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10.05" sheetId="1" r:id="rId4"/>
    <sheet state="hidden" name="16.05" sheetId="2" r:id="rId5"/>
    <sheet state="hidden" name="22.05" sheetId="3" r:id="rId6"/>
    <sheet state="hidden" name="29.05" sheetId="4" r:id="rId7"/>
    <sheet state="hidden" name="06.06" sheetId="5" r:id="rId8"/>
    <sheet state="hidden" name="13.06" sheetId="6" r:id="rId9"/>
    <sheet state="hidden" name="20.06" sheetId="7" r:id="rId10"/>
    <sheet state="hidden" name="27.06" sheetId="8" r:id="rId11"/>
    <sheet state="hidden" name="04.07" sheetId="9" r:id="rId12"/>
    <sheet state="hidden" name="10.07" sheetId="10" r:id="rId13"/>
    <sheet state="hidden" name="18.07" sheetId="11" r:id="rId14"/>
    <sheet state="hidden" name="25.07" sheetId="12" r:id="rId15"/>
    <sheet state="hidden" name="01.08" sheetId="13" r:id="rId16"/>
    <sheet state="hidden" name="08.08" sheetId="14" r:id="rId17"/>
    <sheet state="hidden" name="16.08" sheetId="15" r:id="rId18"/>
    <sheet state="hidden" name="22.08" sheetId="16" r:id="rId19"/>
    <sheet state="hidden" name="29.08" sheetId="17" r:id="rId20"/>
    <sheet state="hidden" name="05.09" sheetId="18" r:id="rId21"/>
    <sheet state="hidden" name="13.09" sheetId="19" r:id="rId22"/>
    <sheet state="hidden" name="20.09.23" sheetId="20" r:id="rId23"/>
    <sheet state="hidden" name="27.09.23" sheetId="21" r:id="rId24"/>
    <sheet state="hidden" name="04.10.23" sheetId="22" r:id="rId25"/>
    <sheet state="hidden" name="10.10.23" sheetId="23" r:id="rId26"/>
    <sheet state="hidden" name="17.10.23" sheetId="24" r:id="rId27"/>
    <sheet state="hidden" name="24.10.23" sheetId="25" r:id="rId28"/>
    <sheet state="hidden" name="01.11.23" sheetId="26" r:id="rId29"/>
    <sheet state="hidden" name="08.11.23" sheetId="27" r:id="rId30"/>
    <sheet state="hidden" name="12.11.23" sheetId="28" r:id="rId31"/>
    <sheet state="hidden" name="18.11.23" sheetId="29" r:id="rId32"/>
    <sheet state="hidden" name="25.11.23" sheetId="30" r:id="rId33"/>
    <sheet state="hidden" name="28.11.23" sheetId="31" r:id="rId34"/>
    <sheet state="hidden" name="06.12.23" sheetId="32" r:id="rId35"/>
    <sheet state="hidden" name="16.12.23" sheetId="33" r:id="rId36"/>
    <sheet state="hidden" name="22.12.23" sheetId="34" r:id="rId37"/>
    <sheet state="hidden" name="28.12.23" sheetId="35" r:id="rId38"/>
    <sheet state="hidden" name="04.01.24" sheetId="36" r:id="rId39"/>
    <sheet state="hidden" name="10.01.24" sheetId="37" r:id="rId40"/>
    <sheet state="visible" name="17.01.24" sheetId="38" r:id="rId41"/>
  </sheets>
  <definedNames/>
  <calcPr/>
</workbook>
</file>

<file path=xl/sharedStrings.xml><?xml version="1.0" encoding="utf-8"?>
<sst xmlns="http://schemas.openxmlformats.org/spreadsheetml/2006/main" count="1025" uniqueCount="206">
  <si>
    <t xml:space="preserve">Организация </t>
  </si>
  <si>
    <t xml:space="preserve">Электронная почта </t>
  </si>
  <si>
    <t xml:space="preserve">Номер телефона </t>
  </si>
  <si>
    <t>Адрес доставки: город/улица/дом</t>
  </si>
  <si>
    <t xml:space="preserve">Дата доставки </t>
  </si>
  <si>
    <t>Название сорта цветка*</t>
  </si>
  <si>
    <t>Высота (см)</t>
  </si>
  <si>
    <t>Цена за шт</t>
  </si>
  <si>
    <t>Количество (шт)</t>
  </si>
  <si>
    <t>Итоговая стоимость</t>
  </si>
  <si>
    <t>Chr G Etrusko</t>
  </si>
  <si>
    <t>70 Cm</t>
  </si>
  <si>
    <t>Cymb T Gem</t>
  </si>
  <si>
    <t>80 Cm</t>
  </si>
  <si>
    <t>Eus G Alissa L Apric</t>
  </si>
  <si>
    <t>72 Cm</t>
  </si>
  <si>
    <t>Eust G Alissa Hanoi Pink</t>
  </si>
  <si>
    <t>Paeo L Mme Cl Tain</t>
  </si>
  <si>
    <t>45 Cm</t>
  </si>
  <si>
    <t>R Tr Red Trendsetter</t>
  </si>
  <si>
    <t>R Tr Clas Sensation</t>
  </si>
  <si>
    <t>50 Cm</t>
  </si>
  <si>
    <t>Protea Mag Niobe</t>
  </si>
  <si>
    <t>Chr T Baltica</t>
  </si>
  <si>
    <t>Ge Mb Bol Rij Gem</t>
  </si>
  <si>
    <t>Chr S Aaa Bouncer</t>
  </si>
  <si>
    <t>55 Cm</t>
  </si>
  <si>
    <t>R Tr Pop Eye</t>
  </si>
  <si>
    <t>Paeo L Sara Bernhard</t>
  </si>
  <si>
    <t>60 Cm</t>
  </si>
  <si>
    <t>Heli Orange Fire</t>
  </si>
  <si>
    <t>75 Cm</t>
  </si>
  <si>
    <t>Chr G Magnum</t>
  </si>
  <si>
    <t>Chr S Aaa Doria Pink</t>
  </si>
  <si>
    <t>Matth Aida White</t>
  </si>
  <si>
    <t>63 Cm</t>
  </si>
  <si>
    <t>CANDLELIGHT</t>
  </si>
  <si>
    <t>FRUTTETO</t>
  </si>
  <si>
    <t>KAHALA</t>
  </si>
  <si>
    <t>COUNTRY BLUES</t>
  </si>
  <si>
    <t>SWEET 4LOVE</t>
  </si>
  <si>
    <t>Chr G Couture</t>
  </si>
  <si>
    <t>Chr G Ksenia</t>
  </si>
  <si>
    <t>Lim S Pearl Wings</t>
  </si>
  <si>
    <t>Li Ot Tisento</t>
  </si>
  <si>
    <t>100 Cm</t>
  </si>
  <si>
    <t>Matth Milla Salmon</t>
  </si>
  <si>
    <t>Ge Mi Cafe</t>
  </si>
  <si>
    <t>Protea Cy Ayoba A Ic</t>
  </si>
  <si>
    <t>Oxy Co Tan Pure Blu</t>
  </si>
  <si>
    <t>Camp M Champion Whit</t>
  </si>
  <si>
    <t>Kaaps Groe Gem In Bs</t>
  </si>
  <si>
    <t>40 Cm</t>
  </si>
  <si>
    <t>Mix Roses</t>
  </si>
  <si>
    <t>Antir Antibes White</t>
  </si>
  <si>
    <t>Chr G Superbowl</t>
  </si>
  <si>
    <t>Hydr M Pimpernel</t>
  </si>
  <si>
    <t>Hydr M Verena</t>
  </si>
  <si>
    <t>65 Cm</t>
  </si>
  <si>
    <t>Hydr M Verena Bl</t>
  </si>
  <si>
    <t>Hydr M White Verena</t>
  </si>
  <si>
    <t>Paeo Coral Sunset</t>
  </si>
  <si>
    <t>Paeo L Blush Queen</t>
  </si>
  <si>
    <t>Matth Centum White</t>
  </si>
  <si>
    <t>Paeo Red Charm</t>
  </si>
  <si>
    <t>Chr G Magnum White Zentoo</t>
  </si>
  <si>
    <t>Chr T Baltica White Zentoo</t>
  </si>
  <si>
    <t>Li Or Du Anouska</t>
  </si>
  <si>
    <t>85 Cm</t>
  </si>
  <si>
    <t>Li Or Pathos</t>
  </si>
  <si>
    <t>95 Cm</t>
  </si>
  <si>
    <t>Lim S Sin Hon Aprico</t>
  </si>
  <si>
    <t>Cel C Reprise Velvet</t>
  </si>
  <si>
    <t>Chr S Rossi White</t>
  </si>
  <si>
    <t>Chr T Kennedy</t>
  </si>
  <si>
    <t>Eus G Alissa Pink</t>
  </si>
  <si>
    <t>Eus G Prime White</t>
  </si>
  <si>
    <t>Hydr M Mag Rubyred</t>
  </si>
  <si>
    <t>Paeo L Mother Choice</t>
  </si>
  <si>
    <t>Paeo Pink Choice</t>
  </si>
  <si>
    <t>R Tr Gem In Fust</t>
  </si>
  <si>
    <t>Eucalyptus</t>
  </si>
  <si>
    <t>80 cm</t>
  </si>
  <si>
    <t>Antir Antibes Orange</t>
  </si>
  <si>
    <t>Chr G Magnum White Decorum</t>
  </si>
  <si>
    <t>Chr T Kennedy White</t>
  </si>
  <si>
    <t>Eryn Supernova</t>
  </si>
  <si>
    <t>Ornit Thy White Star</t>
  </si>
  <si>
    <t>R Tr 4 Good Peach+</t>
  </si>
  <si>
    <t>Delph Du Dew Rocket</t>
  </si>
  <si>
    <t>110 Cm</t>
  </si>
  <si>
    <t>Ge Mi Kimsey</t>
  </si>
  <si>
    <t>Matth Figaro L Rose</t>
  </si>
  <si>
    <t>Paeo L Alex Fleming</t>
  </si>
  <si>
    <t>Paeo L Dynasty</t>
  </si>
  <si>
    <t>R Tr Fireworks</t>
  </si>
  <si>
    <t>R Tr Summer Dance</t>
  </si>
  <si>
    <t>Chr T Baltica White *240 Kester-duijvesteijn</t>
  </si>
  <si>
    <t>Chr G Gustav</t>
  </si>
  <si>
    <t>Chr G Lamira</t>
  </si>
  <si>
    <t>Chr San Madiba Pp Gem 5kl</t>
  </si>
  <si>
    <t>Chr San Pompon Mix In Bunch</t>
  </si>
  <si>
    <t>Matth Aida Apricot</t>
  </si>
  <si>
    <t>Matth Centum Pink</t>
  </si>
  <si>
    <t>Paeo L Mary Nicholls</t>
  </si>
  <si>
    <t>Paeo L Pillow Talk</t>
  </si>
  <si>
    <t>Eust G Rosita White</t>
  </si>
  <si>
    <t>Chr S Mad Pp Gem 5kl</t>
  </si>
  <si>
    <t>Di Barb Kiwi Mellow</t>
  </si>
  <si>
    <t>Lim S Sky Wings</t>
  </si>
  <si>
    <t>Paeo L Angel Cheeks</t>
  </si>
  <si>
    <t>Paeo L Jacorma</t>
  </si>
  <si>
    <t>R Tr Royal Porcelina</t>
  </si>
  <si>
    <t>Li Or Du Chardonnay</t>
  </si>
  <si>
    <t>Chr G Antonov White Decorum</t>
  </si>
  <si>
    <t>Chr G Rossano</t>
  </si>
  <si>
    <t>Li Or Double Roselily Isabella Extra</t>
  </si>
  <si>
    <t>Paeo Dynasty</t>
  </si>
  <si>
    <t>Eus G Alissa White</t>
  </si>
  <si>
    <t>Eus G Celebrich Whit</t>
  </si>
  <si>
    <t>Chr T Baltica White *140 Linflower</t>
  </si>
  <si>
    <t>Heli Sunrich Orange</t>
  </si>
  <si>
    <t>R Tr Jeanine</t>
  </si>
  <si>
    <t>Коробки</t>
  </si>
  <si>
    <t>Chr T Chic White Linflowers Ex</t>
  </si>
  <si>
    <t>Eryn Supernova Qstar</t>
  </si>
  <si>
    <t>Li Or Du Visione 4+</t>
  </si>
  <si>
    <t>Chr G Antonov</t>
  </si>
  <si>
    <t>Hydr M Royal Pride</t>
  </si>
  <si>
    <t>Chr S Ellison Sweet</t>
  </si>
  <si>
    <t>Chr T Baltica White</t>
  </si>
  <si>
    <t>Eust G Celeb Queen Montana</t>
  </si>
  <si>
    <t>Li Or Pathos 6+</t>
  </si>
  <si>
    <t>Chr S Gem</t>
  </si>
  <si>
    <t>Chr T Chic</t>
  </si>
  <si>
    <t>Heli Sunrich Provenc</t>
  </si>
  <si>
    <t>Li Or Du Rl Isabella</t>
  </si>
  <si>
    <t>105 Cm</t>
  </si>
  <si>
    <t>Country Blues</t>
  </si>
  <si>
    <t>Chr G Antonov White Vannova</t>
  </si>
  <si>
    <t>Chr T Baltica Cream</t>
  </si>
  <si>
    <t>Chr T Chic White Ex Vannova</t>
  </si>
  <si>
    <t>Chr T Coconut</t>
  </si>
  <si>
    <t>Eust G Alissa White</t>
  </si>
  <si>
    <t>Hydr M Roy Benefit</t>
  </si>
  <si>
    <t>R Tr Bombastic</t>
  </si>
  <si>
    <t>Chr T Baltica White *160 Zentoo</t>
  </si>
  <si>
    <t>EXPLORER</t>
  </si>
  <si>
    <t>Chr San Skippy</t>
  </si>
  <si>
    <t>R Gr Red Ribbon</t>
  </si>
  <si>
    <t>R Tr Sweet Julia</t>
  </si>
  <si>
    <t>Chr G Momoko</t>
  </si>
  <si>
    <t>Dahl Dec Sweet Love</t>
  </si>
  <si>
    <t>Di St Clearwater</t>
  </si>
  <si>
    <t>Di St Don Pedro</t>
  </si>
  <si>
    <t>Eus G Alissa Ligh Pi</t>
  </si>
  <si>
    <t>Eus G Lisanne L Pink</t>
  </si>
  <si>
    <t>Heli Sun King</t>
  </si>
  <si>
    <t>Matth Iron Apricot</t>
  </si>
  <si>
    <t>49 Cm</t>
  </si>
  <si>
    <t>Zant Gem In Fust</t>
  </si>
  <si>
    <t>Chr T Ilonka Zentoo</t>
  </si>
  <si>
    <t>Eus G Alissa Pink Flash</t>
  </si>
  <si>
    <t>Helian Sunrich Orange Extra</t>
  </si>
  <si>
    <t>Dahl Cornel Bronze</t>
  </si>
  <si>
    <t>Delph Du Centu White</t>
  </si>
  <si>
    <t>120 Cm</t>
  </si>
  <si>
    <t>Hydr M Sw Verena</t>
  </si>
  <si>
    <t>Li Ot Zambesi</t>
  </si>
  <si>
    <t>Lim S Gem</t>
  </si>
  <si>
    <t>R Tr Chimo</t>
  </si>
  <si>
    <t>R Tr Gen Trendsetter</t>
  </si>
  <si>
    <t>Chr T Baltica Yellow Decorum</t>
  </si>
  <si>
    <t>Chr T Chic White Ex</t>
  </si>
  <si>
    <t>Chr T Ilonka</t>
  </si>
  <si>
    <t>Li Or Du Rl Anouska 3+</t>
  </si>
  <si>
    <t>R Gr Madam Red</t>
  </si>
  <si>
    <t>Hydr Verena Bl Ex</t>
  </si>
  <si>
    <t>Li Or Du Rl Isabella 5+</t>
  </si>
  <si>
    <t>90 Cm</t>
  </si>
  <si>
    <t>Banksia Ov Grootbl</t>
  </si>
  <si>
    <t>Chr G Topspin</t>
  </si>
  <si>
    <t>Chr S Pompon Gem Bs</t>
  </si>
  <si>
    <t>Chr T Bonita</t>
  </si>
  <si>
    <t>Chr T Gem</t>
  </si>
  <si>
    <t>Hydr M Cassanova</t>
  </si>
  <si>
    <t>Hydr M My Vienna</t>
  </si>
  <si>
    <t>R Tr Ora Trendsetter</t>
  </si>
  <si>
    <t>Zant Callista</t>
  </si>
  <si>
    <t>Ge Mi Mix Exclusive Doos X60</t>
  </si>
  <si>
    <t>Cel C Pink Delight</t>
  </si>
  <si>
    <t>Инвойс Голландия</t>
  </si>
  <si>
    <t>Транспорт</t>
  </si>
  <si>
    <t>Glad Gr Milka</t>
  </si>
  <si>
    <t>Цена за шт + комиссия</t>
  </si>
  <si>
    <t xml:space="preserve">Iris Blue Magic </t>
  </si>
  <si>
    <t>Инвойс Голландия. FLEX02</t>
  </si>
  <si>
    <t>Инвойс Голландия. FLEX03</t>
  </si>
  <si>
    <t>Стоимость</t>
  </si>
  <si>
    <t>Стоимость + комиссия</t>
  </si>
  <si>
    <t>Курс</t>
  </si>
  <si>
    <t>Инвойс Эвкалипт</t>
  </si>
  <si>
    <t>Инвойс Фисташка</t>
  </si>
  <si>
    <t>Документы</t>
  </si>
  <si>
    <t>Инвойс Эквадор</t>
  </si>
  <si>
    <t>Инвойс Колумбия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</si>
</sst>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"/>
  </numFmts>
  <fonts count="13">
    <font>
      <sz val="10.0"/>
      <color rgb="FF000000"/>
      <name val="Arial"/>
      <scheme val="minor"/>
    </font>
    <font>
      <sz val="10.0"/>
      <color rgb="FF000000"/>
      <name val="Calibri"/>
    </font>
    <font>
      <sz val="10.0"/>
      <color rgb="FFFFF2CC"/>
      <name val="Calibri"/>
    </font>
    <font>
      <u/>
      <sz val="12.0"/>
      <color rgb="FF0563C1"/>
      <name val="Calibri"/>
    </font>
    <font>
      <color rgb="FF000000"/>
      <name val="Arial"/>
    </font>
    <font>
      <u/>
      <sz val="12.0"/>
      <color rgb="FF0563C1"/>
      <name val="Calibri"/>
    </font>
    <font>
      <color theme="1"/>
      <name val="Calibri"/>
    </font>
    <font>
      <u/>
      <sz val="10.0"/>
      <color rgb="FF000000"/>
      <name val="Calibri"/>
    </font>
    <font>
      <color theme="1"/>
      <name val="Arial"/>
    </font>
    <font>
      <color rgb="FFFFF2CC"/>
      <name val="Calibri"/>
    </font>
    <font>
      <sz val="10.0"/>
      <color theme="1"/>
      <name val="Calibri"/>
    </font>
    <font>
      <color theme="1"/>
      <name val="Arial"/>
      <scheme val="minor"/>
    </font>
    <font>
      <sz val="9.0"/>
      <color rgb="FF1155CC"/>
      <name val="&quot;Google Sans Mono&quot;"/>
    </font>
  </fonts>
  <fills count="7">
    <fill>
      <patternFill patternType="none"/>
    </fill>
    <fill>
      <patternFill patternType="lightGray"/>
    </fill>
    <fill>
      <patternFill patternType="solid">
        <fgColor rgb="FF548235"/>
        <bgColor rgb="FF548235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10">
    <border/>
    <border>
      <left style="double">
        <color rgb="FFC00000"/>
      </left>
      <right style="double">
        <color rgb="FFC00000"/>
      </right>
    </border>
    <border>
      <right style="double">
        <color rgb="FFC00000"/>
      </right>
    </border>
    <border>
      <left style="double">
        <color rgb="FFC00000"/>
      </left>
      <right style="double">
        <color rgb="FFC00000"/>
      </right>
      <bottom style="thin">
        <color rgb="FF000000"/>
      </bottom>
    </border>
    <border>
      <right style="double">
        <color rgb="FFC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bottom" wrapText="1"/>
    </xf>
    <xf borderId="2" fillId="0" fontId="1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horizontal="center" vertical="bottom"/>
    </xf>
    <xf borderId="0" fillId="0" fontId="1" numFmtId="1" xfId="0" applyAlignment="1" applyFont="1" applyNumberFormat="1">
      <alignment horizontal="center" vertical="bottom"/>
    </xf>
    <xf borderId="3" fillId="0" fontId="1" numFmtId="0" xfId="0" applyAlignment="1" applyBorder="1" applyFont="1">
      <alignment horizontal="center" shrinkToFit="0" vertical="bottom" wrapText="1"/>
    </xf>
    <xf borderId="4" fillId="0" fontId="1" numFmtId="164" xfId="0" applyAlignment="1" applyBorder="1" applyFont="1" applyNumberFormat="1">
      <alignment horizontal="center" shrinkToFit="0" vertical="bottom" wrapText="1"/>
    </xf>
    <xf borderId="5" fillId="0" fontId="1" numFmtId="0" xfId="0" applyAlignment="1" applyBorder="1" applyFont="1">
      <alignment horizontal="center" vertical="bottom"/>
    </xf>
    <xf borderId="5" fillId="0" fontId="1" numFmtId="1" xfId="0" applyAlignment="1" applyBorder="1" applyFont="1" applyNumberFormat="1">
      <alignment horizontal="center" vertical="bottom"/>
    </xf>
    <xf borderId="6" fillId="2" fontId="2" numFmtId="0" xfId="0" applyAlignment="1" applyBorder="1" applyFill="1" applyFont="1">
      <alignment horizontal="center" shrinkToFit="0" vertical="bottom" wrapText="1"/>
    </xf>
    <xf borderId="6" fillId="2" fontId="2" numFmtId="0" xfId="0" applyAlignment="1" applyBorder="1" applyFont="1">
      <alignment horizontal="center" vertical="bottom"/>
    </xf>
    <xf borderId="6" fillId="2" fontId="2" numFmtId="1" xfId="0" applyAlignment="1" applyBorder="1" applyFont="1" applyNumberFormat="1">
      <alignment horizontal="center" vertical="bottom"/>
    </xf>
    <xf borderId="6" fillId="0" fontId="1" numFmtId="0" xfId="0" applyAlignment="1" applyBorder="1" applyFont="1">
      <alignment horizontal="center" vertical="bottom"/>
    </xf>
    <xf borderId="6" fillId="0" fontId="1" numFmtId="1" xfId="0" applyAlignment="1" applyBorder="1" applyFont="1" applyNumberFormat="1">
      <alignment horizontal="center" vertical="bottom"/>
    </xf>
    <xf borderId="6" fillId="3" fontId="1" numFmtId="0" xfId="0" applyAlignment="1" applyBorder="1" applyFill="1" applyFont="1">
      <alignment horizontal="center" readingOrder="0" vertical="bottom"/>
    </xf>
    <xf borderId="6" fillId="3" fontId="1" numFmtId="1" xfId="0" applyAlignment="1" applyBorder="1" applyFont="1" applyNumberFormat="1">
      <alignment horizontal="center" vertical="bottom"/>
    </xf>
    <xf borderId="6" fillId="0" fontId="1" numFmtId="1" xfId="0" applyAlignment="1" applyBorder="1" applyFont="1" applyNumberFormat="1">
      <alignment horizontal="center" vertical="top"/>
    </xf>
    <xf borderId="6" fillId="0" fontId="1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vertical="top"/>
    </xf>
    <xf borderId="0" fillId="3" fontId="1" numFmtId="0" xfId="0" applyAlignment="1" applyFont="1">
      <alignment horizontal="center" vertical="bottom"/>
    </xf>
    <xf borderId="0" fillId="3" fontId="1" numFmtId="1" xfId="0" applyAlignment="1" applyFont="1" applyNumberFormat="1">
      <alignment horizontal="center" vertical="bottom"/>
    </xf>
    <xf borderId="0" fillId="4" fontId="1" numFmtId="1" xfId="0" applyAlignment="1" applyFill="1" applyFont="1" applyNumberFormat="1">
      <alignment horizontal="center" vertical="bottom"/>
    </xf>
    <xf borderId="0" fillId="0" fontId="1" numFmtId="1" xfId="0" applyAlignment="1" applyFont="1" applyNumberFormat="1">
      <alignment horizontal="center" vertical="top"/>
    </xf>
    <xf borderId="0" fillId="0" fontId="1" numFmtId="2" xfId="0" applyAlignment="1" applyFont="1" applyNumberFormat="1">
      <alignment horizontal="center" vertical="top"/>
    </xf>
    <xf borderId="0" fillId="3" fontId="1" numFmtId="1" xfId="0" applyAlignment="1" applyFont="1" applyNumberFormat="1">
      <alignment horizontal="center" vertical="top"/>
    </xf>
    <xf borderId="4" fillId="0" fontId="1" numFmtId="164" xfId="0" applyAlignment="1" applyBorder="1" applyFont="1" applyNumberFormat="1">
      <alignment horizontal="center" readingOrder="0" shrinkToFit="0" vertical="bottom" wrapText="1"/>
    </xf>
    <xf borderId="6" fillId="0" fontId="1" numFmtId="0" xfId="0" applyAlignment="1" applyBorder="1" applyFont="1">
      <alignment horizontal="center" vertical="bottom"/>
    </xf>
    <xf borderId="6" fillId="0" fontId="1" numFmtId="1" xfId="0" applyAlignment="1" applyBorder="1" applyFont="1" applyNumberFormat="1">
      <alignment horizontal="center" readingOrder="0" vertical="bottom"/>
    </xf>
    <xf borderId="0" fillId="3" fontId="1" numFmtId="0" xfId="0" applyAlignment="1" applyFont="1">
      <alignment horizontal="center" readingOrder="0" vertical="bottom"/>
    </xf>
    <xf borderId="0" fillId="0" fontId="1" numFmtId="1" xfId="0" applyAlignment="1" applyFont="1" applyNumberFormat="1">
      <alignment horizontal="center"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4" numFmtId="1" xfId="0" applyAlignment="1" applyFont="1" applyNumberFormat="1">
      <alignment readingOrder="0" shrinkToFit="0" vertical="bottom" wrapText="0"/>
    </xf>
    <xf borderId="0" fillId="0" fontId="4" numFmtId="1" xfId="0" applyAlignment="1" applyFont="1" applyNumberFormat="1">
      <alignment horizontal="right" readingOrder="0" shrinkToFit="0" vertical="bottom" wrapText="0"/>
    </xf>
    <xf borderId="0" fillId="0" fontId="5" numFmtId="1" xfId="0" applyAlignment="1" applyFont="1" applyNumberFormat="1">
      <alignment readingOrder="0" shrinkToFit="0" vertical="bottom" wrapText="0"/>
    </xf>
    <xf borderId="6" fillId="0" fontId="1" numFmtId="0" xfId="0" applyAlignment="1" applyBorder="1" applyFont="1">
      <alignment horizontal="center" vertical="bottom"/>
    </xf>
    <xf borderId="6" fillId="3" fontId="6" numFmtId="0" xfId="0" applyAlignment="1" applyBorder="1" applyFont="1">
      <alignment horizontal="center" vertical="bottom"/>
    </xf>
    <xf borderId="7" fillId="3" fontId="6" numFmtId="1" xfId="0" applyAlignment="1" applyBorder="1" applyFont="1" applyNumberFormat="1">
      <alignment horizontal="center" vertical="bottom"/>
    </xf>
    <xf borderId="7" fillId="3" fontId="6" numFmtId="1" xfId="0" applyAlignment="1" applyBorder="1" applyFont="1" applyNumberFormat="1">
      <alignment horizontal="center" readingOrder="0" vertical="bottom"/>
    </xf>
    <xf borderId="7" fillId="3" fontId="6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top"/>
    </xf>
    <xf borderId="6" fillId="0" fontId="1" numFmtId="0" xfId="0" applyAlignment="1" applyBorder="1" applyFont="1">
      <alignment horizontal="center" vertical="top"/>
    </xf>
    <xf borderId="0" fillId="3" fontId="6" numFmtId="0" xfId="0" applyAlignment="1" applyFont="1">
      <alignment horizontal="center" vertical="bottom"/>
    </xf>
    <xf borderId="0" fillId="3" fontId="6" numFmtId="1" xfId="0" applyAlignment="1" applyFont="1" applyNumberFormat="1">
      <alignment horizontal="center" vertical="bottom"/>
    </xf>
    <xf borderId="0" fillId="3" fontId="6" numFmtId="1" xfId="0" applyAlignment="1" applyFont="1" applyNumberFormat="1">
      <alignment horizontal="center" readingOrder="0" vertical="bottom"/>
    </xf>
    <xf borderId="0" fillId="3" fontId="6" numFmtId="0" xfId="0" applyAlignment="1" applyFont="1">
      <alignment horizontal="center" readingOrder="0" vertical="bottom"/>
    </xf>
    <xf borderId="6" fillId="0" fontId="7" numFmtId="1" xfId="0" applyAlignment="1" applyBorder="1" applyFont="1" applyNumberFormat="1">
      <alignment horizontal="center" vertical="top"/>
    </xf>
    <xf borderId="6" fillId="0" fontId="1" numFmtId="1" xfId="0" applyAlignment="1" applyBorder="1" applyFont="1" applyNumberFormat="1">
      <alignment horizontal="center" vertical="top"/>
    </xf>
    <xf borderId="6" fillId="0" fontId="1" numFmtId="1" xfId="0" applyAlignment="1" applyBorder="1" applyFont="1" applyNumberFormat="1">
      <alignment horizontal="center" readingOrder="0" vertical="top"/>
    </xf>
    <xf borderId="6" fillId="0" fontId="1" numFmtId="1" xfId="0" applyAlignment="1" applyBorder="1" applyFont="1" applyNumberFormat="1">
      <alignment horizontal="center" readingOrder="0" vertical="top"/>
    </xf>
    <xf borderId="0" fillId="0" fontId="1" numFmtId="0" xfId="0" applyAlignment="1" applyFont="1">
      <alignment horizontal="center" readingOrder="0" vertical="bottom"/>
    </xf>
    <xf borderId="6" fillId="3" fontId="1" numFmtId="1" xfId="0" applyAlignment="1" applyBorder="1" applyFont="1" applyNumberFormat="1">
      <alignment horizontal="center" vertical="top"/>
    </xf>
    <xf borderId="6" fillId="3" fontId="1" numFmtId="1" xfId="0" applyAlignment="1" applyBorder="1" applyFont="1" applyNumberFormat="1">
      <alignment horizontal="center" readingOrder="0" vertical="bottom"/>
    </xf>
    <xf borderId="6" fillId="3" fontId="1" numFmtId="1" xfId="0" applyAlignment="1" applyBorder="1" applyFont="1" applyNumberFormat="1">
      <alignment horizontal="center" readingOrder="0" vertical="top"/>
    </xf>
    <xf borderId="6" fillId="3" fontId="1" numFmtId="0" xfId="0" applyAlignment="1" applyBorder="1" applyFont="1">
      <alignment horizontal="center" vertical="bottom"/>
    </xf>
    <xf borderId="1" fillId="0" fontId="6" numFmtId="0" xfId="0" applyAlignment="1" applyBorder="1" applyFont="1">
      <alignment horizontal="center" shrinkToFit="0" vertical="bottom" wrapText="1"/>
    </xf>
    <xf borderId="2" fillId="0" fontId="8" numFmtId="0" xfId="0" applyAlignment="1" applyBorder="1" applyFont="1">
      <alignment vertical="bottom"/>
    </xf>
    <xf borderId="0" fillId="0" fontId="8" numFmtId="0" xfId="0" applyAlignment="1" applyFont="1">
      <alignment vertical="bottom"/>
    </xf>
    <xf borderId="0" fillId="0" fontId="8" numFmtId="1" xfId="0" applyAlignment="1" applyFont="1" applyNumberFormat="1">
      <alignment vertical="bottom"/>
    </xf>
    <xf borderId="3" fillId="0" fontId="6" numFmtId="0" xfId="0" applyAlignment="1" applyBorder="1" applyFont="1">
      <alignment horizontal="center" shrinkToFit="0" vertical="bottom" wrapText="1"/>
    </xf>
    <xf borderId="4" fillId="0" fontId="6" numFmtId="164" xfId="0" applyAlignment="1" applyBorder="1" applyFont="1" applyNumberFormat="1">
      <alignment horizontal="center" readingOrder="0" shrinkToFit="0" vertical="bottom" wrapText="1"/>
    </xf>
    <xf borderId="5" fillId="0" fontId="8" numFmtId="0" xfId="0" applyAlignment="1" applyBorder="1" applyFont="1">
      <alignment vertical="bottom"/>
    </xf>
    <xf borderId="5" fillId="0" fontId="8" numFmtId="1" xfId="0" applyAlignment="1" applyBorder="1" applyFont="1" applyNumberFormat="1">
      <alignment vertical="bottom"/>
    </xf>
    <xf borderId="8" fillId="2" fontId="9" numFmtId="0" xfId="0" applyAlignment="1" applyBorder="1" applyFont="1">
      <alignment horizontal="center" shrinkToFit="0" vertical="bottom" wrapText="1"/>
    </xf>
    <xf borderId="9" fillId="2" fontId="9" numFmtId="0" xfId="0" applyAlignment="1" applyBorder="1" applyFont="1">
      <alignment horizontal="center" shrinkToFit="0" vertical="bottom" wrapText="1"/>
    </xf>
    <xf borderId="9" fillId="2" fontId="9" numFmtId="0" xfId="0" applyAlignment="1" applyBorder="1" applyFont="1">
      <alignment horizontal="center" vertical="bottom"/>
    </xf>
    <xf borderId="9" fillId="2" fontId="9" numFmtId="1" xfId="0" applyAlignment="1" applyBorder="1" applyFont="1" applyNumberFormat="1">
      <alignment horizontal="center" vertical="bottom"/>
    </xf>
    <xf borderId="6" fillId="0" fontId="10" numFmtId="0" xfId="0" applyAlignment="1" applyBorder="1" applyFont="1">
      <alignment horizontal="center" readingOrder="0"/>
    </xf>
    <xf borderId="6" fillId="0" fontId="10" numFmtId="0" xfId="0" applyAlignment="1" applyBorder="1" applyFont="1">
      <alignment horizontal="center" readingOrder="0" vertical="top"/>
    </xf>
    <xf borderId="6" fillId="0" fontId="10" numFmtId="1" xfId="0" applyAlignment="1" applyBorder="1" applyFont="1" applyNumberFormat="1">
      <alignment horizontal="center" vertical="top"/>
    </xf>
    <xf borderId="6" fillId="0" fontId="10" numFmtId="1" xfId="0" applyAlignment="1" applyBorder="1" applyFont="1" applyNumberFormat="1">
      <alignment horizontal="center" readingOrder="0" vertical="bottom"/>
    </xf>
    <xf borderId="6" fillId="3" fontId="10" numFmtId="0" xfId="0" applyAlignment="1" applyBorder="1" applyFont="1">
      <alignment horizontal="center" readingOrder="0" vertical="bottom"/>
    </xf>
    <xf borderId="6" fillId="3" fontId="10" numFmtId="1" xfId="0" applyAlignment="1" applyBorder="1" applyFont="1" applyNumberFormat="1">
      <alignment horizontal="center" vertical="bottom"/>
    </xf>
    <xf borderId="0" fillId="3" fontId="8" numFmtId="0" xfId="0" applyAlignment="1" applyFont="1">
      <alignment vertical="bottom"/>
    </xf>
    <xf borderId="0" fillId="3" fontId="8" numFmtId="1" xfId="0" applyAlignment="1" applyFont="1" applyNumberFormat="1">
      <alignment vertical="bottom"/>
    </xf>
    <xf borderId="0" fillId="4" fontId="6" numFmtId="1" xfId="0" applyAlignment="1" applyFont="1" applyNumberFormat="1">
      <alignment horizontal="center" vertical="bottom"/>
    </xf>
    <xf borderId="0" fillId="0" fontId="8" numFmtId="0" xfId="0" applyAlignment="1" applyFont="1">
      <alignment vertical="top"/>
    </xf>
    <xf borderId="0" fillId="0" fontId="8" numFmtId="1" xfId="0" applyAlignment="1" applyFont="1" applyNumberFormat="1">
      <alignment vertical="top"/>
    </xf>
    <xf borderId="0" fillId="0" fontId="8" numFmtId="2" xfId="0" applyAlignment="1" applyFont="1" applyNumberFormat="1">
      <alignment vertical="top"/>
    </xf>
    <xf borderId="0" fillId="3" fontId="8" numFmtId="1" xfId="0" applyAlignment="1" applyFont="1" applyNumberFormat="1">
      <alignment vertical="top"/>
    </xf>
    <xf borderId="6" fillId="0" fontId="1" numFmtId="0" xfId="0" applyAlignment="1" applyBorder="1" applyFont="1">
      <alignment horizontal="center" readingOrder="0"/>
    </xf>
    <xf borderId="6" fillId="2" fontId="2" numFmtId="0" xfId="0" applyAlignment="1" applyBorder="1" applyFont="1">
      <alignment horizontal="center" shrinkToFit="0" vertical="bottom" wrapText="1"/>
    </xf>
    <xf borderId="6" fillId="2" fontId="2" numFmtId="0" xfId="0" applyAlignment="1" applyBorder="1" applyFont="1">
      <alignment horizontal="center" vertical="bottom"/>
    </xf>
    <xf borderId="6" fillId="2" fontId="2" numFmtId="1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shrinkToFit="0" vertical="bottom" wrapText="1"/>
    </xf>
    <xf borderId="2" fillId="0" fontId="10" numFmtId="0" xfId="0" applyAlignment="1" applyBorder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10" numFmtId="1" xfId="0" applyAlignment="1" applyFont="1" applyNumberFormat="1">
      <alignment horizontal="center" vertical="bottom"/>
    </xf>
    <xf borderId="3" fillId="0" fontId="10" numFmtId="0" xfId="0" applyAlignment="1" applyBorder="1" applyFont="1">
      <alignment horizontal="center" shrinkToFit="0" vertical="bottom" wrapText="1"/>
    </xf>
    <xf borderId="4" fillId="0" fontId="10" numFmtId="164" xfId="0" applyAlignment="1" applyBorder="1" applyFont="1" applyNumberFormat="1">
      <alignment horizontal="center" readingOrder="0" shrinkToFit="0" vertical="bottom" wrapText="1"/>
    </xf>
    <xf borderId="5" fillId="0" fontId="10" numFmtId="0" xfId="0" applyAlignment="1" applyBorder="1" applyFont="1">
      <alignment horizontal="center" vertical="bottom"/>
    </xf>
    <xf borderId="5" fillId="0" fontId="10" numFmtId="1" xfId="0" applyAlignment="1" applyBorder="1" applyFont="1" applyNumberFormat="1">
      <alignment horizontal="center" vertical="bottom"/>
    </xf>
    <xf borderId="0" fillId="3" fontId="10" numFmtId="0" xfId="0" applyAlignment="1" applyFont="1">
      <alignment horizontal="center" vertical="bottom"/>
    </xf>
    <xf borderId="0" fillId="3" fontId="10" numFmtId="1" xfId="0" applyAlignment="1" applyFont="1" applyNumberFormat="1">
      <alignment horizontal="center" vertical="bottom"/>
    </xf>
    <xf borderId="0" fillId="4" fontId="10" numFmtId="1" xfId="0" applyAlignment="1" applyFont="1" applyNumberFormat="1">
      <alignment horizontal="center" vertical="bottom"/>
    </xf>
    <xf borderId="0" fillId="3" fontId="10" numFmtId="1" xfId="0" applyAlignment="1" applyFont="1" applyNumberFormat="1">
      <alignment horizontal="center" vertical="top"/>
    </xf>
    <xf borderId="1" fillId="0" fontId="10" numFmtId="0" xfId="0" applyAlignment="1" applyBorder="1" applyFont="1">
      <alignment horizontal="center" shrinkToFit="0" vertical="bottom" wrapText="1"/>
    </xf>
    <xf borderId="2" fillId="0" fontId="10" numFmtId="0" xfId="0" applyAlignment="1" applyBorder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10" numFmtId="1" xfId="0" applyAlignment="1" applyFont="1" applyNumberFormat="1">
      <alignment horizontal="center" vertical="bottom"/>
    </xf>
    <xf borderId="3" fillId="0" fontId="10" numFmtId="0" xfId="0" applyAlignment="1" applyBorder="1" applyFont="1">
      <alignment horizontal="center" shrinkToFit="0" vertical="bottom" wrapText="1"/>
    </xf>
    <xf borderId="4" fillId="0" fontId="10" numFmtId="164" xfId="0" applyAlignment="1" applyBorder="1" applyFont="1" applyNumberFormat="1">
      <alignment horizontal="center" readingOrder="0" shrinkToFit="0" vertical="bottom" wrapText="1"/>
    </xf>
    <xf borderId="5" fillId="0" fontId="10" numFmtId="0" xfId="0" applyAlignment="1" applyBorder="1" applyFont="1">
      <alignment horizontal="center" vertical="bottom"/>
    </xf>
    <xf borderId="5" fillId="0" fontId="10" numFmtId="1" xfId="0" applyAlignment="1" applyBorder="1" applyFont="1" applyNumberFormat="1">
      <alignment horizontal="center" vertical="bottom"/>
    </xf>
    <xf borderId="0" fillId="0" fontId="11" numFmtId="0" xfId="0" applyAlignment="1" applyFont="1">
      <alignment horizontal="center"/>
    </xf>
    <xf borderId="6" fillId="5" fontId="12" numFmtId="0" xfId="0" applyAlignment="1" applyBorder="1" applyFill="1" applyFont="1">
      <alignment horizontal="center" readingOrder="0"/>
    </xf>
    <xf borderId="0" fillId="3" fontId="10" numFmtId="1" xfId="0" applyAlignment="1" applyFont="1" applyNumberFormat="1">
      <alignment horizontal="center" vertical="bottom"/>
    </xf>
    <xf borderId="6" fillId="0" fontId="1" numFmtId="1" xfId="0" applyAlignment="1" applyBorder="1" applyFont="1" applyNumberFormat="1">
      <alignment horizontal="center" readingOrder="0" shrinkToFit="0" vertical="top" wrapText="0"/>
    </xf>
    <xf borderId="0" fillId="3" fontId="10" numFmtId="1" xfId="0" applyAlignment="1" applyFont="1" applyNumberFormat="1">
      <alignment horizontal="center" vertical="top"/>
    </xf>
    <xf borderId="0" fillId="3" fontId="10" numFmtId="0" xfId="0" applyAlignment="1" applyFont="1">
      <alignment horizontal="center" vertical="bottom"/>
    </xf>
    <xf borderId="0" fillId="6" fontId="10" numFmtId="1" xfId="0" applyAlignment="1" applyFill="1" applyFont="1" applyNumberFormat="1">
      <alignment horizontal="center" vertical="bottom"/>
    </xf>
    <xf borderId="6" fillId="0" fontId="1" numFmtId="1" xfId="0" applyAlignment="1" applyBorder="1" applyFont="1" applyNumberFormat="1">
      <alignment horizontal="center" readingOrder="0"/>
    </xf>
    <xf borderId="0" fillId="5" fontId="10" numFmtId="1" xfId="0" applyAlignment="1" applyFont="1" applyNumberFormat="1">
      <alignment horizontal="center" vertical="bottom"/>
    </xf>
    <xf borderId="6" fillId="2" fontId="2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/>
    </xf>
    <xf borderId="0" fillId="0" fontId="10" numFmtId="2" xfId="0" applyAlignment="1" applyFont="1" applyNumberFormat="1">
      <alignment horizontal="center" vertical="bottom"/>
    </xf>
    <xf borderId="5" fillId="0" fontId="10" numFmtId="2" xfId="0" applyAlignment="1" applyBorder="1" applyFont="1" applyNumberFormat="1">
      <alignment horizontal="center" vertical="bottom"/>
    </xf>
    <xf borderId="6" fillId="2" fontId="2" numFmtId="2" xfId="0" applyAlignment="1" applyBorder="1" applyFont="1" applyNumberFormat="1">
      <alignment horizontal="center" vertical="bottom"/>
    </xf>
    <xf borderId="6" fillId="3" fontId="1" numFmtId="2" xfId="0" applyAlignment="1" applyBorder="1" applyFont="1" applyNumberFormat="1">
      <alignment horizontal="center" vertical="bottom"/>
    </xf>
    <xf borderId="6" fillId="3" fontId="1" numFmtId="2" xfId="0" applyAlignment="1" applyBorder="1" applyFont="1" applyNumberFormat="1">
      <alignment horizontal="center" readingOrder="0" vertical="bottom"/>
    </xf>
    <xf borderId="0" fillId="3" fontId="10" numFmtId="2" xfId="0" applyAlignment="1" applyFont="1" applyNumberFormat="1">
      <alignment horizontal="center" vertical="bottom"/>
    </xf>
    <xf borderId="6" fillId="3" fontId="12" numFmtId="0" xfId="0" applyAlignment="1" applyBorder="1" applyFont="1">
      <alignment horizontal="center" readingOrder="0"/>
    </xf>
    <xf borderId="6" fillId="2" fontId="2" numFmtId="0" xfId="0" applyAlignment="1" applyBorder="1" applyFont="1">
      <alignment horizontal="center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lowersplants.shop/pictures/X481370_H_1.jpg" TargetMode="External"/><Relationship Id="rId2" Type="http://schemas.openxmlformats.org/officeDocument/2006/relationships/hyperlink" Target="https://flowersplants.shop/pictures/X481543_H_1.jpg" TargetMode="External"/><Relationship Id="rId3" Type="http://schemas.openxmlformats.org/officeDocument/2006/relationships/hyperlink" Target="https://flowersplants.shop/pictures/X481347_H_1.jpg" TargetMode="External"/><Relationship Id="rId4" Type="http://schemas.openxmlformats.org/officeDocument/2006/relationships/hyperlink" Target="https://flowersplants.shop/pictures/X481164_H_2.jpg" TargetMode="External"/><Relationship Id="rId9" Type="http://schemas.openxmlformats.org/officeDocument/2006/relationships/drawing" Target="../drawings/drawing1.xml"/><Relationship Id="rId5" Type="http://schemas.openxmlformats.org/officeDocument/2006/relationships/hyperlink" Target="https://flowersplants.shop/pictures/X481562_H_1.jpg" TargetMode="External"/><Relationship Id="rId6" Type="http://schemas.openxmlformats.org/officeDocument/2006/relationships/hyperlink" Target="https://flowersplants.shop/pictures/X481508_H_1.jpg" TargetMode="External"/><Relationship Id="rId7" Type="http://schemas.openxmlformats.org/officeDocument/2006/relationships/hyperlink" Target="https://flowersplants.shop/pictures/X481866_H_1.jpg" TargetMode="External"/><Relationship Id="rId8" Type="http://schemas.openxmlformats.org/officeDocument/2006/relationships/hyperlink" Target="https://flowersplants.shop/pictures/X481558_H_1.jp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flowersplants.shop/Pictures/X478139_H_1.jpg" TargetMode="External"/><Relationship Id="rId2" Type="http://schemas.openxmlformats.org/officeDocument/2006/relationships/hyperlink" Target="https://flowersplants.shop/Pictures/X483957_H_1.jpg" TargetMode="External"/><Relationship Id="rId3" Type="http://schemas.openxmlformats.org/officeDocument/2006/relationships/hyperlink" Target="https://flowersplants.shop/Pictures/X480276_H_1.jpg" TargetMode="External"/><Relationship Id="rId4" Type="http://schemas.openxmlformats.org/officeDocument/2006/relationships/hyperlink" Target="https://flowersplants.shop/Pictures/X484113_H_1.jpg" TargetMode="External"/><Relationship Id="rId11" Type="http://schemas.openxmlformats.org/officeDocument/2006/relationships/hyperlink" Target="https://flowersplants.shop/Pictures/X484458_H_1.jpg" TargetMode="External"/><Relationship Id="rId10" Type="http://schemas.openxmlformats.org/officeDocument/2006/relationships/hyperlink" Target="https://flowersplants.shop/Pictures/X483941_H_1.jpg" TargetMode="External"/><Relationship Id="rId12" Type="http://schemas.openxmlformats.org/officeDocument/2006/relationships/drawing" Target="../drawings/drawing2.xml"/><Relationship Id="rId9" Type="http://schemas.openxmlformats.org/officeDocument/2006/relationships/hyperlink" Target="https://flowersplants.shop/Pictures/X469936_H_1.jpg" TargetMode="External"/><Relationship Id="rId5" Type="http://schemas.openxmlformats.org/officeDocument/2006/relationships/hyperlink" Target="https://flowersplants.shop/Pictures/X484334_H_1.jpg" TargetMode="External"/><Relationship Id="rId6" Type="http://schemas.openxmlformats.org/officeDocument/2006/relationships/hyperlink" Target="https://flowersplants.shop/Pictures/X484490_H_1.jpg" TargetMode="External"/><Relationship Id="rId7" Type="http://schemas.openxmlformats.org/officeDocument/2006/relationships/hyperlink" Target="https://flowersplants.shop/Pictures/X478585_V_1.jpg" TargetMode="External"/><Relationship Id="rId8" Type="http://schemas.openxmlformats.org/officeDocument/2006/relationships/hyperlink" Target="https://flowersplants.shop/Pictures/X482068_H_1.jpg" TargetMode="External"/></Relationships>
</file>

<file path=xl/worksheets/_rels/sheet3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487809_H_1.jpg" TargetMode="External"/><Relationship Id="rId10" Type="http://schemas.openxmlformats.org/officeDocument/2006/relationships/hyperlink" Target="https://flowersplants.shop/Pictures/X487311_V_1.jpg" TargetMode="External"/><Relationship Id="rId13" Type="http://schemas.openxmlformats.org/officeDocument/2006/relationships/drawing" Target="../drawings/drawing3.xml"/><Relationship Id="rId12" Type="http://schemas.openxmlformats.org/officeDocument/2006/relationships/hyperlink" Target="https://flowersplants.shop/Pictures/X487538_H_1.jpg" TargetMode="External"/><Relationship Id="rId1" Type="http://schemas.openxmlformats.org/officeDocument/2006/relationships/hyperlink" Target="https://flowersplants.shop/Pictures/X483086_H_1.jpg" TargetMode="External"/><Relationship Id="rId2" Type="http://schemas.openxmlformats.org/officeDocument/2006/relationships/hyperlink" Target="https://flowersplants.shop/Pictures/X480944_H_1.jpg" TargetMode="External"/><Relationship Id="rId3" Type="http://schemas.openxmlformats.org/officeDocument/2006/relationships/hyperlink" Target="https://flowersplants.shop/Pictures/X487694_H_1.jpg" TargetMode="External"/><Relationship Id="rId4" Type="http://schemas.openxmlformats.org/officeDocument/2006/relationships/hyperlink" Target="https://webshop.hpvannieuwkerk.nl/Pictures/X2626014_H_1.jpg" TargetMode="External"/><Relationship Id="rId9" Type="http://schemas.openxmlformats.org/officeDocument/2006/relationships/hyperlink" Target="https://flowersplants.shop/Pictures/X475300_H_1.jpg" TargetMode="External"/><Relationship Id="rId5" Type="http://schemas.openxmlformats.org/officeDocument/2006/relationships/hyperlink" Target="https://flowersplants.shop/Pictures/X487543_H_1.jpg" TargetMode="External"/><Relationship Id="rId6" Type="http://schemas.openxmlformats.org/officeDocument/2006/relationships/hyperlink" Target="https://flowersplants.shop/Pictures/X478422_H_1.jpg" TargetMode="External"/><Relationship Id="rId7" Type="http://schemas.openxmlformats.org/officeDocument/2006/relationships/hyperlink" Target="https://flowersplants.shop/Pictures/X487761_H_1.jpg" TargetMode="External"/><Relationship Id="rId8" Type="http://schemas.openxmlformats.org/officeDocument/2006/relationships/hyperlink" Target="https://flowersplants.shop/Pictures/X466458_H_1.jpg" TargetMode="Externa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490903_V_1.jpg" TargetMode="External"/><Relationship Id="rId10" Type="http://schemas.openxmlformats.org/officeDocument/2006/relationships/hyperlink" Target="https://flowersplants.shop/Pictures/X491225_V_1.jpg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s://flowersplants.shop/Pictures/X491356_H_1.jpg" TargetMode="External"/><Relationship Id="rId1" Type="http://schemas.openxmlformats.org/officeDocument/2006/relationships/hyperlink" Target="https://flowersplants.shop/Pictures/X490332_H_1.jpg" TargetMode="External"/><Relationship Id="rId2" Type="http://schemas.openxmlformats.org/officeDocument/2006/relationships/hyperlink" Target="https://flowersplants.shop/Pictures/X485791_H_1.jpg" TargetMode="External"/><Relationship Id="rId3" Type="http://schemas.openxmlformats.org/officeDocument/2006/relationships/hyperlink" Target="https://flowersplants.shop/Pictures/X490398_H_1.jpg" TargetMode="External"/><Relationship Id="rId4" Type="http://schemas.openxmlformats.org/officeDocument/2006/relationships/hyperlink" Target="https://flowersplants.shop/Pictures/X489417_V_1.jpg" TargetMode="External"/><Relationship Id="rId9" Type="http://schemas.openxmlformats.org/officeDocument/2006/relationships/hyperlink" Target="https://flowersplants.shop/Pictures/X491190_H_1.jpg" TargetMode="External"/><Relationship Id="rId5" Type="http://schemas.openxmlformats.org/officeDocument/2006/relationships/hyperlink" Target="https://flowersplants.shop/Pictures/X482273_H_1.jpg" TargetMode="External"/><Relationship Id="rId6" Type="http://schemas.openxmlformats.org/officeDocument/2006/relationships/hyperlink" Target="https://flowersplants.shop/Pictures/X483498_H_1.jpg" TargetMode="External"/><Relationship Id="rId7" Type="http://schemas.openxmlformats.org/officeDocument/2006/relationships/hyperlink" Target="https://flowersplants.shop/Pictures/X490306_H_1.jpg" TargetMode="External"/><Relationship Id="rId8" Type="http://schemas.openxmlformats.org/officeDocument/2006/relationships/hyperlink" Target="https://flowersplants.shop/Pictures/X490919_V_1.jpg" TargetMode="Externa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flowersplants.shop/Pictures/X493552_H_1.jpg" TargetMode="External"/><Relationship Id="rId11" Type="http://schemas.openxmlformats.org/officeDocument/2006/relationships/hyperlink" Target="https://flowersplants.shop/Pictures/X494224_H_1.jpg" TargetMode="External"/><Relationship Id="rId22" Type="http://schemas.openxmlformats.org/officeDocument/2006/relationships/hyperlink" Target="https://flowersplants.shop/Pictures/X477106_H_1.jpg" TargetMode="External"/><Relationship Id="rId10" Type="http://schemas.openxmlformats.org/officeDocument/2006/relationships/hyperlink" Target="https://flowersplants.shop/Pictures/X493730_H_1.jpg" TargetMode="External"/><Relationship Id="rId21" Type="http://schemas.openxmlformats.org/officeDocument/2006/relationships/hyperlink" Target="https://flowersplants.shop/Pictures/X494462_H_1.jpg" TargetMode="External"/><Relationship Id="rId13" Type="http://schemas.openxmlformats.org/officeDocument/2006/relationships/hyperlink" Target="https://flowersplants.shop/Pictures/X483005_H_1.jpg" TargetMode="External"/><Relationship Id="rId12" Type="http://schemas.openxmlformats.org/officeDocument/2006/relationships/hyperlink" Target="https://flowersplants.shop/Pictures/X478237_H_1.jpg" TargetMode="External"/><Relationship Id="rId23" Type="http://schemas.openxmlformats.org/officeDocument/2006/relationships/drawing" Target="../drawings/drawing5.xml"/><Relationship Id="rId1" Type="http://schemas.openxmlformats.org/officeDocument/2006/relationships/hyperlink" Target="https://flowersplants.shop/Pictures/X492666_H_1.jpg" TargetMode="External"/><Relationship Id="rId2" Type="http://schemas.openxmlformats.org/officeDocument/2006/relationships/hyperlink" Target="https://flowersplants.shop/Pictures/X493264_H_1.jpg" TargetMode="External"/><Relationship Id="rId3" Type="http://schemas.openxmlformats.org/officeDocument/2006/relationships/hyperlink" Target="https://flowersplants.shop/Pictures/X478136_H_1.jpg" TargetMode="External"/><Relationship Id="rId4" Type="http://schemas.openxmlformats.org/officeDocument/2006/relationships/hyperlink" Target="https://flowersplants.shop/Pictures/X491852_H_1.jpg" TargetMode="External"/><Relationship Id="rId9" Type="http://schemas.openxmlformats.org/officeDocument/2006/relationships/hyperlink" Target="https://flowersplants.shop/Pictures/X491588_H_1.jpg" TargetMode="External"/><Relationship Id="rId15" Type="http://schemas.openxmlformats.org/officeDocument/2006/relationships/hyperlink" Target="https://flowersplants.shop/Pictures/X492309_H_1.jpg" TargetMode="External"/><Relationship Id="rId14" Type="http://schemas.openxmlformats.org/officeDocument/2006/relationships/hyperlink" Target="https://flowersplants.shop/Pictures/X493866_H_1.jpg" TargetMode="External"/><Relationship Id="rId17" Type="http://schemas.openxmlformats.org/officeDocument/2006/relationships/hyperlink" Target="https://flowersplants.shop/Pictures/X493179_H_1.jpg" TargetMode="External"/><Relationship Id="rId16" Type="http://schemas.openxmlformats.org/officeDocument/2006/relationships/hyperlink" Target="https://flowersplants.shop/Pictures/X493385_H_1.jpg" TargetMode="External"/><Relationship Id="rId5" Type="http://schemas.openxmlformats.org/officeDocument/2006/relationships/hyperlink" Target="https://flowersplants.shop/Pictures/X494735_H_1.jpg" TargetMode="External"/><Relationship Id="rId19" Type="http://schemas.openxmlformats.org/officeDocument/2006/relationships/hyperlink" Target="https://flowersplants.shop/Pictures/X493192_H_1.jpg" TargetMode="External"/><Relationship Id="rId6" Type="http://schemas.openxmlformats.org/officeDocument/2006/relationships/hyperlink" Target="https://flowersplants.shop/Pictures/X494685_H_1.jpg" TargetMode="External"/><Relationship Id="rId18" Type="http://schemas.openxmlformats.org/officeDocument/2006/relationships/hyperlink" Target="https://flowersplants.shop/Pictures/X494267_H_1.jpg" TargetMode="External"/><Relationship Id="rId7" Type="http://schemas.openxmlformats.org/officeDocument/2006/relationships/hyperlink" Target="https://flowersplants.shop/Pictures/X493384_H_1.jpg" TargetMode="External"/><Relationship Id="rId8" Type="http://schemas.openxmlformats.org/officeDocument/2006/relationships/hyperlink" Target="https://flowersplants.shop/Pictures/X478653_H_1.jpg" TargetMode="Externa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498394_H_1.jpg" TargetMode="External"/><Relationship Id="rId10" Type="http://schemas.openxmlformats.org/officeDocument/2006/relationships/hyperlink" Target="https://flowersplants.shop/Pictures/X498233_H_1.jpg" TargetMode="External"/><Relationship Id="rId13" Type="http://schemas.openxmlformats.org/officeDocument/2006/relationships/hyperlink" Target="https://flowersplants.shop/Pictures/X497507_H_1.jpg" TargetMode="External"/><Relationship Id="rId12" Type="http://schemas.openxmlformats.org/officeDocument/2006/relationships/hyperlink" Target="https://flowersplants.shop/Pictures/X498177_H_1.jpg" TargetMode="External"/><Relationship Id="rId1" Type="http://schemas.openxmlformats.org/officeDocument/2006/relationships/hyperlink" Target="https://flowersplants.shop/Pictures/X491927_H_1.jpg" TargetMode="External"/><Relationship Id="rId2" Type="http://schemas.openxmlformats.org/officeDocument/2006/relationships/hyperlink" Target="https://flowersplants.shop/Pictures/X493429_H_1.jpg" TargetMode="External"/><Relationship Id="rId3" Type="http://schemas.openxmlformats.org/officeDocument/2006/relationships/hyperlink" Target="https://decorum.florinet.nl/storage/images/composite_products/109971/109971_306.jpg?timestamp=1683181036" TargetMode="External"/><Relationship Id="rId4" Type="http://schemas.openxmlformats.org/officeDocument/2006/relationships/hyperlink" Target="https://flowersplants.shop/Pictures/X324408_H_2.jpg" TargetMode="External"/><Relationship Id="rId9" Type="http://schemas.openxmlformats.org/officeDocument/2006/relationships/hyperlink" Target="https://flowersplants.shop/Pictures/X489883_H_1.jpg" TargetMode="External"/><Relationship Id="rId15" Type="http://schemas.openxmlformats.org/officeDocument/2006/relationships/hyperlink" Target="https://flowersplants.shop/Pictures/X498278_H_1.jpg" TargetMode="External"/><Relationship Id="rId14" Type="http://schemas.openxmlformats.org/officeDocument/2006/relationships/hyperlink" Target="https://flowersplants.shop/Pictures/X494706_H_1.jpg" TargetMode="External"/><Relationship Id="rId17" Type="http://schemas.openxmlformats.org/officeDocument/2006/relationships/hyperlink" Target="https://flowersplants.shop/Pictures/X495782_H_1.jpg" TargetMode="External"/><Relationship Id="rId16" Type="http://schemas.openxmlformats.org/officeDocument/2006/relationships/hyperlink" Target="https://flowersplants.shop/Pictures/X498162_H_1.jpg" TargetMode="External"/><Relationship Id="rId5" Type="http://schemas.openxmlformats.org/officeDocument/2006/relationships/hyperlink" Target="https://flowersplants.shop/Pictures/X496756_H_1.jpg" TargetMode="External"/><Relationship Id="rId19" Type="http://schemas.openxmlformats.org/officeDocument/2006/relationships/drawing" Target="../drawings/drawing6.xml"/><Relationship Id="rId6" Type="http://schemas.openxmlformats.org/officeDocument/2006/relationships/hyperlink" Target="https://flowersplants.shop/Pictures/X495813_H_1.jpg" TargetMode="External"/><Relationship Id="rId18" Type="http://schemas.openxmlformats.org/officeDocument/2006/relationships/hyperlink" Target="https://flowersplants.shop/Pictures/X493930_H_1.jpg" TargetMode="External"/><Relationship Id="rId7" Type="http://schemas.openxmlformats.org/officeDocument/2006/relationships/hyperlink" Target="https://flowersplants.shop/Pictures/X497757_V_1.jpg" TargetMode="External"/><Relationship Id="rId8" Type="http://schemas.openxmlformats.org/officeDocument/2006/relationships/hyperlink" Target="https://flowersplants.shop/Pictures/X493646_H_1.jpg" TargetMode="Externa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7.xml"/><Relationship Id="rId10" Type="http://schemas.openxmlformats.org/officeDocument/2006/relationships/hyperlink" Target="https://flowersplants.shop/Pictures/X501266_H_1.jpg" TargetMode="External"/><Relationship Id="rId1" Type="http://schemas.openxmlformats.org/officeDocument/2006/relationships/hyperlink" Target="https://floraxchange.blob.core.windows.net/artikelen/5115615_v_t5.jpg" TargetMode="External"/><Relationship Id="rId2" Type="http://schemas.openxmlformats.org/officeDocument/2006/relationships/hyperlink" Target="https://beeldbankfotos.royalfloraholland.com/foto/volledig/8713783892916201109X152034" TargetMode="External"/><Relationship Id="rId3" Type="http://schemas.openxmlformats.org/officeDocument/2006/relationships/hyperlink" Target="https://flowersplants.shop/Pictures/X499071_H_1.jpg" TargetMode="External"/><Relationship Id="rId4" Type="http://schemas.openxmlformats.org/officeDocument/2006/relationships/hyperlink" Target="https://zentoo.florinet.nl/storage/images/composite_products/6863/6863_17.jpg?timestamp=1685530682" TargetMode="External"/><Relationship Id="rId9" Type="http://schemas.openxmlformats.org/officeDocument/2006/relationships/hyperlink" Target="https://flowersplants.shop/Pictures/X501044_V_1.jpg" TargetMode="External"/><Relationship Id="rId5" Type="http://schemas.openxmlformats.org/officeDocument/2006/relationships/hyperlink" Target="https://flowersplants.shop/Pictures/X496478_H_1.jpg" TargetMode="External"/><Relationship Id="rId6" Type="http://schemas.openxmlformats.org/officeDocument/2006/relationships/hyperlink" Target="https://beeldbankfotos.royalfloraholland.com/foto/volledig/8713782573021260" TargetMode="External"/><Relationship Id="rId7" Type="http://schemas.openxmlformats.org/officeDocument/2006/relationships/hyperlink" Target="https://flowersplants.shop/Pictures/X501331_H_1.jpg" TargetMode="External"/><Relationship Id="rId8" Type="http://schemas.openxmlformats.org/officeDocument/2006/relationships/hyperlink" Target="https://flowersplants.shop/Pictures/X501430_H_1.jpg" TargetMode="External"/></Relationships>
</file>

<file path=xl/worksheets/_rels/sheet8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503639_H_1.jpg" TargetMode="External"/><Relationship Id="rId10" Type="http://schemas.openxmlformats.org/officeDocument/2006/relationships/hyperlink" Target="https://flowersplants.shop/Pictures/X503548_H_1.jpg" TargetMode="External"/><Relationship Id="rId13" Type="http://schemas.openxmlformats.org/officeDocument/2006/relationships/hyperlink" Target="https://flowersplants.shop/Pictures/X503909_H_1.jpg" TargetMode="External"/><Relationship Id="rId12" Type="http://schemas.openxmlformats.org/officeDocument/2006/relationships/hyperlink" Target="https://flowersplants.shop/Pictures/X504619_H_1.jpg" TargetMode="External"/><Relationship Id="rId1" Type="http://schemas.openxmlformats.org/officeDocument/2006/relationships/hyperlink" Target="https://api.floriday.io/images/eceb831b-516c-4a55-8a30-dad9a9ccda7d.jpg?bid=8713782507842SF4009579" TargetMode="External"/><Relationship Id="rId2" Type="http://schemas.openxmlformats.org/officeDocument/2006/relationships/hyperlink" Target="https://flowersplants.shop/Pictures/X503790_H_1.jpg" TargetMode="External"/><Relationship Id="rId3" Type="http://schemas.openxmlformats.org/officeDocument/2006/relationships/hyperlink" Target="https://flowersplants.shop/Pictures/X496478_H_1.jpg" TargetMode="External"/><Relationship Id="rId4" Type="http://schemas.openxmlformats.org/officeDocument/2006/relationships/hyperlink" Target="https://flowersplants.shop/Pictures/X504623_H_1.jpg" TargetMode="External"/><Relationship Id="rId9" Type="http://schemas.openxmlformats.org/officeDocument/2006/relationships/hyperlink" Target="https://flowersplants.shop/Pictures/X503536_H_1.jpg" TargetMode="External"/><Relationship Id="rId15" Type="http://schemas.openxmlformats.org/officeDocument/2006/relationships/drawing" Target="../drawings/drawing8.xml"/><Relationship Id="rId14" Type="http://schemas.openxmlformats.org/officeDocument/2006/relationships/hyperlink" Target="https://flowersplants.shop/Pictures/X504144_H_1.jpg" TargetMode="External"/><Relationship Id="rId5" Type="http://schemas.openxmlformats.org/officeDocument/2006/relationships/hyperlink" Target="https://flowersplants.shop/Pictures/X502712_H_1.jpg" TargetMode="External"/><Relationship Id="rId6" Type="http://schemas.openxmlformats.org/officeDocument/2006/relationships/hyperlink" Target="https://flowersplants.shop/Pictures/X495315_H_1.jpg" TargetMode="External"/><Relationship Id="rId7" Type="http://schemas.openxmlformats.org/officeDocument/2006/relationships/hyperlink" Target="https://flowersplants.shop/Pictures/X501875_H_1.jpg" TargetMode="External"/><Relationship Id="rId8" Type="http://schemas.openxmlformats.org/officeDocument/2006/relationships/hyperlink" Target="https://flowersplants.shop/Pictures/X502166_V_1.jpg" TargetMode="External"/></Relationships>
</file>

<file path=xl/worksheets/_rels/sheet9.xml.rels><?xml version="1.0" encoding="UTF-8" standalone="yes"?><Relationships xmlns="http://schemas.openxmlformats.org/package/2006/relationships"><Relationship Id="rId11" Type="http://schemas.openxmlformats.org/officeDocument/2006/relationships/hyperlink" Target="https://beeldbankfotos.royalfloraholland.com/foto/volledig/8718288003942100" TargetMode="External"/><Relationship Id="rId10" Type="http://schemas.openxmlformats.org/officeDocument/2006/relationships/hyperlink" Target="https://flowersplants.shop/Pictures/X503861_V_1.jpg" TargetMode="External"/><Relationship Id="rId13" Type="http://schemas.openxmlformats.org/officeDocument/2006/relationships/hyperlink" Target="https://flowersplants.shop/Pictures/X507187_H_1.jpg" TargetMode="External"/><Relationship Id="rId12" Type="http://schemas.openxmlformats.org/officeDocument/2006/relationships/hyperlink" Target="https://flowersplants.shop/Pictures/X503886_H_1.jpg" TargetMode="External"/><Relationship Id="rId1" Type="http://schemas.openxmlformats.org/officeDocument/2006/relationships/hyperlink" Target="https://floraxchange.blob.core.windows.net/artikelen/4485325_v_t5.jpg" TargetMode="External"/><Relationship Id="rId2" Type="http://schemas.openxmlformats.org/officeDocument/2006/relationships/hyperlink" Target="https://zentoo.florinet.nl/storage/images/composite_products/6121/6121_17.jpg?timestamp=1683617867" TargetMode="External"/><Relationship Id="rId3" Type="http://schemas.openxmlformats.org/officeDocument/2006/relationships/hyperlink" Target="https://api.floriday.io/images/52f53b24-b63e-472a-8109-e5d6d0dca2fe.jpg?bid=8713783478363SF4089222" TargetMode="External"/><Relationship Id="rId4" Type="http://schemas.openxmlformats.org/officeDocument/2006/relationships/hyperlink" Target="https://decorum.florinet.nl/storage/images/composite_products/109971/109971_306.jpg?timestamp=1683181036" TargetMode="External"/><Relationship Id="rId9" Type="http://schemas.openxmlformats.org/officeDocument/2006/relationships/hyperlink" Target="https://flowersplants.shop/Pictures/X506963_H_1.jpg" TargetMode="External"/><Relationship Id="rId14" Type="http://schemas.openxmlformats.org/officeDocument/2006/relationships/drawing" Target="../drawings/drawing9.xml"/><Relationship Id="rId5" Type="http://schemas.openxmlformats.org/officeDocument/2006/relationships/hyperlink" Target="https://images.easyflor.nl/o=800x600/EasyFlor-BGdeMooij/https_AlfaPro_Online_com_BGdeMooij_Images_4_800_leoveg_2287_leoveg20160713081536_jpg" TargetMode="External"/><Relationship Id="rId6" Type="http://schemas.openxmlformats.org/officeDocument/2006/relationships/hyperlink" Target="https://api.floriday.io/images/221739f0-ded7-33c0-aec5-369a3f7f84a6.jpg?bid=8713783461877FDYFVSM47A01" TargetMode="External"/><Relationship Id="rId7" Type="http://schemas.openxmlformats.org/officeDocument/2006/relationships/hyperlink" Target="https://flowersplants.shop/Pictures/X507447_H_1.jpg" TargetMode="External"/><Relationship Id="rId8" Type="http://schemas.openxmlformats.org/officeDocument/2006/relationships/hyperlink" Target="https://flowersplants.shop/Pictures/X497686_H_1.jpg" TargetMode="External"/></Relationships>
</file>

<file path=xl/worksheets/_rels/sheet10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511800_H_1.jpg" TargetMode="External"/><Relationship Id="rId10" Type="http://schemas.openxmlformats.org/officeDocument/2006/relationships/hyperlink" Target="https://flowersplants.shop/Pictures/X511638_H_1.jpg" TargetMode="External"/><Relationship Id="rId13" Type="http://schemas.openxmlformats.org/officeDocument/2006/relationships/hyperlink" Target="https://flowersplants.shop/Pictures/X511548_H_1.jpg" TargetMode="External"/><Relationship Id="rId12" Type="http://schemas.openxmlformats.org/officeDocument/2006/relationships/hyperlink" Target="https://flowersplants.shop/Pictures/X511229_H_1.jpg" TargetMode="External"/><Relationship Id="rId1" Type="http://schemas.openxmlformats.org/officeDocument/2006/relationships/hyperlink" Target="https://flowersplants.shop/Pictures/X509882_H_1.jpg" TargetMode="External"/><Relationship Id="rId2" Type="http://schemas.openxmlformats.org/officeDocument/2006/relationships/hyperlink" Target="https://flowersplants.shop/Pictures/X508201_H_1.jpg" TargetMode="External"/><Relationship Id="rId3" Type="http://schemas.openxmlformats.org/officeDocument/2006/relationships/hyperlink" Target="https://beeldbankfotos.royalfloraholland.com/foto/volledig/87196049909848" TargetMode="External"/><Relationship Id="rId4" Type="http://schemas.openxmlformats.org/officeDocument/2006/relationships/hyperlink" Target="https://flowersplants.shop/Pictures/X510512_H_1.jpg" TargetMode="External"/><Relationship Id="rId9" Type="http://schemas.openxmlformats.org/officeDocument/2006/relationships/hyperlink" Target="https://flowersplants.shop/Pictures/X509723_H_1.jpg" TargetMode="External"/><Relationship Id="rId15" Type="http://schemas.openxmlformats.org/officeDocument/2006/relationships/drawing" Target="../drawings/drawing10.xml"/><Relationship Id="rId14" Type="http://schemas.openxmlformats.org/officeDocument/2006/relationships/hyperlink" Target="https://flowersplants.shop/Pictures/X508394_H_1.jpg" TargetMode="External"/><Relationship Id="rId5" Type="http://schemas.openxmlformats.org/officeDocument/2006/relationships/hyperlink" Target="https://flowersplants.shop/Pictures/X509147_H_1.jpg" TargetMode="External"/><Relationship Id="rId6" Type="http://schemas.openxmlformats.org/officeDocument/2006/relationships/hyperlink" Target="https://flowersplants.shop/Pictures/X508331_H_1.jpg" TargetMode="External"/><Relationship Id="rId7" Type="http://schemas.openxmlformats.org/officeDocument/2006/relationships/hyperlink" Target="https://flowersplants.shop/Pictures/X511817_H_1.jpg" TargetMode="External"/><Relationship Id="rId8" Type="http://schemas.openxmlformats.org/officeDocument/2006/relationships/hyperlink" Target="https://flowersplants.shop/Pictures/X497330_H_1.jpg" TargetMode="External"/></Relationships>
</file>

<file path=xl/worksheets/_rels/sheet11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508281_H_1.jpg" TargetMode="External"/><Relationship Id="rId10" Type="http://schemas.openxmlformats.org/officeDocument/2006/relationships/hyperlink" Target="https://flowersplants.shop/Pictures/X514300_H_1.jpg" TargetMode="External"/><Relationship Id="rId13" Type="http://schemas.openxmlformats.org/officeDocument/2006/relationships/drawing" Target="../drawings/drawing11.xml"/><Relationship Id="rId12" Type="http://schemas.openxmlformats.org/officeDocument/2006/relationships/hyperlink" Target="https://flowersplants.shop/Pictures/X514186_H_1.jpg" TargetMode="External"/><Relationship Id="rId1" Type="http://schemas.openxmlformats.org/officeDocument/2006/relationships/hyperlink" Target="https://flowersplants.shop/Pictures/X513135_H_1.jpg" TargetMode="External"/><Relationship Id="rId2" Type="http://schemas.openxmlformats.org/officeDocument/2006/relationships/hyperlink" Target="https://beeldbankfotos.royalfloraholland.com/foto/volledig/8713783892916201109X134833" TargetMode="External"/><Relationship Id="rId3" Type="http://schemas.openxmlformats.org/officeDocument/2006/relationships/hyperlink" Target="https://api.floriday.io/images/52f53b24-b63e-472a-8109-e5d6d0dca2fe.jpg?bid=8713783478363SF4201606" TargetMode="External"/><Relationship Id="rId4" Type="http://schemas.openxmlformats.org/officeDocument/2006/relationships/hyperlink" Target="https://beeldbankfotos.royalfloraholland.com/foto/volledig/8718288003942100" TargetMode="External"/><Relationship Id="rId9" Type="http://schemas.openxmlformats.org/officeDocument/2006/relationships/hyperlink" Target="https://flowersplants.shop/Pictures/X513268_H_1.jpg" TargetMode="External"/><Relationship Id="rId5" Type="http://schemas.openxmlformats.org/officeDocument/2006/relationships/hyperlink" Target="https://flowersplants.shop/Pictures/X511373_H_1.jpg" TargetMode="External"/><Relationship Id="rId6" Type="http://schemas.openxmlformats.org/officeDocument/2006/relationships/hyperlink" Target="https://img.greenmaster.nl/images/img/39/img-84754.png" TargetMode="External"/><Relationship Id="rId7" Type="http://schemas.openxmlformats.org/officeDocument/2006/relationships/hyperlink" Target="https://flowersplants.shop/Pictures/X514141_H_1.jpg" TargetMode="External"/><Relationship Id="rId8" Type="http://schemas.openxmlformats.org/officeDocument/2006/relationships/hyperlink" Target="https://flowersplants.shop/Pictures/X514078_H_1.jpg" TargetMode="Externa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s://flowersplants.shop/Pictures/X516935_H_1.jpg" TargetMode="External"/><Relationship Id="rId10" Type="http://schemas.openxmlformats.org/officeDocument/2006/relationships/hyperlink" Target="https://flowersplants.shop/Pictures/X515258_H_1.jpg" TargetMode="External"/><Relationship Id="rId13" Type="http://schemas.openxmlformats.org/officeDocument/2006/relationships/hyperlink" Target="https://zentoo.florinet.nl/storage/images/composite_products/2120/2120_6.jpg?timestamp=1684236598" TargetMode="External"/><Relationship Id="rId12" Type="http://schemas.openxmlformats.org/officeDocument/2006/relationships/hyperlink" Target="https://flowersplants.shop/Pictures/X517506_H_1.jpg" TargetMode="External"/><Relationship Id="rId1" Type="http://schemas.openxmlformats.org/officeDocument/2006/relationships/hyperlink" Target="https://beeldbankfotos.royalfloraholland.com/foto/volledig/8713783892916201109X134833" TargetMode="External"/><Relationship Id="rId2" Type="http://schemas.openxmlformats.org/officeDocument/2006/relationships/hyperlink" Target="https://flowersplants.shop/Pictures/X513510_H_1.jpg" TargetMode="External"/><Relationship Id="rId3" Type="http://schemas.openxmlformats.org/officeDocument/2006/relationships/hyperlink" Target="https://flowersplants.shop/Pictures/X514003_H_1.jpg" TargetMode="External"/><Relationship Id="rId4" Type="http://schemas.openxmlformats.org/officeDocument/2006/relationships/hyperlink" Target="https://flowersplants.shop/Pictures/X516899_H_1.jpg" TargetMode="External"/><Relationship Id="rId9" Type="http://schemas.openxmlformats.org/officeDocument/2006/relationships/hyperlink" Target="https://flowersplants.shop/Pictures/X517445_H_1.jpg" TargetMode="External"/><Relationship Id="rId14" Type="http://schemas.openxmlformats.org/officeDocument/2006/relationships/drawing" Target="../drawings/drawing12.xml"/><Relationship Id="rId5" Type="http://schemas.openxmlformats.org/officeDocument/2006/relationships/hyperlink" Target="https://montana.florinet.nl/storage/images/composite_products/20/20_1.jpg?timestamp=1689663472" TargetMode="External"/><Relationship Id="rId6" Type="http://schemas.openxmlformats.org/officeDocument/2006/relationships/hyperlink" Target="https://flowersplants.shop/Pictures/X517193_H_1.jpg" TargetMode="External"/><Relationship Id="rId7" Type="http://schemas.openxmlformats.org/officeDocument/2006/relationships/hyperlink" Target="https://flowersplants.shop/Pictures/X517473_H_1.jpg" TargetMode="External"/><Relationship Id="rId8" Type="http://schemas.openxmlformats.org/officeDocument/2006/relationships/hyperlink" Target="https://flowersplants.shop/Pictures/X517385_H_1.jpg" TargetMode="External"/></Relationships>
</file>

<file path=xl/worksheets/_rels/sheet13.xml.rels><?xml version="1.0" encoding="UTF-8" standalone="yes"?><Relationships xmlns="http://schemas.openxmlformats.org/package/2006/relationships"><Relationship Id="rId20" Type="http://schemas.openxmlformats.org/officeDocument/2006/relationships/hyperlink" Target="https://flowersplants.shop/Pictures/X508319_H_1.jpg" TargetMode="External"/><Relationship Id="rId22" Type="http://schemas.openxmlformats.org/officeDocument/2006/relationships/hyperlink" Target="https://flowersplants.shop/Pictures/X508281_H_1.jpg" TargetMode="External"/><Relationship Id="rId21" Type="http://schemas.openxmlformats.org/officeDocument/2006/relationships/hyperlink" Target="https://flowersplants.shop/Pictures/X519586_H_1.jpg" TargetMode="External"/><Relationship Id="rId24" Type="http://schemas.openxmlformats.org/officeDocument/2006/relationships/hyperlink" Target="https://flowersplants.shop/Pictures/X514766_H_1.jpg" TargetMode="External"/><Relationship Id="rId23" Type="http://schemas.openxmlformats.org/officeDocument/2006/relationships/hyperlink" Target="https://flowersplants.shop/Pictures/X519456_H_1.jpg" TargetMode="External"/><Relationship Id="rId1" Type="http://schemas.openxmlformats.org/officeDocument/2006/relationships/hyperlink" Target="https://flowersplants.shop/Pictures/X519224_H_2.jpg" TargetMode="External"/><Relationship Id="rId2" Type="http://schemas.openxmlformats.org/officeDocument/2006/relationships/hyperlink" Target="https://flowersplants.shop/Pictures/X518504_H_1.jpg" TargetMode="External"/><Relationship Id="rId3" Type="http://schemas.openxmlformats.org/officeDocument/2006/relationships/hyperlink" Target="https://beeldbankfotos.royalfloraholland.com/foto/volledig/8718288003942100" TargetMode="External"/><Relationship Id="rId4" Type="http://schemas.openxmlformats.org/officeDocument/2006/relationships/hyperlink" Target="https://beeldbankfotos.royalfloraholland.com/foto/volledig/87196049909848" TargetMode="External"/><Relationship Id="rId9" Type="http://schemas.openxmlformats.org/officeDocument/2006/relationships/hyperlink" Target="https://flowersplants.shop/Pictures/X519562_H_1.jpg" TargetMode="External"/><Relationship Id="rId26" Type="http://schemas.openxmlformats.org/officeDocument/2006/relationships/hyperlink" Target="https://flowersplants.shop/Pictures/X519526_H_1.jpg" TargetMode="External"/><Relationship Id="rId25" Type="http://schemas.openxmlformats.org/officeDocument/2006/relationships/hyperlink" Target="https://flowersplants.shop/Pictures/X519813_H_1.jpg" TargetMode="External"/><Relationship Id="rId27" Type="http://schemas.openxmlformats.org/officeDocument/2006/relationships/drawing" Target="../drawings/drawing13.xml"/><Relationship Id="rId5" Type="http://schemas.openxmlformats.org/officeDocument/2006/relationships/hyperlink" Target="https://hovenendemooij.nl/Pictures/K6597_26448_50_H_1.jpg" TargetMode="External"/><Relationship Id="rId6" Type="http://schemas.openxmlformats.org/officeDocument/2006/relationships/hyperlink" Target="https://flowersplants.shop/Pictures/X509986_H_1.jpg" TargetMode="External"/><Relationship Id="rId7" Type="http://schemas.openxmlformats.org/officeDocument/2006/relationships/hyperlink" Target="https://flowersplants.shop/Pictures/X517973_H_1.jpg" TargetMode="External"/><Relationship Id="rId8" Type="http://schemas.openxmlformats.org/officeDocument/2006/relationships/hyperlink" Target="https://flowersplants.shop/Pictures/X517068_H_1.jpg" TargetMode="External"/><Relationship Id="rId11" Type="http://schemas.openxmlformats.org/officeDocument/2006/relationships/hyperlink" Target="https://flowersplants.shop/Pictures/X517010_H_1.jpg" TargetMode="External"/><Relationship Id="rId10" Type="http://schemas.openxmlformats.org/officeDocument/2006/relationships/hyperlink" Target="https://flowersplants.shop/Pictures/X519655_H_1.jpg" TargetMode="External"/><Relationship Id="rId13" Type="http://schemas.openxmlformats.org/officeDocument/2006/relationships/hyperlink" Target="https://flowersplants.shop/Pictures/X519427_H_1.jpg" TargetMode="External"/><Relationship Id="rId12" Type="http://schemas.openxmlformats.org/officeDocument/2006/relationships/hyperlink" Target="https://flowersplants.shop/Pictures/X519897_H_1.jpg" TargetMode="External"/><Relationship Id="rId15" Type="http://schemas.openxmlformats.org/officeDocument/2006/relationships/hyperlink" Target="https://flowersplants.shop/Pictures/X519572_H_1.jpg" TargetMode="External"/><Relationship Id="rId14" Type="http://schemas.openxmlformats.org/officeDocument/2006/relationships/hyperlink" Target="https://flowersplants.shop/Pictures/X514546_H_1.jpg" TargetMode="External"/><Relationship Id="rId17" Type="http://schemas.openxmlformats.org/officeDocument/2006/relationships/hyperlink" Target="https://flowersplants.shop/Pictures/X519596_H_1.jpg" TargetMode="External"/><Relationship Id="rId16" Type="http://schemas.openxmlformats.org/officeDocument/2006/relationships/hyperlink" Target="https://flowersplants.shop/Pictures/X519528_H_1.jpg" TargetMode="External"/><Relationship Id="rId19" Type="http://schemas.openxmlformats.org/officeDocument/2006/relationships/hyperlink" Target="https://flowersplants.shop/Pictures/X518524_H_1.jpg" TargetMode="External"/><Relationship Id="rId18" Type="http://schemas.openxmlformats.org/officeDocument/2006/relationships/hyperlink" Target="https://flowersplants.shop/Pictures/X519898_H_1.jpg" TargetMode="External"/></Relationships>
</file>

<file path=xl/worksheets/_rels/sheet14.xml.rels><?xml version="1.0" encoding="UTF-8" standalone="yes"?><Relationships xmlns="http://schemas.openxmlformats.org/package/2006/relationships"><Relationship Id="rId20" Type="http://schemas.openxmlformats.org/officeDocument/2006/relationships/hyperlink" Target="https://zentoo.florinet.nl/storage/images/composite_products/2120/2120_1.jpg?timestamp=1684236598" TargetMode="External"/><Relationship Id="rId21" Type="http://schemas.openxmlformats.org/officeDocument/2006/relationships/drawing" Target="../drawings/drawing14.xml"/><Relationship Id="rId1" Type="http://schemas.openxmlformats.org/officeDocument/2006/relationships/hyperlink" Target="https://flowersplants.shop/Pictures/X522514_H_1.jpg" TargetMode="External"/><Relationship Id="rId2" Type="http://schemas.openxmlformats.org/officeDocument/2006/relationships/hyperlink" Target="https://zentoo.florinet.nl/storage/images/composite_products/2120/2120_1.jpg?timestamp=1684236598" TargetMode="External"/><Relationship Id="rId3" Type="http://schemas.openxmlformats.org/officeDocument/2006/relationships/hyperlink" Target="https://flowersplants.shop/Pictures/X520992_H_1.jpg" TargetMode="External"/><Relationship Id="rId4" Type="http://schemas.openxmlformats.org/officeDocument/2006/relationships/hyperlink" Target="https://hovenendemooij.nl/Pictures/K830_124214_72_H_1.jpg" TargetMode="External"/><Relationship Id="rId9" Type="http://schemas.openxmlformats.org/officeDocument/2006/relationships/hyperlink" Target="https://flowersplants.shop/Pictures/X514552_H_1.jpg" TargetMode="External"/><Relationship Id="rId5" Type="http://schemas.openxmlformats.org/officeDocument/2006/relationships/hyperlink" Target="https://img.greenmaster.nl/images/img/46/img-9421.png" TargetMode="External"/><Relationship Id="rId6" Type="http://schemas.openxmlformats.org/officeDocument/2006/relationships/hyperlink" Target="https://flowersplants.shop/Pictures/183946269_188361958_V_2.jpg" TargetMode="External"/><Relationship Id="rId7" Type="http://schemas.openxmlformats.org/officeDocument/2006/relationships/hyperlink" Target="https://flowersplants.shop/Pictures/X523246_H_1.jpg" TargetMode="External"/><Relationship Id="rId8" Type="http://schemas.openxmlformats.org/officeDocument/2006/relationships/hyperlink" Target="https://flowersplants.shop/Pictures/X523403_V_1.jpg" TargetMode="External"/><Relationship Id="rId11" Type="http://schemas.openxmlformats.org/officeDocument/2006/relationships/hyperlink" Target="https://flowersplants.shop/Pictures/X521003_H_1.jpg" TargetMode="External"/><Relationship Id="rId10" Type="http://schemas.openxmlformats.org/officeDocument/2006/relationships/hyperlink" Target="https://flowersplants.shop/Pictures/X521091_H_1.jpg" TargetMode="External"/><Relationship Id="rId13" Type="http://schemas.openxmlformats.org/officeDocument/2006/relationships/hyperlink" Target="https://flowersplants.shop/Pictures/X523361_H_1.jpg" TargetMode="External"/><Relationship Id="rId12" Type="http://schemas.openxmlformats.org/officeDocument/2006/relationships/hyperlink" Target="https://flowersplants.shop/Pictures/X505671_H_1.jpg" TargetMode="External"/><Relationship Id="rId15" Type="http://schemas.openxmlformats.org/officeDocument/2006/relationships/hyperlink" Target="https://flowersplants.shop/Pictures/X523372_H_1.jpg" TargetMode="External"/><Relationship Id="rId14" Type="http://schemas.openxmlformats.org/officeDocument/2006/relationships/hyperlink" Target="https://flowersplants.shop/Pictures/X520952_H_1.jpg" TargetMode="External"/><Relationship Id="rId17" Type="http://schemas.openxmlformats.org/officeDocument/2006/relationships/hyperlink" Target="https://flowersplants.shop/Pictures/X521678_H_1.jpg" TargetMode="External"/><Relationship Id="rId16" Type="http://schemas.openxmlformats.org/officeDocument/2006/relationships/hyperlink" Target="https://flowersplants.shop/Pictures/X521648_H_1.jpg" TargetMode="External"/><Relationship Id="rId19" Type="http://schemas.openxmlformats.org/officeDocument/2006/relationships/hyperlink" Target="https://flowersplants.shop/Pictures/X523275_H_1.jpg" TargetMode="External"/><Relationship Id="rId18" Type="http://schemas.openxmlformats.org/officeDocument/2006/relationships/hyperlink" Target="https://flowersplants.shop/Pictures/X523274_H_1.jpg" TargetMode="External"/></Relationships>
</file>

<file path=xl/worksheets/_rels/sheet15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5.xml"/><Relationship Id="rId1" Type="http://schemas.openxmlformats.org/officeDocument/2006/relationships/hyperlink" Target="https://flowersplants.shop/Pictures/X303995_H_1.jpg" TargetMode="External"/><Relationship Id="rId2" Type="http://schemas.openxmlformats.org/officeDocument/2006/relationships/hyperlink" Target="https://flowersplants.shop/Pictures/X520861_H_1.jpg" TargetMode="External"/><Relationship Id="rId3" Type="http://schemas.openxmlformats.org/officeDocument/2006/relationships/hyperlink" Target="https://flowersplants.shop/Pictures/X520960_H_1.jpg" TargetMode="External"/><Relationship Id="rId4" Type="http://schemas.openxmlformats.org/officeDocument/2006/relationships/hyperlink" Target="https://zentoo.florinet.nl/storage/images/composite_products/4330/4330_1.jpg?timestamp=1684744287" TargetMode="External"/><Relationship Id="rId9" Type="http://schemas.openxmlformats.org/officeDocument/2006/relationships/hyperlink" Target="https://flowersplants.shop/Pictures/X515244_H_1.jpg" TargetMode="External"/><Relationship Id="rId5" Type="http://schemas.openxmlformats.org/officeDocument/2006/relationships/hyperlink" Target="https://flowersplants.shop/Pictures/X525387_H_2.jpg" TargetMode="External"/><Relationship Id="rId6" Type="http://schemas.openxmlformats.org/officeDocument/2006/relationships/hyperlink" Target="https://img.greenmaster.nl/images/img/46/img-9421.png" TargetMode="External"/><Relationship Id="rId7" Type="http://schemas.openxmlformats.org/officeDocument/2006/relationships/hyperlink" Target="https://flowersplants.shop/Pictures/X424106_H_1.jpg" TargetMode="External"/><Relationship Id="rId8" Type="http://schemas.openxmlformats.org/officeDocument/2006/relationships/hyperlink" Target="https://flowersplants.shop/Pictures/X525420_H_1.jpg" TargetMode="External"/><Relationship Id="rId11" Type="http://schemas.openxmlformats.org/officeDocument/2006/relationships/hyperlink" Target="https://flowersplants.shop/Pictures/X521824_H_1.jpg" TargetMode="External"/><Relationship Id="rId10" Type="http://schemas.openxmlformats.org/officeDocument/2006/relationships/hyperlink" Target="https://flowersplants.shop/Pictures/X524355_H_1.jpg" TargetMode="External"/><Relationship Id="rId13" Type="http://schemas.openxmlformats.org/officeDocument/2006/relationships/hyperlink" Target="https://flowersplants.shop/Pictures/X526130_H_1.jpg" TargetMode="External"/><Relationship Id="rId12" Type="http://schemas.openxmlformats.org/officeDocument/2006/relationships/hyperlink" Target="https://flowersplants.shop/Pictures/X522797_H_1.jpg" TargetMode="External"/><Relationship Id="rId15" Type="http://schemas.openxmlformats.org/officeDocument/2006/relationships/hyperlink" Target="https://flowersplants.shop/Pictures/X521003_H_1.jpg" TargetMode="External"/><Relationship Id="rId14" Type="http://schemas.openxmlformats.org/officeDocument/2006/relationships/hyperlink" Target="https://flowersplants.shop/Pictures/X526323_H_1.jpg" TargetMode="External"/><Relationship Id="rId17" Type="http://schemas.openxmlformats.org/officeDocument/2006/relationships/hyperlink" Target="https://flowersplants.shop/Pictures/X520952_H_1.jpg" TargetMode="External"/><Relationship Id="rId16" Type="http://schemas.openxmlformats.org/officeDocument/2006/relationships/hyperlink" Target="https://flowersplants.shop/Pictures/X523695_H_1.jpg" TargetMode="External"/><Relationship Id="rId19" Type="http://schemas.openxmlformats.org/officeDocument/2006/relationships/hyperlink" Target="https://flowersplants.shop/Pictures/X526133_H_1.jpg" TargetMode="External"/><Relationship Id="rId18" Type="http://schemas.openxmlformats.org/officeDocument/2006/relationships/hyperlink" Target="https://flowersplants.shop/Pictures/X526078_H_1.jpg" TargetMode="External"/></Relationships>
</file>

<file path=xl/worksheets/_rels/sheet16.xml.rels><?xml version="1.0" encoding="UTF-8" standalone="yes"?><Relationships xmlns="http://schemas.openxmlformats.org/package/2006/relationships"><Relationship Id="rId20" Type="http://schemas.openxmlformats.org/officeDocument/2006/relationships/hyperlink" Target="https://flowersplants.shop/Pictures/X524487_H_1.jpg" TargetMode="External"/><Relationship Id="rId22" Type="http://schemas.openxmlformats.org/officeDocument/2006/relationships/hyperlink" Target="https://flowersplants.shop/Pictures/X526668_H_1.jpg" TargetMode="External"/><Relationship Id="rId21" Type="http://schemas.openxmlformats.org/officeDocument/2006/relationships/hyperlink" Target="https://flowersplants.shop/Pictures/X530028_H_1.jpg" TargetMode="External"/><Relationship Id="rId24" Type="http://schemas.openxmlformats.org/officeDocument/2006/relationships/hyperlink" Target="https://flowersplants.shop/Pictures/X530204_H_1.jpg" TargetMode="External"/><Relationship Id="rId23" Type="http://schemas.openxmlformats.org/officeDocument/2006/relationships/hyperlink" Target="https://flowersplants.shop/Pictures/X529937_H_1.jpg" TargetMode="External"/><Relationship Id="rId1" Type="http://schemas.openxmlformats.org/officeDocument/2006/relationships/hyperlink" Target="https://api.floriday.io/images/d2767cc9-ab3c-4f95-9222-ff9505dca0a2.jpg" TargetMode="External"/><Relationship Id="rId2" Type="http://schemas.openxmlformats.org/officeDocument/2006/relationships/hyperlink" Target="https://floraxchange.blob.core.windows.net/artikelen/4786234_v_t5.jpg" TargetMode="External"/><Relationship Id="rId3" Type="http://schemas.openxmlformats.org/officeDocument/2006/relationships/hyperlink" Target="https://flowersplants.shop/Pictures/X530048_H_1.jpg" TargetMode="External"/><Relationship Id="rId4" Type="http://schemas.openxmlformats.org/officeDocument/2006/relationships/hyperlink" Target="https://flowersplants.shop/Pictures/X528463_H_1.jpg" TargetMode="External"/><Relationship Id="rId9" Type="http://schemas.openxmlformats.org/officeDocument/2006/relationships/hyperlink" Target="https://flowersplants.shop/Pictures/X521077_H_1.jpg" TargetMode="External"/><Relationship Id="rId26" Type="http://schemas.openxmlformats.org/officeDocument/2006/relationships/hyperlink" Target="https://flowersplants.shop/Pictures/X521249_V_1.jpg" TargetMode="External"/><Relationship Id="rId25" Type="http://schemas.openxmlformats.org/officeDocument/2006/relationships/hyperlink" Target="https://flowersplants.shop/Pictures/X529014_H_1.jpg" TargetMode="External"/><Relationship Id="rId28" Type="http://schemas.openxmlformats.org/officeDocument/2006/relationships/hyperlink" Target="https://flowersplants.shop/Pictures/X529475_H_1.jpg" TargetMode="External"/><Relationship Id="rId27" Type="http://schemas.openxmlformats.org/officeDocument/2006/relationships/hyperlink" Target="https://flowersplants.shop/Pictures/X529743_H_1.jpg" TargetMode="External"/><Relationship Id="rId5" Type="http://schemas.openxmlformats.org/officeDocument/2006/relationships/hyperlink" Target="https://flowersplants.shop/Pictures/X529178_H_1.jpg" TargetMode="External"/><Relationship Id="rId6" Type="http://schemas.openxmlformats.org/officeDocument/2006/relationships/hyperlink" Target="https://webshop.hpvannieuwkerk.nl/Pictures/X2652242_H_1.jpg" TargetMode="External"/><Relationship Id="rId29" Type="http://schemas.openxmlformats.org/officeDocument/2006/relationships/hyperlink" Target="https://jacoudijk.florinet.nl/storage/images/composite_products/69/69_22.jpg?timestamp=1692284168" TargetMode="External"/><Relationship Id="rId7" Type="http://schemas.openxmlformats.org/officeDocument/2006/relationships/hyperlink" Target="https://flowersplants.shop/Pictures/X530375_H_1.jpg" TargetMode="External"/><Relationship Id="rId8" Type="http://schemas.openxmlformats.org/officeDocument/2006/relationships/hyperlink" Target="https://flowersplants.shop/Pictures/X522567_H_1.jpg" TargetMode="External"/><Relationship Id="rId30" Type="http://schemas.openxmlformats.org/officeDocument/2006/relationships/drawing" Target="../drawings/drawing16.xml"/><Relationship Id="rId11" Type="http://schemas.openxmlformats.org/officeDocument/2006/relationships/hyperlink" Target="https://flowersplants.shop/Pictures/X529409_H_1.jpg" TargetMode="External"/><Relationship Id="rId10" Type="http://schemas.openxmlformats.org/officeDocument/2006/relationships/hyperlink" Target="https://flowersplants.shop/Pictures/X529985_H_1.jpg" TargetMode="External"/><Relationship Id="rId13" Type="http://schemas.openxmlformats.org/officeDocument/2006/relationships/hyperlink" Target="https://flowersplants.shop/Pictures/X530151_H_1.jpg" TargetMode="External"/><Relationship Id="rId12" Type="http://schemas.openxmlformats.org/officeDocument/2006/relationships/hyperlink" Target="https://flowersplants.shop/Pictures/X511332_H_1.jpg" TargetMode="External"/><Relationship Id="rId15" Type="http://schemas.openxmlformats.org/officeDocument/2006/relationships/hyperlink" Target="https://flowersplants.shop/Pictures/X530101_H_1.jpg" TargetMode="External"/><Relationship Id="rId14" Type="http://schemas.openxmlformats.org/officeDocument/2006/relationships/hyperlink" Target="https://flowersplants.shop/Pictures/X526605_H_1.jpg" TargetMode="External"/><Relationship Id="rId17" Type="http://schemas.openxmlformats.org/officeDocument/2006/relationships/hyperlink" Target="https://flowersplants.shop/Pictures/X530413_H_1.jpg" TargetMode="External"/><Relationship Id="rId16" Type="http://schemas.openxmlformats.org/officeDocument/2006/relationships/hyperlink" Target="https://flowersplants.shop/Pictures/X528120_H_1.jpg" TargetMode="External"/><Relationship Id="rId19" Type="http://schemas.openxmlformats.org/officeDocument/2006/relationships/hyperlink" Target="https://flowersplants.shop/Pictures/X520844_H_1.jpg" TargetMode="External"/><Relationship Id="rId18" Type="http://schemas.openxmlformats.org/officeDocument/2006/relationships/hyperlink" Target="https://flowersplants.shop/Pictures/X521056_H_1.jpg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flowersplants.shop/Pictures/X531988_H_1.jpg" TargetMode="External"/><Relationship Id="rId2" Type="http://schemas.openxmlformats.org/officeDocument/2006/relationships/hyperlink" Target="https://flowersplants.shop/Pictures/X519271_H_1.jpg" TargetMode="External"/><Relationship Id="rId3" Type="http://schemas.openxmlformats.org/officeDocument/2006/relationships/hyperlink" Target="https://hovenendemooij.nl/Pictures/K6103_114454_75_H_1.jpg" TargetMode="External"/><Relationship Id="rId4" Type="http://schemas.openxmlformats.org/officeDocument/2006/relationships/hyperlink" Target="https://flowersplants.shop/Pictures/X530412_H_1.jpg" TargetMode="External"/><Relationship Id="rId5" Type="http://schemas.openxmlformats.org/officeDocument/2006/relationships/hyperlink" Target="https://flowersplants.shop/Pictures/X532995_V_1.jpg" TargetMode="External"/><Relationship Id="rId6" Type="http://schemas.openxmlformats.org/officeDocument/2006/relationships/hyperlink" Target="https://flowersplants.shop/Pictures/X532445_H_1.jpg" TargetMode="External"/><Relationship Id="rId7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flowersplants.shop/Pictures/X540372_H_1.jpg" TargetMode="External"/><Relationship Id="rId2" Type="http://schemas.openxmlformats.org/officeDocument/2006/relationships/hyperlink" Target="https://flowersplants.shop/Pictures/X529957_H_1.jpg" TargetMode="External"/><Relationship Id="rId3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6">
        <v>45056.0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" t="s">
        <v>10</v>
      </c>
      <c r="B7" s="13" t="s">
        <v>11</v>
      </c>
      <c r="C7" s="13">
        <v>76.99</v>
      </c>
      <c r="D7" s="14">
        <v>50.0</v>
      </c>
      <c r="E7" s="15">
        <f t="shared" ref="E7:E14" si="1">D7*C7</f>
        <v>3849.5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" t="s">
        <v>12</v>
      </c>
      <c r="B8" s="13" t="s">
        <v>13</v>
      </c>
      <c r="C8" s="13">
        <v>649.7</v>
      </c>
      <c r="D8" s="14">
        <v>6.0</v>
      </c>
      <c r="E8" s="15">
        <f t="shared" si="1"/>
        <v>3898.2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14</v>
      </c>
      <c r="B9" s="13" t="s">
        <v>15</v>
      </c>
      <c r="C9" s="13">
        <v>133.72</v>
      </c>
      <c r="D9" s="14">
        <v>40.0</v>
      </c>
      <c r="E9" s="15">
        <f t="shared" si="1"/>
        <v>5348.8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 t="s">
        <v>16</v>
      </c>
      <c r="B10" s="13" t="s">
        <v>11</v>
      </c>
      <c r="C10" s="13">
        <v>158.2</v>
      </c>
      <c r="D10" s="14">
        <v>20.0</v>
      </c>
      <c r="E10" s="15">
        <f t="shared" si="1"/>
        <v>3164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" t="s">
        <v>17</v>
      </c>
      <c r="B11" s="13" t="s">
        <v>18</v>
      </c>
      <c r="C11" s="13">
        <v>160.42</v>
      </c>
      <c r="D11" s="14">
        <v>40.0</v>
      </c>
      <c r="E11" s="15">
        <f t="shared" si="1"/>
        <v>6416.8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" t="s">
        <v>19</v>
      </c>
      <c r="B12" s="13" t="s">
        <v>13</v>
      </c>
      <c r="C12" s="13">
        <v>46.95</v>
      </c>
      <c r="D12" s="14">
        <v>50.0</v>
      </c>
      <c r="E12" s="15">
        <f t="shared" si="1"/>
        <v>2347.5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6" t="s">
        <v>20</v>
      </c>
      <c r="B13" s="16" t="s">
        <v>21</v>
      </c>
      <c r="C13" s="17">
        <v>37.0</v>
      </c>
      <c r="D13" s="14">
        <v>20.0</v>
      </c>
      <c r="E13" s="15">
        <f t="shared" si="1"/>
        <v>740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22</v>
      </c>
      <c r="B14" s="13" t="s">
        <v>21</v>
      </c>
      <c r="C14" s="13">
        <v>160.42</v>
      </c>
      <c r="D14" s="14">
        <v>10.0</v>
      </c>
      <c r="E14" s="15">
        <f t="shared" si="1"/>
        <v>1604.2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8"/>
      <c r="B15" s="4"/>
      <c r="C15" s="3"/>
      <c r="D15" s="19"/>
      <c r="E15" s="2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/>
      <c r="B16" s="4"/>
      <c r="C16" s="3"/>
      <c r="D16" s="19"/>
      <c r="E16" s="20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8"/>
      <c r="B17" s="4"/>
      <c r="C17" s="3"/>
      <c r="D17" s="19"/>
      <c r="E17" s="21">
        <f>SUM(E7:E14)</f>
        <v>27369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8"/>
      <c r="B18" s="4"/>
      <c r="C18" s="3"/>
      <c r="D18" s="19"/>
      <c r="E18" s="20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8"/>
      <c r="B19" s="4"/>
      <c r="C19" s="3"/>
      <c r="D19" s="19"/>
      <c r="E19" s="20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8"/>
      <c r="B20" s="4"/>
      <c r="C20" s="3"/>
      <c r="D20" s="19"/>
      <c r="E20" s="2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8"/>
      <c r="B21" s="4"/>
      <c r="C21" s="3"/>
      <c r="D21" s="19"/>
      <c r="E21" s="2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4"/>
      <c r="C22" s="3"/>
      <c r="D22" s="19"/>
      <c r="E22" s="2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8"/>
      <c r="B23" s="4"/>
      <c r="C23" s="3"/>
      <c r="D23" s="19"/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8"/>
      <c r="B24" s="4"/>
      <c r="C24" s="3"/>
      <c r="D24" s="19"/>
      <c r="E24" s="2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8"/>
      <c r="B25" s="4"/>
      <c r="C25" s="3"/>
      <c r="D25" s="19"/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4"/>
      <c r="C26" s="3"/>
      <c r="D26" s="19"/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4"/>
      <c r="C27" s="3"/>
      <c r="D27" s="19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4"/>
      <c r="C28" s="3"/>
      <c r="D28" s="19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8"/>
      <c r="B29" s="22"/>
      <c r="C29" s="23"/>
      <c r="D29" s="19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22"/>
      <c r="C30" s="2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4"/>
      <c r="C31" s="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4"/>
      <c r="C36" s="3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4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19"/>
      <c r="D46" s="19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1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0"/>
      <c r="B73" s="20"/>
      <c r="C73" s="19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0"/>
      <c r="B88" s="20"/>
      <c r="C88" s="19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/>
      <c r="B89" s="4"/>
      <c r="C89" s="3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0"/>
      <c r="B96" s="20"/>
      <c r="C96" s="19"/>
      <c r="D96" s="19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</hyperlinks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45062.0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" t="s">
        <v>23</v>
      </c>
      <c r="B7" s="13" t="s">
        <v>11</v>
      </c>
      <c r="C7" s="13">
        <v>41.4</v>
      </c>
      <c r="D7" s="14">
        <v>40.0</v>
      </c>
      <c r="E7" s="15">
        <f t="shared" ref="E7:E22" si="1">C7*D7</f>
        <v>1656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" t="s">
        <v>24</v>
      </c>
      <c r="B8" s="13" t="s">
        <v>18</v>
      </c>
      <c r="C8" s="13">
        <v>63.25</v>
      </c>
      <c r="D8" s="14">
        <v>60.0</v>
      </c>
      <c r="E8" s="15">
        <f t="shared" si="1"/>
        <v>3795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25</v>
      </c>
      <c r="B9" s="13" t="s">
        <v>26</v>
      </c>
      <c r="C9" s="13">
        <v>47.15</v>
      </c>
      <c r="D9" s="14">
        <v>50.0</v>
      </c>
      <c r="E9" s="15">
        <f t="shared" si="1"/>
        <v>2357.5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 t="s">
        <v>27</v>
      </c>
      <c r="B10" s="13" t="s">
        <v>11</v>
      </c>
      <c r="C10" s="13">
        <v>54.05</v>
      </c>
      <c r="D10" s="14">
        <v>80.0</v>
      </c>
      <c r="E10" s="15">
        <f t="shared" si="1"/>
        <v>4324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" t="s">
        <v>17</v>
      </c>
      <c r="B11" s="13" t="s">
        <v>21</v>
      </c>
      <c r="C11" s="13">
        <v>138.0</v>
      </c>
      <c r="D11" s="14">
        <v>40.0</v>
      </c>
      <c r="E11" s="15">
        <f t="shared" si="1"/>
        <v>5520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" t="s">
        <v>28</v>
      </c>
      <c r="B12" s="13" t="s">
        <v>29</v>
      </c>
      <c r="C12" s="13">
        <v>141.45</v>
      </c>
      <c r="D12" s="14">
        <v>50.0</v>
      </c>
      <c r="E12" s="15">
        <f t="shared" si="1"/>
        <v>7072.5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3" t="s">
        <v>30</v>
      </c>
      <c r="B13" s="13" t="s">
        <v>31</v>
      </c>
      <c r="C13" s="13">
        <v>88.55</v>
      </c>
      <c r="D13" s="14">
        <v>40.0</v>
      </c>
      <c r="E13" s="15">
        <f t="shared" si="1"/>
        <v>3542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32</v>
      </c>
      <c r="B14" s="13" t="s">
        <v>11</v>
      </c>
      <c r="C14" s="13">
        <v>63.25</v>
      </c>
      <c r="D14" s="14">
        <v>60.0</v>
      </c>
      <c r="E14" s="15">
        <f t="shared" si="1"/>
        <v>3795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33</v>
      </c>
      <c r="B15" s="13" t="s">
        <v>26</v>
      </c>
      <c r="C15" s="13">
        <v>58.65</v>
      </c>
      <c r="D15" s="14">
        <v>25.0</v>
      </c>
      <c r="E15" s="15">
        <f t="shared" si="1"/>
        <v>1466.25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34</v>
      </c>
      <c r="B16" s="13" t="s">
        <v>35</v>
      </c>
      <c r="C16" s="13">
        <v>49.45</v>
      </c>
      <c r="D16" s="14">
        <v>40.0</v>
      </c>
      <c r="E16" s="15">
        <f t="shared" si="1"/>
        <v>1978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19</v>
      </c>
      <c r="B17" s="13" t="s">
        <v>11</v>
      </c>
      <c r="C17" s="13">
        <v>51.75</v>
      </c>
      <c r="D17" s="14">
        <v>50.0</v>
      </c>
      <c r="E17" s="15">
        <f t="shared" si="1"/>
        <v>2587.5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36</v>
      </c>
      <c r="B18" s="13">
        <v>50.0</v>
      </c>
      <c r="C18" s="13">
        <v>72.5676</v>
      </c>
      <c r="D18" s="14">
        <v>25.0</v>
      </c>
      <c r="E18" s="15">
        <f t="shared" si="1"/>
        <v>1814.19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6" t="s">
        <v>37</v>
      </c>
      <c r="B19" s="13">
        <v>60.0</v>
      </c>
      <c r="C19" s="13">
        <v>62.3868</v>
      </c>
      <c r="D19" s="14">
        <v>25.0</v>
      </c>
      <c r="E19" s="15">
        <f t="shared" si="1"/>
        <v>1559.67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38</v>
      </c>
      <c r="B20" s="13">
        <v>50.0</v>
      </c>
      <c r="C20" s="13">
        <v>66.5448</v>
      </c>
      <c r="D20" s="14">
        <v>25.0</v>
      </c>
      <c r="E20" s="15">
        <f t="shared" si="1"/>
        <v>1663.62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39</v>
      </c>
      <c r="B21" s="13">
        <v>50.0</v>
      </c>
      <c r="C21" s="27">
        <v>73.0</v>
      </c>
      <c r="D21" s="14">
        <v>25.0</v>
      </c>
      <c r="E21" s="15">
        <f t="shared" si="1"/>
        <v>1825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40</v>
      </c>
      <c r="B22" s="13">
        <v>50.0</v>
      </c>
      <c r="C22" s="27">
        <v>73.0</v>
      </c>
      <c r="D22" s="14">
        <v>25.0</v>
      </c>
      <c r="E22" s="15">
        <f t="shared" si="1"/>
        <v>1825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8"/>
      <c r="B23" s="4"/>
      <c r="C23" s="3"/>
      <c r="D23" s="19"/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8"/>
      <c r="B24" s="4"/>
      <c r="C24" s="3"/>
      <c r="D24" s="19"/>
      <c r="E24" s="21">
        <f>SUM(E3:E22)</f>
        <v>46781.23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8"/>
      <c r="B25" s="4"/>
      <c r="C25" s="3"/>
      <c r="D25" s="19"/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4"/>
      <c r="C26" s="3"/>
      <c r="D26" s="19"/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4"/>
      <c r="C27" s="3"/>
      <c r="D27" s="19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4"/>
      <c r="C28" s="3"/>
      <c r="D28" s="19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8"/>
      <c r="B29" s="22"/>
      <c r="C29" s="23"/>
      <c r="D29" s="19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22"/>
      <c r="C30" s="2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4"/>
      <c r="C31" s="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4"/>
      <c r="C36" s="3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4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19"/>
      <c r="D46" s="19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1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0"/>
      <c r="B73" s="20"/>
      <c r="C73" s="19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0"/>
      <c r="B88" s="20"/>
      <c r="C88" s="19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/>
      <c r="B89" s="4"/>
      <c r="C89" s="3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0"/>
      <c r="B96" s="20"/>
      <c r="C96" s="19"/>
      <c r="D96" s="19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</hyperlinks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45068.0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" t="s">
        <v>41</v>
      </c>
      <c r="B7" s="13" t="s">
        <v>11</v>
      </c>
      <c r="C7" s="13">
        <v>88.93</v>
      </c>
      <c r="D7" s="14">
        <v>40.0</v>
      </c>
      <c r="E7" s="15">
        <f t="shared" ref="E7:E19" si="1">C7*D7</f>
        <v>3557.2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" t="s">
        <v>42</v>
      </c>
      <c r="B8" s="13" t="s">
        <v>11</v>
      </c>
      <c r="C8" s="13">
        <v>71.4</v>
      </c>
      <c r="D8" s="14">
        <v>40.0</v>
      </c>
      <c r="E8" s="15">
        <f t="shared" si="1"/>
        <v>2856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43</v>
      </c>
      <c r="B9" s="13" t="s">
        <v>29</v>
      </c>
      <c r="C9" s="13">
        <v>51.04</v>
      </c>
      <c r="D9" s="14">
        <v>50.0</v>
      </c>
      <c r="E9" s="15">
        <f t="shared" si="1"/>
        <v>2552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 t="s">
        <v>44</v>
      </c>
      <c r="B10" s="13" t="s">
        <v>45</v>
      </c>
      <c r="C10" s="13">
        <v>151.35</v>
      </c>
      <c r="D10" s="14">
        <v>10.0</v>
      </c>
      <c r="E10" s="15">
        <f t="shared" si="1"/>
        <v>1513.5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" t="s">
        <v>46</v>
      </c>
      <c r="B11" s="13" t="s">
        <v>21</v>
      </c>
      <c r="C11" s="13">
        <v>53.38</v>
      </c>
      <c r="D11" s="14">
        <v>40.0</v>
      </c>
      <c r="E11" s="15">
        <f t="shared" si="1"/>
        <v>2135.2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" t="s">
        <v>47</v>
      </c>
      <c r="B12" s="13" t="s">
        <v>18</v>
      </c>
      <c r="C12" s="13">
        <v>44.03</v>
      </c>
      <c r="D12" s="14">
        <v>60.0</v>
      </c>
      <c r="E12" s="15">
        <f t="shared" si="1"/>
        <v>2641.8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3" t="s">
        <v>48</v>
      </c>
      <c r="B13" s="13" t="s">
        <v>11</v>
      </c>
      <c r="C13" s="13">
        <v>627.06</v>
      </c>
      <c r="D13" s="14">
        <v>5.0</v>
      </c>
      <c r="E13" s="15">
        <f t="shared" si="1"/>
        <v>3135.3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49</v>
      </c>
      <c r="B14" s="13" t="s">
        <v>18</v>
      </c>
      <c r="C14" s="13">
        <v>45.2</v>
      </c>
      <c r="D14" s="14">
        <v>25.0</v>
      </c>
      <c r="E14" s="15">
        <f t="shared" si="1"/>
        <v>1130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50</v>
      </c>
      <c r="B15" s="13" t="s">
        <v>29</v>
      </c>
      <c r="C15" s="13">
        <v>72.07</v>
      </c>
      <c r="D15" s="14">
        <v>30.0</v>
      </c>
      <c r="E15" s="15">
        <f t="shared" si="1"/>
        <v>2162.1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28</v>
      </c>
      <c r="B16" s="13" t="s">
        <v>29</v>
      </c>
      <c r="C16" s="13">
        <v>145.68</v>
      </c>
      <c r="D16" s="14">
        <v>50.0</v>
      </c>
      <c r="E16" s="15">
        <f t="shared" si="1"/>
        <v>7284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51</v>
      </c>
      <c r="B17" s="13" t="s">
        <v>52</v>
      </c>
      <c r="C17" s="13">
        <v>320.94</v>
      </c>
      <c r="D17" s="14">
        <v>4.0</v>
      </c>
      <c r="E17" s="15">
        <f t="shared" si="1"/>
        <v>1283.76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19</v>
      </c>
      <c r="B18" s="13" t="s">
        <v>11</v>
      </c>
      <c r="C18" s="13">
        <v>44.1</v>
      </c>
      <c r="D18" s="14">
        <v>50.0</v>
      </c>
      <c r="E18" s="15">
        <f t="shared" si="1"/>
        <v>2205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7" t="s">
        <v>53</v>
      </c>
      <c r="B19" s="27" t="s">
        <v>21</v>
      </c>
      <c r="C19" s="27">
        <v>71.0</v>
      </c>
      <c r="D19" s="14">
        <v>400.0</v>
      </c>
      <c r="E19" s="15">
        <f t="shared" si="1"/>
        <v>28400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4"/>
      <c r="C20" s="4"/>
      <c r="D20" s="28"/>
      <c r="E20" s="2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4"/>
      <c r="C21" s="29"/>
      <c r="D21" s="28"/>
      <c r="E21" s="2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4"/>
      <c r="C22" s="29"/>
      <c r="D22" s="28"/>
      <c r="E22" s="2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8"/>
      <c r="B23" s="4"/>
      <c r="C23" s="3"/>
      <c r="D23" s="19"/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8"/>
      <c r="B24" s="4"/>
      <c r="C24" s="3"/>
      <c r="D24" s="19"/>
      <c r="E24" s="21">
        <f>SUM(E7:E19)</f>
        <v>60855.86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8"/>
      <c r="B25" s="4"/>
      <c r="C25" s="3"/>
      <c r="D25" s="19"/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4"/>
      <c r="C26" s="3"/>
      <c r="D26" s="19"/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4"/>
      <c r="C27" s="3"/>
      <c r="D27" s="19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4"/>
      <c r="C28" s="3"/>
      <c r="D28" s="19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8"/>
      <c r="B29" s="22"/>
      <c r="C29" s="23"/>
      <c r="D29" s="19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22"/>
      <c r="C30" s="2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4"/>
      <c r="C31" s="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4"/>
      <c r="C36" s="3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4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19"/>
      <c r="D46" s="19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1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0"/>
      <c r="B73" s="20"/>
      <c r="C73" s="19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0"/>
      <c r="B88" s="20"/>
      <c r="C88" s="19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/>
      <c r="B89" s="4"/>
      <c r="C89" s="3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0"/>
      <c r="B96" s="20"/>
      <c r="C96" s="19"/>
      <c r="D96" s="19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</hyperlinks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45075.0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0" t="s">
        <v>54</v>
      </c>
      <c r="B7" s="31" t="s">
        <v>13</v>
      </c>
      <c r="C7" s="32">
        <v>62.0</v>
      </c>
      <c r="D7" s="14">
        <v>20.0</v>
      </c>
      <c r="E7" s="15">
        <f t="shared" ref="E7:E19" si="1">C7*D7</f>
        <v>1240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0" t="s">
        <v>55</v>
      </c>
      <c r="B8" s="31" t="s">
        <v>11</v>
      </c>
      <c r="C8" s="32">
        <v>72.0</v>
      </c>
      <c r="D8" s="14">
        <v>40.0</v>
      </c>
      <c r="E8" s="15">
        <f t="shared" si="1"/>
        <v>2880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0" t="s">
        <v>56</v>
      </c>
      <c r="B9" s="31" t="s">
        <v>29</v>
      </c>
      <c r="C9" s="32">
        <v>226.0</v>
      </c>
      <c r="D9" s="14">
        <v>5.0</v>
      </c>
      <c r="E9" s="15">
        <f t="shared" si="1"/>
        <v>1130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0" t="s">
        <v>57</v>
      </c>
      <c r="B10" s="31" t="s">
        <v>58</v>
      </c>
      <c r="C10" s="32">
        <v>278.0</v>
      </c>
      <c r="D10" s="14">
        <v>10.0</v>
      </c>
      <c r="E10" s="15">
        <f t="shared" si="1"/>
        <v>2780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0" t="s">
        <v>59</v>
      </c>
      <c r="B11" s="31" t="s">
        <v>58</v>
      </c>
      <c r="C11" s="32">
        <v>322.0</v>
      </c>
      <c r="D11" s="14">
        <v>5.0</v>
      </c>
      <c r="E11" s="15">
        <f t="shared" si="1"/>
        <v>1610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0" t="s">
        <v>60</v>
      </c>
      <c r="B12" s="31" t="s">
        <v>29</v>
      </c>
      <c r="C12" s="32">
        <v>336.0</v>
      </c>
      <c r="D12" s="14">
        <v>5.0</v>
      </c>
      <c r="E12" s="15">
        <f t="shared" si="1"/>
        <v>1680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3" t="s">
        <v>61</v>
      </c>
      <c r="B13" s="31" t="s">
        <v>29</v>
      </c>
      <c r="C13" s="32">
        <v>91.0</v>
      </c>
      <c r="D13" s="14">
        <v>40.0</v>
      </c>
      <c r="E13" s="15">
        <f t="shared" si="1"/>
        <v>3640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0" t="s">
        <v>62</v>
      </c>
      <c r="B14" s="31" t="s">
        <v>21</v>
      </c>
      <c r="C14" s="32">
        <v>186.0</v>
      </c>
      <c r="D14" s="14">
        <v>50.0</v>
      </c>
      <c r="E14" s="15">
        <f t="shared" si="1"/>
        <v>9300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0" t="s">
        <v>63</v>
      </c>
      <c r="B15" s="31" t="s">
        <v>26</v>
      </c>
      <c r="C15" s="32">
        <v>63.0</v>
      </c>
      <c r="D15" s="14">
        <v>40.0</v>
      </c>
      <c r="E15" s="15">
        <f t="shared" si="1"/>
        <v>2520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0" t="s">
        <v>28</v>
      </c>
      <c r="B16" s="31" t="s">
        <v>21</v>
      </c>
      <c r="C16" s="32">
        <v>175.0</v>
      </c>
      <c r="D16" s="14">
        <v>50.0</v>
      </c>
      <c r="E16" s="15">
        <f t="shared" si="1"/>
        <v>8750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0" t="s">
        <v>64</v>
      </c>
      <c r="B17" s="31" t="s">
        <v>29</v>
      </c>
      <c r="C17" s="32">
        <v>94.0</v>
      </c>
      <c r="D17" s="14">
        <v>30.0</v>
      </c>
      <c r="E17" s="15">
        <f t="shared" si="1"/>
        <v>2820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0" t="s">
        <v>19</v>
      </c>
      <c r="B18" s="31" t="s">
        <v>11</v>
      </c>
      <c r="C18" s="32">
        <v>45.0</v>
      </c>
      <c r="D18" s="14">
        <v>60.0</v>
      </c>
      <c r="E18" s="15">
        <f t="shared" si="1"/>
        <v>2700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7"/>
      <c r="B19" s="27"/>
      <c r="C19" s="27"/>
      <c r="D19" s="14"/>
      <c r="E19" s="15">
        <f t="shared" si="1"/>
        <v>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4"/>
      <c r="C20" s="4"/>
      <c r="D20" s="28"/>
      <c r="E20" s="2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4"/>
      <c r="C21" s="29"/>
      <c r="D21" s="28"/>
      <c r="E21" s="20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4"/>
      <c r="C22" s="29"/>
      <c r="D22" s="28"/>
      <c r="E22" s="2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8"/>
      <c r="B23" s="4"/>
      <c r="C23" s="3"/>
      <c r="D23" s="19"/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8"/>
      <c r="B24" s="4"/>
      <c r="C24" s="3"/>
      <c r="D24" s="19"/>
      <c r="E24" s="21">
        <f>SUM(E7:E19)</f>
        <v>41050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8"/>
      <c r="B25" s="4"/>
      <c r="C25" s="3"/>
      <c r="D25" s="19"/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4"/>
      <c r="C26" s="3"/>
      <c r="D26" s="19"/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4"/>
      <c r="C27" s="3"/>
      <c r="D27" s="19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4"/>
      <c r="C28" s="3"/>
      <c r="D28" s="19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8"/>
      <c r="B29" s="22"/>
      <c r="C29" s="23"/>
      <c r="D29" s="19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22"/>
      <c r="C30" s="2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4"/>
      <c r="C31" s="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4"/>
      <c r="C36" s="3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4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19"/>
      <c r="D46" s="19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1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0"/>
      <c r="B73" s="20"/>
      <c r="C73" s="19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0"/>
      <c r="B88" s="20"/>
      <c r="C88" s="19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/>
      <c r="B89" s="4"/>
      <c r="C89" s="3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0"/>
      <c r="B96" s="20"/>
      <c r="C96" s="19"/>
      <c r="D96" s="19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</hyperlinks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63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45083.0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2" t="s">
        <v>65</v>
      </c>
      <c r="B7" s="13" t="s">
        <v>11</v>
      </c>
      <c r="C7" s="27">
        <v>68.0</v>
      </c>
      <c r="D7" s="14">
        <v>20.0</v>
      </c>
      <c r="E7" s="15">
        <f t="shared" ref="E7:E29" si="1">C7*D7</f>
        <v>1360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2" t="s">
        <v>66</v>
      </c>
      <c r="B8" s="13" t="s">
        <v>11</v>
      </c>
      <c r="C8" s="27">
        <v>67.0</v>
      </c>
      <c r="D8" s="14">
        <v>80.0</v>
      </c>
      <c r="E8" s="15">
        <f t="shared" si="1"/>
        <v>5360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2" t="s">
        <v>67</v>
      </c>
      <c r="B9" s="13" t="s">
        <v>68</v>
      </c>
      <c r="C9" s="27">
        <v>173.0</v>
      </c>
      <c r="D9" s="14">
        <v>30.0</v>
      </c>
      <c r="E9" s="15">
        <f t="shared" si="1"/>
        <v>5190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2" t="s">
        <v>69</v>
      </c>
      <c r="B10" s="13" t="s">
        <v>70</v>
      </c>
      <c r="C10" s="27">
        <v>138.0</v>
      </c>
      <c r="D10" s="14">
        <v>20.0</v>
      </c>
      <c r="E10" s="15">
        <f t="shared" si="1"/>
        <v>2760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2" t="s">
        <v>71</v>
      </c>
      <c r="B11" s="13" t="s">
        <v>29</v>
      </c>
      <c r="C11" s="27">
        <v>55.0</v>
      </c>
      <c r="D11" s="14">
        <v>50.0</v>
      </c>
      <c r="E11" s="15">
        <f t="shared" si="1"/>
        <v>2750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2" t="s">
        <v>54</v>
      </c>
      <c r="B12" s="13" t="s">
        <v>13</v>
      </c>
      <c r="C12" s="27">
        <v>58.0</v>
      </c>
      <c r="D12" s="14">
        <v>30.0</v>
      </c>
      <c r="E12" s="15">
        <f t="shared" si="1"/>
        <v>1740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3" t="s">
        <v>72</v>
      </c>
      <c r="B13" s="13" t="s">
        <v>31</v>
      </c>
      <c r="C13" s="27">
        <v>64.0</v>
      </c>
      <c r="D13" s="14">
        <v>40.0</v>
      </c>
      <c r="E13" s="15">
        <f t="shared" si="1"/>
        <v>2560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42</v>
      </c>
      <c r="B14" s="13" t="s">
        <v>11</v>
      </c>
      <c r="C14" s="27">
        <v>47.0</v>
      </c>
      <c r="D14" s="14">
        <v>30.0</v>
      </c>
      <c r="E14" s="15">
        <f t="shared" si="1"/>
        <v>1410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6" t="s">
        <v>55</v>
      </c>
      <c r="B15" s="13" t="s">
        <v>11</v>
      </c>
      <c r="C15" s="27">
        <v>83.0</v>
      </c>
      <c r="D15" s="14">
        <v>40.0</v>
      </c>
      <c r="E15" s="15">
        <f t="shared" si="1"/>
        <v>3320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6" t="s">
        <v>73</v>
      </c>
      <c r="B16" s="13" t="s">
        <v>26</v>
      </c>
      <c r="C16" s="27">
        <v>48.0</v>
      </c>
      <c r="D16" s="14">
        <v>25.0</v>
      </c>
      <c r="E16" s="15">
        <f t="shared" si="1"/>
        <v>1200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6" t="s">
        <v>74</v>
      </c>
      <c r="B17" s="13" t="s">
        <v>11</v>
      </c>
      <c r="C17" s="27">
        <v>60.0</v>
      </c>
      <c r="D17" s="14">
        <v>80.0</v>
      </c>
      <c r="E17" s="15">
        <f t="shared" si="1"/>
        <v>4800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6" t="s">
        <v>75</v>
      </c>
      <c r="B18" s="13" t="s">
        <v>11</v>
      </c>
      <c r="C18" s="27">
        <v>146.0</v>
      </c>
      <c r="D18" s="14">
        <v>40.0</v>
      </c>
      <c r="E18" s="15">
        <f t="shared" si="1"/>
        <v>5840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4" t="s">
        <v>76</v>
      </c>
      <c r="B19" s="13" t="s">
        <v>15</v>
      </c>
      <c r="C19" s="13">
        <v>128.71</v>
      </c>
      <c r="D19" s="14">
        <v>40.0</v>
      </c>
      <c r="E19" s="15">
        <f t="shared" si="1"/>
        <v>5148.4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6" t="s">
        <v>77</v>
      </c>
      <c r="B20" s="13" t="s">
        <v>29</v>
      </c>
      <c r="C20" s="27">
        <v>182.0</v>
      </c>
      <c r="D20" s="14">
        <v>10.0</v>
      </c>
      <c r="E20" s="15">
        <f t="shared" si="1"/>
        <v>1820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6" t="s">
        <v>57</v>
      </c>
      <c r="B21" s="13" t="s">
        <v>13</v>
      </c>
      <c r="C21" s="27">
        <v>206.0</v>
      </c>
      <c r="D21" s="14">
        <v>15.0</v>
      </c>
      <c r="E21" s="15">
        <f t="shared" si="1"/>
        <v>3090</v>
      </c>
      <c r="F21" s="3"/>
      <c r="G21" s="3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6" t="s">
        <v>78</v>
      </c>
      <c r="B22" s="13" t="s">
        <v>29</v>
      </c>
      <c r="C22" s="27">
        <v>162.0</v>
      </c>
      <c r="D22" s="14">
        <v>50.0</v>
      </c>
      <c r="E22" s="15">
        <f t="shared" si="1"/>
        <v>8100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6" t="s">
        <v>28</v>
      </c>
      <c r="B23" s="13" t="s">
        <v>29</v>
      </c>
      <c r="C23" s="27">
        <v>71.0</v>
      </c>
      <c r="D23" s="17">
        <v>150.0</v>
      </c>
      <c r="E23" s="15">
        <f t="shared" si="1"/>
        <v>10650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6" t="s">
        <v>28</v>
      </c>
      <c r="B24" s="13" t="s">
        <v>29</v>
      </c>
      <c r="C24" s="27">
        <v>76.0</v>
      </c>
      <c r="D24" s="17">
        <v>60.0</v>
      </c>
      <c r="E24" s="15">
        <f t="shared" si="1"/>
        <v>4560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6" t="s">
        <v>79</v>
      </c>
      <c r="B25" s="13" t="s">
        <v>26</v>
      </c>
      <c r="C25" s="27">
        <v>67.0</v>
      </c>
      <c r="D25" s="14">
        <v>40.0</v>
      </c>
      <c r="E25" s="15">
        <f t="shared" si="1"/>
        <v>2680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6" t="s">
        <v>48</v>
      </c>
      <c r="B26" s="13" t="s">
        <v>29</v>
      </c>
      <c r="C26" s="27">
        <v>527.0</v>
      </c>
      <c r="D26" s="14">
        <v>10.0</v>
      </c>
      <c r="E26" s="15">
        <f t="shared" si="1"/>
        <v>5270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6" t="s">
        <v>80</v>
      </c>
      <c r="B27" s="13" t="s">
        <v>21</v>
      </c>
      <c r="C27" s="27">
        <v>54.0</v>
      </c>
      <c r="D27" s="14">
        <v>30.0</v>
      </c>
      <c r="E27" s="15">
        <f t="shared" si="1"/>
        <v>1620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6" t="s">
        <v>80</v>
      </c>
      <c r="B28" s="13" t="s">
        <v>29</v>
      </c>
      <c r="C28" s="27">
        <v>62.0</v>
      </c>
      <c r="D28" s="14">
        <v>50.0</v>
      </c>
      <c r="E28" s="15">
        <f t="shared" si="1"/>
        <v>3100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5" t="s">
        <v>81</v>
      </c>
      <c r="B29" s="36" t="s">
        <v>82</v>
      </c>
      <c r="C29" s="37">
        <v>1450.0</v>
      </c>
      <c r="D29" s="38">
        <v>6.0</v>
      </c>
      <c r="E29" s="15">
        <f t="shared" si="1"/>
        <v>8700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22"/>
      <c r="C30" s="2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4"/>
      <c r="C31" s="3"/>
      <c r="D31" s="19"/>
      <c r="E31" s="21">
        <f>SUM(E2:E29)</f>
        <v>93028.4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4"/>
      <c r="C36" s="3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4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19"/>
      <c r="D46" s="19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1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0"/>
      <c r="B73" s="20"/>
      <c r="C73" s="19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0"/>
      <c r="B88" s="20"/>
      <c r="C88" s="19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/>
      <c r="B89" s="4"/>
      <c r="C89" s="3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0"/>
      <c r="B96" s="20"/>
      <c r="C96" s="19"/>
      <c r="D96" s="19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  <hyperlink r:id="rId19" ref="A25"/>
    <hyperlink r:id="rId20" ref="A26"/>
    <hyperlink r:id="rId21" ref="A27"/>
    <hyperlink r:id="rId22" ref="A28"/>
  </hyperlinks>
  <drawing r:id="rId2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38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45090.0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6" t="s">
        <v>83</v>
      </c>
      <c r="B7" s="16" t="s">
        <v>13</v>
      </c>
      <c r="C7" s="27">
        <v>66.0</v>
      </c>
      <c r="D7" s="14">
        <v>20.0</v>
      </c>
      <c r="E7" s="15">
        <f t="shared" ref="E7:E26" si="1">C7*D7</f>
        <v>1320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6" t="s">
        <v>84</v>
      </c>
      <c r="B8" s="16" t="s">
        <v>31</v>
      </c>
      <c r="C8" s="27">
        <v>55.0</v>
      </c>
      <c r="D8" s="14">
        <v>20.0</v>
      </c>
      <c r="E8" s="15">
        <f t="shared" si="1"/>
        <v>1100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6" t="s">
        <v>85</v>
      </c>
      <c r="B9" s="16" t="s">
        <v>11</v>
      </c>
      <c r="C9" s="27">
        <v>53.0</v>
      </c>
      <c r="D9" s="14">
        <v>80.0</v>
      </c>
      <c r="E9" s="15">
        <f t="shared" si="1"/>
        <v>4240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9" t="s">
        <v>86</v>
      </c>
      <c r="B10" s="16" t="s">
        <v>29</v>
      </c>
      <c r="C10" s="27">
        <v>76.0</v>
      </c>
      <c r="D10" s="14">
        <v>20.0</v>
      </c>
      <c r="E10" s="15">
        <f t="shared" si="1"/>
        <v>1520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9" t="s">
        <v>87</v>
      </c>
      <c r="B11" s="16" t="s">
        <v>18</v>
      </c>
      <c r="C11" s="27">
        <v>63.0</v>
      </c>
      <c r="D11" s="14">
        <v>30.0</v>
      </c>
      <c r="E11" s="15">
        <f t="shared" si="1"/>
        <v>1890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9" t="s">
        <v>88</v>
      </c>
      <c r="B12" s="16" t="s">
        <v>11</v>
      </c>
      <c r="C12" s="27">
        <v>78.0</v>
      </c>
      <c r="D12" s="14">
        <v>10.0</v>
      </c>
      <c r="E12" s="15">
        <f t="shared" si="1"/>
        <v>780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6" t="s">
        <v>89</v>
      </c>
      <c r="B13" s="16" t="s">
        <v>90</v>
      </c>
      <c r="C13" s="27">
        <v>159.0</v>
      </c>
      <c r="D13" s="14">
        <v>30.0</v>
      </c>
      <c r="E13" s="15">
        <f t="shared" si="1"/>
        <v>4770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6" t="s">
        <v>91</v>
      </c>
      <c r="B14" s="16" t="s">
        <v>18</v>
      </c>
      <c r="C14" s="27">
        <v>38.0</v>
      </c>
      <c r="D14" s="14">
        <v>30.0</v>
      </c>
      <c r="E14" s="15">
        <f t="shared" si="1"/>
        <v>1140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6" t="s">
        <v>77</v>
      </c>
      <c r="B15" s="16" t="s">
        <v>29</v>
      </c>
      <c r="C15" s="27">
        <v>165.0</v>
      </c>
      <c r="D15" s="14">
        <v>5.0</v>
      </c>
      <c r="E15" s="15">
        <f t="shared" si="1"/>
        <v>825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6" t="s">
        <v>57</v>
      </c>
      <c r="B16" s="16" t="s">
        <v>13</v>
      </c>
      <c r="C16" s="27">
        <v>195.0</v>
      </c>
      <c r="D16" s="14">
        <v>10.0</v>
      </c>
      <c r="E16" s="15">
        <f t="shared" si="1"/>
        <v>1950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6" t="s">
        <v>92</v>
      </c>
      <c r="B17" s="16" t="s">
        <v>26</v>
      </c>
      <c r="C17" s="27">
        <v>67.0</v>
      </c>
      <c r="D17" s="14">
        <v>20.0</v>
      </c>
      <c r="E17" s="15">
        <f t="shared" si="1"/>
        <v>1340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93</v>
      </c>
      <c r="B18" s="16" t="s">
        <v>26</v>
      </c>
      <c r="C18" s="27">
        <v>83.0</v>
      </c>
      <c r="D18" s="14">
        <v>40.0</v>
      </c>
      <c r="E18" s="15">
        <f t="shared" si="1"/>
        <v>3320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6" t="s">
        <v>94</v>
      </c>
      <c r="B19" s="16" t="s">
        <v>26</v>
      </c>
      <c r="C19" s="27">
        <v>90.0</v>
      </c>
      <c r="D19" s="14">
        <v>50.0</v>
      </c>
      <c r="E19" s="15">
        <f t="shared" si="1"/>
        <v>4500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6" t="s">
        <v>28</v>
      </c>
      <c r="B20" s="16" t="s">
        <v>29</v>
      </c>
      <c r="C20" s="27">
        <v>82.0</v>
      </c>
      <c r="D20" s="14">
        <v>60.0</v>
      </c>
      <c r="E20" s="15">
        <f t="shared" si="1"/>
        <v>4920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6" t="s">
        <v>28</v>
      </c>
      <c r="B21" s="16" t="s">
        <v>29</v>
      </c>
      <c r="C21" s="27">
        <v>113.0</v>
      </c>
      <c r="D21" s="14">
        <v>100.0</v>
      </c>
      <c r="E21" s="15">
        <f t="shared" si="1"/>
        <v>11300</v>
      </c>
      <c r="F21" s="3"/>
      <c r="G21" s="3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 t="s">
        <v>64</v>
      </c>
      <c r="B22" s="16" t="s">
        <v>29</v>
      </c>
      <c r="C22" s="27">
        <v>116.0</v>
      </c>
      <c r="D22" s="14">
        <v>30.0</v>
      </c>
      <c r="E22" s="15">
        <f t="shared" si="1"/>
        <v>3480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 t="s">
        <v>95</v>
      </c>
      <c r="B23" s="16" t="s">
        <v>29</v>
      </c>
      <c r="C23" s="27">
        <v>63.0</v>
      </c>
      <c r="D23" s="17">
        <v>60.0</v>
      </c>
      <c r="E23" s="15">
        <f t="shared" si="1"/>
        <v>3780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0" t="s">
        <v>96</v>
      </c>
      <c r="B24" s="16" t="s">
        <v>29</v>
      </c>
      <c r="C24" s="27">
        <v>87.0</v>
      </c>
      <c r="D24" s="17">
        <v>50.0</v>
      </c>
      <c r="E24" s="15">
        <f t="shared" si="1"/>
        <v>4350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0" t="s">
        <v>97</v>
      </c>
      <c r="B25" s="16" t="s">
        <v>11</v>
      </c>
      <c r="C25" s="27">
        <v>42.0</v>
      </c>
      <c r="D25" s="14">
        <v>160.0</v>
      </c>
      <c r="E25" s="15">
        <f t="shared" si="1"/>
        <v>6720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5" t="s">
        <v>81</v>
      </c>
      <c r="B26" s="36" t="s">
        <v>82</v>
      </c>
      <c r="C26" s="37">
        <v>1450.0</v>
      </c>
      <c r="D26" s="38">
        <v>6.0</v>
      </c>
      <c r="E26" s="15">
        <f t="shared" si="1"/>
        <v>8700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4"/>
      <c r="C27" s="29"/>
      <c r="D27" s="28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4"/>
      <c r="C28" s="29"/>
      <c r="D28" s="28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4"/>
      <c r="C29" s="29"/>
      <c r="D29" s="28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41"/>
      <c r="B30" s="42"/>
      <c r="C30" s="43"/>
      <c r="D30" s="44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22"/>
      <c r="C31" s="2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/>
      <c r="B32" s="4"/>
      <c r="C32" s="3"/>
      <c r="D32" s="19"/>
      <c r="E32" s="21">
        <f>SUM(E7:E26)</f>
        <v>71945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8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4"/>
      <c r="C36" s="3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4"/>
      <c r="C37" s="3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4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9"/>
      <c r="B46" s="20"/>
      <c r="C46" s="19"/>
      <c r="D46" s="19"/>
      <c r="E46" s="20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9"/>
      <c r="B47" s="20"/>
      <c r="C47" s="19"/>
      <c r="D47" s="19"/>
      <c r="E47" s="20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1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19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20"/>
      <c r="B73" s="20"/>
      <c r="C73" s="19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20"/>
      <c r="B74" s="20"/>
      <c r="C74" s="19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4"/>
      <c r="B88" s="4"/>
      <c r="C88" s="3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0"/>
      <c r="B89" s="20"/>
      <c r="C89" s="19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4"/>
      <c r="B90" s="4"/>
      <c r="C90" s="3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20"/>
      <c r="B96" s="20"/>
      <c r="C96" s="19"/>
      <c r="D96" s="19"/>
      <c r="E96" s="20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0"/>
      <c r="B97" s="20"/>
      <c r="C97" s="19"/>
      <c r="D97" s="19"/>
      <c r="E97" s="20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3"/>
      <c r="B1060" s="3"/>
      <c r="C1060" s="3"/>
      <c r="D1060" s="3"/>
      <c r="E1060" s="4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</hyperlinks>
  <drawing r:id="rId1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38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45090.0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5" t="s">
        <v>98</v>
      </c>
      <c r="B7" s="46" t="s">
        <v>11</v>
      </c>
      <c r="C7" s="27">
        <v>81.0</v>
      </c>
      <c r="D7" s="14">
        <v>40.0</v>
      </c>
      <c r="E7" s="15">
        <f t="shared" ref="E7:E19" si="1">C7*D7</f>
        <v>3240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5" t="s">
        <v>42</v>
      </c>
      <c r="B8" s="46" t="s">
        <v>11</v>
      </c>
      <c r="C8" s="27">
        <v>51.0</v>
      </c>
      <c r="D8" s="14">
        <v>20.0</v>
      </c>
      <c r="E8" s="15">
        <f t="shared" si="1"/>
        <v>1020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5" t="s">
        <v>99</v>
      </c>
      <c r="B9" s="46" t="s">
        <v>11</v>
      </c>
      <c r="C9" s="27">
        <v>61.0</v>
      </c>
      <c r="D9" s="14">
        <v>20.0</v>
      </c>
      <c r="E9" s="15">
        <f t="shared" si="1"/>
        <v>1220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5" t="s">
        <v>55</v>
      </c>
      <c r="B10" s="46" t="s">
        <v>11</v>
      </c>
      <c r="C10" s="27">
        <v>88.0</v>
      </c>
      <c r="D10" s="14">
        <v>40.0</v>
      </c>
      <c r="E10" s="15">
        <f t="shared" si="1"/>
        <v>3520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5" t="s">
        <v>100</v>
      </c>
      <c r="B11" s="46" t="s">
        <v>26</v>
      </c>
      <c r="C11" s="27">
        <v>48.0</v>
      </c>
      <c r="D11" s="14">
        <v>25.0</v>
      </c>
      <c r="E11" s="15">
        <f t="shared" si="1"/>
        <v>1200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5" t="s">
        <v>101</v>
      </c>
      <c r="B12" s="46" t="s">
        <v>26</v>
      </c>
      <c r="C12" s="27">
        <v>52.0</v>
      </c>
      <c r="D12" s="14">
        <v>75.0</v>
      </c>
      <c r="E12" s="15">
        <f t="shared" si="1"/>
        <v>3900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7" t="s">
        <v>102</v>
      </c>
      <c r="B13" s="47" t="s">
        <v>21</v>
      </c>
      <c r="C13" s="27">
        <v>61.0</v>
      </c>
      <c r="D13" s="14">
        <v>20.0</v>
      </c>
      <c r="E13" s="15">
        <f t="shared" si="1"/>
        <v>1220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7" t="s">
        <v>103</v>
      </c>
      <c r="B14" s="47" t="s">
        <v>26</v>
      </c>
      <c r="C14" s="27">
        <v>76.0</v>
      </c>
      <c r="D14" s="14">
        <v>10.0</v>
      </c>
      <c r="E14" s="15">
        <f t="shared" si="1"/>
        <v>760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7" t="s">
        <v>63</v>
      </c>
      <c r="B15" s="47" t="s">
        <v>26</v>
      </c>
      <c r="C15" s="27">
        <v>89.0</v>
      </c>
      <c r="D15" s="14">
        <v>20.0</v>
      </c>
      <c r="E15" s="15">
        <f t="shared" si="1"/>
        <v>1780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5" t="s">
        <v>104</v>
      </c>
      <c r="B16" s="46" t="s">
        <v>29</v>
      </c>
      <c r="C16" s="27">
        <v>121.0</v>
      </c>
      <c r="D16" s="14">
        <v>50.0</v>
      </c>
      <c r="E16" s="15">
        <f t="shared" si="1"/>
        <v>6050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5" t="s">
        <v>105</v>
      </c>
      <c r="B17" s="46" t="s">
        <v>18</v>
      </c>
      <c r="C17" s="27">
        <v>73.0</v>
      </c>
      <c r="D17" s="14">
        <v>40.0</v>
      </c>
      <c r="E17" s="15">
        <f t="shared" si="1"/>
        <v>2920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5" t="s">
        <v>28</v>
      </c>
      <c r="B18" s="46" t="s">
        <v>26</v>
      </c>
      <c r="C18" s="48">
        <v>95.0</v>
      </c>
      <c r="D18" s="14">
        <v>150.0</v>
      </c>
      <c r="E18" s="15">
        <f t="shared" si="1"/>
        <v>14250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5" t="s">
        <v>80</v>
      </c>
      <c r="B19" s="46" t="s">
        <v>21</v>
      </c>
      <c r="C19" s="48">
        <v>61.0</v>
      </c>
      <c r="D19" s="14">
        <v>60.0</v>
      </c>
      <c r="E19" s="15">
        <f t="shared" si="1"/>
        <v>3660</v>
      </c>
      <c r="F19" s="3"/>
      <c r="G19" s="3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/>
      <c r="B20" s="22"/>
      <c r="C20" s="29"/>
      <c r="D20" s="28"/>
      <c r="E20" s="20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/>
      <c r="B21" s="22"/>
      <c r="C21" s="29"/>
      <c r="D21" s="49"/>
      <c r="E21" s="21">
        <f>SUM(E2:E19)</f>
        <v>44740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8"/>
      <c r="B22" s="22"/>
      <c r="C22" s="29"/>
      <c r="D22" s="49"/>
      <c r="E22" s="2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8"/>
      <c r="B23" s="22"/>
      <c r="C23" s="29"/>
      <c r="D23" s="28"/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1"/>
      <c r="B24" s="42"/>
      <c r="C24" s="43"/>
      <c r="D24" s="44"/>
      <c r="E24" s="20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4"/>
      <c r="C25" s="29"/>
      <c r="D25" s="28"/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4"/>
      <c r="C26" s="29"/>
      <c r="D26" s="28"/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4"/>
      <c r="C27" s="29"/>
      <c r="D27" s="28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41"/>
      <c r="B28" s="42"/>
      <c r="C28" s="43"/>
      <c r="D28" s="44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8"/>
      <c r="B29" s="22"/>
      <c r="C29" s="23"/>
      <c r="D29" s="19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4"/>
      <c r="C30" s="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/>
      <c r="B31" s="4"/>
      <c r="C31" s="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4"/>
      <c r="C35" s="3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9"/>
      <c r="B36" s="20"/>
      <c r="C36" s="19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0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4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9"/>
      <c r="B45" s="20"/>
      <c r="C45" s="19"/>
      <c r="D45" s="19"/>
      <c r="E45" s="2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0"/>
      <c r="B46" s="20"/>
      <c r="C46" s="19"/>
      <c r="D46" s="19"/>
      <c r="E46" s="20"/>
      <c r="F46" s="19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1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20"/>
      <c r="B72" s="20"/>
      <c r="C72" s="19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4"/>
      <c r="B73" s="4"/>
      <c r="C73" s="3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3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20"/>
      <c r="B87" s="20"/>
      <c r="C87" s="19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4"/>
      <c r="B88" s="4"/>
      <c r="C88" s="3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0"/>
      <c r="B89" s="20"/>
      <c r="C89" s="19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20"/>
      <c r="B95" s="20"/>
      <c r="C95" s="19"/>
      <c r="D95" s="19"/>
      <c r="E95" s="20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6"/>
    <hyperlink r:id="rId8" ref="A17"/>
    <hyperlink r:id="rId9" ref="A18"/>
    <hyperlink r:id="rId10" ref="A19"/>
  </hyperlinks>
  <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38"/>
    <col customWidth="1" min="2" max="2" width="20.38"/>
    <col customWidth="1" min="4" max="4" width="18.5"/>
    <col customWidth="1" min="5" max="5" width="21.63"/>
  </cols>
  <sheetData>
    <row r="1">
      <c r="A1" s="1" t="s">
        <v>0</v>
      </c>
      <c r="B1" s="2"/>
      <c r="C1" s="3"/>
      <c r="D1" s="3"/>
      <c r="E1" s="4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/>
      <c r="C2" s="3"/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2</v>
      </c>
      <c r="B3" s="2"/>
      <c r="C3" s="3"/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3</v>
      </c>
      <c r="B4" s="2"/>
      <c r="C4" s="3"/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" t="s">
        <v>4</v>
      </c>
      <c r="B5" s="25">
        <v>45104.0</v>
      </c>
      <c r="C5" s="7"/>
      <c r="D5" s="7"/>
      <c r="E5" s="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0" t="s">
        <v>50</v>
      </c>
      <c r="B7" s="50" t="s">
        <v>11</v>
      </c>
      <c r="C7" s="51">
        <v>60.0</v>
      </c>
      <c r="D7" s="14">
        <v>50.0</v>
      </c>
      <c r="E7" s="15">
        <f t="shared" ref="E7:E21" si="1">C7*D7</f>
        <v>3000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0" t="s">
        <v>106</v>
      </c>
      <c r="B8" s="50" t="s">
        <v>15</v>
      </c>
      <c r="C8" s="51">
        <v>99.0</v>
      </c>
      <c r="D8" s="14">
        <v>40.0</v>
      </c>
      <c r="E8" s="15">
        <f t="shared" si="1"/>
        <v>3960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0" t="s">
        <v>107</v>
      </c>
      <c r="B9" s="50" t="s">
        <v>26</v>
      </c>
      <c r="C9" s="51">
        <v>43.0</v>
      </c>
      <c r="D9" s="14">
        <v>75.0</v>
      </c>
      <c r="E9" s="15">
        <f t="shared" si="1"/>
        <v>3225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0" t="s">
        <v>89</v>
      </c>
      <c r="B10" s="50" t="s">
        <v>70</v>
      </c>
      <c r="C10" s="51">
        <v>126.0</v>
      </c>
      <c r="D10" s="14">
        <v>60.0</v>
      </c>
      <c r="E10" s="15">
        <f t="shared" si="1"/>
        <v>7560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0" t="s">
        <v>108</v>
      </c>
      <c r="B11" s="50" t="s">
        <v>58</v>
      </c>
      <c r="C11" s="51">
        <v>75.0</v>
      </c>
      <c r="D11" s="14">
        <v>25.0</v>
      </c>
      <c r="E11" s="15">
        <f t="shared" si="1"/>
        <v>1875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0" t="s">
        <v>57</v>
      </c>
      <c r="B12" s="50" t="s">
        <v>13</v>
      </c>
      <c r="C12" s="51">
        <v>338.0</v>
      </c>
      <c r="D12" s="14">
        <v>20.0</v>
      </c>
      <c r="E12" s="15">
        <f t="shared" si="1"/>
        <v>6760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0" t="s">
        <v>60</v>
      </c>
      <c r="B13" s="50" t="s">
        <v>13</v>
      </c>
      <c r="C13" s="51">
        <v>313.0</v>
      </c>
      <c r="D13" s="14">
        <v>10.0</v>
      </c>
      <c r="E13" s="15">
        <f t="shared" si="1"/>
        <v>3130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0" t="s">
        <v>109</v>
      </c>
      <c r="B14" s="50" t="s">
        <v>13</v>
      </c>
      <c r="C14" s="51">
        <v>45.0</v>
      </c>
      <c r="D14" s="14">
        <v>25.0</v>
      </c>
      <c r="E14" s="15">
        <f t="shared" si="1"/>
        <v>1125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0" t="s">
        <v>110</v>
      </c>
      <c r="B15" s="50" t="s">
        <v>26</v>
      </c>
      <c r="C15" s="51">
        <v>83.0</v>
      </c>
      <c r="D15" s="14">
        <v>50.0</v>
      </c>
      <c r="E15" s="15">
        <f t="shared" si="1"/>
        <v>4150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50" t="s">
        <v>94</v>
      </c>
      <c r="B16" s="50" t="s">
        <v>26</v>
      </c>
      <c r="C16" s="51">
        <v>81.0</v>
      </c>
      <c r="D16" s="14">
        <v>50.0</v>
      </c>
      <c r="E16" s="15">
        <f t="shared" si="1"/>
        <v>4050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50" t="s">
        <v>111</v>
      </c>
      <c r="B17" s="50" t="s">
        <v>26</v>
      </c>
      <c r="C17" s="51">
        <v>55.0</v>
      </c>
      <c r="D17" s="14">
        <v>50.0</v>
      </c>
      <c r="E17" s="15">
        <f t="shared" si="1"/>
        <v>2750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50" t="s">
        <v>112</v>
      </c>
      <c r="B18" s="50" t="s">
        <v>52</v>
      </c>
      <c r="C18" s="52">
        <v>55.0</v>
      </c>
      <c r="D18" s="14">
        <v>50.0</v>
      </c>
      <c r="E18" s="15">
        <f t="shared" si="1"/>
        <v>2750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50" t="s">
        <v>113</v>
      </c>
      <c r="B19" s="50" t="s">
        <v>68</v>
      </c>
      <c r="C19" s="52">
        <v>60.0</v>
      </c>
      <c r="D19" s="14">
        <v>20.0</v>
      </c>
      <c r="E19" s="15">
        <f t="shared" si="1"/>
        <v>1200</v>
      </c>
      <c r="F19" s="3"/>
      <c r="G19" s="3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50" t="s">
        <v>28</v>
      </c>
      <c r="B20" s="50" t="s">
        <v>29</v>
      </c>
      <c r="C20" s="51">
        <v>65.0</v>
      </c>
      <c r="D20" s="14">
        <v>100.0</v>
      </c>
      <c r="E20" s="15">
        <f t="shared" si="1"/>
        <v>6500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53" t="s">
        <v>81</v>
      </c>
      <c r="B21" s="15" t="s">
        <v>82</v>
      </c>
      <c r="C21" s="51">
        <v>1450.0</v>
      </c>
      <c r="D21" s="14">
        <v>7.0</v>
      </c>
      <c r="E21" s="15">
        <f t="shared" si="1"/>
        <v>10150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8"/>
      <c r="B22" s="22"/>
      <c r="C22" s="29"/>
      <c r="D22" s="28"/>
      <c r="E22" s="20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41"/>
      <c r="B23" s="42"/>
      <c r="C23" s="43"/>
      <c r="D23" s="44"/>
      <c r="E23" s="20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4"/>
      <c r="C24" s="29"/>
      <c r="D24" s="28"/>
      <c r="E24" s="21">
        <f>SUM(E2:E21)</f>
        <v>62185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4"/>
      <c r="C25" s="29"/>
      <c r="D25" s="28"/>
      <c r="E25" s="2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4"/>
      <c r="C26" s="29"/>
      <c r="D26" s="28"/>
      <c r="E26" s="20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41"/>
      <c r="B27" s="42"/>
      <c r="C27" s="43"/>
      <c r="D27" s="44"/>
      <c r="E27" s="2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8"/>
      <c r="B28" s="22"/>
      <c r="C28" s="23"/>
      <c r="D28" s="19"/>
      <c r="E28" s="2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8"/>
      <c r="B29" s="4"/>
      <c r="C29" s="3"/>
      <c r="D29" s="19"/>
      <c r="E29" s="2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/>
      <c r="B30" s="4"/>
      <c r="C30" s="3"/>
      <c r="D30" s="19"/>
      <c r="E30" s="2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4"/>
      <c r="C31" s="3"/>
      <c r="D31" s="19"/>
      <c r="E31" s="20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4"/>
      <c r="C32" s="3"/>
      <c r="D32" s="19"/>
      <c r="E32" s="20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4"/>
      <c r="C33" s="3"/>
      <c r="D33" s="19"/>
      <c r="E33" s="20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4"/>
      <c r="C34" s="3"/>
      <c r="D34" s="19"/>
      <c r="E34" s="20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9"/>
      <c r="B35" s="20"/>
      <c r="C35" s="19"/>
      <c r="D35" s="19"/>
      <c r="E35" s="20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9"/>
      <c r="B36" s="20"/>
      <c r="C36" s="19"/>
      <c r="D36" s="19"/>
      <c r="E36" s="20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9"/>
      <c r="B37" s="20"/>
      <c r="C37" s="19"/>
      <c r="D37" s="19"/>
      <c r="E37" s="20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9"/>
      <c r="B38" s="20"/>
      <c r="C38" s="19"/>
      <c r="D38" s="19"/>
      <c r="E38" s="20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9"/>
      <c r="B39" s="20"/>
      <c r="C39" s="19"/>
      <c r="D39" s="19"/>
      <c r="E39" s="20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/>
      <c r="B40" s="20"/>
      <c r="C40" s="19"/>
      <c r="D40" s="19"/>
      <c r="E40" s="20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20"/>
      <c r="C41" s="19"/>
      <c r="D41" s="19"/>
      <c r="E41" s="24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9"/>
      <c r="B42" s="20"/>
      <c r="C42" s="19"/>
      <c r="D42" s="19"/>
      <c r="E42" s="2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9"/>
      <c r="B43" s="20"/>
      <c r="C43" s="19"/>
      <c r="D43" s="19"/>
      <c r="E43" s="2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9"/>
      <c r="B44" s="20"/>
      <c r="C44" s="19"/>
      <c r="D44" s="19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20"/>
      <c r="B45" s="20"/>
      <c r="C45" s="19"/>
      <c r="D45" s="19"/>
      <c r="E45" s="20"/>
      <c r="F45" s="19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0"/>
      <c r="B46" s="20"/>
      <c r="C46" s="19"/>
      <c r="D46" s="19"/>
      <c r="E46" s="20"/>
      <c r="F46" s="19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/>
      <c r="B47" s="20"/>
      <c r="C47" s="19"/>
      <c r="D47" s="19"/>
      <c r="E47" s="20"/>
      <c r="F47" s="19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0"/>
      <c r="B48" s="20"/>
      <c r="C48" s="19"/>
      <c r="D48" s="19"/>
      <c r="E48" s="20"/>
      <c r="F48" s="19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0"/>
      <c r="B49" s="20"/>
      <c r="C49" s="19"/>
      <c r="D49" s="19"/>
      <c r="E49" s="20"/>
      <c r="F49" s="19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20"/>
      <c r="B50" s="20"/>
      <c r="C50" s="19"/>
      <c r="D50" s="19"/>
      <c r="E50" s="20"/>
      <c r="F50" s="19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20"/>
      <c r="B51" s="20"/>
      <c r="C51" s="19"/>
      <c r="D51" s="19"/>
      <c r="E51" s="20"/>
      <c r="F51" s="19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20"/>
      <c r="B52" s="20"/>
      <c r="C52" s="19"/>
      <c r="D52" s="19"/>
      <c r="E52" s="20"/>
      <c r="F52" s="19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20"/>
      <c r="B53" s="20"/>
      <c r="C53" s="19"/>
      <c r="D53" s="19"/>
      <c r="E53" s="20"/>
      <c r="F53" s="19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20"/>
      <c r="B54" s="20"/>
      <c r="C54" s="19"/>
      <c r="D54" s="19"/>
      <c r="E54" s="20"/>
      <c r="F54" s="19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20"/>
      <c r="B55" s="20"/>
      <c r="C55" s="19"/>
      <c r="D55" s="19"/>
      <c r="E55" s="20"/>
      <c r="F55" s="19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20"/>
      <c r="B56" s="20"/>
      <c r="C56" s="19"/>
      <c r="D56" s="19"/>
      <c r="E56" s="20"/>
      <c r="F56" s="19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20"/>
      <c r="B57" s="20"/>
      <c r="C57" s="19"/>
      <c r="D57" s="19"/>
      <c r="E57" s="20"/>
      <c r="F57" s="19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0"/>
      <c r="B58" s="20"/>
      <c r="C58" s="19"/>
      <c r="D58" s="19"/>
      <c r="E58" s="20"/>
      <c r="F58" s="19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0"/>
      <c r="B59" s="20"/>
      <c r="C59" s="19"/>
      <c r="D59" s="19"/>
      <c r="E59" s="20"/>
      <c r="F59" s="19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0"/>
      <c r="B60" s="20"/>
      <c r="C60" s="19"/>
      <c r="D60" s="19"/>
      <c r="E60" s="20"/>
      <c r="F60" s="19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20"/>
      <c r="B61" s="20"/>
      <c r="C61" s="19"/>
      <c r="D61" s="19"/>
      <c r="E61" s="20"/>
      <c r="F61" s="19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20"/>
      <c r="B62" s="20"/>
      <c r="C62" s="19"/>
      <c r="D62" s="19"/>
      <c r="E62" s="20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20"/>
      <c r="B63" s="20"/>
      <c r="C63" s="19"/>
      <c r="D63" s="19"/>
      <c r="E63" s="20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20"/>
      <c r="B64" s="20"/>
      <c r="C64" s="19"/>
      <c r="D64" s="19"/>
      <c r="E64" s="20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20"/>
      <c r="B65" s="20"/>
      <c r="C65" s="19"/>
      <c r="D65" s="19"/>
      <c r="E65" s="20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20"/>
      <c r="B66" s="20"/>
      <c r="C66" s="19"/>
      <c r="D66" s="19"/>
      <c r="E66" s="20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/>
      <c r="B67" s="20"/>
      <c r="C67" s="19"/>
      <c r="D67" s="19"/>
      <c r="E67" s="20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20"/>
      <c r="B68" s="20"/>
      <c r="C68" s="19"/>
      <c r="D68" s="19"/>
      <c r="E68" s="20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20"/>
      <c r="B69" s="20"/>
      <c r="C69" s="19"/>
      <c r="D69" s="19"/>
      <c r="E69" s="20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20"/>
      <c r="B70" s="20"/>
      <c r="C70" s="19"/>
      <c r="D70" s="19"/>
      <c r="E70" s="20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20"/>
      <c r="B71" s="20"/>
      <c r="C71" s="19"/>
      <c r="D71" s="19"/>
      <c r="E71" s="20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4"/>
      <c r="B72" s="4"/>
      <c r="C72" s="3"/>
      <c r="D72" s="19"/>
      <c r="E72" s="20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4"/>
      <c r="B73" s="4"/>
      <c r="C73" s="3"/>
      <c r="D73" s="19"/>
      <c r="E73" s="2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3"/>
      <c r="D74" s="19"/>
      <c r="E74" s="20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3"/>
      <c r="D75" s="19"/>
      <c r="E75" s="20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3"/>
      <c r="D76" s="19"/>
      <c r="E76" s="20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/>
      <c r="B77" s="4"/>
      <c r="C77" s="3"/>
      <c r="D77" s="19"/>
      <c r="E77" s="20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/>
      <c r="B78" s="4"/>
      <c r="C78" s="3"/>
      <c r="D78" s="19"/>
      <c r="E78" s="20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3"/>
      <c r="D79" s="19"/>
      <c r="E79" s="20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3"/>
      <c r="D80" s="19"/>
      <c r="E80" s="20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3"/>
      <c r="D81" s="19"/>
      <c r="E81" s="20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3"/>
      <c r="D82" s="19"/>
      <c r="E82" s="20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3"/>
      <c r="D83" s="19"/>
      <c r="E83" s="20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3"/>
      <c r="D84" s="19"/>
      <c r="E84" s="20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3"/>
      <c r="D85" s="19"/>
      <c r="E85" s="20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20"/>
      <c r="B86" s="20"/>
      <c r="C86" s="19"/>
      <c r="D86" s="19"/>
      <c r="E86" s="20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3"/>
      <c r="D87" s="19"/>
      <c r="E87" s="20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20"/>
      <c r="B88" s="20"/>
      <c r="C88" s="19"/>
      <c r="D88" s="19"/>
      <c r="E88" s="20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20"/>
      <c r="B89" s="20"/>
      <c r="C89" s="19"/>
      <c r="D89" s="19"/>
      <c r="E89" s="20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20"/>
      <c r="B90" s="20"/>
      <c r="C90" s="19"/>
      <c r="D90" s="19"/>
      <c r="E90" s="20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20"/>
      <c r="B91" s="20"/>
      <c r="C91" s="19"/>
      <c r="D91" s="19"/>
      <c r="E91" s="20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20"/>
      <c r="B92" s="20"/>
      <c r="C92" s="19"/>
      <c r="D92" s="19"/>
      <c r="E92" s="20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20"/>
      <c r="B93" s="20"/>
      <c r="C93" s="19"/>
      <c r="D93" s="19"/>
      <c r="E93" s="20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20"/>
      <c r="B94" s="20"/>
      <c r="C94" s="19"/>
      <c r="D94" s="19"/>
      <c r="E94" s="20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4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4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4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4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4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4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4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4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4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4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4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4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4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4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4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4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4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4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4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4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4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4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4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4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4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4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4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4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4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4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4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4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4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4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4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4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4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4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4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4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4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4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4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4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4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4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4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4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4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4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4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4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4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4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4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4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4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4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4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4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4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4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4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4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4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4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4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4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4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4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4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4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4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4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4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4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4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4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4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4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4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4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4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4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4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4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4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4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4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4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4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4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4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4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4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4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4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4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4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4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4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4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4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4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4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4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4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4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4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4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4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4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4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4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4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4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4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4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4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4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4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4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4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4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4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4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4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4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4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4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4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4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4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4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4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4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4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4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4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4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4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4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4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4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4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4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4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4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4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4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4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4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4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4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4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4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4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4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4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4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4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4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4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4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4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4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4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4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4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4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4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4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4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4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4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4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4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4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4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4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4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4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4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4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4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4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4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4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4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4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4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4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4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4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4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4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4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4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4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4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4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4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4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4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4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4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4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4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4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4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4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4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4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4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4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4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4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4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4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4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4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4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4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4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4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4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4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4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4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4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4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4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4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4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4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4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4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4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4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4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4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4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4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4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4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4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4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4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4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4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4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4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4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4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4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4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4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4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4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4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4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4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4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4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4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4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4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4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4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4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4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4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4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4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4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4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4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4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4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4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4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4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4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4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4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4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4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4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4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4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4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4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4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4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4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4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4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4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4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4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4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4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4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4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4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4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4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4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4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4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4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4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4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4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4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4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4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4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4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4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4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4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4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4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4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4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4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4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4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4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4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4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4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4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4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4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4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4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4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4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4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4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4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4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4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4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4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4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4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4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4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4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4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4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4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4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4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4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4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4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4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4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4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4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4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4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4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4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4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4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4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4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4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4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4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4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4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4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4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4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4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4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4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4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4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4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4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4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4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4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4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4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4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4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4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4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4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4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4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4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4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4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4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4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4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4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4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4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4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4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4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4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4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4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4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4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4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4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4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4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4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4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4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4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4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4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4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4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4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4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4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4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4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4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4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4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4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4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4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4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4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4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4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4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4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4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4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4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4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4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4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4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4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4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4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4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4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4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4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4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4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4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4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4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4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4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4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4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4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4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4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4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4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4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4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4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4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4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4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4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4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4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4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4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4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4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4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4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4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4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4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4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4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4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4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4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4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4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4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4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4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4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4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4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4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4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4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4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4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4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4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4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4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4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4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4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4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4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4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4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4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4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4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4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4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4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4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4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4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4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4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4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4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4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4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4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4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4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4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4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4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4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4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4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4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4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4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4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4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4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4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4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4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4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4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4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4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4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4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4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4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4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4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4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4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4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4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4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4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4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4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4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4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4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4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4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4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4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4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4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4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4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4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4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4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4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4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4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4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4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4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4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4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4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4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4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4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4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4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4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4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4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4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4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4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4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4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4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4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4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4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4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4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4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4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4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4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4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4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4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4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4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4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4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4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4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4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4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4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4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4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4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4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4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4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4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4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4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4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4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4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4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4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4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4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4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4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4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4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4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4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4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4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4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4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4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4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4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4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4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4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4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4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4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4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4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4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4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4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4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4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4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4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4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4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4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4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4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4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4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4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4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4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4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4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4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4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4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4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4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4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4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4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4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4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4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4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4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4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4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4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4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4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4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4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4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4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4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4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4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4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4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4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4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4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4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4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4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4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4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4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4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4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4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4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4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4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4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4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4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4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4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4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4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4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4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4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4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4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4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4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4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4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4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4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4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4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4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4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4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4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4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4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4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4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4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4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4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4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4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4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4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4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4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4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4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4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4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4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4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4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4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4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4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4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4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4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4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4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4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4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4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4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4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4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4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4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4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4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4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4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4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4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4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4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4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4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4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4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4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4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4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4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4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4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4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4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4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4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4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4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4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4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4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4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4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4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4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4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4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4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4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4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4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4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4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4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4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4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4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4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4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4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4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4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4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4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4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4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4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4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4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4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4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4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4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4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4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4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4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4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4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4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4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4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4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4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4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4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4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4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4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4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4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4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4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4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4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4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4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4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4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4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4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4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4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4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4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4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4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4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4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4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4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4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4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4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4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4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4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4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4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4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4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4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4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4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4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4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4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4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4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4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4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4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4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4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4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4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4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4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4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4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4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4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4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4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4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4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4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4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4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4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4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4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4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4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4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4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4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</hyperlinks>
  <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75"/>
    <col customWidth="1" min="4" max="4" width="18.63"/>
    <col customWidth="1" min="5" max="5" width="20.63"/>
  </cols>
  <sheetData>
    <row r="1">
      <c r="A1" s="54" t="s">
        <v>0</v>
      </c>
      <c r="B1" s="55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>
      <c r="A2" s="54" t="s">
        <v>1</v>
      </c>
      <c r="B2" s="55"/>
      <c r="C2" s="56"/>
      <c r="D2" s="56"/>
      <c r="E2" s="57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>
      <c r="A3" s="54" t="s">
        <v>2</v>
      </c>
      <c r="B3" s="55"/>
      <c r="C3" s="56"/>
      <c r="D3" s="56"/>
      <c r="E3" s="57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>
      <c r="A4" s="54" t="s">
        <v>3</v>
      </c>
      <c r="B4" s="55"/>
      <c r="C4" s="56"/>
      <c r="D4" s="56"/>
      <c r="E4" s="57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>
      <c r="A5" s="58" t="s">
        <v>4</v>
      </c>
      <c r="B5" s="59">
        <v>45111.0</v>
      </c>
      <c r="C5" s="60"/>
      <c r="D5" s="60"/>
      <c r="E5" s="61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>
      <c r="A6" s="62" t="s">
        <v>5</v>
      </c>
      <c r="B6" s="63" t="s">
        <v>6</v>
      </c>
      <c r="C6" s="64" t="s">
        <v>7</v>
      </c>
      <c r="D6" s="63" t="s">
        <v>8</v>
      </c>
      <c r="E6" s="65" t="s">
        <v>9</v>
      </c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>
      <c r="A7" s="16" t="s">
        <v>114</v>
      </c>
      <c r="B7" s="16" t="s">
        <v>31</v>
      </c>
      <c r="C7" s="51">
        <v>75.0</v>
      </c>
      <c r="D7" s="14">
        <v>20.0</v>
      </c>
      <c r="E7" s="15">
        <f t="shared" ref="E7:E21" si="1">C7*D7</f>
        <v>1500</v>
      </c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>
      <c r="A8" s="16" t="s">
        <v>115</v>
      </c>
      <c r="B8" s="16" t="s">
        <v>11</v>
      </c>
      <c r="C8" s="51">
        <v>105.0</v>
      </c>
      <c r="D8" s="14">
        <v>20.0</v>
      </c>
      <c r="E8" s="15">
        <f t="shared" si="1"/>
        <v>2100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>
      <c r="A9" s="16" t="s">
        <v>55</v>
      </c>
      <c r="B9" s="16" t="s">
        <v>11</v>
      </c>
      <c r="C9" s="51">
        <v>87.0</v>
      </c>
      <c r="D9" s="14">
        <v>40.0</v>
      </c>
      <c r="E9" s="15">
        <f t="shared" si="1"/>
        <v>3480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>
      <c r="A10" s="16" t="s">
        <v>85</v>
      </c>
      <c r="B10" s="16" t="s">
        <v>11</v>
      </c>
      <c r="C10" s="51">
        <v>56.0</v>
      </c>
      <c r="D10" s="14">
        <v>55.0</v>
      </c>
      <c r="E10" s="15">
        <f t="shared" si="1"/>
        <v>3080</v>
      </c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>
      <c r="A11" s="16" t="s">
        <v>116</v>
      </c>
      <c r="B11" s="16" t="s">
        <v>45</v>
      </c>
      <c r="C11" s="14">
        <v>156.0</v>
      </c>
      <c r="D11" s="66">
        <v>30.0</v>
      </c>
      <c r="E11" s="15">
        <f t="shared" si="1"/>
        <v>4680</v>
      </c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>
      <c r="A12" s="16" t="s">
        <v>117</v>
      </c>
      <c r="B12" s="16" t="s">
        <v>26</v>
      </c>
      <c r="C12" s="51">
        <v>145.0</v>
      </c>
      <c r="D12" s="14">
        <v>50.0</v>
      </c>
      <c r="E12" s="15">
        <f t="shared" si="1"/>
        <v>7250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>
      <c r="A13" s="16" t="s">
        <v>28</v>
      </c>
      <c r="B13" s="16" t="s">
        <v>29</v>
      </c>
      <c r="C13" s="51">
        <v>82.0</v>
      </c>
      <c r="D13" s="14">
        <v>80.0</v>
      </c>
      <c r="E13" s="15">
        <f t="shared" si="1"/>
        <v>6560</v>
      </c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>
      <c r="A14" s="16" t="s">
        <v>118</v>
      </c>
      <c r="B14" s="16" t="s">
        <v>15</v>
      </c>
      <c r="C14" s="51">
        <v>110.0</v>
      </c>
      <c r="D14" s="14">
        <v>80.0</v>
      </c>
      <c r="E14" s="15">
        <f t="shared" si="1"/>
        <v>8800</v>
      </c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16" t="s">
        <v>119</v>
      </c>
      <c r="B15" s="16" t="s">
        <v>11</v>
      </c>
      <c r="C15" s="51">
        <v>108.0</v>
      </c>
      <c r="D15" s="14">
        <v>40.0</v>
      </c>
      <c r="E15" s="15">
        <f t="shared" si="1"/>
        <v>4320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16" t="s">
        <v>49</v>
      </c>
      <c r="B16" s="16" t="s">
        <v>21</v>
      </c>
      <c r="C16" s="51">
        <v>43.0</v>
      </c>
      <c r="D16" s="14">
        <v>30.0</v>
      </c>
      <c r="E16" s="15">
        <f t="shared" si="1"/>
        <v>1290</v>
      </c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16" t="s">
        <v>120</v>
      </c>
      <c r="B17" s="16" t="s">
        <v>11</v>
      </c>
      <c r="C17" s="51">
        <v>66.0</v>
      </c>
      <c r="D17" s="14">
        <v>80.0</v>
      </c>
      <c r="E17" s="15">
        <f t="shared" si="1"/>
        <v>5280</v>
      </c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16" t="s">
        <v>121</v>
      </c>
      <c r="B18" s="16" t="s">
        <v>13</v>
      </c>
      <c r="C18" s="52">
        <v>61.0</v>
      </c>
      <c r="D18" s="14">
        <v>10.0</v>
      </c>
      <c r="E18" s="15">
        <f t="shared" si="1"/>
        <v>610</v>
      </c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16" t="s">
        <v>122</v>
      </c>
      <c r="B19" s="16" t="s">
        <v>52</v>
      </c>
      <c r="C19" s="52">
        <v>60.0</v>
      </c>
      <c r="D19" s="14">
        <v>160.0</v>
      </c>
      <c r="E19" s="15">
        <f t="shared" si="1"/>
        <v>9600</v>
      </c>
      <c r="F19" s="56"/>
      <c r="G19" s="56"/>
      <c r="H19" s="57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53" t="s">
        <v>81</v>
      </c>
      <c r="B20" s="15" t="s">
        <v>82</v>
      </c>
      <c r="C20" s="15">
        <v>1450.0</v>
      </c>
      <c r="D20" s="14">
        <v>5.0</v>
      </c>
      <c r="E20" s="15">
        <f t="shared" si="1"/>
        <v>7250</v>
      </c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67" t="s">
        <v>123</v>
      </c>
      <c r="B21" s="68"/>
      <c r="C21" s="69">
        <v>4.0</v>
      </c>
      <c r="D21" s="70">
        <v>200.0</v>
      </c>
      <c r="E21" s="71">
        <f t="shared" si="1"/>
        <v>800</v>
      </c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72"/>
      <c r="B22" s="73"/>
      <c r="C22" s="73"/>
      <c r="D22" s="72"/>
      <c r="E22" s="73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56"/>
      <c r="B23" s="57"/>
      <c r="C23" s="57"/>
      <c r="D23" s="72"/>
      <c r="E23" s="74">
        <f>SUM(E2:E21)</f>
        <v>66600</v>
      </c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56"/>
      <c r="B24" s="57"/>
      <c r="C24" s="57"/>
      <c r="D24" s="72"/>
      <c r="E24" s="73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56"/>
      <c r="B25" s="57"/>
      <c r="C25" s="57"/>
      <c r="D25" s="72"/>
      <c r="E25" s="73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72"/>
      <c r="B26" s="73"/>
      <c r="C26" s="73"/>
      <c r="D26" s="72"/>
      <c r="E26" s="73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75"/>
      <c r="B27" s="76"/>
      <c r="C27" s="77"/>
      <c r="D27" s="72"/>
      <c r="E27" s="73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75"/>
      <c r="B28" s="57"/>
      <c r="C28" s="56"/>
      <c r="D28" s="72"/>
      <c r="E28" s="73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75"/>
      <c r="B29" s="57"/>
      <c r="C29" s="56"/>
      <c r="D29" s="72"/>
      <c r="E29" s="73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56"/>
      <c r="B30" s="57"/>
      <c r="C30" s="56"/>
      <c r="D30" s="72"/>
      <c r="E30" s="73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56"/>
      <c r="B31" s="57"/>
      <c r="C31" s="56"/>
      <c r="D31" s="72"/>
      <c r="E31" s="73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56"/>
      <c r="B32" s="57"/>
      <c r="C32" s="56"/>
      <c r="D32" s="72"/>
      <c r="E32" s="73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56"/>
      <c r="B33" s="57"/>
      <c r="C33" s="56"/>
      <c r="D33" s="72"/>
      <c r="E33" s="73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72"/>
      <c r="B34" s="73"/>
      <c r="C34" s="72"/>
      <c r="D34" s="72"/>
      <c r="E34" s="73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72"/>
      <c r="B35" s="73"/>
      <c r="C35" s="72"/>
      <c r="D35" s="72"/>
      <c r="E35" s="73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72"/>
      <c r="B36" s="73"/>
      <c r="C36" s="72"/>
      <c r="D36" s="72"/>
      <c r="E36" s="73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72"/>
      <c r="B37" s="73"/>
      <c r="C37" s="72"/>
      <c r="D37" s="72"/>
      <c r="E37" s="73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72"/>
      <c r="B38" s="73"/>
      <c r="C38" s="72"/>
      <c r="D38" s="72"/>
      <c r="E38" s="73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72"/>
      <c r="B39" s="73"/>
      <c r="C39" s="72"/>
      <c r="D39" s="72"/>
      <c r="E39" s="73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72"/>
      <c r="B40" s="73"/>
      <c r="C40" s="72"/>
      <c r="D40" s="72"/>
      <c r="E40" s="78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72"/>
      <c r="B41" s="73"/>
      <c r="C41" s="72"/>
      <c r="D41" s="72"/>
      <c r="E41" s="73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72"/>
      <c r="B42" s="73"/>
      <c r="C42" s="72"/>
      <c r="D42" s="72"/>
      <c r="E42" s="73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72"/>
      <c r="B43" s="73"/>
      <c r="C43" s="72"/>
      <c r="D43" s="72"/>
      <c r="E43" s="73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73"/>
      <c r="B44" s="73"/>
      <c r="C44" s="72"/>
      <c r="D44" s="72"/>
      <c r="E44" s="73"/>
      <c r="F44" s="72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73"/>
      <c r="B45" s="73"/>
      <c r="C45" s="72"/>
      <c r="D45" s="72"/>
      <c r="E45" s="73"/>
      <c r="F45" s="72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73"/>
      <c r="B46" s="73"/>
      <c r="C46" s="72"/>
      <c r="D46" s="72"/>
      <c r="E46" s="73"/>
      <c r="F46" s="72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73"/>
      <c r="B47" s="73"/>
      <c r="C47" s="72"/>
      <c r="D47" s="72"/>
      <c r="E47" s="73"/>
      <c r="F47" s="72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73"/>
      <c r="B48" s="73"/>
      <c r="C48" s="72"/>
      <c r="D48" s="72"/>
      <c r="E48" s="73"/>
      <c r="F48" s="72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73"/>
      <c r="B49" s="73"/>
      <c r="C49" s="72"/>
      <c r="D49" s="72"/>
      <c r="E49" s="73"/>
      <c r="F49" s="72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73"/>
      <c r="B50" s="73"/>
      <c r="C50" s="72"/>
      <c r="D50" s="72"/>
      <c r="E50" s="73"/>
      <c r="F50" s="72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73"/>
      <c r="B51" s="73"/>
      <c r="C51" s="72"/>
      <c r="D51" s="72"/>
      <c r="E51" s="73"/>
      <c r="F51" s="72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73"/>
      <c r="B52" s="73"/>
      <c r="C52" s="72"/>
      <c r="D52" s="72"/>
      <c r="E52" s="73"/>
      <c r="F52" s="72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73"/>
      <c r="B53" s="73"/>
      <c r="C53" s="72"/>
      <c r="D53" s="72"/>
      <c r="E53" s="73"/>
      <c r="F53" s="72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73"/>
      <c r="B54" s="73"/>
      <c r="C54" s="72"/>
      <c r="D54" s="72"/>
      <c r="E54" s="73"/>
      <c r="F54" s="72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73"/>
      <c r="B55" s="73"/>
      <c r="C55" s="72"/>
      <c r="D55" s="72"/>
      <c r="E55" s="73"/>
      <c r="F55" s="72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73"/>
      <c r="B56" s="73"/>
      <c r="C56" s="72"/>
      <c r="D56" s="72"/>
      <c r="E56" s="73"/>
      <c r="F56" s="72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73"/>
      <c r="B57" s="73"/>
      <c r="C57" s="72"/>
      <c r="D57" s="72"/>
      <c r="E57" s="73"/>
      <c r="F57" s="72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73"/>
      <c r="B58" s="73"/>
      <c r="C58" s="72"/>
      <c r="D58" s="72"/>
      <c r="E58" s="73"/>
      <c r="F58" s="72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73"/>
      <c r="B59" s="73"/>
      <c r="C59" s="72"/>
      <c r="D59" s="72"/>
      <c r="E59" s="73"/>
      <c r="F59" s="72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73"/>
      <c r="B60" s="73"/>
      <c r="C60" s="72"/>
      <c r="D60" s="72"/>
      <c r="E60" s="73"/>
      <c r="F60" s="72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73"/>
      <c r="B61" s="73"/>
      <c r="C61" s="72"/>
      <c r="D61" s="72"/>
      <c r="E61" s="73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73"/>
      <c r="B62" s="73"/>
      <c r="C62" s="72"/>
      <c r="D62" s="72"/>
      <c r="E62" s="73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73"/>
      <c r="B63" s="73"/>
      <c r="C63" s="72"/>
      <c r="D63" s="72"/>
      <c r="E63" s="73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73"/>
      <c r="B64" s="73"/>
      <c r="C64" s="72"/>
      <c r="D64" s="72"/>
      <c r="E64" s="73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73"/>
      <c r="B65" s="73"/>
      <c r="C65" s="72"/>
      <c r="D65" s="72"/>
      <c r="E65" s="73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73"/>
      <c r="B66" s="73"/>
      <c r="C66" s="72"/>
      <c r="D66" s="72"/>
      <c r="E66" s="73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73"/>
      <c r="B67" s="73"/>
      <c r="C67" s="72"/>
      <c r="D67" s="72"/>
      <c r="E67" s="73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73"/>
      <c r="B68" s="73"/>
      <c r="C68" s="72"/>
      <c r="D68" s="72"/>
      <c r="E68" s="73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73"/>
      <c r="B69" s="73"/>
      <c r="C69" s="72"/>
      <c r="D69" s="72"/>
      <c r="E69" s="73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73"/>
      <c r="B70" s="73"/>
      <c r="C70" s="72"/>
      <c r="D70" s="72"/>
      <c r="E70" s="73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57"/>
      <c r="B71" s="57"/>
      <c r="C71" s="56"/>
      <c r="D71" s="72"/>
      <c r="E71" s="73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57"/>
      <c r="B72" s="57"/>
      <c r="C72" s="56"/>
      <c r="D72" s="72"/>
      <c r="E72" s="73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57"/>
      <c r="B73" s="57"/>
      <c r="C73" s="56"/>
      <c r="D73" s="72"/>
      <c r="E73" s="73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57"/>
      <c r="B74" s="57"/>
      <c r="C74" s="56"/>
      <c r="D74" s="72"/>
      <c r="E74" s="73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57"/>
      <c r="B75" s="57"/>
      <c r="C75" s="56"/>
      <c r="D75" s="72"/>
      <c r="E75" s="73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57"/>
      <c r="B76" s="57"/>
      <c r="C76" s="56"/>
      <c r="D76" s="72"/>
      <c r="E76" s="73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57"/>
      <c r="B77" s="57"/>
      <c r="C77" s="56"/>
      <c r="D77" s="72"/>
      <c r="E77" s="73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57"/>
      <c r="B78" s="57"/>
      <c r="C78" s="56"/>
      <c r="D78" s="72"/>
      <c r="E78" s="73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57"/>
      <c r="B79" s="57"/>
      <c r="C79" s="56"/>
      <c r="D79" s="72"/>
      <c r="E79" s="73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57"/>
      <c r="B80" s="57"/>
      <c r="C80" s="56"/>
      <c r="D80" s="72"/>
      <c r="E80" s="73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57"/>
      <c r="B81" s="57"/>
      <c r="C81" s="56"/>
      <c r="D81" s="72"/>
      <c r="E81" s="73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57"/>
      <c r="B82" s="57"/>
      <c r="C82" s="56"/>
      <c r="D82" s="72"/>
      <c r="E82" s="73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57"/>
      <c r="B83" s="57"/>
      <c r="C83" s="56"/>
      <c r="D83" s="72"/>
      <c r="E83" s="73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57"/>
      <c r="B84" s="57"/>
      <c r="C84" s="56"/>
      <c r="D84" s="72"/>
      <c r="E84" s="73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73"/>
      <c r="B85" s="73"/>
      <c r="C85" s="72"/>
      <c r="D85" s="72"/>
      <c r="E85" s="73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57"/>
      <c r="B86" s="57"/>
      <c r="C86" s="56"/>
      <c r="D86" s="72"/>
      <c r="E86" s="73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73"/>
      <c r="B87" s="73"/>
      <c r="C87" s="72"/>
      <c r="D87" s="72"/>
      <c r="E87" s="73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73"/>
      <c r="B88" s="73"/>
      <c r="C88" s="72"/>
      <c r="D88" s="72"/>
      <c r="E88" s="73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73"/>
      <c r="B89" s="73"/>
      <c r="C89" s="72"/>
      <c r="D89" s="72"/>
      <c r="E89" s="73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73"/>
      <c r="B90" s="73"/>
      <c r="C90" s="72"/>
      <c r="D90" s="72"/>
      <c r="E90" s="73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73"/>
      <c r="B91" s="73"/>
      <c r="C91" s="72"/>
      <c r="D91" s="72"/>
      <c r="E91" s="73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73"/>
      <c r="B92" s="73"/>
      <c r="C92" s="72"/>
      <c r="D92" s="72"/>
      <c r="E92" s="73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73"/>
      <c r="B93" s="73"/>
      <c r="C93" s="72"/>
      <c r="D93" s="72"/>
      <c r="E93" s="73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7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7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7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7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7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7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7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7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7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7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7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7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7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7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7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7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7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7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7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7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7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7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7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7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7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7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7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7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7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7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7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7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7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7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7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7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7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7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7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7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7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7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7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7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7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7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7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7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7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7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7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7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7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7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7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7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7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7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7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7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7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7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7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7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7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7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7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7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7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7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7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7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7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7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7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7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7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7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7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7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7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7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7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7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7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7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7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7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7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7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7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7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7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7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7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7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7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7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7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7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7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7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7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7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7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7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7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7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7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7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7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7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7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7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7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7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7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7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7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7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7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7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7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7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7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7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7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7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7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7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7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7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7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7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7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7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7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7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7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7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7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7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7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7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7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7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7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7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7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7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7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7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7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7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7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7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7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7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7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7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7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7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7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7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7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7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7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7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7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7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7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7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7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7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7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7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7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7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7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7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7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7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7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7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7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7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7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7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7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7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7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7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7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7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7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7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7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7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7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7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7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7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7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7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7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7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7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7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7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7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7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7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7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7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7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7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7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7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7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7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7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7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7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7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7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7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7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7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7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7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7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7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7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7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7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7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7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7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7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7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7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7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7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7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7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7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7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7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7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7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7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7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7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7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7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7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7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7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7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7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7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7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7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7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7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7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7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7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7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7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7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7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7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7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7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7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7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7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7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7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7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7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7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7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7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7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7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7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7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7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7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7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7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7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7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7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7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7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7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7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7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7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7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7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7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7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7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7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7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7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7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7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7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7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7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7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7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7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7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7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7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7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7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7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7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7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7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7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7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7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7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7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7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7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7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7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7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7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7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7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7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7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7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7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7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7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7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7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7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7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7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7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7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7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7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7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7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7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7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7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7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7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7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7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7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7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7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7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7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7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7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7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7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7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7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7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7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7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7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7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7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7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7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7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7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7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7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7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7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7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7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7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7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7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7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7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7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7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7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7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7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7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7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7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7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7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7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7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7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7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7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7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7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7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7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7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7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7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7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7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7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7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7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7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7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7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7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7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7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7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7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7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7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7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7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7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7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7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7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7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7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7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7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7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7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7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7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7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7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7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7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7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7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7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7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7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7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7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7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7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7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7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7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7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7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7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7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7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7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7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7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7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7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7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7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7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7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7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7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7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7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7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7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7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7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7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7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7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7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7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7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7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7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7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7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7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7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7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7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7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7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7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7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7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7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7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7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7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7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7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7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7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7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7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7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7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7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7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7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7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7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7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7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7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7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7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7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7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7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7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7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7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7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7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7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7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7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7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7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7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7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7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7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7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7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7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7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7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7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7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7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7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7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7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7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7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7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7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7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7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7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7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7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7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7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7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7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7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7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7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7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7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7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7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7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7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7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7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7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7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7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7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7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7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7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7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7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7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7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7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7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7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7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7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7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7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7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7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7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7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7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7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7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7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7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7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7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7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7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7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7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7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7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7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7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7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7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7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7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7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7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7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7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7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7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7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7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7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7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7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7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7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7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7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7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7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7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7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7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7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7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7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7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7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7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7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7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7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7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7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7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7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7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7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7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7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7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7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7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7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7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7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7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7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7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7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7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7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7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7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7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7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7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7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7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7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7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7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7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7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7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7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7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7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7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7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7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7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7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7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7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7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7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7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7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7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7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7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7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7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7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7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7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7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7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7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7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7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7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7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7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7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7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7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7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7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7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7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7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7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7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7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7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7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7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7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7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7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7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7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7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7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7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7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7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7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7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7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7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7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7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7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7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7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7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7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7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7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7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7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7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7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7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7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7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7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7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7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7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7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7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7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7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7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7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7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7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7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7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7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7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7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7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7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7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7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7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7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7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7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7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7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7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7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7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7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7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7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7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7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7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7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7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7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7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7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7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7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7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7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7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>
      <c r="A895" s="56"/>
      <c r="B895" s="56"/>
      <c r="C895" s="56"/>
      <c r="D895" s="56"/>
      <c r="E895" s="57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>
      <c r="A896" s="56"/>
      <c r="B896" s="56"/>
      <c r="C896" s="56"/>
      <c r="D896" s="56"/>
      <c r="E896" s="57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>
      <c r="A897" s="56"/>
      <c r="B897" s="56"/>
      <c r="C897" s="56"/>
      <c r="D897" s="56"/>
      <c r="E897" s="57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>
      <c r="A898" s="56"/>
      <c r="B898" s="56"/>
      <c r="C898" s="56"/>
      <c r="D898" s="56"/>
      <c r="E898" s="57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>
      <c r="A899" s="56"/>
      <c r="B899" s="56"/>
      <c r="C899" s="56"/>
      <c r="D899" s="56"/>
      <c r="E899" s="57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>
      <c r="A900" s="56"/>
      <c r="B900" s="56"/>
      <c r="C900" s="56"/>
      <c r="D900" s="56"/>
      <c r="E900" s="57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>
      <c r="A901" s="56"/>
      <c r="B901" s="56"/>
      <c r="C901" s="56"/>
      <c r="D901" s="56"/>
      <c r="E901" s="57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>
      <c r="A902" s="56"/>
      <c r="B902" s="56"/>
      <c r="C902" s="56"/>
      <c r="D902" s="56"/>
      <c r="E902" s="57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>
      <c r="A903" s="56"/>
      <c r="B903" s="56"/>
      <c r="C903" s="56"/>
      <c r="D903" s="56"/>
      <c r="E903" s="57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>
      <c r="A904" s="56"/>
      <c r="B904" s="56"/>
      <c r="C904" s="56"/>
      <c r="D904" s="56"/>
      <c r="E904" s="57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>
      <c r="A905" s="56"/>
      <c r="B905" s="56"/>
      <c r="C905" s="56"/>
      <c r="D905" s="56"/>
      <c r="E905" s="57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>
      <c r="A906" s="56"/>
      <c r="B906" s="56"/>
      <c r="C906" s="56"/>
      <c r="D906" s="56"/>
      <c r="E906" s="57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>
      <c r="A907" s="56"/>
      <c r="B907" s="56"/>
      <c r="C907" s="56"/>
      <c r="D907" s="56"/>
      <c r="E907" s="57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>
      <c r="A908" s="56"/>
      <c r="B908" s="56"/>
      <c r="C908" s="56"/>
      <c r="D908" s="56"/>
      <c r="E908" s="57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>
      <c r="A909" s="56"/>
      <c r="B909" s="56"/>
      <c r="C909" s="56"/>
      <c r="D909" s="56"/>
      <c r="E909" s="57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>
      <c r="A910" s="56"/>
      <c r="B910" s="56"/>
      <c r="C910" s="56"/>
      <c r="D910" s="56"/>
      <c r="E910" s="57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>
      <c r="A911" s="56"/>
      <c r="B911" s="56"/>
      <c r="C911" s="56"/>
      <c r="D911" s="56"/>
      <c r="E911" s="57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>
      <c r="A912" s="56"/>
      <c r="B912" s="56"/>
      <c r="C912" s="56"/>
      <c r="D912" s="56"/>
      <c r="E912" s="57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>
      <c r="A913" s="56"/>
      <c r="B913" s="56"/>
      <c r="C913" s="56"/>
      <c r="D913" s="56"/>
      <c r="E913" s="57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>
      <c r="A914" s="56"/>
      <c r="B914" s="56"/>
      <c r="C914" s="56"/>
      <c r="D914" s="56"/>
      <c r="E914" s="57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>
      <c r="A915" s="56"/>
      <c r="B915" s="56"/>
      <c r="C915" s="56"/>
      <c r="D915" s="56"/>
      <c r="E915" s="57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>
      <c r="A916" s="56"/>
      <c r="B916" s="56"/>
      <c r="C916" s="56"/>
      <c r="D916" s="56"/>
      <c r="E916" s="57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>
      <c r="A917" s="56"/>
      <c r="B917" s="56"/>
      <c r="C917" s="56"/>
      <c r="D917" s="56"/>
      <c r="E917" s="57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>
      <c r="A918" s="56"/>
      <c r="B918" s="56"/>
      <c r="C918" s="56"/>
      <c r="D918" s="56"/>
      <c r="E918" s="57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>
      <c r="A919" s="56"/>
      <c r="B919" s="56"/>
      <c r="C919" s="56"/>
      <c r="D919" s="56"/>
      <c r="E919" s="57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>
      <c r="A920" s="56"/>
      <c r="B920" s="56"/>
      <c r="C920" s="56"/>
      <c r="D920" s="56"/>
      <c r="E920" s="57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>
      <c r="A921" s="56"/>
      <c r="B921" s="56"/>
      <c r="C921" s="56"/>
      <c r="D921" s="56"/>
      <c r="E921" s="57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>
      <c r="A922" s="56"/>
      <c r="B922" s="56"/>
      <c r="C922" s="56"/>
      <c r="D922" s="56"/>
      <c r="E922" s="57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>
      <c r="A923" s="56"/>
      <c r="B923" s="56"/>
      <c r="C923" s="56"/>
      <c r="D923" s="56"/>
      <c r="E923" s="57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>
      <c r="A924" s="56"/>
      <c r="B924" s="56"/>
      <c r="C924" s="56"/>
      <c r="D924" s="56"/>
      <c r="E924" s="57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>
      <c r="A925" s="56"/>
      <c r="B925" s="56"/>
      <c r="C925" s="56"/>
      <c r="D925" s="56"/>
      <c r="E925" s="57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>
      <c r="A926" s="56"/>
      <c r="B926" s="56"/>
      <c r="C926" s="56"/>
      <c r="D926" s="56"/>
      <c r="E926" s="57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>
      <c r="A927" s="56"/>
      <c r="B927" s="56"/>
      <c r="C927" s="56"/>
      <c r="D927" s="56"/>
      <c r="E927" s="57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>
      <c r="A928" s="56"/>
      <c r="B928" s="56"/>
      <c r="C928" s="56"/>
      <c r="D928" s="56"/>
      <c r="E928" s="57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>
      <c r="A929" s="56"/>
      <c r="B929" s="56"/>
      <c r="C929" s="56"/>
      <c r="D929" s="56"/>
      <c r="E929" s="57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>
      <c r="A930" s="56"/>
      <c r="B930" s="56"/>
      <c r="C930" s="56"/>
      <c r="D930" s="56"/>
      <c r="E930" s="57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>
      <c r="A931" s="56"/>
      <c r="B931" s="56"/>
      <c r="C931" s="56"/>
      <c r="D931" s="56"/>
      <c r="E931" s="57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>
      <c r="A932" s="56"/>
      <c r="B932" s="56"/>
      <c r="C932" s="56"/>
      <c r="D932" s="56"/>
      <c r="E932" s="57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>
      <c r="A933" s="56"/>
      <c r="B933" s="56"/>
      <c r="C933" s="56"/>
      <c r="D933" s="56"/>
      <c r="E933" s="57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>
      <c r="A934" s="56"/>
      <c r="B934" s="56"/>
      <c r="C934" s="56"/>
      <c r="D934" s="56"/>
      <c r="E934" s="57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>
      <c r="A935" s="56"/>
      <c r="B935" s="56"/>
      <c r="C935" s="56"/>
      <c r="D935" s="56"/>
      <c r="E935" s="57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>
      <c r="A936" s="56"/>
      <c r="B936" s="56"/>
      <c r="C936" s="56"/>
      <c r="D936" s="56"/>
      <c r="E936" s="57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>
      <c r="A937" s="56"/>
      <c r="B937" s="56"/>
      <c r="C937" s="56"/>
      <c r="D937" s="56"/>
      <c r="E937" s="57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>
      <c r="A938" s="56"/>
      <c r="B938" s="56"/>
      <c r="C938" s="56"/>
      <c r="D938" s="56"/>
      <c r="E938" s="57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>
      <c r="A939" s="56"/>
      <c r="B939" s="56"/>
      <c r="C939" s="56"/>
      <c r="D939" s="56"/>
      <c r="E939" s="57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>
      <c r="A940" s="56"/>
      <c r="B940" s="56"/>
      <c r="C940" s="56"/>
      <c r="D940" s="56"/>
      <c r="E940" s="57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>
      <c r="A941" s="56"/>
      <c r="B941" s="56"/>
      <c r="C941" s="56"/>
      <c r="D941" s="56"/>
      <c r="E941" s="57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>
      <c r="A942" s="56"/>
      <c r="B942" s="56"/>
      <c r="C942" s="56"/>
      <c r="D942" s="56"/>
      <c r="E942" s="57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>
      <c r="A943" s="56"/>
      <c r="B943" s="56"/>
      <c r="C943" s="56"/>
      <c r="D943" s="56"/>
      <c r="E943" s="57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>
      <c r="A944" s="56"/>
      <c r="B944" s="56"/>
      <c r="C944" s="56"/>
      <c r="D944" s="56"/>
      <c r="E944" s="57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>
      <c r="A945" s="56"/>
      <c r="B945" s="56"/>
      <c r="C945" s="56"/>
      <c r="D945" s="56"/>
      <c r="E945" s="57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>
      <c r="A946" s="56"/>
      <c r="B946" s="56"/>
      <c r="C946" s="56"/>
      <c r="D946" s="56"/>
      <c r="E946" s="57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>
      <c r="A947" s="56"/>
      <c r="B947" s="56"/>
      <c r="C947" s="56"/>
      <c r="D947" s="56"/>
      <c r="E947" s="57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>
      <c r="A948" s="56"/>
      <c r="B948" s="56"/>
      <c r="C948" s="56"/>
      <c r="D948" s="56"/>
      <c r="E948" s="57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>
      <c r="A949" s="56"/>
      <c r="B949" s="56"/>
      <c r="C949" s="56"/>
      <c r="D949" s="56"/>
      <c r="E949" s="57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>
      <c r="A950" s="56"/>
      <c r="B950" s="56"/>
      <c r="C950" s="56"/>
      <c r="D950" s="56"/>
      <c r="E950" s="57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>
      <c r="A951" s="56"/>
      <c r="B951" s="56"/>
      <c r="C951" s="56"/>
      <c r="D951" s="56"/>
      <c r="E951" s="57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>
      <c r="A952" s="56"/>
      <c r="B952" s="56"/>
      <c r="C952" s="56"/>
      <c r="D952" s="56"/>
      <c r="E952" s="57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>
      <c r="A953" s="56"/>
      <c r="B953" s="56"/>
      <c r="C953" s="56"/>
      <c r="D953" s="56"/>
      <c r="E953" s="57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>
      <c r="A954" s="56"/>
      <c r="B954" s="56"/>
      <c r="C954" s="56"/>
      <c r="D954" s="56"/>
      <c r="E954" s="57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>
      <c r="A955" s="56"/>
      <c r="B955" s="56"/>
      <c r="C955" s="56"/>
      <c r="D955" s="56"/>
      <c r="E955" s="57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>
      <c r="A956" s="56"/>
      <c r="B956" s="56"/>
      <c r="C956" s="56"/>
      <c r="D956" s="56"/>
      <c r="E956" s="57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>
      <c r="A957" s="56"/>
      <c r="B957" s="56"/>
      <c r="C957" s="56"/>
      <c r="D957" s="56"/>
      <c r="E957" s="57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>
      <c r="A958" s="56"/>
      <c r="B958" s="56"/>
      <c r="C958" s="56"/>
      <c r="D958" s="56"/>
      <c r="E958" s="57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>
      <c r="A959" s="56"/>
      <c r="B959" s="56"/>
      <c r="C959" s="56"/>
      <c r="D959" s="56"/>
      <c r="E959" s="57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>
      <c r="A960" s="56"/>
      <c r="B960" s="56"/>
      <c r="C960" s="56"/>
      <c r="D960" s="56"/>
      <c r="E960" s="57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>
      <c r="A961" s="56"/>
      <c r="B961" s="56"/>
      <c r="C961" s="56"/>
      <c r="D961" s="56"/>
      <c r="E961" s="57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>
      <c r="A962" s="56"/>
      <c r="B962" s="56"/>
      <c r="C962" s="56"/>
      <c r="D962" s="56"/>
      <c r="E962" s="57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>
      <c r="A963" s="56"/>
      <c r="B963" s="56"/>
      <c r="C963" s="56"/>
      <c r="D963" s="56"/>
      <c r="E963" s="57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>
      <c r="A964" s="56"/>
      <c r="B964" s="56"/>
      <c r="C964" s="56"/>
      <c r="D964" s="56"/>
      <c r="E964" s="57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>
      <c r="A965" s="56"/>
      <c r="B965" s="56"/>
      <c r="C965" s="56"/>
      <c r="D965" s="56"/>
      <c r="E965" s="57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>
      <c r="A966" s="56"/>
      <c r="B966" s="56"/>
      <c r="C966" s="56"/>
      <c r="D966" s="56"/>
      <c r="E966" s="57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>
      <c r="A967" s="56"/>
      <c r="B967" s="56"/>
      <c r="C967" s="56"/>
      <c r="D967" s="56"/>
      <c r="E967" s="57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>
      <c r="A968" s="56"/>
      <c r="B968" s="56"/>
      <c r="C968" s="56"/>
      <c r="D968" s="56"/>
      <c r="E968" s="57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>
      <c r="A969" s="56"/>
      <c r="B969" s="56"/>
      <c r="C969" s="56"/>
      <c r="D969" s="56"/>
      <c r="E969" s="57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>
      <c r="A970" s="56"/>
      <c r="B970" s="56"/>
      <c r="C970" s="56"/>
      <c r="D970" s="56"/>
      <c r="E970" s="57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>
      <c r="A971" s="56"/>
      <c r="B971" s="56"/>
      <c r="C971" s="56"/>
      <c r="D971" s="56"/>
      <c r="E971" s="57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>
      <c r="A972" s="56"/>
      <c r="B972" s="56"/>
      <c r="C972" s="56"/>
      <c r="D972" s="56"/>
      <c r="E972" s="57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>
      <c r="A973" s="56"/>
      <c r="B973" s="56"/>
      <c r="C973" s="56"/>
      <c r="D973" s="56"/>
      <c r="E973" s="57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>
      <c r="A974" s="56"/>
      <c r="B974" s="56"/>
      <c r="C974" s="56"/>
      <c r="D974" s="56"/>
      <c r="E974" s="57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>
      <c r="A975" s="56"/>
      <c r="B975" s="56"/>
      <c r="C975" s="56"/>
      <c r="D975" s="56"/>
      <c r="E975" s="57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>
      <c r="A976" s="56"/>
      <c r="B976" s="56"/>
      <c r="C976" s="56"/>
      <c r="D976" s="56"/>
      <c r="E976" s="57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>
      <c r="A977" s="56"/>
      <c r="B977" s="56"/>
      <c r="C977" s="56"/>
      <c r="D977" s="56"/>
      <c r="E977" s="57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>
      <c r="A978" s="56"/>
      <c r="B978" s="56"/>
      <c r="C978" s="56"/>
      <c r="D978" s="56"/>
      <c r="E978" s="57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>
      <c r="A979" s="56"/>
      <c r="B979" s="56"/>
      <c r="C979" s="56"/>
      <c r="D979" s="56"/>
      <c r="E979" s="57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>
      <c r="A980" s="56"/>
      <c r="B980" s="56"/>
      <c r="C980" s="56"/>
      <c r="D980" s="56"/>
      <c r="E980" s="57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>
      <c r="A981" s="56"/>
      <c r="B981" s="56"/>
      <c r="C981" s="56"/>
      <c r="D981" s="56"/>
      <c r="E981" s="57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>
      <c r="A982" s="56"/>
      <c r="B982" s="56"/>
      <c r="C982" s="56"/>
      <c r="D982" s="56"/>
      <c r="E982" s="57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>
      <c r="A983" s="56"/>
      <c r="B983" s="56"/>
      <c r="C983" s="56"/>
      <c r="D983" s="56"/>
      <c r="E983" s="57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>
      <c r="A984" s="56"/>
      <c r="B984" s="56"/>
      <c r="C984" s="56"/>
      <c r="D984" s="56"/>
      <c r="E984" s="57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>
      <c r="A985" s="56"/>
      <c r="B985" s="56"/>
      <c r="C985" s="56"/>
      <c r="D985" s="56"/>
      <c r="E985" s="57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>
      <c r="A986" s="56"/>
      <c r="B986" s="56"/>
      <c r="C986" s="56"/>
      <c r="D986" s="56"/>
      <c r="E986" s="57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>
      <c r="A987" s="56"/>
      <c r="B987" s="56"/>
      <c r="C987" s="56"/>
      <c r="D987" s="56"/>
      <c r="E987" s="57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>
      <c r="A988" s="56"/>
      <c r="B988" s="56"/>
      <c r="C988" s="56"/>
      <c r="D988" s="56"/>
      <c r="E988" s="57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>
      <c r="A989" s="56"/>
      <c r="B989" s="56"/>
      <c r="C989" s="56"/>
      <c r="D989" s="56"/>
      <c r="E989" s="57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>
      <c r="A990" s="56"/>
      <c r="B990" s="56"/>
      <c r="C990" s="56"/>
      <c r="D990" s="56"/>
      <c r="E990" s="57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>
      <c r="A991" s="56"/>
      <c r="B991" s="56"/>
      <c r="C991" s="56"/>
      <c r="D991" s="56"/>
      <c r="E991" s="57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>
      <c r="A992" s="56"/>
      <c r="B992" s="56"/>
      <c r="C992" s="56"/>
      <c r="D992" s="56"/>
      <c r="E992" s="57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>
      <c r="A993" s="56"/>
      <c r="B993" s="56"/>
      <c r="C993" s="56"/>
      <c r="D993" s="56"/>
      <c r="E993" s="57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>
      <c r="A994" s="56"/>
      <c r="B994" s="56"/>
      <c r="C994" s="56"/>
      <c r="D994" s="56"/>
      <c r="E994" s="57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>
      <c r="A995" s="56"/>
      <c r="B995" s="56"/>
      <c r="C995" s="56"/>
      <c r="D995" s="56"/>
      <c r="E995" s="57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>
      <c r="A996" s="56"/>
      <c r="B996" s="56"/>
      <c r="C996" s="56"/>
      <c r="D996" s="56"/>
      <c r="E996" s="57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>
      <c r="A997" s="56"/>
      <c r="B997" s="56"/>
      <c r="C997" s="56"/>
      <c r="D997" s="56"/>
      <c r="E997" s="57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>
      <c r="A998" s="56"/>
      <c r="B998" s="56"/>
      <c r="C998" s="56"/>
      <c r="D998" s="56"/>
      <c r="E998" s="57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>
      <c r="A999" s="56"/>
      <c r="B999" s="56"/>
      <c r="C999" s="56"/>
      <c r="D999" s="56"/>
      <c r="E999" s="57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>
      <c r="A1000" s="56"/>
      <c r="B1000" s="56"/>
      <c r="C1000" s="56"/>
      <c r="D1000" s="56"/>
      <c r="E1000" s="57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  <row r="1001">
      <c r="A1001" s="56"/>
      <c r="B1001" s="56"/>
      <c r="C1001" s="56"/>
      <c r="D1001" s="56"/>
      <c r="E1001" s="57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</row>
    <row r="1002">
      <c r="A1002" s="56"/>
      <c r="B1002" s="56"/>
      <c r="C1002" s="56"/>
      <c r="D1002" s="56"/>
      <c r="E1002" s="57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</row>
    <row r="1003">
      <c r="A1003" s="56"/>
      <c r="B1003" s="56"/>
      <c r="C1003" s="56"/>
      <c r="D1003" s="56"/>
      <c r="E1003" s="57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</row>
    <row r="1004">
      <c r="A1004" s="56"/>
      <c r="B1004" s="56"/>
      <c r="C1004" s="56"/>
      <c r="D1004" s="56"/>
      <c r="E1004" s="57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</row>
    <row r="1005">
      <c r="A1005" s="56"/>
      <c r="B1005" s="56"/>
      <c r="C1005" s="56"/>
      <c r="D1005" s="56"/>
      <c r="E1005" s="57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</row>
    <row r="1006">
      <c r="A1006" s="56"/>
      <c r="B1006" s="56"/>
      <c r="C1006" s="56"/>
      <c r="D1006" s="56"/>
      <c r="E1006" s="57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</row>
    <row r="1007">
      <c r="A1007" s="56"/>
      <c r="B1007" s="56"/>
      <c r="C1007" s="56"/>
      <c r="D1007" s="56"/>
      <c r="E1007" s="57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</row>
    <row r="1008">
      <c r="A1008" s="56"/>
      <c r="B1008" s="56"/>
      <c r="C1008" s="56"/>
      <c r="D1008" s="56"/>
      <c r="E1008" s="57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</row>
    <row r="1009">
      <c r="A1009" s="56"/>
      <c r="B1009" s="56"/>
      <c r="C1009" s="56"/>
      <c r="D1009" s="56"/>
      <c r="E1009" s="57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</row>
    <row r="1010">
      <c r="A1010" s="56"/>
      <c r="B1010" s="56"/>
      <c r="C1010" s="56"/>
      <c r="D1010" s="56"/>
      <c r="E1010" s="57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</row>
    <row r="1011">
      <c r="A1011" s="56"/>
      <c r="B1011" s="56"/>
      <c r="C1011" s="56"/>
      <c r="D1011" s="56"/>
      <c r="E1011" s="57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</row>
    <row r="1012">
      <c r="A1012" s="56"/>
      <c r="B1012" s="56"/>
      <c r="C1012" s="56"/>
      <c r="D1012" s="56"/>
      <c r="E1012" s="57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</row>
    <row r="1013">
      <c r="A1013" s="56"/>
      <c r="B1013" s="56"/>
      <c r="C1013" s="56"/>
      <c r="D1013" s="56"/>
      <c r="E1013" s="57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</row>
    <row r="1014">
      <c r="A1014" s="56"/>
      <c r="B1014" s="56"/>
      <c r="C1014" s="56"/>
      <c r="D1014" s="56"/>
      <c r="E1014" s="57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</row>
    <row r="1015">
      <c r="A1015" s="56"/>
      <c r="B1015" s="56"/>
      <c r="C1015" s="56"/>
      <c r="D1015" s="56"/>
      <c r="E1015" s="57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</row>
    <row r="1016">
      <c r="A1016" s="56"/>
      <c r="B1016" s="56"/>
      <c r="C1016" s="56"/>
      <c r="D1016" s="56"/>
      <c r="E1016" s="57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</row>
    <row r="1017">
      <c r="A1017" s="56"/>
      <c r="B1017" s="56"/>
      <c r="C1017" s="56"/>
      <c r="D1017" s="56"/>
      <c r="E1017" s="57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</row>
    <row r="1018">
      <c r="A1018" s="56"/>
      <c r="B1018" s="56"/>
      <c r="C1018" s="56"/>
      <c r="D1018" s="56"/>
      <c r="E1018" s="57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</row>
    <row r="1019">
      <c r="A1019" s="56"/>
      <c r="B1019" s="56"/>
      <c r="C1019" s="56"/>
      <c r="D1019" s="56"/>
      <c r="E1019" s="57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</row>
    <row r="1020">
      <c r="A1020" s="56"/>
      <c r="B1020" s="56"/>
      <c r="C1020" s="56"/>
      <c r="D1020" s="56"/>
      <c r="E1020" s="57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</row>
    <row r="1021">
      <c r="A1021" s="56"/>
      <c r="B1021" s="56"/>
      <c r="C1021" s="56"/>
      <c r="D1021" s="56"/>
      <c r="E1021" s="57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</row>
    <row r="1022">
      <c r="A1022" s="56"/>
      <c r="B1022" s="56"/>
      <c r="C1022" s="56"/>
      <c r="D1022" s="56"/>
      <c r="E1022" s="57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</row>
    <row r="1023">
      <c r="A1023" s="56"/>
      <c r="B1023" s="56"/>
      <c r="C1023" s="56"/>
      <c r="D1023" s="56"/>
      <c r="E1023" s="57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</row>
    <row r="1024">
      <c r="A1024" s="56"/>
      <c r="B1024" s="56"/>
      <c r="C1024" s="56"/>
      <c r="D1024" s="56"/>
      <c r="E1024" s="57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</row>
    <row r="1025">
      <c r="A1025" s="56"/>
      <c r="B1025" s="56"/>
      <c r="C1025" s="56"/>
      <c r="D1025" s="56"/>
      <c r="E1025" s="57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</row>
    <row r="1026">
      <c r="A1026" s="56"/>
      <c r="B1026" s="56"/>
      <c r="C1026" s="56"/>
      <c r="D1026" s="56"/>
      <c r="E1026" s="57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</row>
    <row r="1027">
      <c r="A1027" s="56"/>
      <c r="B1027" s="56"/>
      <c r="C1027" s="56"/>
      <c r="D1027" s="56"/>
      <c r="E1027" s="57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</row>
    <row r="1028">
      <c r="A1028" s="56"/>
      <c r="B1028" s="56"/>
      <c r="C1028" s="56"/>
      <c r="D1028" s="56"/>
      <c r="E1028" s="57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</row>
    <row r="1029">
      <c r="A1029" s="56"/>
      <c r="B1029" s="56"/>
      <c r="C1029" s="56"/>
      <c r="D1029" s="56"/>
      <c r="E1029" s="57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</row>
    <row r="1030">
      <c r="A1030" s="56"/>
      <c r="B1030" s="56"/>
      <c r="C1030" s="56"/>
      <c r="D1030" s="56"/>
      <c r="E1030" s="57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</row>
    <row r="1031">
      <c r="A1031" s="56"/>
      <c r="B1031" s="56"/>
      <c r="C1031" s="56"/>
      <c r="D1031" s="56"/>
      <c r="E1031" s="57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</row>
    <row r="1032">
      <c r="A1032" s="56"/>
      <c r="B1032" s="56"/>
      <c r="C1032" s="56"/>
      <c r="D1032" s="56"/>
      <c r="E1032" s="57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</row>
    <row r="1033">
      <c r="A1033" s="56"/>
      <c r="B1033" s="56"/>
      <c r="C1033" s="56"/>
      <c r="D1033" s="56"/>
      <c r="E1033" s="57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</row>
    <row r="1034">
      <c r="A1034" s="56"/>
      <c r="B1034" s="56"/>
      <c r="C1034" s="56"/>
      <c r="D1034" s="56"/>
      <c r="E1034" s="57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</row>
    <row r="1035">
      <c r="A1035" s="56"/>
      <c r="B1035" s="56"/>
      <c r="C1035" s="56"/>
      <c r="D1035" s="56"/>
      <c r="E1035" s="57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</row>
    <row r="1036">
      <c r="A1036" s="56"/>
      <c r="B1036" s="56"/>
      <c r="C1036" s="56"/>
      <c r="D1036" s="56"/>
      <c r="E1036" s="57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</row>
    <row r="1037">
      <c r="A1037" s="56"/>
      <c r="B1037" s="56"/>
      <c r="C1037" s="56"/>
      <c r="D1037" s="56"/>
      <c r="E1037" s="57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</row>
    <row r="1038">
      <c r="A1038" s="56"/>
      <c r="B1038" s="56"/>
      <c r="C1038" s="56"/>
      <c r="D1038" s="56"/>
      <c r="E1038" s="57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</row>
    <row r="1039">
      <c r="A1039" s="56"/>
      <c r="B1039" s="56"/>
      <c r="C1039" s="56"/>
      <c r="D1039" s="56"/>
      <c r="E1039" s="57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</row>
    <row r="1040">
      <c r="A1040" s="56"/>
      <c r="B1040" s="56"/>
      <c r="C1040" s="56"/>
      <c r="D1040" s="56"/>
      <c r="E1040" s="57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</row>
    <row r="1041">
      <c r="A1041" s="56"/>
      <c r="B1041" s="56"/>
      <c r="C1041" s="56"/>
      <c r="D1041" s="56"/>
      <c r="E1041" s="57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</row>
    <row r="1042">
      <c r="A1042" s="56"/>
      <c r="B1042" s="56"/>
      <c r="C1042" s="56"/>
      <c r="D1042" s="56"/>
      <c r="E1042" s="57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</row>
    <row r="1043">
      <c r="A1043" s="56"/>
      <c r="B1043" s="56"/>
      <c r="C1043" s="56"/>
      <c r="D1043" s="56"/>
      <c r="E1043" s="57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</row>
    <row r="1044">
      <c r="A1044" s="56"/>
      <c r="B1044" s="56"/>
      <c r="C1044" s="56"/>
      <c r="D1044" s="56"/>
      <c r="E1044" s="57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</row>
    <row r="1045">
      <c r="A1045" s="56"/>
      <c r="B1045" s="56"/>
      <c r="C1045" s="56"/>
      <c r="D1045" s="56"/>
      <c r="E1045" s="57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</row>
    <row r="1046">
      <c r="A1046" s="56"/>
      <c r="B1046" s="56"/>
      <c r="C1046" s="56"/>
      <c r="D1046" s="56"/>
      <c r="E1046" s="57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</row>
    <row r="1047">
      <c r="A1047" s="56"/>
      <c r="B1047" s="56"/>
      <c r="C1047" s="56"/>
      <c r="D1047" s="56"/>
      <c r="E1047" s="57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</row>
    <row r="1048">
      <c r="A1048" s="56"/>
      <c r="B1048" s="56"/>
      <c r="C1048" s="56"/>
      <c r="D1048" s="56"/>
      <c r="E1048" s="57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</row>
    <row r="1049">
      <c r="A1049" s="56"/>
      <c r="B1049" s="56"/>
      <c r="C1049" s="56"/>
      <c r="D1049" s="56"/>
      <c r="E1049" s="57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</row>
    <row r="1050">
      <c r="A1050" s="56"/>
      <c r="B1050" s="56"/>
      <c r="C1050" s="56"/>
      <c r="D1050" s="56"/>
      <c r="E1050" s="57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</row>
    <row r="1051">
      <c r="A1051" s="56"/>
      <c r="B1051" s="56"/>
      <c r="C1051" s="56"/>
      <c r="D1051" s="56"/>
      <c r="E1051" s="57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</row>
    <row r="1052">
      <c r="A1052" s="56"/>
      <c r="B1052" s="56"/>
      <c r="C1052" s="56"/>
      <c r="D1052" s="56"/>
      <c r="E1052" s="57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</row>
    <row r="1053">
      <c r="A1053" s="56"/>
      <c r="B1053" s="56"/>
      <c r="C1053" s="56"/>
      <c r="D1053" s="56"/>
      <c r="E1053" s="57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</row>
    <row r="1054">
      <c r="A1054" s="56"/>
      <c r="B1054" s="56"/>
      <c r="C1054" s="56"/>
      <c r="D1054" s="56"/>
      <c r="E1054" s="57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</row>
    <row r="1055">
      <c r="A1055" s="56"/>
      <c r="B1055" s="56"/>
      <c r="C1055" s="56"/>
      <c r="D1055" s="56"/>
      <c r="E1055" s="57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</row>
    <row r="1056">
      <c r="A1056" s="56"/>
      <c r="B1056" s="56"/>
      <c r="C1056" s="56"/>
      <c r="D1056" s="56"/>
      <c r="E1056" s="57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</hyperlinks>
  <drawing r:id="rId1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75"/>
    <col customWidth="1" min="4" max="4" width="18.63"/>
    <col customWidth="1" min="5" max="5" width="20.63"/>
  </cols>
  <sheetData>
    <row r="1">
      <c r="A1" s="54" t="s">
        <v>0</v>
      </c>
      <c r="B1" s="55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>
      <c r="A2" s="54" t="s">
        <v>1</v>
      </c>
      <c r="B2" s="55"/>
      <c r="C2" s="56"/>
      <c r="D2" s="56"/>
      <c r="E2" s="57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>
      <c r="A3" s="54" t="s">
        <v>2</v>
      </c>
      <c r="B3" s="55"/>
      <c r="C3" s="56"/>
      <c r="D3" s="56"/>
      <c r="E3" s="57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>
      <c r="A4" s="54" t="s">
        <v>3</v>
      </c>
      <c r="B4" s="55"/>
      <c r="C4" s="56"/>
      <c r="D4" s="56"/>
      <c r="E4" s="57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>
      <c r="A5" s="58" t="s">
        <v>4</v>
      </c>
      <c r="B5" s="59">
        <v>45117.0</v>
      </c>
      <c r="C5" s="60"/>
      <c r="D5" s="60"/>
      <c r="E5" s="61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>
      <c r="A6" s="62" t="s">
        <v>5</v>
      </c>
      <c r="B6" s="63" t="s">
        <v>6</v>
      </c>
      <c r="C6" s="64" t="s">
        <v>7</v>
      </c>
      <c r="D6" s="63" t="s">
        <v>8</v>
      </c>
      <c r="E6" s="65" t="s">
        <v>9</v>
      </c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>
      <c r="A7" s="16" t="s">
        <v>42</v>
      </c>
      <c r="B7" s="16" t="s">
        <v>11</v>
      </c>
      <c r="C7" s="51">
        <v>63.0</v>
      </c>
      <c r="D7" s="14">
        <v>40.0</v>
      </c>
      <c r="E7" s="15">
        <f t="shared" ref="E7:E21" si="1">C7*D7</f>
        <v>2520</v>
      </c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>
      <c r="A8" s="16" t="s">
        <v>23</v>
      </c>
      <c r="B8" s="16" t="s">
        <v>11</v>
      </c>
      <c r="C8" s="51">
        <v>54.0</v>
      </c>
      <c r="D8" s="14">
        <v>80.0</v>
      </c>
      <c r="E8" s="15">
        <f t="shared" si="1"/>
        <v>4320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>
      <c r="A9" s="16" t="s">
        <v>124</v>
      </c>
      <c r="B9" s="16" t="s">
        <v>11</v>
      </c>
      <c r="C9" s="51">
        <v>62.0</v>
      </c>
      <c r="D9" s="14">
        <v>80.0</v>
      </c>
      <c r="E9" s="15">
        <f t="shared" si="1"/>
        <v>4960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>
      <c r="A10" s="16" t="s">
        <v>125</v>
      </c>
      <c r="B10" s="16" t="s">
        <v>29</v>
      </c>
      <c r="C10" s="51">
        <v>80.0</v>
      </c>
      <c r="D10" s="14">
        <v>20.0</v>
      </c>
      <c r="E10" s="15">
        <f t="shared" si="1"/>
        <v>1600</v>
      </c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>
      <c r="A11" s="16" t="s">
        <v>126</v>
      </c>
      <c r="B11" s="16" t="s">
        <v>68</v>
      </c>
      <c r="C11" s="14">
        <v>201.0</v>
      </c>
      <c r="D11" s="79">
        <v>10.0</v>
      </c>
      <c r="E11" s="15">
        <f t="shared" si="1"/>
        <v>2010</v>
      </c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>
      <c r="A12" s="16" t="s">
        <v>127</v>
      </c>
      <c r="B12" s="16" t="s">
        <v>31</v>
      </c>
      <c r="C12" s="51">
        <v>63.0</v>
      </c>
      <c r="D12" s="14">
        <v>40.0</v>
      </c>
      <c r="E12" s="15">
        <f t="shared" si="1"/>
        <v>2520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>
      <c r="A13" s="16" t="s">
        <v>121</v>
      </c>
      <c r="B13" s="16" t="s">
        <v>15</v>
      </c>
      <c r="C13" s="51">
        <v>90.0</v>
      </c>
      <c r="D13" s="14">
        <v>30.0</v>
      </c>
      <c r="E13" s="15">
        <f t="shared" si="1"/>
        <v>2700</v>
      </c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>
      <c r="A14" s="16" t="s">
        <v>57</v>
      </c>
      <c r="B14" s="16" t="s">
        <v>13</v>
      </c>
      <c r="C14" s="51">
        <v>196.0</v>
      </c>
      <c r="D14" s="14">
        <v>10.0</v>
      </c>
      <c r="E14" s="15">
        <f t="shared" si="1"/>
        <v>1960</v>
      </c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16" t="s">
        <v>56</v>
      </c>
      <c r="B15" s="16" t="s">
        <v>13</v>
      </c>
      <c r="C15" s="51">
        <v>171.0</v>
      </c>
      <c r="D15" s="14">
        <v>10.0</v>
      </c>
      <c r="E15" s="15">
        <f t="shared" si="1"/>
        <v>1710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16" t="s">
        <v>128</v>
      </c>
      <c r="B16" s="16" t="s">
        <v>13</v>
      </c>
      <c r="C16" s="51">
        <v>226.0</v>
      </c>
      <c r="D16" s="14">
        <v>10.0</v>
      </c>
      <c r="E16" s="15">
        <f t="shared" si="1"/>
        <v>2260</v>
      </c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16" t="s">
        <v>51</v>
      </c>
      <c r="B17" s="16" t="s">
        <v>21</v>
      </c>
      <c r="C17" s="51">
        <v>315.0</v>
      </c>
      <c r="D17" s="14">
        <v>4.0</v>
      </c>
      <c r="E17" s="15">
        <f t="shared" si="1"/>
        <v>1260</v>
      </c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16" t="s">
        <v>28</v>
      </c>
      <c r="B18" s="16" t="s">
        <v>26</v>
      </c>
      <c r="C18" s="52">
        <v>83.0</v>
      </c>
      <c r="D18" s="14">
        <v>50.0</v>
      </c>
      <c r="E18" s="15">
        <f t="shared" si="1"/>
        <v>4150</v>
      </c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16" t="s">
        <v>19</v>
      </c>
      <c r="B19" s="16" t="s">
        <v>11</v>
      </c>
      <c r="C19" s="52">
        <v>54.0</v>
      </c>
      <c r="D19" s="14">
        <v>60.0</v>
      </c>
      <c r="E19" s="15">
        <f t="shared" si="1"/>
        <v>3240</v>
      </c>
      <c r="F19" s="56"/>
      <c r="G19" s="56"/>
      <c r="H19" s="57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16" t="s">
        <v>129</v>
      </c>
      <c r="B20" s="16" t="s">
        <v>26</v>
      </c>
      <c r="C20" s="52">
        <v>51.0</v>
      </c>
      <c r="D20" s="14">
        <v>25.0</v>
      </c>
      <c r="E20" s="15">
        <f t="shared" si="1"/>
        <v>1275</v>
      </c>
      <c r="F20" s="56"/>
      <c r="G20" s="56"/>
      <c r="H20" s="57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53" t="s">
        <v>81</v>
      </c>
      <c r="B21" s="15" t="s">
        <v>82</v>
      </c>
      <c r="C21" s="51">
        <v>1650.0</v>
      </c>
      <c r="D21" s="14">
        <v>2.0</v>
      </c>
      <c r="E21" s="15">
        <f t="shared" si="1"/>
        <v>3300</v>
      </c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72"/>
      <c r="B22" s="73"/>
      <c r="C22" s="73"/>
      <c r="D22" s="72"/>
      <c r="E22" s="73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56"/>
      <c r="B23" s="57"/>
      <c r="C23" s="57"/>
      <c r="D23" s="72"/>
      <c r="E23" s="74">
        <f>SUM(E2:E21)</f>
        <v>39785</v>
      </c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56"/>
      <c r="B24" s="57"/>
      <c r="C24" s="57"/>
      <c r="D24" s="72"/>
      <c r="E24" s="73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56"/>
      <c r="B25" s="57"/>
      <c r="C25" s="57"/>
      <c r="D25" s="72"/>
      <c r="E25" s="73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72"/>
      <c r="B26" s="73"/>
      <c r="C26" s="73"/>
      <c r="D26" s="72"/>
      <c r="E26" s="73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75"/>
      <c r="B27" s="76"/>
      <c r="C27" s="77"/>
      <c r="D27" s="72"/>
      <c r="E27" s="73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75"/>
      <c r="B28" s="57"/>
      <c r="C28" s="56"/>
      <c r="D28" s="72"/>
      <c r="E28" s="73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75"/>
      <c r="B29" s="57"/>
      <c r="C29" s="56"/>
      <c r="D29" s="72"/>
      <c r="E29" s="73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56"/>
      <c r="B30" s="57"/>
      <c r="C30" s="56"/>
      <c r="D30" s="72"/>
      <c r="E30" s="73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56"/>
      <c r="B31" s="57"/>
      <c r="C31" s="56"/>
      <c r="D31" s="72"/>
      <c r="E31" s="73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56"/>
      <c r="B32" s="57"/>
      <c r="C32" s="56"/>
      <c r="D32" s="72"/>
      <c r="E32" s="73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56"/>
      <c r="B33" s="57"/>
      <c r="C33" s="56"/>
      <c r="D33" s="72"/>
      <c r="E33" s="73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72"/>
      <c r="B34" s="73"/>
      <c r="C34" s="72"/>
      <c r="D34" s="72"/>
      <c r="E34" s="73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72"/>
      <c r="B35" s="73"/>
      <c r="C35" s="72"/>
      <c r="D35" s="72"/>
      <c r="E35" s="73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72"/>
      <c r="B36" s="73"/>
      <c r="C36" s="72"/>
      <c r="D36" s="72"/>
      <c r="E36" s="73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72"/>
      <c r="B37" s="73"/>
      <c r="C37" s="72"/>
      <c r="D37" s="72"/>
      <c r="E37" s="73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72"/>
      <c r="B38" s="73"/>
      <c r="C38" s="72"/>
      <c r="D38" s="72"/>
      <c r="E38" s="73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72"/>
      <c r="B39" s="73"/>
      <c r="C39" s="72"/>
      <c r="D39" s="72"/>
      <c r="E39" s="73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72"/>
      <c r="B40" s="73"/>
      <c r="C40" s="72"/>
      <c r="D40" s="72"/>
      <c r="E40" s="78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72"/>
      <c r="B41" s="73"/>
      <c r="C41" s="72"/>
      <c r="D41" s="72"/>
      <c r="E41" s="73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72"/>
      <c r="B42" s="73"/>
      <c r="C42" s="72"/>
      <c r="D42" s="72"/>
      <c r="E42" s="73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72"/>
      <c r="B43" s="73"/>
      <c r="C43" s="72"/>
      <c r="D43" s="72"/>
      <c r="E43" s="73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73"/>
      <c r="B44" s="73"/>
      <c r="C44" s="72"/>
      <c r="D44" s="72"/>
      <c r="E44" s="73"/>
      <c r="F44" s="72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73"/>
      <c r="B45" s="73"/>
      <c r="C45" s="72"/>
      <c r="D45" s="72"/>
      <c r="E45" s="73"/>
      <c r="F45" s="72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73"/>
      <c r="B46" s="73"/>
      <c r="C46" s="72"/>
      <c r="D46" s="72"/>
      <c r="E46" s="73"/>
      <c r="F46" s="72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73"/>
      <c r="B47" s="73"/>
      <c r="C47" s="72"/>
      <c r="D47" s="72"/>
      <c r="E47" s="73"/>
      <c r="F47" s="72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73"/>
      <c r="B48" s="73"/>
      <c r="C48" s="72"/>
      <c r="D48" s="72"/>
      <c r="E48" s="73"/>
      <c r="F48" s="72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73"/>
      <c r="B49" s="73"/>
      <c r="C49" s="72"/>
      <c r="D49" s="72"/>
      <c r="E49" s="73"/>
      <c r="F49" s="72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73"/>
      <c r="B50" s="73"/>
      <c r="C50" s="72"/>
      <c r="D50" s="72"/>
      <c r="E50" s="73"/>
      <c r="F50" s="72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73"/>
      <c r="B51" s="73"/>
      <c r="C51" s="72"/>
      <c r="D51" s="72"/>
      <c r="E51" s="73"/>
      <c r="F51" s="72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73"/>
      <c r="B52" s="73"/>
      <c r="C52" s="72"/>
      <c r="D52" s="72"/>
      <c r="E52" s="73"/>
      <c r="F52" s="72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73"/>
      <c r="B53" s="73"/>
      <c r="C53" s="72"/>
      <c r="D53" s="72"/>
      <c r="E53" s="73"/>
      <c r="F53" s="72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73"/>
      <c r="B54" s="73"/>
      <c r="C54" s="72"/>
      <c r="D54" s="72"/>
      <c r="E54" s="73"/>
      <c r="F54" s="72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73"/>
      <c r="B55" s="73"/>
      <c r="C55" s="72"/>
      <c r="D55" s="72"/>
      <c r="E55" s="73"/>
      <c r="F55" s="72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73"/>
      <c r="B56" s="73"/>
      <c r="C56" s="72"/>
      <c r="D56" s="72"/>
      <c r="E56" s="73"/>
      <c r="F56" s="72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73"/>
      <c r="B57" s="73"/>
      <c r="C57" s="72"/>
      <c r="D57" s="72"/>
      <c r="E57" s="73"/>
      <c r="F57" s="72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73"/>
      <c r="B58" s="73"/>
      <c r="C58" s="72"/>
      <c r="D58" s="72"/>
      <c r="E58" s="73"/>
      <c r="F58" s="72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73"/>
      <c r="B59" s="73"/>
      <c r="C59" s="72"/>
      <c r="D59" s="72"/>
      <c r="E59" s="73"/>
      <c r="F59" s="72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73"/>
      <c r="B60" s="73"/>
      <c r="C60" s="72"/>
      <c r="D60" s="72"/>
      <c r="E60" s="73"/>
      <c r="F60" s="72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73"/>
      <c r="B61" s="73"/>
      <c r="C61" s="72"/>
      <c r="D61" s="72"/>
      <c r="E61" s="73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73"/>
      <c r="B62" s="73"/>
      <c r="C62" s="72"/>
      <c r="D62" s="72"/>
      <c r="E62" s="73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73"/>
      <c r="B63" s="73"/>
      <c r="C63" s="72"/>
      <c r="D63" s="72"/>
      <c r="E63" s="73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73"/>
      <c r="B64" s="73"/>
      <c r="C64" s="72"/>
      <c r="D64" s="72"/>
      <c r="E64" s="73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73"/>
      <c r="B65" s="73"/>
      <c r="C65" s="72"/>
      <c r="D65" s="72"/>
      <c r="E65" s="73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73"/>
      <c r="B66" s="73"/>
      <c r="C66" s="72"/>
      <c r="D66" s="72"/>
      <c r="E66" s="73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73"/>
      <c r="B67" s="73"/>
      <c r="C67" s="72"/>
      <c r="D67" s="72"/>
      <c r="E67" s="73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73"/>
      <c r="B68" s="73"/>
      <c r="C68" s="72"/>
      <c r="D68" s="72"/>
      <c r="E68" s="73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73"/>
      <c r="B69" s="73"/>
      <c r="C69" s="72"/>
      <c r="D69" s="72"/>
      <c r="E69" s="73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73"/>
      <c r="B70" s="73"/>
      <c r="C70" s="72"/>
      <c r="D70" s="72"/>
      <c r="E70" s="73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57"/>
      <c r="B71" s="57"/>
      <c r="C71" s="56"/>
      <c r="D71" s="72"/>
      <c r="E71" s="73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57"/>
      <c r="B72" s="57"/>
      <c r="C72" s="56"/>
      <c r="D72" s="72"/>
      <c r="E72" s="73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57"/>
      <c r="B73" s="57"/>
      <c r="C73" s="56"/>
      <c r="D73" s="72"/>
      <c r="E73" s="73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57"/>
      <c r="B74" s="57"/>
      <c r="C74" s="56"/>
      <c r="D74" s="72"/>
      <c r="E74" s="73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57"/>
      <c r="B75" s="57"/>
      <c r="C75" s="56"/>
      <c r="D75" s="72"/>
      <c r="E75" s="73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57"/>
      <c r="B76" s="57"/>
      <c r="C76" s="56"/>
      <c r="D76" s="72"/>
      <c r="E76" s="73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57"/>
      <c r="B77" s="57"/>
      <c r="C77" s="56"/>
      <c r="D77" s="72"/>
      <c r="E77" s="73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57"/>
      <c r="B78" s="57"/>
      <c r="C78" s="56"/>
      <c r="D78" s="72"/>
      <c r="E78" s="73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57"/>
      <c r="B79" s="57"/>
      <c r="C79" s="56"/>
      <c r="D79" s="72"/>
      <c r="E79" s="73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57"/>
      <c r="B80" s="57"/>
      <c r="C80" s="56"/>
      <c r="D80" s="72"/>
      <c r="E80" s="73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57"/>
      <c r="B81" s="57"/>
      <c r="C81" s="56"/>
      <c r="D81" s="72"/>
      <c r="E81" s="73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57"/>
      <c r="B82" s="57"/>
      <c r="C82" s="56"/>
      <c r="D82" s="72"/>
      <c r="E82" s="73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57"/>
      <c r="B83" s="57"/>
      <c r="C83" s="56"/>
      <c r="D83" s="72"/>
      <c r="E83" s="73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57"/>
      <c r="B84" s="57"/>
      <c r="C84" s="56"/>
      <c r="D84" s="72"/>
      <c r="E84" s="73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73"/>
      <c r="B85" s="73"/>
      <c r="C85" s="72"/>
      <c r="D85" s="72"/>
      <c r="E85" s="73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57"/>
      <c r="B86" s="57"/>
      <c r="C86" s="56"/>
      <c r="D86" s="72"/>
      <c r="E86" s="73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73"/>
      <c r="B87" s="73"/>
      <c r="C87" s="72"/>
      <c r="D87" s="72"/>
      <c r="E87" s="73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73"/>
      <c r="B88" s="73"/>
      <c r="C88" s="72"/>
      <c r="D88" s="72"/>
      <c r="E88" s="73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73"/>
      <c r="B89" s="73"/>
      <c r="C89" s="72"/>
      <c r="D89" s="72"/>
      <c r="E89" s="73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73"/>
      <c r="B90" s="73"/>
      <c r="C90" s="72"/>
      <c r="D90" s="72"/>
      <c r="E90" s="73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73"/>
      <c r="B91" s="73"/>
      <c r="C91" s="72"/>
      <c r="D91" s="72"/>
      <c r="E91" s="73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73"/>
      <c r="B92" s="73"/>
      <c r="C92" s="72"/>
      <c r="D92" s="72"/>
      <c r="E92" s="73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73"/>
      <c r="B93" s="73"/>
      <c r="C93" s="72"/>
      <c r="D93" s="72"/>
      <c r="E93" s="73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7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7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7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7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7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7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7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7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7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7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7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7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7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7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7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7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7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7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7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7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7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7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7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7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7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7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7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7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7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7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7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7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7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7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7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7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7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7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7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7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7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7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7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7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7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7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7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7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7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7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7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7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7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7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7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7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7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7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7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7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7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7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7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7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7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7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7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7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7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7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7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7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7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7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7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7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7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7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7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7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7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7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7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7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7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7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7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7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7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7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7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7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7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7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7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7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7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7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7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7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7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7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7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7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7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7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7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7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7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7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7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7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7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7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7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7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7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7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7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7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7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7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7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7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7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7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7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7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7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7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7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7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7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7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7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7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7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7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7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7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7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7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7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7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7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7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7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7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7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7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7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7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7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7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7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7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7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7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7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7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7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7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7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7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7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7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7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7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7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7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7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7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7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7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7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7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7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7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7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7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7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7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7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7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7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7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7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7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7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7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7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7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7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7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7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7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7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7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7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7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7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7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7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7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7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7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7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7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7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7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7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7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7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7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7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7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7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7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7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7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7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7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7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7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7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7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7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7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7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7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7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7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7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7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7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7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7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7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7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7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7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7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7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7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7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7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7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7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7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7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7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7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7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7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7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7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7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7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7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7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7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7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7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7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7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7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7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7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7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7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7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7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7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7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7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7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7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7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7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7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7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7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7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7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7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7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7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7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7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7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7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7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7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7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7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7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7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7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7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7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7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7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7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7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7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7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7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7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7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7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7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7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7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7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7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7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7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7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7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7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7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7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7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7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7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7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7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7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7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7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7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7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7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7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7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7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7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7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7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7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7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7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7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7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7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7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7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7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7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7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7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7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7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7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7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7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7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7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7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7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7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7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7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7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7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7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7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7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7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7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7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7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7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7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7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7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7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7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7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7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7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7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7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7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7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7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7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7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7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7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7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7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7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7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7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7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7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7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7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7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7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7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7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7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7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7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7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7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7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7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7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7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7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7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7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7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7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7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7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7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7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7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7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7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7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7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7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7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7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7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7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7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7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7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7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7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7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7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7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7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7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7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7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7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7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7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7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7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7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7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7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7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7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7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7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7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7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7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7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7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7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7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7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7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7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7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7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7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7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7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7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7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7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7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7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7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7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7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7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7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7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7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7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7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7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7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7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7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7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7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7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7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7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7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7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7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7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7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7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7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7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7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7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7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7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7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7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7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7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7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7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7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7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7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7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7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7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7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7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7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7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7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7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7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7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7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7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7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7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7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7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7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7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7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7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7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7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7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7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7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7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7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7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7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7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7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7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7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7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7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7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7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7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7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7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7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7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7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7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7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7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7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7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7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7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7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7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7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7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7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7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7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7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7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7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7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7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7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7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7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7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7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7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7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7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7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7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7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7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7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7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7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7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7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7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7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7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7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7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7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7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7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7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7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7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7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7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7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7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7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7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7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7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7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7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7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7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7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7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7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7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7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7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7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7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7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7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7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7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7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7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7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7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7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7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7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7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7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7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7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7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7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7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7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7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7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7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7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7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7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7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7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7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7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7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7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7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7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7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7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7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7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7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7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7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7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7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7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7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7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7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7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7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7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7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7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7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7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7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7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7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7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7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7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7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7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7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7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7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7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7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7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7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7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7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7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7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7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7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7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7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7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7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7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7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7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7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7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7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7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7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7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7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7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7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7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7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7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7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7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7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7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7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7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7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7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7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7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7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7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7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7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7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7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7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7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7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7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7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7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7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7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7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7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7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7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7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7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7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7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7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7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7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7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7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7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7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7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7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7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7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7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7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7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7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7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7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7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7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7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7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7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7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7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7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7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7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7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7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7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7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7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7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7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7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7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7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7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7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7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7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7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7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7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7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7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7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7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7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7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7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>
      <c r="A895" s="56"/>
      <c r="B895" s="56"/>
      <c r="C895" s="56"/>
      <c r="D895" s="56"/>
      <c r="E895" s="57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>
      <c r="A896" s="56"/>
      <c r="B896" s="56"/>
      <c r="C896" s="56"/>
      <c r="D896" s="56"/>
      <c r="E896" s="57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>
      <c r="A897" s="56"/>
      <c r="B897" s="56"/>
      <c r="C897" s="56"/>
      <c r="D897" s="56"/>
      <c r="E897" s="57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>
      <c r="A898" s="56"/>
      <c r="B898" s="56"/>
      <c r="C898" s="56"/>
      <c r="D898" s="56"/>
      <c r="E898" s="57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>
      <c r="A899" s="56"/>
      <c r="B899" s="56"/>
      <c r="C899" s="56"/>
      <c r="D899" s="56"/>
      <c r="E899" s="57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>
      <c r="A900" s="56"/>
      <c r="B900" s="56"/>
      <c r="C900" s="56"/>
      <c r="D900" s="56"/>
      <c r="E900" s="57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>
      <c r="A901" s="56"/>
      <c r="B901" s="56"/>
      <c r="C901" s="56"/>
      <c r="D901" s="56"/>
      <c r="E901" s="57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>
      <c r="A902" s="56"/>
      <c r="B902" s="56"/>
      <c r="C902" s="56"/>
      <c r="D902" s="56"/>
      <c r="E902" s="57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>
      <c r="A903" s="56"/>
      <c r="B903" s="56"/>
      <c r="C903" s="56"/>
      <c r="D903" s="56"/>
      <c r="E903" s="57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>
      <c r="A904" s="56"/>
      <c r="B904" s="56"/>
      <c r="C904" s="56"/>
      <c r="D904" s="56"/>
      <c r="E904" s="57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>
      <c r="A905" s="56"/>
      <c r="B905" s="56"/>
      <c r="C905" s="56"/>
      <c r="D905" s="56"/>
      <c r="E905" s="57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>
      <c r="A906" s="56"/>
      <c r="B906" s="56"/>
      <c r="C906" s="56"/>
      <c r="D906" s="56"/>
      <c r="E906" s="57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>
      <c r="A907" s="56"/>
      <c r="B907" s="56"/>
      <c r="C907" s="56"/>
      <c r="D907" s="56"/>
      <c r="E907" s="57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>
      <c r="A908" s="56"/>
      <c r="B908" s="56"/>
      <c r="C908" s="56"/>
      <c r="D908" s="56"/>
      <c r="E908" s="57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>
      <c r="A909" s="56"/>
      <c r="B909" s="56"/>
      <c r="C909" s="56"/>
      <c r="D909" s="56"/>
      <c r="E909" s="57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>
      <c r="A910" s="56"/>
      <c r="B910" s="56"/>
      <c r="C910" s="56"/>
      <c r="D910" s="56"/>
      <c r="E910" s="57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>
      <c r="A911" s="56"/>
      <c r="B911" s="56"/>
      <c r="C911" s="56"/>
      <c r="D911" s="56"/>
      <c r="E911" s="57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>
      <c r="A912" s="56"/>
      <c r="B912" s="56"/>
      <c r="C912" s="56"/>
      <c r="D912" s="56"/>
      <c r="E912" s="57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>
      <c r="A913" s="56"/>
      <c r="B913" s="56"/>
      <c r="C913" s="56"/>
      <c r="D913" s="56"/>
      <c r="E913" s="57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>
      <c r="A914" s="56"/>
      <c r="B914" s="56"/>
      <c r="C914" s="56"/>
      <c r="D914" s="56"/>
      <c r="E914" s="57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>
      <c r="A915" s="56"/>
      <c r="B915" s="56"/>
      <c r="C915" s="56"/>
      <c r="D915" s="56"/>
      <c r="E915" s="57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>
      <c r="A916" s="56"/>
      <c r="B916" s="56"/>
      <c r="C916" s="56"/>
      <c r="D916" s="56"/>
      <c r="E916" s="57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>
      <c r="A917" s="56"/>
      <c r="B917" s="56"/>
      <c r="C917" s="56"/>
      <c r="D917" s="56"/>
      <c r="E917" s="57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>
      <c r="A918" s="56"/>
      <c r="B918" s="56"/>
      <c r="C918" s="56"/>
      <c r="D918" s="56"/>
      <c r="E918" s="57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>
      <c r="A919" s="56"/>
      <c r="B919" s="56"/>
      <c r="C919" s="56"/>
      <c r="D919" s="56"/>
      <c r="E919" s="57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>
      <c r="A920" s="56"/>
      <c r="B920" s="56"/>
      <c r="C920" s="56"/>
      <c r="D920" s="56"/>
      <c r="E920" s="57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>
      <c r="A921" s="56"/>
      <c r="B921" s="56"/>
      <c r="C921" s="56"/>
      <c r="D921" s="56"/>
      <c r="E921" s="57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>
      <c r="A922" s="56"/>
      <c r="B922" s="56"/>
      <c r="C922" s="56"/>
      <c r="D922" s="56"/>
      <c r="E922" s="57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>
      <c r="A923" s="56"/>
      <c r="B923" s="56"/>
      <c r="C923" s="56"/>
      <c r="D923" s="56"/>
      <c r="E923" s="57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>
      <c r="A924" s="56"/>
      <c r="B924" s="56"/>
      <c r="C924" s="56"/>
      <c r="D924" s="56"/>
      <c r="E924" s="57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>
      <c r="A925" s="56"/>
      <c r="B925" s="56"/>
      <c r="C925" s="56"/>
      <c r="D925" s="56"/>
      <c r="E925" s="57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>
      <c r="A926" s="56"/>
      <c r="B926" s="56"/>
      <c r="C926" s="56"/>
      <c r="D926" s="56"/>
      <c r="E926" s="57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>
      <c r="A927" s="56"/>
      <c r="B927" s="56"/>
      <c r="C927" s="56"/>
      <c r="D927" s="56"/>
      <c r="E927" s="57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>
      <c r="A928" s="56"/>
      <c r="B928" s="56"/>
      <c r="C928" s="56"/>
      <c r="D928" s="56"/>
      <c r="E928" s="57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>
      <c r="A929" s="56"/>
      <c r="B929" s="56"/>
      <c r="C929" s="56"/>
      <c r="D929" s="56"/>
      <c r="E929" s="57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>
      <c r="A930" s="56"/>
      <c r="B930" s="56"/>
      <c r="C930" s="56"/>
      <c r="D930" s="56"/>
      <c r="E930" s="57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>
      <c r="A931" s="56"/>
      <c r="B931" s="56"/>
      <c r="C931" s="56"/>
      <c r="D931" s="56"/>
      <c r="E931" s="57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>
      <c r="A932" s="56"/>
      <c r="B932" s="56"/>
      <c r="C932" s="56"/>
      <c r="D932" s="56"/>
      <c r="E932" s="57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>
      <c r="A933" s="56"/>
      <c r="B933" s="56"/>
      <c r="C933" s="56"/>
      <c r="D933" s="56"/>
      <c r="E933" s="57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>
      <c r="A934" s="56"/>
      <c r="B934" s="56"/>
      <c r="C934" s="56"/>
      <c r="D934" s="56"/>
      <c r="E934" s="57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>
      <c r="A935" s="56"/>
      <c r="B935" s="56"/>
      <c r="C935" s="56"/>
      <c r="D935" s="56"/>
      <c r="E935" s="57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>
      <c r="A936" s="56"/>
      <c r="B936" s="56"/>
      <c r="C936" s="56"/>
      <c r="D936" s="56"/>
      <c r="E936" s="57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>
      <c r="A937" s="56"/>
      <c r="B937" s="56"/>
      <c r="C937" s="56"/>
      <c r="D937" s="56"/>
      <c r="E937" s="57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>
      <c r="A938" s="56"/>
      <c r="B938" s="56"/>
      <c r="C938" s="56"/>
      <c r="D938" s="56"/>
      <c r="E938" s="57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>
      <c r="A939" s="56"/>
      <c r="B939" s="56"/>
      <c r="C939" s="56"/>
      <c r="D939" s="56"/>
      <c r="E939" s="57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>
      <c r="A940" s="56"/>
      <c r="B940" s="56"/>
      <c r="C940" s="56"/>
      <c r="D940" s="56"/>
      <c r="E940" s="57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>
      <c r="A941" s="56"/>
      <c r="B941" s="56"/>
      <c r="C941" s="56"/>
      <c r="D941" s="56"/>
      <c r="E941" s="57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>
      <c r="A942" s="56"/>
      <c r="B942" s="56"/>
      <c r="C942" s="56"/>
      <c r="D942" s="56"/>
      <c r="E942" s="57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>
      <c r="A943" s="56"/>
      <c r="B943" s="56"/>
      <c r="C943" s="56"/>
      <c r="D943" s="56"/>
      <c r="E943" s="57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>
      <c r="A944" s="56"/>
      <c r="B944" s="56"/>
      <c r="C944" s="56"/>
      <c r="D944" s="56"/>
      <c r="E944" s="57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>
      <c r="A945" s="56"/>
      <c r="B945" s="56"/>
      <c r="C945" s="56"/>
      <c r="D945" s="56"/>
      <c r="E945" s="57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>
      <c r="A946" s="56"/>
      <c r="B946" s="56"/>
      <c r="C946" s="56"/>
      <c r="D946" s="56"/>
      <c r="E946" s="57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>
      <c r="A947" s="56"/>
      <c r="B947" s="56"/>
      <c r="C947" s="56"/>
      <c r="D947" s="56"/>
      <c r="E947" s="57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>
      <c r="A948" s="56"/>
      <c r="B948" s="56"/>
      <c r="C948" s="56"/>
      <c r="D948" s="56"/>
      <c r="E948" s="57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>
      <c r="A949" s="56"/>
      <c r="B949" s="56"/>
      <c r="C949" s="56"/>
      <c r="D949" s="56"/>
      <c r="E949" s="57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>
      <c r="A950" s="56"/>
      <c r="B950" s="56"/>
      <c r="C950" s="56"/>
      <c r="D950" s="56"/>
      <c r="E950" s="57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>
      <c r="A951" s="56"/>
      <c r="B951" s="56"/>
      <c r="C951" s="56"/>
      <c r="D951" s="56"/>
      <c r="E951" s="57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>
      <c r="A952" s="56"/>
      <c r="B952" s="56"/>
      <c r="C952" s="56"/>
      <c r="D952" s="56"/>
      <c r="E952" s="57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>
      <c r="A953" s="56"/>
      <c r="B953" s="56"/>
      <c r="C953" s="56"/>
      <c r="D953" s="56"/>
      <c r="E953" s="57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>
      <c r="A954" s="56"/>
      <c r="B954" s="56"/>
      <c r="C954" s="56"/>
      <c r="D954" s="56"/>
      <c r="E954" s="57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>
      <c r="A955" s="56"/>
      <c r="B955" s="56"/>
      <c r="C955" s="56"/>
      <c r="D955" s="56"/>
      <c r="E955" s="57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>
      <c r="A956" s="56"/>
      <c r="B956" s="56"/>
      <c r="C956" s="56"/>
      <c r="D956" s="56"/>
      <c r="E956" s="57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>
      <c r="A957" s="56"/>
      <c r="B957" s="56"/>
      <c r="C957" s="56"/>
      <c r="D957" s="56"/>
      <c r="E957" s="57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>
      <c r="A958" s="56"/>
      <c r="B958" s="56"/>
      <c r="C958" s="56"/>
      <c r="D958" s="56"/>
      <c r="E958" s="57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>
      <c r="A959" s="56"/>
      <c r="B959" s="56"/>
      <c r="C959" s="56"/>
      <c r="D959" s="56"/>
      <c r="E959" s="57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>
      <c r="A960" s="56"/>
      <c r="B960" s="56"/>
      <c r="C960" s="56"/>
      <c r="D960" s="56"/>
      <c r="E960" s="57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>
      <c r="A961" s="56"/>
      <c r="B961" s="56"/>
      <c r="C961" s="56"/>
      <c r="D961" s="56"/>
      <c r="E961" s="57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>
      <c r="A962" s="56"/>
      <c r="B962" s="56"/>
      <c r="C962" s="56"/>
      <c r="D962" s="56"/>
      <c r="E962" s="57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>
      <c r="A963" s="56"/>
      <c r="B963" s="56"/>
      <c r="C963" s="56"/>
      <c r="D963" s="56"/>
      <c r="E963" s="57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>
      <c r="A964" s="56"/>
      <c r="B964" s="56"/>
      <c r="C964" s="56"/>
      <c r="D964" s="56"/>
      <c r="E964" s="57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>
      <c r="A965" s="56"/>
      <c r="B965" s="56"/>
      <c r="C965" s="56"/>
      <c r="D965" s="56"/>
      <c r="E965" s="57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>
      <c r="A966" s="56"/>
      <c r="B966" s="56"/>
      <c r="C966" s="56"/>
      <c r="D966" s="56"/>
      <c r="E966" s="57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>
      <c r="A967" s="56"/>
      <c r="B967" s="56"/>
      <c r="C967" s="56"/>
      <c r="D967" s="56"/>
      <c r="E967" s="57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>
      <c r="A968" s="56"/>
      <c r="B968" s="56"/>
      <c r="C968" s="56"/>
      <c r="D968" s="56"/>
      <c r="E968" s="57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>
      <c r="A969" s="56"/>
      <c r="B969" s="56"/>
      <c r="C969" s="56"/>
      <c r="D969" s="56"/>
      <c r="E969" s="57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>
      <c r="A970" s="56"/>
      <c r="B970" s="56"/>
      <c r="C970" s="56"/>
      <c r="D970" s="56"/>
      <c r="E970" s="57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>
      <c r="A971" s="56"/>
      <c r="B971" s="56"/>
      <c r="C971" s="56"/>
      <c r="D971" s="56"/>
      <c r="E971" s="57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>
      <c r="A972" s="56"/>
      <c r="B972" s="56"/>
      <c r="C972" s="56"/>
      <c r="D972" s="56"/>
      <c r="E972" s="57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>
      <c r="A973" s="56"/>
      <c r="B973" s="56"/>
      <c r="C973" s="56"/>
      <c r="D973" s="56"/>
      <c r="E973" s="57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>
      <c r="A974" s="56"/>
      <c r="B974" s="56"/>
      <c r="C974" s="56"/>
      <c r="D974" s="56"/>
      <c r="E974" s="57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>
      <c r="A975" s="56"/>
      <c r="B975" s="56"/>
      <c r="C975" s="56"/>
      <c r="D975" s="56"/>
      <c r="E975" s="57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>
      <c r="A976" s="56"/>
      <c r="B976" s="56"/>
      <c r="C976" s="56"/>
      <c r="D976" s="56"/>
      <c r="E976" s="57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>
      <c r="A977" s="56"/>
      <c r="B977" s="56"/>
      <c r="C977" s="56"/>
      <c r="D977" s="56"/>
      <c r="E977" s="57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>
      <c r="A978" s="56"/>
      <c r="B978" s="56"/>
      <c r="C978" s="56"/>
      <c r="D978" s="56"/>
      <c r="E978" s="57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>
      <c r="A979" s="56"/>
      <c r="B979" s="56"/>
      <c r="C979" s="56"/>
      <c r="D979" s="56"/>
      <c r="E979" s="57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>
      <c r="A980" s="56"/>
      <c r="B980" s="56"/>
      <c r="C980" s="56"/>
      <c r="D980" s="56"/>
      <c r="E980" s="57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>
      <c r="A981" s="56"/>
      <c r="B981" s="56"/>
      <c r="C981" s="56"/>
      <c r="D981" s="56"/>
      <c r="E981" s="57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>
      <c r="A982" s="56"/>
      <c r="B982" s="56"/>
      <c r="C982" s="56"/>
      <c r="D982" s="56"/>
      <c r="E982" s="57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>
      <c r="A983" s="56"/>
      <c r="B983" s="56"/>
      <c r="C983" s="56"/>
      <c r="D983" s="56"/>
      <c r="E983" s="57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>
      <c r="A984" s="56"/>
      <c r="B984" s="56"/>
      <c r="C984" s="56"/>
      <c r="D984" s="56"/>
      <c r="E984" s="57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>
      <c r="A985" s="56"/>
      <c r="B985" s="56"/>
      <c r="C985" s="56"/>
      <c r="D985" s="56"/>
      <c r="E985" s="57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>
      <c r="A986" s="56"/>
      <c r="B986" s="56"/>
      <c r="C986" s="56"/>
      <c r="D986" s="56"/>
      <c r="E986" s="57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>
      <c r="A987" s="56"/>
      <c r="B987" s="56"/>
      <c r="C987" s="56"/>
      <c r="D987" s="56"/>
      <c r="E987" s="57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>
      <c r="A988" s="56"/>
      <c r="B988" s="56"/>
      <c r="C988" s="56"/>
      <c r="D988" s="56"/>
      <c r="E988" s="57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>
      <c r="A989" s="56"/>
      <c r="B989" s="56"/>
      <c r="C989" s="56"/>
      <c r="D989" s="56"/>
      <c r="E989" s="57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>
      <c r="A990" s="56"/>
      <c r="B990" s="56"/>
      <c r="C990" s="56"/>
      <c r="D990" s="56"/>
      <c r="E990" s="57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>
      <c r="A991" s="56"/>
      <c r="B991" s="56"/>
      <c r="C991" s="56"/>
      <c r="D991" s="56"/>
      <c r="E991" s="57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>
      <c r="A992" s="56"/>
      <c r="B992" s="56"/>
      <c r="C992" s="56"/>
      <c r="D992" s="56"/>
      <c r="E992" s="57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>
      <c r="A993" s="56"/>
      <c r="B993" s="56"/>
      <c r="C993" s="56"/>
      <c r="D993" s="56"/>
      <c r="E993" s="57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>
      <c r="A994" s="56"/>
      <c r="B994" s="56"/>
      <c r="C994" s="56"/>
      <c r="D994" s="56"/>
      <c r="E994" s="57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>
      <c r="A995" s="56"/>
      <c r="B995" s="56"/>
      <c r="C995" s="56"/>
      <c r="D995" s="56"/>
      <c r="E995" s="57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>
      <c r="A996" s="56"/>
      <c r="B996" s="56"/>
      <c r="C996" s="56"/>
      <c r="D996" s="56"/>
      <c r="E996" s="57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>
      <c r="A997" s="56"/>
      <c r="B997" s="56"/>
      <c r="C997" s="56"/>
      <c r="D997" s="56"/>
      <c r="E997" s="57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>
      <c r="A998" s="56"/>
      <c r="B998" s="56"/>
      <c r="C998" s="56"/>
      <c r="D998" s="56"/>
      <c r="E998" s="57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>
      <c r="A999" s="56"/>
      <c r="B999" s="56"/>
      <c r="C999" s="56"/>
      <c r="D999" s="56"/>
      <c r="E999" s="57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>
      <c r="A1000" s="56"/>
      <c r="B1000" s="56"/>
      <c r="C1000" s="56"/>
      <c r="D1000" s="56"/>
      <c r="E1000" s="57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  <row r="1001">
      <c r="A1001" s="56"/>
      <c r="B1001" s="56"/>
      <c r="C1001" s="56"/>
      <c r="D1001" s="56"/>
      <c r="E1001" s="57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</row>
    <row r="1002">
      <c r="A1002" s="56"/>
      <c r="B1002" s="56"/>
      <c r="C1002" s="56"/>
      <c r="D1002" s="56"/>
      <c r="E1002" s="57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</row>
    <row r="1003">
      <c r="A1003" s="56"/>
      <c r="B1003" s="56"/>
      <c r="C1003" s="56"/>
      <c r="D1003" s="56"/>
      <c r="E1003" s="57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</row>
    <row r="1004">
      <c r="A1004" s="56"/>
      <c r="B1004" s="56"/>
      <c r="C1004" s="56"/>
      <c r="D1004" s="56"/>
      <c r="E1004" s="57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</row>
    <row r="1005">
      <c r="A1005" s="56"/>
      <c r="B1005" s="56"/>
      <c r="C1005" s="56"/>
      <c r="D1005" s="56"/>
      <c r="E1005" s="57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</row>
    <row r="1006">
      <c r="A1006" s="56"/>
      <c r="B1006" s="56"/>
      <c r="C1006" s="56"/>
      <c r="D1006" s="56"/>
      <c r="E1006" s="57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</row>
    <row r="1007">
      <c r="A1007" s="56"/>
      <c r="B1007" s="56"/>
      <c r="C1007" s="56"/>
      <c r="D1007" s="56"/>
      <c r="E1007" s="57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</row>
    <row r="1008">
      <c r="A1008" s="56"/>
      <c r="B1008" s="56"/>
      <c r="C1008" s="56"/>
      <c r="D1008" s="56"/>
      <c r="E1008" s="57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</row>
    <row r="1009">
      <c r="A1009" s="56"/>
      <c r="B1009" s="56"/>
      <c r="C1009" s="56"/>
      <c r="D1009" s="56"/>
      <c r="E1009" s="57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</row>
    <row r="1010">
      <c r="A1010" s="56"/>
      <c r="B1010" s="56"/>
      <c r="C1010" s="56"/>
      <c r="D1010" s="56"/>
      <c r="E1010" s="57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</row>
    <row r="1011">
      <c r="A1011" s="56"/>
      <c r="B1011" s="56"/>
      <c r="C1011" s="56"/>
      <c r="D1011" s="56"/>
      <c r="E1011" s="57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</row>
    <row r="1012">
      <c r="A1012" s="56"/>
      <c r="B1012" s="56"/>
      <c r="C1012" s="56"/>
      <c r="D1012" s="56"/>
      <c r="E1012" s="57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</row>
    <row r="1013">
      <c r="A1013" s="56"/>
      <c r="B1013" s="56"/>
      <c r="C1013" s="56"/>
      <c r="D1013" s="56"/>
      <c r="E1013" s="57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</row>
    <row r="1014">
      <c r="A1014" s="56"/>
      <c r="B1014" s="56"/>
      <c r="C1014" s="56"/>
      <c r="D1014" s="56"/>
      <c r="E1014" s="57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</row>
    <row r="1015">
      <c r="A1015" s="56"/>
      <c r="B1015" s="56"/>
      <c r="C1015" s="56"/>
      <c r="D1015" s="56"/>
      <c r="E1015" s="57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</row>
    <row r="1016">
      <c r="A1016" s="56"/>
      <c r="B1016" s="56"/>
      <c r="C1016" s="56"/>
      <c r="D1016" s="56"/>
      <c r="E1016" s="57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</row>
    <row r="1017">
      <c r="A1017" s="56"/>
      <c r="B1017" s="56"/>
      <c r="C1017" s="56"/>
      <c r="D1017" s="56"/>
      <c r="E1017" s="57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</row>
    <row r="1018">
      <c r="A1018" s="56"/>
      <c r="B1018" s="56"/>
      <c r="C1018" s="56"/>
      <c r="D1018" s="56"/>
      <c r="E1018" s="57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</row>
    <row r="1019">
      <c r="A1019" s="56"/>
      <c r="B1019" s="56"/>
      <c r="C1019" s="56"/>
      <c r="D1019" s="56"/>
      <c r="E1019" s="57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</row>
    <row r="1020">
      <c r="A1020" s="56"/>
      <c r="B1020" s="56"/>
      <c r="C1020" s="56"/>
      <c r="D1020" s="56"/>
      <c r="E1020" s="57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</row>
    <row r="1021">
      <c r="A1021" s="56"/>
      <c r="B1021" s="56"/>
      <c r="C1021" s="56"/>
      <c r="D1021" s="56"/>
      <c r="E1021" s="57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</row>
    <row r="1022">
      <c r="A1022" s="56"/>
      <c r="B1022" s="56"/>
      <c r="C1022" s="56"/>
      <c r="D1022" s="56"/>
      <c r="E1022" s="57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</row>
    <row r="1023">
      <c r="A1023" s="56"/>
      <c r="B1023" s="56"/>
      <c r="C1023" s="56"/>
      <c r="D1023" s="56"/>
      <c r="E1023" s="57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</row>
    <row r="1024">
      <c r="A1024" s="56"/>
      <c r="B1024" s="56"/>
      <c r="C1024" s="56"/>
      <c r="D1024" s="56"/>
      <c r="E1024" s="57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</row>
    <row r="1025">
      <c r="A1025" s="56"/>
      <c r="B1025" s="56"/>
      <c r="C1025" s="56"/>
      <c r="D1025" s="56"/>
      <c r="E1025" s="57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</row>
    <row r="1026">
      <c r="A1026" s="56"/>
      <c r="B1026" s="56"/>
      <c r="C1026" s="56"/>
      <c r="D1026" s="56"/>
      <c r="E1026" s="57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</row>
    <row r="1027">
      <c r="A1027" s="56"/>
      <c r="B1027" s="56"/>
      <c r="C1027" s="56"/>
      <c r="D1027" s="56"/>
      <c r="E1027" s="57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</row>
    <row r="1028">
      <c r="A1028" s="56"/>
      <c r="B1028" s="56"/>
      <c r="C1028" s="56"/>
      <c r="D1028" s="56"/>
      <c r="E1028" s="57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</row>
    <row r="1029">
      <c r="A1029" s="56"/>
      <c r="B1029" s="56"/>
      <c r="C1029" s="56"/>
      <c r="D1029" s="56"/>
      <c r="E1029" s="57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</row>
    <row r="1030">
      <c r="A1030" s="56"/>
      <c r="B1030" s="56"/>
      <c r="C1030" s="56"/>
      <c r="D1030" s="56"/>
      <c r="E1030" s="57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</row>
    <row r="1031">
      <c r="A1031" s="56"/>
      <c r="B1031" s="56"/>
      <c r="C1031" s="56"/>
      <c r="D1031" s="56"/>
      <c r="E1031" s="57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</row>
    <row r="1032">
      <c r="A1032" s="56"/>
      <c r="B1032" s="56"/>
      <c r="C1032" s="56"/>
      <c r="D1032" s="56"/>
      <c r="E1032" s="57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</row>
    <row r="1033">
      <c r="A1033" s="56"/>
      <c r="B1033" s="56"/>
      <c r="C1033" s="56"/>
      <c r="D1033" s="56"/>
      <c r="E1033" s="57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</row>
    <row r="1034">
      <c r="A1034" s="56"/>
      <c r="B1034" s="56"/>
      <c r="C1034" s="56"/>
      <c r="D1034" s="56"/>
      <c r="E1034" s="57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</row>
    <row r="1035">
      <c r="A1035" s="56"/>
      <c r="B1035" s="56"/>
      <c r="C1035" s="56"/>
      <c r="D1035" s="56"/>
      <c r="E1035" s="57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</row>
    <row r="1036">
      <c r="A1036" s="56"/>
      <c r="B1036" s="56"/>
      <c r="C1036" s="56"/>
      <c r="D1036" s="56"/>
      <c r="E1036" s="57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</row>
    <row r="1037">
      <c r="A1037" s="56"/>
      <c r="B1037" s="56"/>
      <c r="C1037" s="56"/>
      <c r="D1037" s="56"/>
      <c r="E1037" s="57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</row>
    <row r="1038">
      <c r="A1038" s="56"/>
      <c r="B1038" s="56"/>
      <c r="C1038" s="56"/>
      <c r="D1038" s="56"/>
      <c r="E1038" s="57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</row>
    <row r="1039">
      <c r="A1039" s="56"/>
      <c r="B1039" s="56"/>
      <c r="C1039" s="56"/>
      <c r="D1039" s="56"/>
      <c r="E1039" s="57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</row>
    <row r="1040">
      <c r="A1040" s="56"/>
      <c r="B1040" s="56"/>
      <c r="C1040" s="56"/>
      <c r="D1040" s="56"/>
      <c r="E1040" s="57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</row>
    <row r="1041">
      <c r="A1041" s="56"/>
      <c r="B1041" s="56"/>
      <c r="C1041" s="56"/>
      <c r="D1041" s="56"/>
      <c r="E1041" s="57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</row>
    <row r="1042">
      <c r="A1042" s="56"/>
      <c r="B1042" s="56"/>
      <c r="C1042" s="56"/>
      <c r="D1042" s="56"/>
      <c r="E1042" s="57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</row>
    <row r="1043">
      <c r="A1043" s="56"/>
      <c r="B1043" s="56"/>
      <c r="C1043" s="56"/>
      <c r="D1043" s="56"/>
      <c r="E1043" s="57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</row>
    <row r="1044">
      <c r="A1044" s="56"/>
      <c r="B1044" s="56"/>
      <c r="C1044" s="56"/>
      <c r="D1044" s="56"/>
      <c r="E1044" s="57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</row>
    <row r="1045">
      <c r="A1045" s="56"/>
      <c r="B1045" s="56"/>
      <c r="C1045" s="56"/>
      <c r="D1045" s="56"/>
      <c r="E1045" s="57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</row>
    <row r="1046">
      <c r="A1046" s="56"/>
      <c r="B1046" s="56"/>
      <c r="C1046" s="56"/>
      <c r="D1046" s="56"/>
      <c r="E1046" s="57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</row>
    <row r="1047">
      <c r="A1047" s="56"/>
      <c r="B1047" s="56"/>
      <c r="C1047" s="56"/>
      <c r="D1047" s="56"/>
      <c r="E1047" s="57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</row>
    <row r="1048">
      <c r="A1048" s="56"/>
      <c r="B1048" s="56"/>
      <c r="C1048" s="56"/>
      <c r="D1048" s="56"/>
      <c r="E1048" s="57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</row>
    <row r="1049">
      <c r="A1049" s="56"/>
      <c r="B1049" s="56"/>
      <c r="C1049" s="56"/>
      <c r="D1049" s="56"/>
      <c r="E1049" s="57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</row>
    <row r="1050">
      <c r="A1050" s="56"/>
      <c r="B1050" s="56"/>
      <c r="C1050" s="56"/>
      <c r="D1050" s="56"/>
      <c r="E1050" s="57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</row>
    <row r="1051">
      <c r="A1051" s="56"/>
      <c r="B1051" s="56"/>
      <c r="C1051" s="56"/>
      <c r="D1051" s="56"/>
      <c r="E1051" s="57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</row>
    <row r="1052">
      <c r="A1052" s="56"/>
      <c r="B1052" s="56"/>
      <c r="C1052" s="56"/>
      <c r="D1052" s="56"/>
      <c r="E1052" s="57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</row>
    <row r="1053">
      <c r="A1053" s="56"/>
      <c r="B1053" s="56"/>
      <c r="C1053" s="56"/>
      <c r="D1053" s="56"/>
      <c r="E1053" s="57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</row>
    <row r="1054">
      <c r="A1054" s="56"/>
      <c r="B1054" s="56"/>
      <c r="C1054" s="56"/>
      <c r="D1054" s="56"/>
      <c r="E1054" s="57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</row>
    <row r="1055">
      <c r="A1055" s="56"/>
      <c r="B1055" s="56"/>
      <c r="C1055" s="56"/>
      <c r="D1055" s="56"/>
      <c r="E1055" s="57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</row>
    <row r="1056">
      <c r="A1056" s="56"/>
      <c r="B1056" s="56"/>
      <c r="C1056" s="56"/>
      <c r="D1056" s="56"/>
      <c r="E1056" s="57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</hyperlinks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75"/>
    <col customWidth="1" min="4" max="4" width="18.63"/>
    <col customWidth="1" min="5" max="5" width="20.63"/>
  </cols>
  <sheetData>
    <row r="1">
      <c r="A1" s="54" t="s">
        <v>0</v>
      </c>
      <c r="B1" s="55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>
      <c r="A2" s="54" t="s">
        <v>1</v>
      </c>
      <c r="B2" s="55"/>
      <c r="C2" s="56"/>
      <c r="D2" s="56"/>
      <c r="E2" s="57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>
      <c r="A3" s="54" t="s">
        <v>2</v>
      </c>
      <c r="B3" s="55"/>
      <c r="C3" s="56"/>
      <c r="D3" s="56"/>
      <c r="E3" s="57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>
      <c r="A4" s="54" t="s">
        <v>3</v>
      </c>
      <c r="B4" s="55"/>
      <c r="C4" s="56"/>
      <c r="D4" s="56"/>
      <c r="E4" s="57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>
      <c r="A5" s="58" t="s">
        <v>4</v>
      </c>
      <c r="B5" s="59">
        <v>45125.0</v>
      </c>
      <c r="C5" s="60"/>
      <c r="D5" s="60"/>
      <c r="E5" s="61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>
      <c r="A6" s="80" t="s">
        <v>5</v>
      </c>
      <c r="B6" s="80" t="s">
        <v>6</v>
      </c>
      <c r="C6" s="81" t="s">
        <v>7</v>
      </c>
      <c r="D6" s="80" t="s">
        <v>8</v>
      </c>
      <c r="E6" s="82" t="s">
        <v>9</v>
      </c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>
      <c r="A7" s="16" t="s">
        <v>50</v>
      </c>
      <c r="B7" s="16" t="s">
        <v>11</v>
      </c>
      <c r="C7" s="51">
        <v>79.0</v>
      </c>
      <c r="D7" s="14">
        <v>20.0</v>
      </c>
      <c r="E7" s="15">
        <f t="shared" ref="E7:E20" si="1">C7*D7</f>
        <v>1580</v>
      </c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>
      <c r="A8" s="16" t="s">
        <v>127</v>
      </c>
      <c r="B8" s="16" t="s">
        <v>11</v>
      </c>
      <c r="C8" s="51">
        <v>66.0</v>
      </c>
      <c r="D8" s="14">
        <v>20.0</v>
      </c>
      <c r="E8" s="15">
        <f t="shared" si="1"/>
        <v>1320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>
      <c r="A9" s="16" t="s">
        <v>55</v>
      </c>
      <c r="B9" s="16" t="s">
        <v>11</v>
      </c>
      <c r="C9" s="51">
        <v>92.0</v>
      </c>
      <c r="D9" s="14">
        <v>40.0</v>
      </c>
      <c r="E9" s="15">
        <f t="shared" si="1"/>
        <v>3680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>
      <c r="A10" s="16" t="s">
        <v>130</v>
      </c>
      <c r="B10" s="16" t="s">
        <v>11</v>
      </c>
      <c r="C10" s="51">
        <v>50.0</v>
      </c>
      <c r="D10" s="14">
        <v>80.0</v>
      </c>
      <c r="E10" s="15">
        <f t="shared" si="1"/>
        <v>4000</v>
      </c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>
      <c r="A11" s="16" t="s">
        <v>131</v>
      </c>
      <c r="B11" s="16" t="s">
        <v>15</v>
      </c>
      <c r="C11" s="14">
        <v>84.0</v>
      </c>
      <c r="D11" s="79">
        <v>40.0</v>
      </c>
      <c r="E11" s="15">
        <f t="shared" si="1"/>
        <v>3360</v>
      </c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>
      <c r="A12" s="16" t="s">
        <v>132</v>
      </c>
      <c r="B12" s="16" t="s">
        <v>70</v>
      </c>
      <c r="C12" s="51">
        <v>155.0</v>
      </c>
      <c r="D12" s="14">
        <v>20.0</v>
      </c>
      <c r="E12" s="15">
        <f t="shared" si="1"/>
        <v>3100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>
      <c r="A13" s="16" t="s">
        <v>133</v>
      </c>
      <c r="B13" s="16" t="s">
        <v>26</v>
      </c>
      <c r="C13" s="51">
        <v>45.0</v>
      </c>
      <c r="D13" s="14">
        <v>75.0</v>
      </c>
      <c r="E13" s="15">
        <f t="shared" si="1"/>
        <v>3375</v>
      </c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>
      <c r="A14" s="16" t="s">
        <v>134</v>
      </c>
      <c r="B14" s="16" t="s">
        <v>11</v>
      </c>
      <c r="C14" s="51">
        <v>49.0</v>
      </c>
      <c r="D14" s="14">
        <v>80.0</v>
      </c>
      <c r="E14" s="15">
        <f t="shared" si="1"/>
        <v>3920</v>
      </c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16" t="s">
        <v>135</v>
      </c>
      <c r="B15" s="16" t="s">
        <v>13</v>
      </c>
      <c r="C15" s="51">
        <v>76.0</v>
      </c>
      <c r="D15" s="14">
        <v>30.0</v>
      </c>
      <c r="E15" s="15">
        <f t="shared" si="1"/>
        <v>2280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16" t="s">
        <v>51</v>
      </c>
      <c r="B16" s="16" t="s">
        <v>21</v>
      </c>
      <c r="C16" s="51">
        <v>220.0</v>
      </c>
      <c r="D16" s="14">
        <v>4.0</v>
      </c>
      <c r="E16" s="15">
        <f t="shared" si="1"/>
        <v>880</v>
      </c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16" t="s">
        <v>136</v>
      </c>
      <c r="B17" s="16" t="s">
        <v>137</v>
      </c>
      <c r="C17" s="51">
        <v>163.0</v>
      </c>
      <c r="D17" s="14">
        <v>30.0</v>
      </c>
      <c r="E17" s="15">
        <f t="shared" si="1"/>
        <v>4890</v>
      </c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16" t="s">
        <v>19</v>
      </c>
      <c r="B18" s="16" t="s">
        <v>11</v>
      </c>
      <c r="C18" s="52">
        <v>41.0</v>
      </c>
      <c r="D18" s="14">
        <v>60.0</v>
      </c>
      <c r="E18" s="15">
        <f t="shared" si="1"/>
        <v>2460</v>
      </c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53" t="s">
        <v>81</v>
      </c>
      <c r="B19" s="15" t="s">
        <v>82</v>
      </c>
      <c r="C19" s="51">
        <v>1700.0</v>
      </c>
      <c r="D19" s="14">
        <v>4.0</v>
      </c>
      <c r="E19" s="15">
        <f t="shared" si="1"/>
        <v>6800</v>
      </c>
      <c r="F19" s="56"/>
      <c r="G19" s="56"/>
      <c r="H19" s="57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14" t="s">
        <v>138</v>
      </c>
      <c r="B20" s="47" t="s">
        <v>21</v>
      </c>
      <c r="C20" s="51">
        <v>82.0</v>
      </c>
      <c r="D20" s="14">
        <v>50.0</v>
      </c>
      <c r="E20" s="15">
        <f t="shared" si="1"/>
        <v>4100</v>
      </c>
      <c r="F20" s="56"/>
      <c r="G20" s="56"/>
      <c r="H20" s="57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72"/>
      <c r="B21" s="73"/>
      <c r="C21" s="73"/>
      <c r="D21" s="72"/>
      <c r="E21" s="73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56"/>
      <c r="B22" s="57"/>
      <c r="C22" s="57"/>
      <c r="D22" s="72"/>
      <c r="E22" s="74">
        <f>SUM(E2:E20)</f>
        <v>45745</v>
      </c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56"/>
      <c r="B23" s="57"/>
      <c r="C23" s="57"/>
      <c r="D23" s="72"/>
      <c r="E23" s="73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56"/>
      <c r="B24" s="57"/>
      <c r="C24" s="57"/>
      <c r="D24" s="72"/>
      <c r="E24" s="73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72"/>
      <c r="B25" s="73"/>
      <c r="C25" s="73"/>
      <c r="D25" s="72"/>
      <c r="E25" s="73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75"/>
      <c r="B26" s="76"/>
      <c r="C26" s="77"/>
      <c r="D26" s="72"/>
      <c r="E26" s="73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75"/>
      <c r="B27" s="57"/>
      <c r="C27" s="56"/>
      <c r="D27" s="72"/>
      <c r="E27" s="73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75"/>
      <c r="B28" s="57"/>
      <c r="C28" s="56"/>
      <c r="D28" s="72"/>
      <c r="E28" s="73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56"/>
      <c r="B29" s="57"/>
      <c r="C29" s="56"/>
      <c r="D29" s="72"/>
      <c r="E29" s="73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56"/>
      <c r="B30" s="57"/>
      <c r="C30" s="56"/>
      <c r="D30" s="72"/>
      <c r="E30" s="73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56"/>
      <c r="B31" s="57"/>
      <c r="C31" s="56"/>
      <c r="D31" s="72"/>
      <c r="E31" s="73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56"/>
      <c r="B32" s="57"/>
      <c r="C32" s="56"/>
      <c r="D32" s="72"/>
      <c r="E32" s="73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72"/>
      <c r="B33" s="73"/>
      <c r="C33" s="72"/>
      <c r="D33" s="72"/>
      <c r="E33" s="73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72"/>
      <c r="B34" s="73"/>
      <c r="C34" s="72"/>
      <c r="D34" s="72"/>
      <c r="E34" s="73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72"/>
      <c r="B35" s="73"/>
      <c r="C35" s="72"/>
      <c r="D35" s="72"/>
      <c r="E35" s="73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72"/>
      <c r="B36" s="73"/>
      <c r="C36" s="72"/>
      <c r="D36" s="72"/>
      <c r="E36" s="73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72"/>
      <c r="B37" s="73"/>
      <c r="C37" s="72"/>
      <c r="D37" s="72"/>
      <c r="E37" s="73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72"/>
      <c r="B38" s="73"/>
      <c r="C38" s="72"/>
      <c r="D38" s="72"/>
      <c r="E38" s="73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72"/>
      <c r="B39" s="73"/>
      <c r="C39" s="72"/>
      <c r="D39" s="72"/>
      <c r="E39" s="78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72"/>
      <c r="B40" s="73"/>
      <c r="C40" s="72"/>
      <c r="D40" s="72"/>
      <c r="E40" s="73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72"/>
      <c r="B41" s="73"/>
      <c r="C41" s="72"/>
      <c r="D41" s="72"/>
      <c r="E41" s="73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72"/>
      <c r="B42" s="73"/>
      <c r="C42" s="72"/>
      <c r="D42" s="72"/>
      <c r="E42" s="73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73"/>
      <c r="B43" s="73"/>
      <c r="C43" s="72"/>
      <c r="D43" s="72"/>
      <c r="E43" s="73"/>
      <c r="F43" s="72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73"/>
      <c r="B44" s="73"/>
      <c r="C44" s="72"/>
      <c r="D44" s="72"/>
      <c r="E44" s="73"/>
      <c r="F44" s="72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73"/>
      <c r="B45" s="73"/>
      <c r="C45" s="72"/>
      <c r="D45" s="72"/>
      <c r="E45" s="73"/>
      <c r="F45" s="72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73"/>
      <c r="B46" s="73"/>
      <c r="C46" s="72"/>
      <c r="D46" s="72"/>
      <c r="E46" s="73"/>
      <c r="F46" s="72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73"/>
      <c r="B47" s="73"/>
      <c r="C47" s="72"/>
      <c r="D47" s="72"/>
      <c r="E47" s="73"/>
      <c r="F47" s="72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73"/>
      <c r="B48" s="73"/>
      <c r="C48" s="72"/>
      <c r="D48" s="72"/>
      <c r="E48" s="73"/>
      <c r="F48" s="72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73"/>
      <c r="B49" s="73"/>
      <c r="C49" s="72"/>
      <c r="D49" s="72"/>
      <c r="E49" s="73"/>
      <c r="F49" s="72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73"/>
      <c r="B50" s="73"/>
      <c r="C50" s="72"/>
      <c r="D50" s="72"/>
      <c r="E50" s="73"/>
      <c r="F50" s="72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73"/>
      <c r="B51" s="73"/>
      <c r="C51" s="72"/>
      <c r="D51" s="72"/>
      <c r="E51" s="73"/>
      <c r="F51" s="72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73"/>
      <c r="B52" s="73"/>
      <c r="C52" s="72"/>
      <c r="D52" s="72"/>
      <c r="E52" s="73"/>
      <c r="F52" s="72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73"/>
      <c r="B53" s="73"/>
      <c r="C53" s="72"/>
      <c r="D53" s="72"/>
      <c r="E53" s="73"/>
      <c r="F53" s="72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73"/>
      <c r="B54" s="73"/>
      <c r="C54" s="72"/>
      <c r="D54" s="72"/>
      <c r="E54" s="73"/>
      <c r="F54" s="72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73"/>
      <c r="B55" s="73"/>
      <c r="C55" s="72"/>
      <c r="D55" s="72"/>
      <c r="E55" s="73"/>
      <c r="F55" s="72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73"/>
      <c r="B56" s="73"/>
      <c r="C56" s="72"/>
      <c r="D56" s="72"/>
      <c r="E56" s="73"/>
      <c r="F56" s="72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73"/>
      <c r="B57" s="73"/>
      <c r="C57" s="72"/>
      <c r="D57" s="72"/>
      <c r="E57" s="73"/>
      <c r="F57" s="72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73"/>
      <c r="B58" s="73"/>
      <c r="C58" s="72"/>
      <c r="D58" s="72"/>
      <c r="E58" s="73"/>
      <c r="F58" s="72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73"/>
      <c r="B59" s="73"/>
      <c r="C59" s="72"/>
      <c r="D59" s="72"/>
      <c r="E59" s="73"/>
      <c r="F59" s="72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73"/>
      <c r="B60" s="73"/>
      <c r="C60" s="72"/>
      <c r="D60" s="72"/>
      <c r="E60" s="73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73"/>
      <c r="B61" s="73"/>
      <c r="C61" s="72"/>
      <c r="D61" s="72"/>
      <c r="E61" s="73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73"/>
      <c r="B62" s="73"/>
      <c r="C62" s="72"/>
      <c r="D62" s="72"/>
      <c r="E62" s="73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73"/>
      <c r="B63" s="73"/>
      <c r="C63" s="72"/>
      <c r="D63" s="72"/>
      <c r="E63" s="73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73"/>
      <c r="B64" s="73"/>
      <c r="C64" s="72"/>
      <c r="D64" s="72"/>
      <c r="E64" s="73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73"/>
      <c r="B65" s="73"/>
      <c r="C65" s="72"/>
      <c r="D65" s="72"/>
      <c r="E65" s="73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73"/>
      <c r="B66" s="73"/>
      <c r="C66" s="72"/>
      <c r="D66" s="72"/>
      <c r="E66" s="73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73"/>
      <c r="B67" s="73"/>
      <c r="C67" s="72"/>
      <c r="D67" s="72"/>
      <c r="E67" s="73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73"/>
      <c r="B68" s="73"/>
      <c r="C68" s="72"/>
      <c r="D68" s="72"/>
      <c r="E68" s="73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73"/>
      <c r="B69" s="73"/>
      <c r="C69" s="72"/>
      <c r="D69" s="72"/>
      <c r="E69" s="73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57"/>
      <c r="B70" s="57"/>
      <c r="C70" s="56"/>
      <c r="D70" s="72"/>
      <c r="E70" s="73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57"/>
      <c r="B71" s="57"/>
      <c r="C71" s="56"/>
      <c r="D71" s="72"/>
      <c r="E71" s="73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57"/>
      <c r="B72" s="57"/>
      <c r="C72" s="56"/>
      <c r="D72" s="72"/>
      <c r="E72" s="73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57"/>
      <c r="B73" s="57"/>
      <c r="C73" s="56"/>
      <c r="D73" s="72"/>
      <c r="E73" s="73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57"/>
      <c r="B74" s="57"/>
      <c r="C74" s="56"/>
      <c r="D74" s="72"/>
      <c r="E74" s="73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57"/>
      <c r="B75" s="57"/>
      <c r="C75" s="56"/>
      <c r="D75" s="72"/>
      <c r="E75" s="73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57"/>
      <c r="B76" s="57"/>
      <c r="C76" s="56"/>
      <c r="D76" s="72"/>
      <c r="E76" s="73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57"/>
      <c r="B77" s="57"/>
      <c r="C77" s="56"/>
      <c r="D77" s="72"/>
      <c r="E77" s="73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57"/>
      <c r="B78" s="57"/>
      <c r="C78" s="56"/>
      <c r="D78" s="72"/>
      <c r="E78" s="73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57"/>
      <c r="B79" s="57"/>
      <c r="C79" s="56"/>
      <c r="D79" s="72"/>
      <c r="E79" s="73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57"/>
      <c r="B80" s="57"/>
      <c r="C80" s="56"/>
      <c r="D80" s="72"/>
      <c r="E80" s="73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57"/>
      <c r="B81" s="57"/>
      <c r="C81" s="56"/>
      <c r="D81" s="72"/>
      <c r="E81" s="73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57"/>
      <c r="B82" s="57"/>
      <c r="C82" s="56"/>
      <c r="D82" s="72"/>
      <c r="E82" s="73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57"/>
      <c r="B83" s="57"/>
      <c r="C83" s="56"/>
      <c r="D83" s="72"/>
      <c r="E83" s="73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73"/>
      <c r="B84" s="73"/>
      <c r="C84" s="72"/>
      <c r="D84" s="72"/>
      <c r="E84" s="73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57"/>
      <c r="B85" s="57"/>
      <c r="C85" s="56"/>
      <c r="D85" s="72"/>
      <c r="E85" s="73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73"/>
      <c r="B86" s="73"/>
      <c r="C86" s="72"/>
      <c r="D86" s="72"/>
      <c r="E86" s="73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73"/>
      <c r="B87" s="73"/>
      <c r="C87" s="72"/>
      <c r="D87" s="72"/>
      <c r="E87" s="73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73"/>
      <c r="B88" s="73"/>
      <c r="C88" s="72"/>
      <c r="D88" s="72"/>
      <c r="E88" s="73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73"/>
      <c r="B89" s="73"/>
      <c r="C89" s="72"/>
      <c r="D89" s="72"/>
      <c r="E89" s="73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73"/>
      <c r="B90" s="73"/>
      <c r="C90" s="72"/>
      <c r="D90" s="72"/>
      <c r="E90" s="73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73"/>
      <c r="B91" s="73"/>
      <c r="C91" s="72"/>
      <c r="D91" s="72"/>
      <c r="E91" s="73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73"/>
      <c r="B92" s="73"/>
      <c r="C92" s="72"/>
      <c r="D92" s="72"/>
      <c r="E92" s="73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56"/>
      <c r="B93" s="56"/>
      <c r="C93" s="56"/>
      <c r="D93" s="56"/>
      <c r="E93" s="57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7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7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7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7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7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7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7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7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7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7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7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7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7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7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7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7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7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7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7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7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7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7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7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7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7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7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7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7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7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7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7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7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7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7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7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7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7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7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7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7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7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7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7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7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7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7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7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7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7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7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7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7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7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7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7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7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7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7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7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7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7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7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7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7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7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7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7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7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7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7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7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7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7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7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7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7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7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7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7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7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7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7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7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7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7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7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7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7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7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7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7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7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7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7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7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7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7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7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7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7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7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7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7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7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7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7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7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7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7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7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7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7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7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7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7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7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7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7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7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7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7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7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7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7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7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7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7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7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7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7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7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7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7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7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7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7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7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7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7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7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7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7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7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7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7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7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7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7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7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7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7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7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7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7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7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7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7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7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7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7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7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7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7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7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7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7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7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7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7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7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7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7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7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7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7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7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7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7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7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7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7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7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7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7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7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7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7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7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7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7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7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7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7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7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7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7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7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7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7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7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7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7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7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7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7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7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7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7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7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7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7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7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7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7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7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7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7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7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7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7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7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7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7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7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7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7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7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7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7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7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7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7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7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7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7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7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7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7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7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7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7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7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7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7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7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7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7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7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7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7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7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7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7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7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7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7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7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7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7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7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7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7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7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7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7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7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7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7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7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7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7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7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7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7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7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7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7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7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7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7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7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7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7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7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7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7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7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7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7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7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7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7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7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7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7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7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7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7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7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7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7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7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7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7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7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7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7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7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7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7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7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7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7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7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7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7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7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7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7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7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7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7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7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7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7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7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7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7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7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7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7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7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7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7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7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7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7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7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7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7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7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7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7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7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7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7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7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7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7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7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7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7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7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7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7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7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7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7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7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7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7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7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7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7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7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7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7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7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7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7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7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7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7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7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7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7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7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7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7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7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7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7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7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7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7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7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7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7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7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7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7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7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7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7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7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7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7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7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7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7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7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7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7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7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7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7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7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7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7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7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7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7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7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7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7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7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7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7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7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7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7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7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7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7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7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7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7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7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7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7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7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7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7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7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7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7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7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7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7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7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7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7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7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7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7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7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7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7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7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7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7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7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7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7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7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7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7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7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7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7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7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7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7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7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7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7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7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7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7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7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7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7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7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7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7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7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7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7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7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7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7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7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7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7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7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7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7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7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7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7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7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7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7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7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7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7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7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7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7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7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7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7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7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7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7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7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7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7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7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7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7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7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7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7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7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7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7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7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7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7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7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7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7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7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7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7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7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7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7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7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7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7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7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7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7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7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7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7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7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7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7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7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7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7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7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7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7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7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7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7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7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7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7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7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7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7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7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7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7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7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7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7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7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7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7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7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7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7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7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7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7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7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7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7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7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7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7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7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7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7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7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7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7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7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7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7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7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7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7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7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7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7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7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7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7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7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7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7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7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7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7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7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7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7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7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7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7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7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7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7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7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7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7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7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7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7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7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7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7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7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7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7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7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7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7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7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7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7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7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7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7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7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7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7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7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7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7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7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7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7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7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7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7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7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7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7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7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7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7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7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7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7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7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7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7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7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7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7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7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7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7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7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7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7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7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7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7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7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7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7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7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7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7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7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7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7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7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7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7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7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7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7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7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7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7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7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7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7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7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7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7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7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7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7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7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7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7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7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7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7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7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7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7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7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7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7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7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7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7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7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7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7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7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7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7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7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7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7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7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7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7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7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7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7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7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7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7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7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7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7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7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7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7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7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7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7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7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7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7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7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7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7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7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7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7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7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7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7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7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7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7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7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7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7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7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7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7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7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7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7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7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7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7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7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7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7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7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7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7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7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7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7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7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7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7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7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7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7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7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7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7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7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7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7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7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7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7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7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7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7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7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7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7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7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7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7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7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7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7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7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7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>
      <c r="A895" s="56"/>
      <c r="B895" s="56"/>
      <c r="C895" s="56"/>
      <c r="D895" s="56"/>
      <c r="E895" s="57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>
      <c r="A896" s="56"/>
      <c r="B896" s="56"/>
      <c r="C896" s="56"/>
      <c r="D896" s="56"/>
      <c r="E896" s="57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>
      <c r="A897" s="56"/>
      <c r="B897" s="56"/>
      <c r="C897" s="56"/>
      <c r="D897" s="56"/>
      <c r="E897" s="57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>
      <c r="A898" s="56"/>
      <c r="B898" s="56"/>
      <c r="C898" s="56"/>
      <c r="D898" s="56"/>
      <c r="E898" s="57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>
      <c r="A899" s="56"/>
      <c r="B899" s="56"/>
      <c r="C899" s="56"/>
      <c r="D899" s="56"/>
      <c r="E899" s="57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>
      <c r="A900" s="56"/>
      <c r="B900" s="56"/>
      <c r="C900" s="56"/>
      <c r="D900" s="56"/>
      <c r="E900" s="57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>
      <c r="A901" s="56"/>
      <c r="B901" s="56"/>
      <c r="C901" s="56"/>
      <c r="D901" s="56"/>
      <c r="E901" s="57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>
      <c r="A902" s="56"/>
      <c r="B902" s="56"/>
      <c r="C902" s="56"/>
      <c r="D902" s="56"/>
      <c r="E902" s="57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>
      <c r="A903" s="56"/>
      <c r="B903" s="56"/>
      <c r="C903" s="56"/>
      <c r="D903" s="56"/>
      <c r="E903" s="57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>
      <c r="A904" s="56"/>
      <c r="B904" s="56"/>
      <c r="C904" s="56"/>
      <c r="D904" s="56"/>
      <c r="E904" s="57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>
      <c r="A905" s="56"/>
      <c r="B905" s="56"/>
      <c r="C905" s="56"/>
      <c r="D905" s="56"/>
      <c r="E905" s="57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>
      <c r="A906" s="56"/>
      <c r="B906" s="56"/>
      <c r="C906" s="56"/>
      <c r="D906" s="56"/>
      <c r="E906" s="57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>
      <c r="A907" s="56"/>
      <c r="B907" s="56"/>
      <c r="C907" s="56"/>
      <c r="D907" s="56"/>
      <c r="E907" s="57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>
      <c r="A908" s="56"/>
      <c r="B908" s="56"/>
      <c r="C908" s="56"/>
      <c r="D908" s="56"/>
      <c r="E908" s="57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>
      <c r="A909" s="56"/>
      <c r="B909" s="56"/>
      <c r="C909" s="56"/>
      <c r="D909" s="56"/>
      <c r="E909" s="57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>
      <c r="A910" s="56"/>
      <c r="B910" s="56"/>
      <c r="C910" s="56"/>
      <c r="D910" s="56"/>
      <c r="E910" s="57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>
      <c r="A911" s="56"/>
      <c r="B911" s="56"/>
      <c r="C911" s="56"/>
      <c r="D911" s="56"/>
      <c r="E911" s="57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>
      <c r="A912" s="56"/>
      <c r="B912" s="56"/>
      <c r="C912" s="56"/>
      <c r="D912" s="56"/>
      <c r="E912" s="57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>
      <c r="A913" s="56"/>
      <c r="B913" s="56"/>
      <c r="C913" s="56"/>
      <c r="D913" s="56"/>
      <c r="E913" s="57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>
      <c r="A914" s="56"/>
      <c r="B914" s="56"/>
      <c r="C914" s="56"/>
      <c r="D914" s="56"/>
      <c r="E914" s="57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>
      <c r="A915" s="56"/>
      <c r="B915" s="56"/>
      <c r="C915" s="56"/>
      <c r="D915" s="56"/>
      <c r="E915" s="57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>
      <c r="A916" s="56"/>
      <c r="B916" s="56"/>
      <c r="C916" s="56"/>
      <c r="D916" s="56"/>
      <c r="E916" s="57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>
      <c r="A917" s="56"/>
      <c r="B917" s="56"/>
      <c r="C917" s="56"/>
      <c r="D917" s="56"/>
      <c r="E917" s="57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>
      <c r="A918" s="56"/>
      <c r="B918" s="56"/>
      <c r="C918" s="56"/>
      <c r="D918" s="56"/>
      <c r="E918" s="57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>
      <c r="A919" s="56"/>
      <c r="B919" s="56"/>
      <c r="C919" s="56"/>
      <c r="D919" s="56"/>
      <c r="E919" s="57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>
      <c r="A920" s="56"/>
      <c r="B920" s="56"/>
      <c r="C920" s="56"/>
      <c r="D920" s="56"/>
      <c r="E920" s="57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>
      <c r="A921" s="56"/>
      <c r="B921" s="56"/>
      <c r="C921" s="56"/>
      <c r="D921" s="56"/>
      <c r="E921" s="57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>
      <c r="A922" s="56"/>
      <c r="B922" s="56"/>
      <c r="C922" s="56"/>
      <c r="D922" s="56"/>
      <c r="E922" s="57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>
      <c r="A923" s="56"/>
      <c r="B923" s="56"/>
      <c r="C923" s="56"/>
      <c r="D923" s="56"/>
      <c r="E923" s="57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>
      <c r="A924" s="56"/>
      <c r="B924" s="56"/>
      <c r="C924" s="56"/>
      <c r="D924" s="56"/>
      <c r="E924" s="57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>
      <c r="A925" s="56"/>
      <c r="B925" s="56"/>
      <c r="C925" s="56"/>
      <c r="D925" s="56"/>
      <c r="E925" s="57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>
      <c r="A926" s="56"/>
      <c r="B926" s="56"/>
      <c r="C926" s="56"/>
      <c r="D926" s="56"/>
      <c r="E926" s="57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>
      <c r="A927" s="56"/>
      <c r="B927" s="56"/>
      <c r="C927" s="56"/>
      <c r="D927" s="56"/>
      <c r="E927" s="57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>
      <c r="A928" s="56"/>
      <c r="B928" s="56"/>
      <c r="C928" s="56"/>
      <c r="D928" s="56"/>
      <c r="E928" s="57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>
      <c r="A929" s="56"/>
      <c r="B929" s="56"/>
      <c r="C929" s="56"/>
      <c r="D929" s="56"/>
      <c r="E929" s="57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>
      <c r="A930" s="56"/>
      <c r="B930" s="56"/>
      <c r="C930" s="56"/>
      <c r="D930" s="56"/>
      <c r="E930" s="57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>
      <c r="A931" s="56"/>
      <c r="B931" s="56"/>
      <c r="C931" s="56"/>
      <c r="D931" s="56"/>
      <c r="E931" s="57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>
      <c r="A932" s="56"/>
      <c r="B932" s="56"/>
      <c r="C932" s="56"/>
      <c r="D932" s="56"/>
      <c r="E932" s="57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>
      <c r="A933" s="56"/>
      <c r="B933" s="56"/>
      <c r="C933" s="56"/>
      <c r="D933" s="56"/>
      <c r="E933" s="57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>
      <c r="A934" s="56"/>
      <c r="B934" s="56"/>
      <c r="C934" s="56"/>
      <c r="D934" s="56"/>
      <c r="E934" s="57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>
      <c r="A935" s="56"/>
      <c r="B935" s="56"/>
      <c r="C935" s="56"/>
      <c r="D935" s="56"/>
      <c r="E935" s="57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>
      <c r="A936" s="56"/>
      <c r="B936" s="56"/>
      <c r="C936" s="56"/>
      <c r="D936" s="56"/>
      <c r="E936" s="57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>
      <c r="A937" s="56"/>
      <c r="B937" s="56"/>
      <c r="C937" s="56"/>
      <c r="D937" s="56"/>
      <c r="E937" s="57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>
      <c r="A938" s="56"/>
      <c r="B938" s="56"/>
      <c r="C938" s="56"/>
      <c r="D938" s="56"/>
      <c r="E938" s="57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>
      <c r="A939" s="56"/>
      <c r="B939" s="56"/>
      <c r="C939" s="56"/>
      <c r="D939" s="56"/>
      <c r="E939" s="57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>
      <c r="A940" s="56"/>
      <c r="B940" s="56"/>
      <c r="C940" s="56"/>
      <c r="D940" s="56"/>
      <c r="E940" s="57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>
      <c r="A941" s="56"/>
      <c r="B941" s="56"/>
      <c r="C941" s="56"/>
      <c r="D941" s="56"/>
      <c r="E941" s="57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>
      <c r="A942" s="56"/>
      <c r="B942" s="56"/>
      <c r="C942" s="56"/>
      <c r="D942" s="56"/>
      <c r="E942" s="57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>
      <c r="A943" s="56"/>
      <c r="B943" s="56"/>
      <c r="C943" s="56"/>
      <c r="D943" s="56"/>
      <c r="E943" s="57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>
      <c r="A944" s="56"/>
      <c r="B944" s="56"/>
      <c r="C944" s="56"/>
      <c r="D944" s="56"/>
      <c r="E944" s="57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>
      <c r="A945" s="56"/>
      <c r="B945" s="56"/>
      <c r="C945" s="56"/>
      <c r="D945" s="56"/>
      <c r="E945" s="57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>
      <c r="A946" s="56"/>
      <c r="B946" s="56"/>
      <c r="C946" s="56"/>
      <c r="D946" s="56"/>
      <c r="E946" s="57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>
      <c r="A947" s="56"/>
      <c r="B947" s="56"/>
      <c r="C947" s="56"/>
      <c r="D947" s="56"/>
      <c r="E947" s="57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>
      <c r="A948" s="56"/>
      <c r="B948" s="56"/>
      <c r="C948" s="56"/>
      <c r="D948" s="56"/>
      <c r="E948" s="57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>
      <c r="A949" s="56"/>
      <c r="B949" s="56"/>
      <c r="C949" s="56"/>
      <c r="D949" s="56"/>
      <c r="E949" s="57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>
      <c r="A950" s="56"/>
      <c r="B950" s="56"/>
      <c r="C950" s="56"/>
      <c r="D950" s="56"/>
      <c r="E950" s="57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>
      <c r="A951" s="56"/>
      <c r="B951" s="56"/>
      <c r="C951" s="56"/>
      <c r="D951" s="56"/>
      <c r="E951" s="57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>
      <c r="A952" s="56"/>
      <c r="B952" s="56"/>
      <c r="C952" s="56"/>
      <c r="D952" s="56"/>
      <c r="E952" s="57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>
      <c r="A953" s="56"/>
      <c r="B953" s="56"/>
      <c r="C953" s="56"/>
      <c r="D953" s="56"/>
      <c r="E953" s="57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>
      <c r="A954" s="56"/>
      <c r="B954" s="56"/>
      <c r="C954" s="56"/>
      <c r="D954" s="56"/>
      <c r="E954" s="57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>
      <c r="A955" s="56"/>
      <c r="B955" s="56"/>
      <c r="C955" s="56"/>
      <c r="D955" s="56"/>
      <c r="E955" s="57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>
      <c r="A956" s="56"/>
      <c r="B956" s="56"/>
      <c r="C956" s="56"/>
      <c r="D956" s="56"/>
      <c r="E956" s="57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>
      <c r="A957" s="56"/>
      <c r="B957" s="56"/>
      <c r="C957" s="56"/>
      <c r="D957" s="56"/>
      <c r="E957" s="57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>
      <c r="A958" s="56"/>
      <c r="B958" s="56"/>
      <c r="C958" s="56"/>
      <c r="D958" s="56"/>
      <c r="E958" s="57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>
      <c r="A959" s="56"/>
      <c r="B959" s="56"/>
      <c r="C959" s="56"/>
      <c r="D959" s="56"/>
      <c r="E959" s="57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>
      <c r="A960" s="56"/>
      <c r="B960" s="56"/>
      <c r="C960" s="56"/>
      <c r="D960" s="56"/>
      <c r="E960" s="57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>
      <c r="A961" s="56"/>
      <c r="B961" s="56"/>
      <c r="C961" s="56"/>
      <c r="D961" s="56"/>
      <c r="E961" s="57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>
      <c r="A962" s="56"/>
      <c r="B962" s="56"/>
      <c r="C962" s="56"/>
      <c r="D962" s="56"/>
      <c r="E962" s="57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>
      <c r="A963" s="56"/>
      <c r="B963" s="56"/>
      <c r="C963" s="56"/>
      <c r="D963" s="56"/>
      <c r="E963" s="57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>
      <c r="A964" s="56"/>
      <c r="B964" s="56"/>
      <c r="C964" s="56"/>
      <c r="D964" s="56"/>
      <c r="E964" s="57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>
      <c r="A965" s="56"/>
      <c r="B965" s="56"/>
      <c r="C965" s="56"/>
      <c r="D965" s="56"/>
      <c r="E965" s="57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>
      <c r="A966" s="56"/>
      <c r="B966" s="56"/>
      <c r="C966" s="56"/>
      <c r="D966" s="56"/>
      <c r="E966" s="57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>
      <c r="A967" s="56"/>
      <c r="B967" s="56"/>
      <c r="C967" s="56"/>
      <c r="D967" s="56"/>
      <c r="E967" s="57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>
      <c r="A968" s="56"/>
      <c r="B968" s="56"/>
      <c r="C968" s="56"/>
      <c r="D968" s="56"/>
      <c r="E968" s="57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>
      <c r="A969" s="56"/>
      <c r="B969" s="56"/>
      <c r="C969" s="56"/>
      <c r="D969" s="56"/>
      <c r="E969" s="57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>
      <c r="A970" s="56"/>
      <c r="B970" s="56"/>
      <c r="C970" s="56"/>
      <c r="D970" s="56"/>
      <c r="E970" s="57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>
      <c r="A971" s="56"/>
      <c r="B971" s="56"/>
      <c r="C971" s="56"/>
      <c r="D971" s="56"/>
      <c r="E971" s="57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>
      <c r="A972" s="56"/>
      <c r="B972" s="56"/>
      <c r="C972" s="56"/>
      <c r="D972" s="56"/>
      <c r="E972" s="57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>
      <c r="A973" s="56"/>
      <c r="B973" s="56"/>
      <c r="C973" s="56"/>
      <c r="D973" s="56"/>
      <c r="E973" s="57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>
      <c r="A974" s="56"/>
      <c r="B974" s="56"/>
      <c r="C974" s="56"/>
      <c r="D974" s="56"/>
      <c r="E974" s="57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>
      <c r="A975" s="56"/>
      <c r="B975" s="56"/>
      <c r="C975" s="56"/>
      <c r="D975" s="56"/>
      <c r="E975" s="57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>
      <c r="A976" s="56"/>
      <c r="B976" s="56"/>
      <c r="C976" s="56"/>
      <c r="D976" s="56"/>
      <c r="E976" s="57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>
      <c r="A977" s="56"/>
      <c r="B977" s="56"/>
      <c r="C977" s="56"/>
      <c r="D977" s="56"/>
      <c r="E977" s="57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>
      <c r="A978" s="56"/>
      <c r="B978" s="56"/>
      <c r="C978" s="56"/>
      <c r="D978" s="56"/>
      <c r="E978" s="57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>
      <c r="A979" s="56"/>
      <c r="B979" s="56"/>
      <c r="C979" s="56"/>
      <c r="D979" s="56"/>
      <c r="E979" s="57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>
      <c r="A980" s="56"/>
      <c r="B980" s="56"/>
      <c r="C980" s="56"/>
      <c r="D980" s="56"/>
      <c r="E980" s="57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>
      <c r="A981" s="56"/>
      <c r="B981" s="56"/>
      <c r="C981" s="56"/>
      <c r="D981" s="56"/>
      <c r="E981" s="57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>
      <c r="A982" s="56"/>
      <c r="B982" s="56"/>
      <c r="C982" s="56"/>
      <c r="D982" s="56"/>
      <c r="E982" s="57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>
      <c r="A983" s="56"/>
      <c r="B983" s="56"/>
      <c r="C983" s="56"/>
      <c r="D983" s="56"/>
      <c r="E983" s="57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>
      <c r="A984" s="56"/>
      <c r="B984" s="56"/>
      <c r="C984" s="56"/>
      <c r="D984" s="56"/>
      <c r="E984" s="57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>
      <c r="A985" s="56"/>
      <c r="B985" s="56"/>
      <c r="C985" s="56"/>
      <c r="D985" s="56"/>
      <c r="E985" s="57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>
      <c r="A986" s="56"/>
      <c r="B986" s="56"/>
      <c r="C986" s="56"/>
      <c r="D986" s="56"/>
      <c r="E986" s="57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>
      <c r="A987" s="56"/>
      <c r="B987" s="56"/>
      <c r="C987" s="56"/>
      <c r="D987" s="56"/>
      <c r="E987" s="57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>
      <c r="A988" s="56"/>
      <c r="B988" s="56"/>
      <c r="C988" s="56"/>
      <c r="D988" s="56"/>
      <c r="E988" s="57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>
      <c r="A989" s="56"/>
      <c r="B989" s="56"/>
      <c r="C989" s="56"/>
      <c r="D989" s="56"/>
      <c r="E989" s="57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>
      <c r="A990" s="56"/>
      <c r="B990" s="56"/>
      <c r="C990" s="56"/>
      <c r="D990" s="56"/>
      <c r="E990" s="57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>
      <c r="A991" s="56"/>
      <c r="B991" s="56"/>
      <c r="C991" s="56"/>
      <c r="D991" s="56"/>
      <c r="E991" s="57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>
      <c r="A992" s="56"/>
      <c r="B992" s="56"/>
      <c r="C992" s="56"/>
      <c r="D992" s="56"/>
      <c r="E992" s="57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>
      <c r="A993" s="56"/>
      <c r="B993" s="56"/>
      <c r="C993" s="56"/>
      <c r="D993" s="56"/>
      <c r="E993" s="57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>
      <c r="A994" s="56"/>
      <c r="B994" s="56"/>
      <c r="C994" s="56"/>
      <c r="D994" s="56"/>
      <c r="E994" s="57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>
      <c r="A995" s="56"/>
      <c r="B995" s="56"/>
      <c r="C995" s="56"/>
      <c r="D995" s="56"/>
      <c r="E995" s="57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>
      <c r="A996" s="56"/>
      <c r="B996" s="56"/>
      <c r="C996" s="56"/>
      <c r="D996" s="56"/>
      <c r="E996" s="57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>
      <c r="A997" s="56"/>
      <c r="B997" s="56"/>
      <c r="C997" s="56"/>
      <c r="D997" s="56"/>
      <c r="E997" s="57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>
      <c r="A998" s="56"/>
      <c r="B998" s="56"/>
      <c r="C998" s="56"/>
      <c r="D998" s="56"/>
      <c r="E998" s="57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>
      <c r="A999" s="56"/>
      <c r="B999" s="56"/>
      <c r="C999" s="56"/>
      <c r="D999" s="56"/>
      <c r="E999" s="57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>
      <c r="A1000" s="56"/>
      <c r="B1000" s="56"/>
      <c r="C1000" s="56"/>
      <c r="D1000" s="56"/>
      <c r="E1000" s="57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  <row r="1001">
      <c r="A1001" s="56"/>
      <c r="B1001" s="56"/>
      <c r="C1001" s="56"/>
      <c r="D1001" s="56"/>
      <c r="E1001" s="57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</row>
    <row r="1002">
      <c r="A1002" s="56"/>
      <c r="B1002" s="56"/>
      <c r="C1002" s="56"/>
      <c r="D1002" s="56"/>
      <c r="E1002" s="57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</row>
    <row r="1003">
      <c r="A1003" s="56"/>
      <c r="B1003" s="56"/>
      <c r="C1003" s="56"/>
      <c r="D1003" s="56"/>
      <c r="E1003" s="57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</row>
    <row r="1004">
      <c r="A1004" s="56"/>
      <c r="B1004" s="56"/>
      <c r="C1004" s="56"/>
      <c r="D1004" s="56"/>
      <c r="E1004" s="57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</row>
    <row r="1005">
      <c r="A1005" s="56"/>
      <c r="B1005" s="56"/>
      <c r="C1005" s="56"/>
      <c r="D1005" s="56"/>
      <c r="E1005" s="57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</row>
    <row r="1006">
      <c r="A1006" s="56"/>
      <c r="B1006" s="56"/>
      <c r="C1006" s="56"/>
      <c r="D1006" s="56"/>
      <c r="E1006" s="57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</row>
    <row r="1007">
      <c r="A1007" s="56"/>
      <c r="B1007" s="56"/>
      <c r="C1007" s="56"/>
      <c r="D1007" s="56"/>
      <c r="E1007" s="57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</row>
    <row r="1008">
      <c r="A1008" s="56"/>
      <c r="B1008" s="56"/>
      <c r="C1008" s="56"/>
      <c r="D1008" s="56"/>
      <c r="E1008" s="57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</row>
    <row r="1009">
      <c r="A1009" s="56"/>
      <c r="B1009" s="56"/>
      <c r="C1009" s="56"/>
      <c r="D1009" s="56"/>
      <c r="E1009" s="57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</row>
    <row r="1010">
      <c r="A1010" s="56"/>
      <c r="B1010" s="56"/>
      <c r="C1010" s="56"/>
      <c r="D1010" s="56"/>
      <c r="E1010" s="57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</row>
    <row r="1011">
      <c r="A1011" s="56"/>
      <c r="B1011" s="56"/>
      <c r="C1011" s="56"/>
      <c r="D1011" s="56"/>
      <c r="E1011" s="57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</row>
    <row r="1012">
      <c r="A1012" s="56"/>
      <c r="B1012" s="56"/>
      <c r="C1012" s="56"/>
      <c r="D1012" s="56"/>
      <c r="E1012" s="57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</row>
    <row r="1013">
      <c r="A1013" s="56"/>
      <c r="B1013" s="56"/>
      <c r="C1013" s="56"/>
      <c r="D1013" s="56"/>
      <c r="E1013" s="57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</row>
    <row r="1014">
      <c r="A1014" s="56"/>
      <c r="B1014" s="56"/>
      <c r="C1014" s="56"/>
      <c r="D1014" s="56"/>
      <c r="E1014" s="57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</row>
    <row r="1015">
      <c r="A1015" s="56"/>
      <c r="B1015" s="56"/>
      <c r="C1015" s="56"/>
      <c r="D1015" s="56"/>
      <c r="E1015" s="57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</row>
    <row r="1016">
      <c r="A1016" s="56"/>
      <c r="B1016" s="56"/>
      <c r="C1016" s="56"/>
      <c r="D1016" s="56"/>
      <c r="E1016" s="57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</row>
    <row r="1017">
      <c r="A1017" s="56"/>
      <c r="B1017" s="56"/>
      <c r="C1017" s="56"/>
      <c r="D1017" s="56"/>
      <c r="E1017" s="57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</row>
    <row r="1018">
      <c r="A1018" s="56"/>
      <c r="B1018" s="56"/>
      <c r="C1018" s="56"/>
      <c r="D1018" s="56"/>
      <c r="E1018" s="57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</row>
    <row r="1019">
      <c r="A1019" s="56"/>
      <c r="B1019" s="56"/>
      <c r="C1019" s="56"/>
      <c r="D1019" s="56"/>
      <c r="E1019" s="57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</row>
    <row r="1020">
      <c r="A1020" s="56"/>
      <c r="B1020" s="56"/>
      <c r="C1020" s="56"/>
      <c r="D1020" s="56"/>
      <c r="E1020" s="57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</row>
    <row r="1021">
      <c r="A1021" s="56"/>
      <c r="B1021" s="56"/>
      <c r="C1021" s="56"/>
      <c r="D1021" s="56"/>
      <c r="E1021" s="57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</row>
    <row r="1022">
      <c r="A1022" s="56"/>
      <c r="B1022" s="56"/>
      <c r="C1022" s="56"/>
      <c r="D1022" s="56"/>
      <c r="E1022" s="57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</row>
    <row r="1023">
      <c r="A1023" s="56"/>
      <c r="B1023" s="56"/>
      <c r="C1023" s="56"/>
      <c r="D1023" s="56"/>
      <c r="E1023" s="57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</row>
    <row r="1024">
      <c r="A1024" s="56"/>
      <c r="B1024" s="56"/>
      <c r="C1024" s="56"/>
      <c r="D1024" s="56"/>
      <c r="E1024" s="57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</row>
    <row r="1025">
      <c r="A1025" s="56"/>
      <c r="B1025" s="56"/>
      <c r="C1025" s="56"/>
      <c r="D1025" s="56"/>
      <c r="E1025" s="57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</row>
    <row r="1026">
      <c r="A1026" s="56"/>
      <c r="B1026" s="56"/>
      <c r="C1026" s="56"/>
      <c r="D1026" s="56"/>
      <c r="E1026" s="57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</row>
    <row r="1027">
      <c r="A1027" s="56"/>
      <c r="B1027" s="56"/>
      <c r="C1027" s="56"/>
      <c r="D1027" s="56"/>
      <c r="E1027" s="57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</row>
    <row r="1028">
      <c r="A1028" s="56"/>
      <c r="B1028" s="56"/>
      <c r="C1028" s="56"/>
      <c r="D1028" s="56"/>
      <c r="E1028" s="57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</row>
    <row r="1029">
      <c r="A1029" s="56"/>
      <c r="B1029" s="56"/>
      <c r="C1029" s="56"/>
      <c r="D1029" s="56"/>
      <c r="E1029" s="57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</row>
    <row r="1030">
      <c r="A1030" s="56"/>
      <c r="B1030" s="56"/>
      <c r="C1030" s="56"/>
      <c r="D1030" s="56"/>
      <c r="E1030" s="57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</row>
    <row r="1031">
      <c r="A1031" s="56"/>
      <c r="B1031" s="56"/>
      <c r="C1031" s="56"/>
      <c r="D1031" s="56"/>
      <c r="E1031" s="57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</row>
    <row r="1032">
      <c r="A1032" s="56"/>
      <c r="B1032" s="56"/>
      <c r="C1032" s="56"/>
      <c r="D1032" s="56"/>
      <c r="E1032" s="57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</row>
    <row r="1033">
      <c r="A1033" s="56"/>
      <c r="B1033" s="56"/>
      <c r="C1033" s="56"/>
      <c r="D1033" s="56"/>
      <c r="E1033" s="57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</row>
    <row r="1034">
      <c r="A1034" s="56"/>
      <c r="B1034" s="56"/>
      <c r="C1034" s="56"/>
      <c r="D1034" s="56"/>
      <c r="E1034" s="57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</row>
    <row r="1035">
      <c r="A1035" s="56"/>
      <c r="B1035" s="56"/>
      <c r="C1035" s="56"/>
      <c r="D1035" s="56"/>
      <c r="E1035" s="57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</row>
    <row r="1036">
      <c r="A1036" s="56"/>
      <c r="B1036" s="56"/>
      <c r="C1036" s="56"/>
      <c r="D1036" s="56"/>
      <c r="E1036" s="57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</row>
    <row r="1037">
      <c r="A1037" s="56"/>
      <c r="B1037" s="56"/>
      <c r="C1037" s="56"/>
      <c r="D1037" s="56"/>
      <c r="E1037" s="57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</row>
    <row r="1038">
      <c r="A1038" s="56"/>
      <c r="B1038" s="56"/>
      <c r="C1038" s="56"/>
      <c r="D1038" s="56"/>
      <c r="E1038" s="57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</row>
    <row r="1039">
      <c r="A1039" s="56"/>
      <c r="B1039" s="56"/>
      <c r="C1039" s="56"/>
      <c r="D1039" s="56"/>
      <c r="E1039" s="57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</row>
    <row r="1040">
      <c r="A1040" s="56"/>
      <c r="B1040" s="56"/>
      <c r="C1040" s="56"/>
      <c r="D1040" s="56"/>
      <c r="E1040" s="57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</row>
    <row r="1041">
      <c r="A1041" s="56"/>
      <c r="B1041" s="56"/>
      <c r="C1041" s="56"/>
      <c r="D1041" s="56"/>
      <c r="E1041" s="57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</row>
    <row r="1042">
      <c r="A1042" s="56"/>
      <c r="B1042" s="56"/>
      <c r="C1042" s="56"/>
      <c r="D1042" s="56"/>
      <c r="E1042" s="57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</row>
    <row r="1043">
      <c r="A1043" s="56"/>
      <c r="B1043" s="56"/>
      <c r="C1043" s="56"/>
      <c r="D1043" s="56"/>
      <c r="E1043" s="57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</row>
    <row r="1044">
      <c r="A1044" s="56"/>
      <c r="B1044" s="56"/>
      <c r="C1044" s="56"/>
      <c r="D1044" s="56"/>
      <c r="E1044" s="57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</row>
    <row r="1045">
      <c r="A1045" s="56"/>
      <c r="B1045" s="56"/>
      <c r="C1045" s="56"/>
      <c r="D1045" s="56"/>
      <c r="E1045" s="57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</row>
    <row r="1046">
      <c r="A1046" s="56"/>
      <c r="B1046" s="56"/>
      <c r="C1046" s="56"/>
      <c r="D1046" s="56"/>
      <c r="E1046" s="57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</row>
    <row r="1047">
      <c r="A1047" s="56"/>
      <c r="B1047" s="56"/>
      <c r="C1047" s="56"/>
      <c r="D1047" s="56"/>
      <c r="E1047" s="57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</row>
    <row r="1048">
      <c r="A1048" s="56"/>
      <c r="B1048" s="56"/>
      <c r="C1048" s="56"/>
      <c r="D1048" s="56"/>
      <c r="E1048" s="57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</row>
    <row r="1049">
      <c r="A1049" s="56"/>
      <c r="B1049" s="56"/>
      <c r="C1049" s="56"/>
      <c r="D1049" s="56"/>
      <c r="E1049" s="57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</row>
    <row r="1050">
      <c r="A1050" s="56"/>
      <c r="B1050" s="56"/>
      <c r="C1050" s="56"/>
      <c r="D1050" s="56"/>
      <c r="E1050" s="57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</row>
    <row r="1051">
      <c r="A1051" s="56"/>
      <c r="B1051" s="56"/>
      <c r="C1051" s="56"/>
      <c r="D1051" s="56"/>
      <c r="E1051" s="57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</row>
    <row r="1052">
      <c r="A1052" s="56"/>
      <c r="B1052" s="56"/>
      <c r="C1052" s="56"/>
      <c r="D1052" s="56"/>
      <c r="E1052" s="57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</row>
    <row r="1053">
      <c r="A1053" s="56"/>
      <c r="B1053" s="56"/>
      <c r="C1053" s="56"/>
      <c r="D1053" s="56"/>
      <c r="E1053" s="57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</row>
    <row r="1054">
      <c r="A1054" s="56"/>
      <c r="B1054" s="56"/>
      <c r="C1054" s="56"/>
      <c r="D1054" s="56"/>
      <c r="E1054" s="57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</row>
    <row r="1055">
      <c r="A1055" s="56"/>
      <c r="B1055" s="56"/>
      <c r="C1055" s="56"/>
      <c r="D1055" s="56"/>
      <c r="E1055" s="57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</hyperlinks>
  <drawing r:id="rId1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75"/>
    <col customWidth="1" min="4" max="4" width="18.63"/>
    <col customWidth="1" min="5" max="5" width="20.63"/>
  </cols>
  <sheetData>
    <row r="1">
      <c r="A1" s="54" t="s">
        <v>0</v>
      </c>
      <c r="B1" s="55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</row>
    <row r="2">
      <c r="A2" s="54" t="s">
        <v>1</v>
      </c>
      <c r="B2" s="55"/>
      <c r="C2" s="56"/>
      <c r="D2" s="56"/>
      <c r="E2" s="57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</row>
    <row r="3">
      <c r="A3" s="54" t="s">
        <v>2</v>
      </c>
      <c r="B3" s="55"/>
      <c r="C3" s="56"/>
      <c r="D3" s="56"/>
      <c r="E3" s="57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>
      <c r="A4" s="54" t="s">
        <v>3</v>
      </c>
      <c r="B4" s="55"/>
      <c r="C4" s="56"/>
      <c r="D4" s="56"/>
      <c r="E4" s="57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</row>
    <row r="5">
      <c r="A5" s="58" t="s">
        <v>4</v>
      </c>
      <c r="B5" s="59">
        <v>45132.0</v>
      </c>
      <c r="C5" s="60"/>
      <c r="D5" s="60"/>
      <c r="E5" s="61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</row>
    <row r="6">
      <c r="A6" s="80" t="s">
        <v>5</v>
      </c>
      <c r="B6" s="80" t="s">
        <v>6</v>
      </c>
      <c r="C6" s="81" t="s">
        <v>7</v>
      </c>
      <c r="D6" s="80" t="s">
        <v>8</v>
      </c>
      <c r="E6" s="82" t="s">
        <v>9</v>
      </c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</row>
    <row r="7">
      <c r="A7" s="16" t="s">
        <v>139</v>
      </c>
      <c r="B7" s="16" t="s">
        <v>11</v>
      </c>
      <c r="C7" s="51">
        <v>69.0</v>
      </c>
      <c r="D7" s="14">
        <v>40.0</v>
      </c>
      <c r="E7" s="15">
        <f t="shared" ref="E7:E21" si="1">C7*D7</f>
        <v>2760</v>
      </c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</row>
    <row r="8">
      <c r="A8" s="16" t="s">
        <v>140</v>
      </c>
      <c r="B8" s="16" t="s">
        <v>11</v>
      </c>
      <c r="C8" s="51">
        <v>45.0</v>
      </c>
      <c r="D8" s="14">
        <v>40.0</v>
      </c>
      <c r="E8" s="15">
        <f t="shared" si="1"/>
        <v>1800</v>
      </c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</row>
    <row r="9">
      <c r="A9" s="16" t="s">
        <v>141</v>
      </c>
      <c r="B9" s="16" t="s">
        <v>11</v>
      </c>
      <c r="C9" s="51">
        <v>49.0</v>
      </c>
      <c r="D9" s="14">
        <v>40.0</v>
      </c>
      <c r="E9" s="15">
        <f t="shared" si="1"/>
        <v>1960</v>
      </c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</row>
    <row r="10">
      <c r="A10" s="16" t="s">
        <v>142</v>
      </c>
      <c r="B10" s="16" t="s">
        <v>58</v>
      </c>
      <c r="C10" s="51">
        <v>66.0</v>
      </c>
      <c r="D10" s="14">
        <v>40.0</v>
      </c>
      <c r="E10" s="15">
        <f t="shared" si="1"/>
        <v>2640</v>
      </c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</row>
    <row r="11">
      <c r="A11" s="16" t="s">
        <v>143</v>
      </c>
      <c r="B11" s="16" t="s">
        <v>11</v>
      </c>
      <c r="C11" s="14">
        <v>93.0</v>
      </c>
      <c r="D11" s="79">
        <v>40.0</v>
      </c>
      <c r="E11" s="15">
        <f t="shared" si="1"/>
        <v>3720</v>
      </c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>
      <c r="A12" s="16" t="s">
        <v>121</v>
      </c>
      <c r="B12" s="16" t="s">
        <v>15</v>
      </c>
      <c r="C12" s="51">
        <v>77.0</v>
      </c>
      <c r="D12" s="14">
        <v>30.0</v>
      </c>
      <c r="E12" s="15">
        <f t="shared" si="1"/>
        <v>2310</v>
      </c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</row>
    <row r="13">
      <c r="A13" s="16" t="s">
        <v>144</v>
      </c>
      <c r="B13" s="16" t="s">
        <v>11</v>
      </c>
      <c r="C13" s="51">
        <v>245.0</v>
      </c>
      <c r="D13" s="14">
        <v>10.0</v>
      </c>
      <c r="E13" s="15">
        <f t="shared" si="1"/>
        <v>2450</v>
      </c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>
      <c r="A14" s="16" t="s">
        <v>57</v>
      </c>
      <c r="B14" s="16" t="s">
        <v>13</v>
      </c>
      <c r="C14" s="51">
        <v>225.0</v>
      </c>
      <c r="D14" s="14">
        <v>15.0</v>
      </c>
      <c r="E14" s="15">
        <f t="shared" si="1"/>
        <v>3375</v>
      </c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</row>
    <row r="15">
      <c r="A15" s="16" t="s">
        <v>59</v>
      </c>
      <c r="B15" s="16" t="s">
        <v>13</v>
      </c>
      <c r="C15" s="51">
        <v>232.0</v>
      </c>
      <c r="D15" s="14">
        <v>10.0</v>
      </c>
      <c r="E15" s="15">
        <f t="shared" si="1"/>
        <v>2320</v>
      </c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</row>
    <row r="16">
      <c r="A16" s="16" t="s">
        <v>69</v>
      </c>
      <c r="B16" s="16" t="s">
        <v>70</v>
      </c>
      <c r="C16" s="51">
        <v>105.0</v>
      </c>
      <c r="D16" s="14">
        <v>40.0</v>
      </c>
      <c r="E16" s="15">
        <f t="shared" si="1"/>
        <v>4200</v>
      </c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</row>
    <row r="17">
      <c r="A17" s="16" t="s">
        <v>28</v>
      </c>
      <c r="B17" s="16" t="s">
        <v>29</v>
      </c>
      <c r="C17" s="51">
        <v>125.0</v>
      </c>
      <c r="D17" s="14">
        <v>50.0</v>
      </c>
      <c r="E17" s="15">
        <f t="shared" si="1"/>
        <v>6250</v>
      </c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>
      <c r="A18" s="16" t="s">
        <v>145</v>
      </c>
      <c r="B18" s="16" t="s">
        <v>11</v>
      </c>
      <c r="C18" s="52">
        <v>132.0</v>
      </c>
      <c r="D18" s="14">
        <v>50.0</v>
      </c>
      <c r="E18" s="15">
        <f t="shared" si="1"/>
        <v>6600</v>
      </c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</row>
    <row r="19">
      <c r="A19" s="16" t="s">
        <v>146</v>
      </c>
      <c r="B19" s="16" t="s">
        <v>11</v>
      </c>
      <c r="C19" s="51">
        <v>40.0</v>
      </c>
      <c r="D19" s="14">
        <v>100.0</v>
      </c>
      <c r="E19" s="15">
        <f t="shared" si="1"/>
        <v>4000</v>
      </c>
      <c r="F19" s="56"/>
      <c r="G19" s="56"/>
      <c r="H19" s="57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</row>
    <row r="20">
      <c r="A20" s="53" t="s">
        <v>81</v>
      </c>
      <c r="B20" s="15" t="s">
        <v>82</v>
      </c>
      <c r="C20" s="51">
        <v>1700.0</v>
      </c>
      <c r="D20" s="14">
        <v>6.0</v>
      </c>
      <c r="E20" s="15">
        <f t="shared" si="1"/>
        <v>10200</v>
      </c>
      <c r="F20" s="56"/>
      <c r="G20" s="56"/>
      <c r="H20" s="57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</row>
    <row r="21">
      <c r="A21" s="26" t="s">
        <v>147</v>
      </c>
      <c r="B21" s="13">
        <v>50.0</v>
      </c>
      <c r="C21" s="27">
        <v>74.0</v>
      </c>
      <c r="D21" s="14">
        <v>100.0</v>
      </c>
      <c r="E21" s="15">
        <f t="shared" si="1"/>
        <v>7400</v>
      </c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</row>
    <row r="22">
      <c r="A22" s="72"/>
      <c r="B22" s="73"/>
      <c r="C22" s="73"/>
      <c r="D22" s="72"/>
      <c r="E22" s="73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</row>
    <row r="23">
      <c r="A23" s="56"/>
      <c r="B23" s="57"/>
      <c r="C23" s="57"/>
      <c r="D23" s="72"/>
      <c r="E23" s="74">
        <f>SUM(E2:E21)</f>
        <v>61985</v>
      </c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>
      <c r="A24" s="56"/>
      <c r="B24" s="57"/>
      <c r="C24" s="57"/>
      <c r="D24" s="72"/>
      <c r="E24" s="73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</row>
    <row r="25">
      <c r="A25" s="56"/>
      <c r="B25" s="57"/>
      <c r="C25" s="57"/>
      <c r="D25" s="72"/>
      <c r="E25" s="73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</row>
    <row r="26">
      <c r="A26" s="72"/>
      <c r="B26" s="73"/>
      <c r="C26" s="73"/>
      <c r="D26" s="72"/>
      <c r="E26" s="73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</row>
    <row r="27">
      <c r="A27" s="75"/>
      <c r="B27" s="76"/>
      <c r="C27" s="77"/>
      <c r="D27" s="72"/>
      <c r="E27" s="73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>
      <c r="A28" s="75"/>
      <c r="B28" s="57"/>
      <c r="C28" s="56"/>
      <c r="D28" s="72"/>
      <c r="E28" s="73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</row>
    <row r="29">
      <c r="A29" s="75"/>
      <c r="B29" s="57"/>
      <c r="C29" s="56"/>
      <c r="D29" s="72"/>
      <c r="E29" s="73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</row>
    <row r="30">
      <c r="A30" s="56"/>
      <c r="B30" s="57"/>
      <c r="C30" s="56"/>
      <c r="D30" s="72"/>
      <c r="E30" s="73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</row>
    <row r="31">
      <c r="A31" s="56"/>
      <c r="B31" s="57"/>
      <c r="C31" s="56"/>
      <c r="D31" s="72"/>
      <c r="E31" s="73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</row>
    <row r="32">
      <c r="A32" s="56"/>
      <c r="B32" s="57"/>
      <c r="C32" s="56"/>
      <c r="D32" s="72"/>
      <c r="E32" s="73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</row>
    <row r="33">
      <c r="A33" s="56"/>
      <c r="B33" s="57"/>
      <c r="C33" s="56"/>
      <c r="D33" s="72"/>
      <c r="E33" s="73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</row>
    <row r="34">
      <c r="A34" s="72"/>
      <c r="B34" s="73"/>
      <c r="C34" s="72"/>
      <c r="D34" s="72"/>
      <c r="E34" s="73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</row>
    <row r="35">
      <c r="A35" s="72"/>
      <c r="B35" s="73"/>
      <c r="C35" s="72"/>
      <c r="D35" s="72"/>
      <c r="E35" s="73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</row>
    <row r="36">
      <c r="A36" s="72"/>
      <c r="B36" s="73"/>
      <c r="C36" s="72"/>
      <c r="D36" s="72"/>
      <c r="E36" s="73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</row>
    <row r="37">
      <c r="A37" s="72"/>
      <c r="B37" s="73"/>
      <c r="C37" s="72"/>
      <c r="D37" s="72"/>
      <c r="E37" s="73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</row>
    <row r="38">
      <c r="A38" s="72"/>
      <c r="B38" s="73"/>
      <c r="C38" s="72"/>
      <c r="D38" s="72"/>
      <c r="E38" s="73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</row>
    <row r="39">
      <c r="A39" s="72"/>
      <c r="B39" s="73"/>
      <c r="C39" s="72"/>
      <c r="D39" s="72"/>
      <c r="E39" s="73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</row>
    <row r="40">
      <c r="A40" s="72"/>
      <c r="B40" s="73"/>
      <c r="C40" s="72"/>
      <c r="D40" s="72"/>
      <c r="E40" s="78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</row>
    <row r="41">
      <c r="A41" s="72"/>
      <c r="B41" s="73"/>
      <c r="C41" s="72"/>
      <c r="D41" s="72"/>
      <c r="E41" s="73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</row>
    <row r="42">
      <c r="A42" s="72"/>
      <c r="B42" s="73"/>
      <c r="C42" s="72"/>
      <c r="D42" s="72"/>
      <c r="E42" s="73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</row>
    <row r="43">
      <c r="A43" s="72"/>
      <c r="B43" s="73"/>
      <c r="C43" s="72"/>
      <c r="D43" s="72"/>
      <c r="E43" s="73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>
      <c r="A44" s="73"/>
      <c r="B44" s="73"/>
      <c r="C44" s="72"/>
      <c r="D44" s="72"/>
      <c r="E44" s="73"/>
      <c r="F44" s="72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>
      <c r="A45" s="73"/>
      <c r="B45" s="73"/>
      <c r="C45" s="72"/>
      <c r="D45" s="72"/>
      <c r="E45" s="73"/>
      <c r="F45" s="72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>
      <c r="A46" s="73"/>
      <c r="B46" s="73"/>
      <c r="C46" s="72"/>
      <c r="D46" s="72"/>
      <c r="E46" s="73"/>
      <c r="F46" s="72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>
      <c r="A47" s="73"/>
      <c r="B47" s="73"/>
      <c r="C47" s="72"/>
      <c r="D47" s="72"/>
      <c r="E47" s="73"/>
      <c r="F47" s="72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</row>
    <row r="48">
      <c r="A48" s="73"/>
      <c r="B48" s="73"/>
      <c r="C48" s="72"/>
      <c r="D48" s="72"/>
      <c r="E48" s="73"/>
      <c r="F48" s="72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</row>
    <row r="49">
      <c r="A49" s="73"/>
      <c r="B49" s="73"/>
      <c r="C49" s="72"/>
      <c r="D49" s="72"/>
      <c r="E49" s="73"/>
      <c r="F49" s="72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</row>
    <row r="50">
      <c r="A50" s="73"/>
      <c r="B50" s="73"/>
      <c r="C50" s="72"/>
      <c r="D50" s="72"/>
      <c r="E50" s="73"/>
      <c r="F50" s="72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</row>
    <row r="51">
      <c r="A51" s="73"/>
      <c r="B51" s="73"/>
      <c r="C51" s="72"/>
      <c r="D51" s="72"/>
      <c r="E51" s="73"/>
      <c r="F51" s="72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</row>
    <row r="52">
      <c r="A52" s="73"/>
      <c r="B52" s="73"/>
      <c r="C52" s="72"/>
      <c r="D52" s="72"/>
      <c r="E52" s="73"/>
      <c r="F52" s="72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</row>
    <row r="53">
      <c r="A53" s="73"/>
      <c r="B53" s="73"/>
      <c r="C53" s="72"/>
      <c r="D53" s="72"/>
      <c r="E53" s="73"/>
      <c r="F53" s="72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</row>
    <row r="54">
      <c r="A54" s="73"/>
      <c r="B54" s="73"/>
      <c r="C54" s="72"/>
      <c r="D54" s="72"/>
      <c r="E54" s="73"/>
      <c r="F54" s="72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</row>
    <row r="55">
      <c r="A55" s="73"/>
      <c r="B55" s="73"/>
      <c r="C55" s="72"/>
      <c r="D55" s="72"/>
      <c r="E55" s="73"/>
      <c r="F55" s="72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</row>
    <row r="56">
      <c r="A56" s="73"/>
      <c r="B56" s="73"/>
      <c r="C56" s="72"/>
      <c r="D56" s="72"/>
      <c r="E56" s="73"/>
      <c r="F56" s="72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</row>
    <row r="57">
      <c r="A57" s="73"/>
      <c r="B57" s="73"/>
      <c r="C57" s="72"/>
      <c r="D57" s="72"/>
      <c r="E57" s="73"/>
      <c r="F57" s="72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</row>
    <row r="58">
      <c r="A58" s="73"/>
      <c r="B58" s="73"/>
      <c r="C58" s="72"/>
      <c r="D58" s="72"/>
      <c r="E58" s="73"/>
      <c r="F58" s="72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</row>
    <row r="59">
      <c r="A59" s="73"/>
      <c r="B59" s="73"/>
      <c r="C59" s="72"/>
      <c r="D59" s="72"/>
      <c r="E59" s="73"/>
      <c r="F59" s="72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</row>
    <row r="60">
      <c r="A60" s="73"/>
      <c r="B60" s="73"/>
      <c r="C60" s="72"/>
      <c r="D60" s="72"/>
      <c r="E60" s="73"/>
      <c r="F60" s="72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</row>
    <row r="61">
      <c r="A61" s="73"/>
      <c r="B61" s="73"/>
      <c r="C61" s="72"/>
      <c r="D61" s="72"/>
      <c r="E61" s="73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</row>
    <row r="62">
      <c r="A62" s="73"/>
      <c r="B62" s="73"/>
      <c r="C62" s="72"/>
      <c r="D62" s="72"/>
      <c r="E62" s="73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</row>
    <row r="63">
      <c r="A63" s="73"/>
      <c r="B63" s="73"/>
      <c r="C63" s="72"/>
      <c r="D63" s="72"/>
      <c r="E63" s="73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</row>
    <row r="64">
      <c r="A64" s="73"/>
      <c r="B64" s="73"/>
      <c r="C64" s="72"/>
      <c r="D64" s="72"/>
      <c r="E64" s="73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</row>
    <row r="65">
      <c r="A65" s="73"/>
      <c r="B65" s="73"/>
      <c r="C65" s="72"/>
      <c r="D65" s="72"/>
      <c r="E65" s="73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</row>
    <row r="66">
      <c r="A66" s="73"/>
      <c r="B66" s="73"/>
      <c r="C66" s="72"/>
      <c r="D66" s="72"/>
      <c r="E66" s="73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>
      <c r="A67" s="73"/>
      <c r="B67" s="73"/>
      <c r="C67" s="72"/>
      <c r="D67" s="72"/>
      <c r="E67" s="73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>
      <c r="A68" s="73"/>
      <c r="B68" s="73"/>
      <c r="C68" s="72"/>
      <c r="D68" s="72"/>
      <c r="E68" s="73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>
      <c r="A69" s="73"/>
      <c r="B69" s="73"/>
      <c r="C69" s="72"/>
      <c r="D69" s="72"/>
      <c r="E69" s="73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>
      <c r="A70" s="73"/>
      <c r="B70" s="73"/>
      <c r="C70" s="72"/>
      <c r="D70" s="72"/>
      <c r="E70" s="73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>
      <c r="A71" s="57"/>
      <c r="B71" s="57"/>
      <c r="C71" s="56"/>
      <c r="D71" s="72"/>
      <c r="E71" s="73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>
      <c r="A72" s="57"/>
      <c r="B72" s="57"/>
      <c r="C72" s="56"/>
      <c r="D72" s="72"/>
      <c r="E72" s="73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</row>
    <row r="73">
      <c r="A73" s="57"/>
      <c r="B73" s="57"/>
      <c r="C73" s="56"/>
      <c r="D73" s="72"/>
      <c r="E73" s="73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</row>
    <row r="74">
      <c r="A74" s="57"/>
      <c r="B74" s="57"/>
      <c r="C74" s="56"/>
      <c r="D74" s="72"/>
      <c r="E74" s="73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</row>
    <row r="75">
      <c r="A75" s="57"/>
      <c r="B75" s="57"/>
      <c r="C75" s="56"/>
      <c r="D75" s="72"/>
      <c r="E75" s="73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</row>
    <row r="76">
      <c r="A76" s="57"/>
      <c r="B76" s="57"/>
      <c r="C76" s="56"/>
      <c r="D76" s="72"/>
      <c r="E76" s="73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</row>
    <row r="77">
      <c r="A77" s="57"/>
      <c r="B77" s="57"/>
      <c r="C77" s="56"/>
      <c r="D77" s="72"/>
      <c r="E77" s="73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</row>
    <row r="78">
      <c r="A78" s="57"/>
      <c r="B78" s="57"/>
      <c r="C78" s="56"/>
      <c r="D78" s="72"/>
      <c r="E78" s="73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</row>
    <row r="79">
      <c r="A79" s="57"/>
      <c r="B79" s="57"/>
      <c r="C79" s="56"/>
      <c r="D79" s="72"/>
      <c r="E79" s="73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</row>
    <row r="80">
      <c r="A80" s="57"/>
      <c r="B80" s="57"/>
      <c r="C80" s="56"/>
      <c r="D80" s="72"/>
      <c r="E80" s="73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>
      <c r="A81" s="57"/>
      <c r="B81" s="57"/>
      <c r="C81" s="56"/>
      <c r="D81" s="72"/>
      <c r="E81" s="73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>
      <c r="A82" s="57"/>
      <c r="B82" s="57"/>
      <c r="C82" s="56"/>
      <c r="D82" s="72"/>
      <c r="E82" s="73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>
      <c r="A83" s="57"/>
      <c r="B83" s="57"/>
      <c r="C83" s="56"/>
      <c r="D83" s="72"/>
      <c r="E83" s="73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>
      <c r="A84" s="57"/>
      <c r="B84" s="57"/>
      <c r="C84" s="56"/>
      <c r="D84" s="72"/>
      <c r="E84" s="73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</row>
    <row r="85">
      <c r="A85" s="73"/>
      <c r="B85" s="73"/>
      <c r="C85" s="72"/>
      <c r="D85" s="72"/>
      <c r="E85" s="73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</row>
    <row r="86">
      <c r="A86" s="57"/>
      <c r="B86" s="57"/>
      <c r="C86" s="56"/>
      <c r="D86" s="72"/>
      <c r="E86" s="73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>
      <c r="A87" s="73"/>
      <c r="B87" s="73"/>
      <c r="C87" s="72"/>
      <c r="D87" s="72"/>
      <c r="E87" s="73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>
      <c r="A88" s="73"/>
      <c r="B88" s="73"/>
      <c r="C88" s="72"/>
      <c r="D88" s="72"/>
      <c r="E88" s="73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>
      <c r="A89" s="73"/>
      <c r="B89" s="73"/>
      <c r="C89" s="72"/>
      <c r="D89" s="72"/>
      <c r="E89" s="73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>
      <c r="A90" s="73"/>
      <c r="B90" s="73"/>
      <c r="C90" s="72"/>
      <c r="D90" s="72"/>
      <c r="E90" s="73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>
      <c r="A91" s="73"/>
      <c r="B91" s="73"/>
      <c r="C91" s="72"/>
      <c r="D91" s="72"/>
      <c r="E91" s="73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</row>
    <row r="92">
      <c r="A92" s="73"/>
      <c r="B92" s="73"/>
      <c r="C92" s="72"/>
      <c r="D92" s="72"/>
      <c r="E92" s="73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</row>
    <row r="93">
      <c r="A93" s="73"/>
      <c r="B93" s="73"/>
      <c r="C93" s="72"/>
      <c r="D93" s="72"/>
      <c r="E93" s="73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</row>
    <row r="94">
      <c r="A94" s="56"/>
      <c r="B94" s="56"/>
      <c r="C94" s="56"/>
      <c r="D94" s="56"/>
      <c r="E94" s="57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</row>
    <row r="95">
      <c r="A95" s="56"/>
      <c r="B95" s="56"/>
      <c r="C95" s="56"/>
      <c r="D95" s="56"/>
      <c r="E95" s="57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</row>
    <row r="96">
      <c r="A96" s="56"/>
      <c r="B96" s="56"/>
      <c r="C96" s="56"/>
      <c r="D96" s="56"/>
      <c r="E96" s="57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</row>
    <row r="97">
      <c r="A97" s="56"/>
      <c r="B97" s="56"/>
      <c r="C97" s="56"/>
      <c r="D97" s="56"/>
      <c r="E97" s="57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</row>
    <row r="98">
      <c r="A98" s="56"/>
      <c r="B98" s="56"/>
      <c r="C98" s="56"/>
      <c r="D98" s="56"/>
      <c r="E98" s="57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</row>
    <row r="99">
      <c r="A99" s="56"/>
      <c r="B99" s="56"/>
      <c r="C99" s="56"/>
      <c r="D99" s="56"/>
      <c r="E99" s="57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</row>
    <row r="100">
      <c r="A100" s="56"/>
      <c r="B100" s="56"/>
      <c r="C100" s="56"/>
      <c r="D100" s="56"/>
      <c r="E100" s="57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</row>
    <row r="101">
      <c r="A101" s="56"/>
      <c r="B101" s="56"/>
      <c r="C101" s="56"/>
      <c r="D101" s="56"/>
      <c r="E101" s="57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</row>
    <row r="102">
      <c r="A102" s="56"/>
      <c r="B102" s="56"/>
      <c r="C102" s="56"/>
      <c r="D102" s="56"/>
      <c r="E102" s="57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</row>
    <row r="103">
      <c r="A103" s="56"/>
      <c r="B103" s="56"/>
      <c r="C103" s="56"/>
      <c r="D103" s="56"/>
      <c r="E103" s="57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</row>
    <row r="104">
      <c r="A104" s="56"/>
      <c r="B104" s="56"/>
      <c r="C104" s="56"/>
      <c r="D104" s="56"/>
      <c r="E104" s="57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</row>
    <row r="105">
      <c r="A105" s="56"/>
      <c r="B105" s="56"/>
      <c r="C105" s="56"/>
      <c r="D105" s="56"/>
      <c r="E105" s="57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</row>
    <row r="106">
      <c r="A106" s="56"/>
      <c r="B106" s="56"/>
      <c r="C106" s="56"/>
      <c r="D106" s="56"/>
      <c r="E106" s="57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</row>
    <row r="107">
      <c r="A107" s="56"/>
      <c r="B107" s="56"/>
      <c r="C107" s="56"/>
      <c r="D107" s="56"/>
      <c r="E107" s="57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</row>
    <row r="108">
      <c r="A108" s="56"/>
      <c r="B108" s="56"/>
      <c r="C108" s="56"/>
      <c r="D108" s="56"/>
      <c r="E108" s="57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</row>
    <row r="109">
      <c r="A109" s="56"/>
      <c r="B109" s="56"/>
      <c r="C109" s="56"/>
      <c r="D109" s="56"/>
      <c r="E109" s="57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</row>
    <row r="110">
      <c r="A110" s="56"/>
      <c r="B110" s="56"/>
      <c r="C110" s="56"/>
      <c r="D110" s="56"/>
      <c r="E110" s="57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</row>
    <row r="111">
      <c r="A111" s="56"/>
      <c r="B111" s="56"/>
      <c r="C111" s="56"/>
      <c r="D111" s="56"/>
      <c r="E111" s="57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</row>
    <row r="112">
      <c r="A112" s="56"/>
      <c r="B112" s="56"/>
      <c r="C112" s="56"/>
      <c r="D112" s="56"/>
      <c r="E112" s="57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>
      <c r="A113" s="56"/>
      <c r="B113" s="56"/>
      <c r="C113" s="56"/>
      <c r="D113" s="56"/>
      <c r="E113" s="57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>
      <c r="A114" s="56"/>
      <c r="B114" s="56"/>
      <c r="C114" s="56"/>
      <c r="D114" s="56"/>
      <c r="E114" s="57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>
      <c r="A115" s="56"/>
      <c r="B115" s="56"/>
      <c r="C115" s="56"/>
      <c r="D115" s="56"/>
      <c r="E115" s="57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>
      <c r="A116" s="56"/>
      <c r="B116" s="56"/>
      <c r="C116" s="56"/>
      <c r="D116" s="56"/>
      <c r="E116" s="57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>
      <c r="A117" s="56"/>
      <c r="B117" s="56"/>
      <c r="C117" s="56"/>
      <c r="D117" s="56"/>
      <c r="E117" s="57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>
      <c r="A118" s="56"/>
      <c r="B118" s="56"/>
      <c r="C118" s="56"/>
      <c r="D118" s="56"/>
      <c r="E118" s="57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>
      <c r="A119" s="56"/>
      <c r="B119" s="56"/>
      <c r="C119" s="56"/>
      <c r="D119" s="56"/>
      <c r="E119" s="57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>
      <c r="A120" s="56"/>
      <c r="B120" s="56"/>
      <c r="C120" s="56"/>
      <c r="D120" s="56"/>
      <c r="E120" s="57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>
      <c r="A121" s="56"/>
      <c r="B121" s="56"/>
      <c r="C121" s="56"/>
      <c r="D121" s="56"/>
      <c r="E121" s="57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>
      <c r="A122" s="56"/>
      <c r="B122" s="56"/>
      <c r="C122" s="56"/>
      <c r="D122" s="56"/>
      <c r="E122" s="57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</row>
    <row r="123">
      <c r="A123" s="56"/>
      <c r="B123" s="56"/>
      <c r="C123" s="56"/>
      <c r="D123" s="56"/>
      <c r="E123" s="57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</row>
    <row r="124">
      <c r="A124" s="56"/>
      <c r="B124" s="56"/>
      <c r="C124" s="56"/>
      <c r="D124" s="56"/>
      <c r="E124" s="57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</row>
    <row r="125">
      <c r="A125" s="56"/>
      <c r="B125" s="56"/>
      <c r="C125" s="56"/>
      <c r="D125" s="56"/>
      <c r="E125" s="57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</row>
    <row r="126">
      <c r="A126" s="56"/>
      <c r="B126" s="56"/>
      <c r="C126" s="56"/>
      <c r="D126" s="56"/>
      <c r="E126" s="57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</row>
    <row r="127">
      <c r="A127" s="56"/>
      <c r="B127" s="56"/>
      <c r="C127" s="56"/>
      <c r="D127" s="56"/>
      <c r="E127" s="57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</row>
    <row r="128">
      <c r="A128" s="56"/>
      <c r="B128" s="56"/>
      <c r="C128" s="56"/>
      <c r="D128" s="56"/>
      <c r="E128" s="57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</row>
    <row r="129">
      <c r="A129" s="56"/>
      <c r="B129" s="56"/>
      <c r="C129" s="56"/>
      <c r="D129" s="56"/>
      <c r="E129" s="57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</row>
    <row r="130">
      <c r="A130" s="56"/>
      <c r="B130" s="56"/>
      <c r="C130" s="56"/>
      <c r="D130" s="56"/>
      <c r="E130" s="57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</row>
    <row r="131">
      <c r="A131" s="56"/>
      <c r="B131" s="56"/>
      <c r="C131" s="56"/>
      <c r="D131" s="56"/>
      <c r="E131" s="57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</row>
    <row r="132">
      <c r="A132" s="56"/>
      <c r="B132" s="56"/>
      <c r="C132" s="56"/>
      <c r="D132" s="56"/>
      <c r="E132" s="57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</row>
    <row r="133">
      <c r="A133" s="56"/>
      <c r="B133" s="56"/>
      <c r="C133" s="56"/>
      <c r="D133" s="56"/>
      <c r="E133" s="57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</row>
    <row r="134">
      <c r="A134" s="56"/>
      <c r="B134" s="56"/>
      <c r="C134" s="56"/>
      <c r="D134" s="56"/>
      <c r="E134" s="57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</row>
    <row r="135">
      <c r="A135" s="56"/>
      <c r="B135" s="56"/>
      <c r="C135" s="56"/>
      <c r="D135" s="56"/>
      <c r="E135" s="57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</row>
    <row r="136">
      <c r="A136" s="56"/>
      <c r="B136" s="56"/>
      <c r="C136" s="56"/>
      <c r="D136" s="56"/>
      <c r="E136" s="57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</row>
    <row r="137">
      <c r="A137" s="56"/>
      <c r="B137" s="56"/>
      <c r="C137" s="56"/>
      <c r="D137" s="56"/>
      <c r="E137" s="57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</row>
    <row r="138">
      <c r="A138" s="56"/>
      <c r="B138" s="56"/>
      <c r="C138" s="56"/>
      <c r="D138" s="56"/>
      <c r="E138" s="57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</row>
    <row r="139">
      <c r="A139" s="56"/>
      <c r="B139" s="56"/>
      <c r="C139" s="56"/>
      <c r="D139" s="56"/>
      <c r="E139" s="57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</row>
    <row r="140">
      <c r="A140" s="56"/>
      <c r="B140" s="56"/>
      <c r="C140" s="56"/>
      <c r="D140" s="56"/>
      <c r="E140" s="57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</row>
    <row r="141">
      <c r="A141" s="56"/>
      <c r="B141" s="56"/>
      <c r="C141" s="56"/>
      <c r="D141" s="56"/>
      <c r="E141" s="57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</row>
    <row r="142">
      <c r="A142" s="56"/>
      <c r="B142" s="56"/>
      <c r="C142" s="56"/>
      <c r="D142" s="56"/>
      <c r="E142" s="57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</row>
    <row r="143">
      <c r="A143" s="56"/>
      <c r="B143" s="56"/>
      <c r="C143" s="56"/>
      <c r="D143" s="56"/>
      <c r="E143" s="57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</row>
    <row r="144">
      <c r="A144" s="56"/>
      <c r="B144" s="56"/>
      <c r="C144" s="56"/>
      <c r="D144" s="56"/>
      <c r="E144" s="57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</row>
    <row r="145">
      <c r="A145" s="56"/>
      <c r="B145" s="56"/>
      <c r="C145" s="56"/>
      <c r="D145" s="56"/>
      <c r="E145" s="57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</row>
    <row r="146">
      <c r="A146" s="56"/>
      <c r="B146" s="56"/>
      <c r="C146" s="56"/>
      <c r="D146" s="56"/>
      <c r="E146" s="57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</row>
    <row r="147">
      <c r="A147" s="56"/>
      <c r="B147" s="56"/>
      <c r="C147" s="56"/>
      <c r="D147" s="56"/>
      <c r="E147" s="57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</row>
    <row r="148">
      <c r="A148" s="56"/>
      <c r="B148" s="56"/>
      <c r="C148" s="56"/>
      <c r="D148" s="56"/>
      <c r="E148" s="57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</row>
    <row r="149">
      <c r="A149" s="56"/>
      <c r="B149" s="56"/>
      <c r="C149" s="56"/>
      <c r="D149" s="56"/>
      <c r="E149" s="57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</row>
    <row r="150">
      <c r="A150" s="56"/>
      <c r="B150" s="56"/>
      <c r="C150" s="56"/>
      <c r="D150" s="56"/>
      <c r="E150" s="57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</row>
    <row r="151">
      <c r="A151" s="56"/>
      <c r="B151" s="56"/>
      <c r="C151" s="56"/>
      <c r="D151" s="56"/>
      <c r="E151" s="57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</row>
    <row r="152">
      <c r="A152" s="56"/>
      <c r="B152" s="56"/>
      <c r="C152" s="56"/>
      <c r="D152" s="56"/>
      <c r="E152" s="57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</row>
    <row r="153">
      <c r="A153" s="56"/>
      <c r="B153" s="56"/>
      <c r="C153" s="56"/>
      <c r="D153" s="56"/>
      <c r="E153" s="57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6"/>
      <c r="B154" s="56"/>
      <c r="C154" s="56"/>
      <c r="D154" s="56"/>
      <c r="E154" s="57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</row>
    <row r="155">
      <c r="A155" s="56"/>
      <c r="B155" s="56"/>
      <c r="C155" s="56"/>
      <c r="D155" s="56"/>
      <c r="E155" s="57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</row>
    <row r="156">
      <c r="A156" s="56"/>
      <c r="B156" s="56"/>
      <c r="C156" s="56"/>
      <c r="D156" s="56"/>
      <c r="E156" s="57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</row>
    <row r="157">
      <c r="A157" s="56"/>
      <c r="B157" s="56"/>
      <c r="C157" s="56"/>
      <c r="D157" s="56"/>
      <c r="E157" s="57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</row>
    <row r="158">
      <c r="A158" s="56"/>
      <c r="B158" s="56"/>
      <c r="C158" s="56"/>
      <c r="D158" s="56"/>
      <c r="E158" s="57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</row>
    <row r="159">
      <c r="A159" s="56"/>
      <c r="B159" s="56"/>
      <c r="C159" s="56"/>
      <c r="D159" s="56"/>
      <c r="E159" s="57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</row>
    <row r="160">
      <c r="A160" s="56"/>
      <c r="B160" s="56"/>
      <c r="C160" s="56"/>
      <c r="D160" s="56"/>
      <c r="E160" s="57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</row>
    <row r="161">
      <c r="A161" s="56"/>
      <c r="B161" s="56"/>
      <c r="C161" s="56"/>
      <c r="D161" s="56"/>
      <c r="E161" s="57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</row>
    <row r="162">
      <c r="A162" s="56"/>
      <c r="B162" s="56"/>
      <c r="C162" s="56"/>
      <c r="D162" s="56"/>
      <c r="E162" s="57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</row>
    <row r="163">
      <c r="A163" s="56"/>
      <c r="B163" s="56"/>
      <c r="C163" s="56"/>
      <c r="D163" s="56"/>
      <c r="E163" s="57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</row>
    <row r="164">
      <c r="A164" s="56"/>
      <c r="B164" s="56"/>
      <c r="C164" s="56"/>
      <c r="D164" s="56"/>
      <c r="E164" s="57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>
      <c r="A165" s="56"/>
      <c r="B165" s="56"/>
      <c r="C165" s="56"/>
      <c r="D165" s="56"/>
      <c r="E165" s="57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</row>
    <row r="166">
      <c r="A166" s="56"/>
      <c r="B166" s="56"/>
      <c r="C166" s="56"/>
      <c r="D166" s="56"/>
      <c r="E166" s="57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</row>
    <row r="167">
      <c r="A167" s="56"/>
      <c r="B167" s="56"/>
      <c r="C167" s="56"/>
      <c r="D167" s="56"/>
      <c r="E167" s="57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</row>
    <row r="168">
      <c r="A168" s="56"/>
      <c r="B168" s="56"/>
      <c r="C168" s="56"/>
      <c r="D168" s="56"/>
      <c r="E168" s="57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</row>
    <row r="169">
      <c r="A169" s="56"/>
      <c r="B169" s="56"/>
      <c r="C169" s="56"/>
      <c r="D169" s="56"/>
      <c r="E169" s="57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</row>
    <row r="170">
      <c r="A170" s="56"/>
      <c r="B170" s="56"/>
      <c r="C170" s="56"/>
      <c r="D170" s="56"/>
      <c r="E170" s="57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</row>
    <row r="171">
      <c r="A171" s="56"/>
      <c r="B171" s="56"/>
      <c r="C171" s="56"/>
      <c r="D171" s="56"/>
      <c r="E171" s="57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</row>
    <row r="172">
      <c r="A172" s="56"/>
      <c r="B172" s="56"/>
      <c r="C172" s="56"/>
      <c r="D172" s="56"/>
      <c r="E172" s="57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</row>
    <row r="173">
      <c r="A173" s="56"/>
      <c r="B173" s="56"/>
      <c r="C173" s="56"/>
      <c r="D173" s="56"/>
      <c r="E173" s="57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</row>
    <row r="174">
      <c r="A174" s="56"/>
      <c r="B174" s="56"/>
      <c r="C174" s="56"/>
      <c r="D174" s="56"/>
      <c r="E174" s="57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</row>
    <row r="175">
      <c r="A175" s="56"/>
      <c r="B175" s="56"/>
      <c r="C175" s="56"/>
      <c r="D175" s="56"/>
      <c r="E175" s="57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</row>
    <row r="176">
      <c r="A176" s="56"/>
      <c r="B176" s="56"/>
      <c r="C176" s="56"/>
      <c r="D176" s="56"/>
      <c r="E176" s="57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</row>
    <row r="177">
      <c r="A177" s="56"/>
      <c r="B177" s="56"/>
      <c r="C177" s="56"/>
      <c r="D177" s="56"/>
      <c r="E177" s="57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</row>
    <row r="178">
      <c r="A178" s="56"/>
      <c r="B178" s="56"/>
      <c r="C178" s="56"/>
      <c r="D178" s="56"/>
      <c r="E178" s="57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</row>
    <row r="179">
      <c r="A179" s="56"/>
      <c r="B179" s="56"/>
      <c r="C179" s="56"/>
      <c r="D179" s="56"/>
      <c r="E179" s="57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</row>
    <row r="180">
      <c r="A180" s="56"/>
      <c r="B180" s="56"/>
      <c r="C180" s="56"/>
      <c r="D180" s="56"/>
      <c r="E180" s="57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</row>
    <row r="181">
      <c r="A181" s="56"/>
      <c r="B181" s="56"/>
      <c r="C181" s="56"/>
      <c r="D181" s="56"/>
      <c r="E181" s="57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</row>
    <row r="182">
      <c r="A182" s="56"/>
      <c r="B182" s="56"/>
      <c r="C182" s="56"/>
      <c r="D182" s="56"/>
      <c r="E182" s="57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</row>
    <row r="183">
      <c r="A183" s="56"/>
      <c r="B183" s="56"/>
      <c r="C183" s="56"/>
      <c r="D183" s="56"/>
      <c r="E183" s="57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</row>
    <row r="184">
      <c r="A184" s="56"/>
      <c r="B184" s="56"/>
      <c r="C184" s="56"/>
      <c r="D184" s="56"/>
      <c r="E184" s="57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</row>
    <row r="185">
      <c r="A185" s="56"/>
      <c r="B185" s="56"/>
      <c r="C185" s="56"/>
      <c r="D185" s="56"/>
      <c r="E185" s="57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</row>
    <row r="186">
      <c r="A186" s="56"/>
      <c r="B186" s="56"/>
      <c r="C186" s="56"/>
      <c r="D186" s="56"/>
      <c r="E186" s="57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>
      <c r="A187" s="56"/>
      <c r="B187" s="56"/>
      <c r="C187" s="56"/>
      <c r="D187" s="56"/>
      <c r="E187" s="57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</row>
    <row r="188">
      <c r="A188" s="56"/>
      <c r="B188" s="56"/>
      <c r="C188" s="56"/>
      <c r="D188" s="56"/>
      <c r="E188" s="57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</row>
    <row r="189">
      <c r="A189" s="56"/>
      <c r="B189" s="56"/>
      <c r="C189" s="56"/>
      <c r="D189" s="56"/>
      <c r="E189" s="57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</row>
    <row r="190">
      <c r="A190" s="56"/>
      <c r="B190" s="56"/>
      <c r="C190" s="56"/>
      <c r="D190" s="56"/>
      <c r="E190" s="57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</row>
    <row r="191">
      <c r="A191" s="56"/>
      <c r="B191" s="56"/>
      <c r="C191" s="56"/>
      <c r="D191" s="56"/>
      <c r="E191" s="57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</row>
    <row r="192">
      <c r="A192" s="56"/>
      <c r="B192" s="56"/>
      <c r="C192" s="56"/>
      <c r="D192" s="56"/>
      <c r="E192" s="57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</row>
    <row r="193">
      <c r="A193" s="56"/>
      <c r="B193" s="56"/>
      <c r="C193" s="56"/>
      <c r="D193" s="56"/>
      <c r="E193" s="57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</row>
    <row r="194">
      <c r="A194" s="56"/>
      <c r="B194" s="56"/>
      <c r="C194" s="56"/>
      <c r="D194" s="56"/>
      <c r="E194" s="57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</row>
    <row r="195">
      <c r="A195" s="56"/>
      <c r="B195" s="56"/>
      <c r="C195" s="56"/>
      <c r="D195" s="56"/>
      <c r="E195" s="57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</row>
    <row r="196">
      <c r="A196" s="56"/>
      <c r="B196" s="56"/>
      <c r="C196" s="56"/>
      <c r="D196" s="56"/>
      <c r="E196" s="57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</row>
    <row r="197">
      <c r="A197" s="56"/>
      <c r="B197" s="56"/>
      <c r="C197" s="56"/>
      <c r="D197" s="56"/>
      <c r="E197" s="57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</row>
    <row r="198">
      <c r="A198" s="56"/>
      <c r="B198" s="56"/>
      <c r="C198" s="56"/>
      <c r="D198" s="56"/>
      <c r="E198" s="57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</row>
    <row r="199">
      <c r="A199" s="56"/>
      <c r="B199" s="56"/>
      <c r="C199" s="56"/>
      <c r="D199" s="56"/>
      <c r="E199" s="57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</row>
    <row r="200">
      <c r="A200" s="56"/>
      <c r="B200" s="56"/>
      <c r="C200" s="56"/>
      <c r="D200" s="56"/>
      <c r="E200" s="57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</row>
    <row r="201">
      <c r="A201" s="56"/>
      <c r="B201" s="56"/>
      <c r="C201" s="56"/>
      <c r="D201" s="56"/>
      <c r="E201" s="57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</row>
    <row r="202">
      <c r="A202" s="56"/>
      <c r="B202" s="56"/>
      <c r="C202" s="56"/>
      <c r="D202" s="56"/>
      <c r="E202" s="57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</row>
    <row r="203">
      <c r="A203" s="56"/>
      <c r="B203" s="56"/>
      <c r="C203" s="56"/>
      <c r="D203" s="56"/>
      <c r="E203" s="57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</row>
    <row r="204">
      <c r="A204" s="56"/>
      <c r="B204" s="56"/>
      <c r="C204" s="56"/>
      <c r="D204" s="56"/>
      <c r="E204" s="57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</row>
    <row r="205">
      <c r="A205" s="56"/>
      <c r="B205" s="56"/>
      <c r="C205" s="56"/>
      <c r="D205" s="56"/>
      <c r="E205" s="57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</row>
    <row r="206">
      <c r="A206" s="56"/>
      <c r="B206" s="56"/>
      <c r="C206" s="56"/>
      <c r="D206" s="56"/>
      <c r="E206" s="57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</row>
    <row r="207">
      <c r="A207" s="56"/>
      <c r="B207" s="56"/>
      <c r="C207" s="56"/>
      <c r="D207" s="56"/>
      <c r="E207" s="57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</row>
    <row r="208">
      <c r="A208" s="56"/>
      <c r="B208" s="56"/>
      <c r="C208" s="56"/>
      <c r="D208" s="56"/>
      <c r="E208" s="57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</row>
    <row r="209">
      <c r="A209" s="56"/>
      <c r="B209" s="56"/>
      <c r="C209" s="56"/>
      <c r="D209" s="56"/>
      <c r="E209" s="57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</row>
    <row r="210">
      <c r="A210" s="56"/>
      <c r="B210" s="56"/>
      <c r="C210" s="56"/>
      <c r="D210" s="56"/>
      <c r="E210" s="57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</row>
    <row r="211">
      <c r="A211" s="56"/>
      <c r="B211" s="56"/>
      <c r="C211" s="56"/>
      <c r="D211" s="56"/>
      <c r="E211" s="57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</row>
    <row r="212">
      <c r="A212" s="56"/>
      <c r="B212" s="56"/>
      <c r="C212" s="56"/>
      <c r="D212" s="56"/>
      <c r="E212" s="57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</row>
    <row r="213">
      <c r="A213" s="56"/>
      <c r="B213" s="56"/>
      <c r="C213" s="56"/>
      <c r="D213" s="56"/>
      <c r="E213" s="57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</row>
    <row r="214">
      <c r="A214" s="56"/>
      <c r="B214" s="56"/>
      <c r="C214" s="56"/>
      <c r="D214" s="56"/>
      <c r="E214" s="57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</row>
    <row r="215">
      <c r="A215" s="56"/>
      <c r="B215" s="56"/>
      <c r="C215" s="56"/>
      <c r="D215" s="56"/>
      <c r="E215" s="57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</row>
    <row r="216">
      <c r="A216" s="56"/>
      <c r="B216" s="56"/>
      <c r="C216" s="56"/>
      <c r="D216" s="56"/>
      <c r="E216" s="57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</row>
    <row r="217">
      <c r="A217" s="56"/>
      <c r="B217" s="56"/>
      <c r="C217" s="56"/>
      <c r="D217" s="56"/>
      <c r="E217" s="57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</row>
    <row r="218">
      <c r="A218" s="56"/>
      <c r="B218" s="56"/>
      <c r="C218" s="56"/>
      <c r="D218" s="56"/>
      <c r="E218" s="57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</row>
    <row r="219">
      <c r="A219" s="56"/>
      <c r="B219" s="56"/>
      <c r="C219" s="56"/>
      <c r="D219" s="56"/>
      <c r="E219" s="57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</row>
    <row r="220">
      <c r="A220" s="56"/>
      <c r="B220" s="56"/>
      <c r="C220" s="56"/>
      <c r="D220" s="56"/>
      <c r="E220" s="57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</row>
    <row r="221">
      <c r="A221" s="56"/>
      <c r="B221" s="56"/>
      <c r="C221" s="56"/>
      <c r="D221" s="56"/>
      <c r="E221" s="57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</row>
    <row r="222">
      <c r="A222" s="56"/>
      <c r="B222" s="56"/>
      <c r="C222" s="56"/>
      <c r="D222" s="56"/>
      <c r="E222" s="57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</row>
    <row r="223">
      <c r="A223" s="56"/>
      <c r="B223" s="56"/>
      <c r="C223" s="56"/>
      <c r="D223" s="56"/>
      <c r="E223" s="57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</row>
    <row r="224">
      <c r="A224" s="56"/>
      <c r="B224" s="56"/>
      <c r="C224" s="56"/>
      <c r="D224" s="56"/>
      <c r="E224" s="57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</row>
    <row r="225">
      <c r="A225" s="56"/>
      <c r="B225" s="56"/>
      <c r="C225" s="56"/>
      <c r="D225" s="56"/>
      <c r="E225" s="57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</row>
    <row r="226">
      <c r="A226" s="56"/>
      <c r="B226" s="56"/>
      <c r="C226" s="56"/>
      <c r="D226" s="56"/>
      <c r="E226" s="57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</row>
    <row r="227">
      <c r="A227" s="56"/>
      <c r="B227" s="56"/>
      <c r="C227" s="56"/>
      <c r="D227" s="56"/>
      <c r="E227" s="57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</row>
    <row r="228">
      <c r="A228" s="56"/>
      <c r="B228" s="56"/>
      <c r="C228" s="56"/>
      <c r="D228" s="56"/>
      <c r="E228" s="57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</row>
    <row r="229">
      <c r="A229" s="56"/>
      <c r="B229" s="56"/>
      <c r="C229" s="56"/>
      <c r="D229" s="56"/>
      <c r="E229" s="57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</row>
    <row r="230">
      <c r="A230" s="56"/>
      <c r="B230" s="56"/>
      <c r="C230" s="56"/>
      <c r="D230" s="56"/>
      <c r="E230" s="57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</row>
    <row r="231">
      <c r="A231" s="56"/>
      <c r="B231" s="56"/>
      <c r="C231" s="56"/>
      <c r="D231" s="56"/>
      <c r="E231" s="57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</row>
    <row r="232">
      <c r="A232" s="56"/>
      <c r="B232" s="56"/>
      <c r="C232" s="56"/>
      <c r="D232" s="56"/>
      <c r="E232" s="57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</row>
    <row r="233">
      <c r="A233" s="56"/>
      <c r="B233" s="56"/>
      <c r="C233" s="56"/>
      <c r="D233" s="56"/>
      <c r="E233" s="57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</row>
    <row r="234">
      <c r="A234" s="56"/>
      <c r="B234" s="56"/>
      <c r="C234" s="56"/>
      <c r="D234" s="56"/>
      <c r="E234" s="57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</row>
    <row r="235">
      <c r="A235" s="56"/>
      <c r="B235" s="56"/>
      <c r="C235" s="56"/>
      <c r="D235" s="56"/>
      <c r="E235" s="57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</row>
    <row r="236">
      <c r="A236" s="56"/>
      <c r="B236" s="56"/>
      <c r="C236" s="56"/>
      <c r="D236" s="56"/>
      <c r="E236" s="57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</row>
    <row r="237">
      <c r="A237" s="56"/>
      <c r="B237" s="56"/>
      <c r="C237" s="56"/>
      <c r="D237" s="56"/>
      <c r="E237" s="57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</row>
    <row r="238">
      <c r="A238" s="56"/>
      <c r="B238" s="56"/>
      <c r="C238" s="56"/>
      <c r="D238" s="56"/>
      <c r="E238" s="57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</row>
    <row r="239">
      <c r="A239" s="56"/>
      <c r="B239" s="56"/>
      <c r="C239" s="56"/>
      <c r="D239" s="56"/>
      <c r="E239" s="57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</row>
    <row r="240">
      <c r="A240" s="56"/>
      <c r="B240" s="56"/>
      <c r="C240" s="56"/>
      <c r="D240" s="56"/>
      <c r="E240" s="57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</row>
    <row r="241">
      <c r="A241" s="56"/>
      <c r="B241" s="56"/>
      <c r="C241" s="56"/>
      <c r="D241" s="56"/>
      <c r="E241" s="57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</row>
    <row r="242">
      <c r="A242" s="56"/>
      <c r="B242" s="56"/>
      <c r="C242" s="56"/>
      <c r="D242" s="56"/>
      <c r="E242" s="57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</row>
    <row r="243">
      <c r="A243" s="56"/>
      <c r="B243" s="56"/>
      <c r="C243" s="56"/>
      <c r="D243" s="56"/>
      <c r="E243" s="57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</row>
    <row r="244">
      <c r="A244" s="56"/>
      <c r="B244" s="56"/>
      <c r="C244" s="56"/>
      <c r="D244" s="56"/>
      <c r="E244" s="57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</row>
    <row r="245">
      <c r="A245" s="56"/>
      <c r="B245" s="56"/>
      <c r="C245" s="56"/>
      <c r="D245" s="56"/>
      <c r="E245" s="57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</row>
    <row r="246">
      <c r="A246" s="56"/>
      <c r="B246" s="56"/>
      <c r="C246" s="56"/>
      <c r="D246" s="56"/>
      <c r="E246" s="57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</row>
    <row r="247">
      <c r="A247" s="56"/>
      <c r="B247" s="56"/>
      <c r="C247" s="56"/>
      <c r="D247" s="56"/>
      <c r="E247" s="57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</row>
    <row r="248">
      <c r="A248" s="56"/>
      <c r="B248" s="56"/>
      <c r="C248" s="56"/>
      <c r="D248" s="56"/>
      <c r="E248" s="57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</row>
    <row r="249">
      <c r="A249" s="56"/>
      <c r="B249" s="56"/>
      <c r="C249" s="56"/>
      <c r="D249" s="56"/>
      <c r="E249" s="57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</row>
    <row r="250">
      <c r="A250" s="56"/>
      <c r="B250" s="56"/>
      <c r="C250" s="56"/>
      <c r="D250" s="56"/>
      <c r="E250" s="57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</row>
    <row r="251">
      <c r="A251" s="56"/>
      <c r="B251" s="56"/>
      <c r="C251" s="56"/>
      <c r="D251" s="56"/>
      <c r="E251" s="57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</row>
    <row r="252">
      <c r="A252" s="56"/>
      <c r="B252" s="56"/>
      <c r="C252" s="56"/>
      <c r="D252" s="56"/>
      <c r="E252" s="57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</row>
    <row r="253">
      <c r="A253" s="56"/>
      <c r="B253" s="56"/>
      <c r="C253" s="56"/>
      <c r="D253" s="56"/>
      <c r="E253" s="57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</row>
    <row r="254">
      <c r="A254" s="56"/>
      <c r="B254" s="56"/>
      <c r="C254" s="56"/>
      <c r="D254" s="56"/>
      <c r="E254" s="57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</row>
    <row r="255">
      <c r="A255" s="56"/>
      <c r="B255" s="56"/>
      <c r="C255" s="56"/>
      <c r="D255" s="56"/>
      <c r="E255" s="57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</row>
    <row r="256">
      <c r="A256" s="56"/>
      <c r="B256" s="56"/>
      <c r="C256" s="56"/>
      <c r="D256" s="56"/>
      <c r="E256" s="57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</row>
    <row r="257">
      <c r="A257" s="56"/>
      <c r="B257" s="56"/>
      <c r="C257" s="56"/>
      <c r="D257" s="56"/>
      <c r="E257" s="57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</row>
    <row r="258">
      <c r="A258" s="56"/>
      <c r="B258" s="56"/>
      <c r="C258" s="56"/>
      <c r="D258" s="56"/>
      <c r="E258" s="57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</row>
    <row r="259">
      <c r="A259" s="56"/>
      <c r="B259" s="56"/>
      <c r="C259" s="56"/>
      <c r="D259" s="56"/>
      <c r="E259" s="57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</row>
    <row r="260">
      <c r="A260" s="56"/>
      <c r="B260" s="56"/>
      <c r="C260" s="56"/>
      <c r="D260" s="56"/>
      <c r="E260" s="57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</row>
    <row r="261">
      <c r="A261" s="56"/>
      <c r="B261" s="56"/>
      <c r="C261" s="56"/>
      <c r="D261" s="56"/>
      <c r="E261" s="57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</row>
    <row r="262">
      <c r="A262" s="56"/>
      <c r="B262" s="56"/>
      <c r="C262" s="56"/>
      <c r="D262" s="56"/>
      <c r="E262" s="57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</row>
    <row r="263">
      <c r="A263" s="56"/>
      <c r="B263" s="56"/>
      <c r="C263" s="56"/>
      <c r="D263" s="56"/>
      <c r="E263" s="57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</row>
    <row r="264">
      <c r="A264" s="56"/>
      <c r="B264" s="56"/>
      <c r="C264" s="56"/>
      <c r="D264" s="56"/>
      <c r="E264" s="57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</row>
    <row r="265">
      <c r="A265" s="56"/>
      <c r="B265" s="56"/>
      <c r="C265" s="56"/>
      <c r="D265" s="56"/>
      <c r="E265" s="57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</row>
    <row r="266">
      <c r="A266" s="56"/>
      <c r="B266" s="56"/>
      <c r="C266" s="56"/>
      <c r="D266" s="56"/>
      <c r="E266" s="57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</row>
    <row r="267">
      <c r="A267" s="56"/>
      <c r="B267" s="56"/>
      <c r="C267" s="56"/>
      <c r="D267" s="56"/>
      <c r="E267" s="57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</row>
    <row r="268">
      <c r="A268" s="56"/>
      <c r="B268" s="56"/>
      <c r="C268" s="56"/>
      <c r="D268" s="56"/>
      <c r="E268" s="57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</row>
    <row r="269">
      <c r="A269" s="56"/>
      <c r="B269" s="56"/>
      <c r="C269" s="56"/>
      <c r="D269" s="56"/>
      <c r="E269" s="57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</row>
    <row r="270">
      <c r="A270" s="56"/>
      <c r="B270" s="56"/>
      <c r="C270" s="56"/>
      <c r="D270" s="56"/>
      <c r="E270" s="57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</row>
    <row r="271">
      <c r="A271" s="56"/>
      <c r="B271" s="56"/>
      <c r="C271" s="56"/>
      <c r="D271" s="56"/>
      <c r="E271" s="57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</row>
    <row r="272">
      <c r="A272" s="56"/>
      <c r="B272" s="56"/>
      <c r="C272" s="56"/>
      <c r="D272" s="56"/>
      <c r="E272" s="57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</row>
    <row r="273">
      <c r="A273" s="56"/>
      <c r="B273" s="56"/>
      <c r="C273" s="56"/>
      <c r="D273" s="56"/>
      <c r="E273" s="57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</row>
    <row r="274">
      <c r="A274" s="56"/>
      <c r="B274" s="56"/>
      <c r="C274" s="56"/>
      <c r="D274" s="56"/>
      <c r="E274" s="57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</row>
    <row r="275">
      <c r="A275" s="56"/>
      <c r="B275" s="56"/>
      <c r="C275" s="56"/>
      <c r="D275" s="56"/>
      <c r="E275" s="57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</row>
    <row r="276">
      <c r="A276" s="56"/>
      <c r="B276" s="56"/>
      <c r="C276" s="56"/>
      <c r="D276" s="56"/>
      <c r="E276" s="57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</row>
    <row r="277">
      <c r="A277" s="56"/>
      <c r="B277" s="56"/>
      <c r="C277" s="56"/>
      <c r="D277" s="56"/>
      <c r="E277" s="57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</row>
    <row r="278">
      <c r="A278" s="56"/>
      <c r="B278" s="56"/>
      <c r="C278" s="56"/>
      <c r="D278" s="56"/>
      <c r="E278" s="57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</row>
    <row r="279">
      <c r="A279" s="56"/>
      <c r="B279" s="56"/>
      <c r="C279" s="56"/>
      <c r="D279" s="56"/>
      <c r="E279" s="57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</row>
    <row r="280">
      <c r="A280" s="56"/>
      <c r="B280" s="56"/>
      <c r="C280" s="56"/>
      <c r="D280" s="56"/>
      <c r="E280" s="57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</row>
    <row r="281">
      <c r="A281" s="56"/>
      <c r="B281" s="56"/>
      <c r="C281" s="56"/>
      <c r="D281" s="56"/>
      <c r="E281" s="57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</row>
    <row r="282">
      <c r="A282" s="56"/>
      <c r="B282" s="56"/>
      <c r="C282" s="56"/>
      <c r="D282" s="56"/>
      <c r="E282" s="57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</row>
    <row r="283">
      <c r="A283" s="56"/>
      <c r="B283" s="56"/>
      <c r="C283" s="56"/>
      <c r="D283" s="56"/>
      <c r="E283" s="57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</row>
    <row r="284">
      <c r="A284" s="56"/>
      <c r="B284" s="56"/>
      <c r="C284" s="56"/>
      <c r="D284" s="56"/>
      <c r="E284" s="57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</row>
    <row r="285">
      <c r="A285" s="56"/>
      <c r="B285" s="56"/>
      <c r="C285" s="56"/>
      <c r="D285" s="56"/>
      <c r="E285" s="57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</row>
    <row r="286">
      <c r="A286" s="56"/>
      <c r="B286" s="56"/>
      <c r="C286" s="56"/>
      <c r="D286" s="56"/>
      <c r="E286" s="57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</row>
    <row r="287">
      <c r="A287" s="56"/>
      <c r="B287" s="56"/>
      <c r="C287" s="56"/>
      <c r="D287" s="56"/>
      <c r="E287" s="57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</row>
    <row r="288">
      <c r="A288" s="56"/>
      <c r="B288" s="56"/>
      <c r="C288" s="56"/>
      <c r="D288" s="56"/>
      <c r="E288" s="57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</row>
    <row r="289">
      <c r="A289" s="56"/>
      <c r="B289" s="56"/>
      <c r="C289" s="56"/>
      <c r="D289" s="56"/>
      <c r="E289" s="57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</row>
    <row r="290">
      <c r="A290" s="56"/>
      <c r="B290" s="56"/>
      <c r="C290" s="56"/>
      <c r="D290" s="56"/>
      <c r="E290" s="57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</row>
    <row r="291">
      <c r="A291" s="56"/>
      <c r="B291" s="56"/>
      <c r="C291" s="56"/>
      <c r="D291" s="56"/>
      <c r="E291" s="57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</row>
    <row r="292">
      <c r="A292" s="56"/>
      <c r="B292" s="56"/>
      <c r="C292" s="56"/>
      <c r="D292" s="56"/>
      <c r="E292" s="57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</row>
    <row r="293">
      <c r="A293" s="56"/>
      <c r="B293" s="56"/>
      <c r="C293" s="56"/>
      <c r="D293" s="56"/>
      <c r="E293" s="57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</row>
    <row r="294">
      <c r="A294" s="56"/>
      <c r="B294" s="56"/>
      <c r="C294" s="56"/>
      <c r="D294" s="56"/>
      <c r="E294" s="57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</row>
    <row r="295">
      <c r="A295" s="56"/>
      <c r="B295" s="56"/>
      <c r="C295" s="56"/>
      <c r="D295" s="56"/>
      <c r="E295" s="57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</row>
    <row r="296">
      <c r="A296" s="56"/>
      <c r="B296" s="56"/>
      <c r="C296" s="56"/>
      <c r="D296" s="56"/>
      <c r="E296" s="57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</row>
    <row r="297">
      <c r="A297" s="56"/>
      <c r="B297" s="56"/>
      <c r="C297" s="56"/>
      <c r="D297" s="56"/>
      <c r="E297" s="57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</row>
    <row r="298">
      <c r="A298" s="56"/>
      <c r="B298" s="56"/>
      <c r="C298" s="56"/>
      <c r="D298" s="56"/>
      <c r="E298" s="57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</row>
    <row r="299">
      <c r="A299" s="56"/>
      <c r="B299" s="56"/>
      <c r="C299" s="56"/>
      <c r="D299" s="56"/>
      <c r="E299" s="57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</row>
    <row r="300">
      <c r="A300" s="56"/>
      <c r="B300" s="56"/>
      <c r="C300" s="56"/>
      <c r="D300" s="56"/>
      <c r="E300" s="57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</row>
    <row r="301">
      <c r="A301" s="56"/>
      <c r="B301" s="56"/>
      <c r="C301" s="56"/>
      <c r="D301" s="56"/>
      <c r="E301" s="57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</row>
    <row r="302">
      <c r="A302" s="56"/>
      <c r="B302" s="56"/>
      <c r="C302" s="56"/>
      <c r="D302" s="56"/>
      <c r="E302" s="57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</row>
    <row r="303">
      <c r="A303" s="56"/>
      <c r="B303" s="56"/>
      <c r="C303" s="56"/>
      <c r="D303" s="56"/>
      <c r="E303" s="57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</row>
    <row r="304">
      <c r="A304" s="56"/>
      <c r="B304" s="56"/>
      <c r="C304" s="56"/>
      <c r="D304" s="56"/>
      <c r="E304" s="57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</row>
    <row r="305">
      <c r="A305" s="56"/>
      <c r="B305" s="56"/>
      <c r="C305" s="56"/>
      <c r="D305" s="56"/>
      <c r="E305" s="57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</row>
    <row r="306">
      <c r="A306" s="56"/>
      <c r="B306" s="56"/>
      <c r="C306" s="56"/>
      <c r="D306" s="56"/>
      <c r="E306" s="57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</row>
    <row r="307">
      <c r="A307" s="56"/>
      <c r="B307" s="56"/>
      <c r="C307" s="56"/>
      <c r="D307" s="56"/>
      <c r="E307" s="57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</row>
    <row r="308">
      <c r="A308" s="56"/>
      <c r="B308" s="56"/>
      <c r="C308" s="56"/>
      <c r="D308" s="56"/>
      <c r="E308" s="57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</row>
    <row r="309">
      <c r="A309" s="56"/>
      <c r="B309" s="56"/>
      <c r="C309" s="56"/>
      <c r="D309" s="56"/>
      <c r="E309" s="57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</row>
    <row r="310">
      <c r="A310" s="56"/>
      <c r="B310" s="56"/>
      <c r="C310" s="56"/>
      <c r="D310" s="56"/>
      <c r="E310" s="57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</row>
    <row r="311">
      <c r="A311" s="56"/>
      <c r="B311" s="56"/>
      <c r="C311" s="56"/>
      <c r="D311" s="56"/>
      <c r="E311" s="57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</row>
    <row r="312">
      <c r="A312" s="56"/>
      <c r="B312" s="56"/>
      <c r="C312" s="56"/>
      <c r="D312" s="56"/>
      <c r="E312" s="57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</row>
    <row r="313">
      <c r="A313" s="56"/>
      <c r="B313" s="56"/>
      <c r="C313" s="56"/>
      <c r="D313" s="56"/>
      <c r="E313" s="57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</row>
    <row r="314">
      <c r="A314" s="56"/>
      <c r="B314" s="56"/>
      <c r="C314" s="56"/>
      <c r="D314" s="56"/>
      <c r="E314" s="57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</row>
    <row r="315">
      <c r="A315" s="56"/>
      <c r="B315" s="56"/>
      <c r="C315" s="56"/>
      <c r="D315" s="56"/>
      <c r="E315" s="57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</row>
    <row r="316">
      <c r="A316" s="56"/>
      <c r="B316" s="56"/>
      <c r="C316" s="56"/>
      <c r="D316" s="56"/>
      <c r="E316" s="57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</row>
    <row r="317">
      <c r="A317" s="56"/>
      <c r="B317" s="56"/>
      <c r="C317" s="56"/>
      <c r="D317" s="56"/>
      <c r="E317" s="57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</row>
    <row r="318">
      <c r="A318" s="56"/>
      <c r="B318" s="56"/>
      <c r="C318" s="56"/>
      <c r="D318" s="56"/>
      <c r="E318" s="57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</row>
    <row r="319">
      <c r="A319" s="56"/>
      <c r="B319" s="56"/>
      <c r="C319" s="56"/>
      <c r="D319" s="56"/>
      <c r="E319" s="57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</row>
    <row r="320">
      <c r="A320" s="56"/>
      <c r="B320" s="56"/>
      <c r="C320" s="56"/>
      <c r="D320" s="56"/>
      <c r="E320" s="57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</row>
    <row r="321">
      <c r="A321" s="56"/>
      <c r="B321" s="56"/>
      <c r="C321" s="56"/>
      <c r="D321" s="56"/>
      <c r="E321" s="57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</row>
    <row r="322">
      <c r="A322" s="56"/>
      <c r="B322" s="56"/>
      <c r="C322" s="56"/>
      <c r="D322" s="56"/>
      <c r="E322" s="57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</row>
    <row r="323">
      <c r="A323" s="56"/>
      <c r="B323" s="56"/>
      <c r="C323" s="56"/>
      <c r="D323" s="56"/>
      <c r="E323" s="57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</row>
    <row r="324">
      <c r="A324" s="56"/>
      <c r="B324" s="56"/>
      <c r="C324" s="56"/>
      <c r="D324" s="56"/>
      <c r="E324" s="57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</row>
    <row r="325">
      <c r="A325" s="56"/>
      <c r="B325" s="56"/>
      <c r="C325" s="56"/>
      <c r="D325" s="56"/>
      <c r="E325" s="57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</row>
    <row r="326">
      <c r="A326" s="56"/>
      <c r="B326" s="56"/>
      <c r="C326" s="56"/>
      <c r="D326" s="56"/>
      <c r="E326" s="57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</row>
    <row r="327">
      <c r="A327" s="56"/>
      <c r="B327" s="56"/>
      <c r="C327" s="56"/>
      <c r="D327" s="56"/>
      <c r="E327" s="57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</row>
    <row r="328">
      <c r="A328" s="56"/>
      <c r="B328" s="56"/>
      <c r="C328" s="56"/>
      <c r="D328" s="56"/>
      <c r="E328" s="57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</row>
    <row r="329">
      <c r="A329" s="56"/>
      <c r="B329" s="56"/>
      <c r="C329" s="56"/>
      <c r="D329" s="56"/>
      <c r="E329" s="57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</row>
    <row r="330">
      <c r="A330" s="56"/>
      <c r="B330" s="56"/>
      <c r="C330" s="56"/>
      <c r="D330" s="56"/>
      <c r="E330" s="57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</row>
    <row r="331">
      <c r="A331" s="56"/>
      <c r="B331" s="56"/>
      <c r="C331" s="56"/>
      <c r="D331" s="56"/>
      <c r="E331" s="57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</row>
    <row r="332">
      <c r="A332" s="56"/>
      <c r="B332" s="56"/>
      <c r="C332" s="56"/>
      <c r="D332" s="56"/>
      <c r="E332" s="57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</row>
    <row r="333">
      <c r="A333" s="56"/>
      <c r="B333" s="56"/>
      <c r="C333" s="56"/>
      <c r="D333" s="56"/>
      <c r="E333" s="57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</row>
    <row r="334">
      <c r="A334" s="56"/>
      <c r="B334" s="56"/>
      <c r="C334" s="56"/>
      <c r="D334" s="56"/>
      <c r="E334" s="57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</row>
    <row r="335">
      <c r="A335" s="56"/>
      <c r="B335" s="56"/>
      <c r="C335" s="56"/>
      <c r="D335" s="56"/>
      <c r="E335" s="57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</row>
    <row r="336">
      <c r="A336" s="56"/>
      <c r="B336" s="56"/>
      <c r="C336" s="56"/>
      <c r="D336" s="56"/>
      <c r="E336" s="57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</row>
    <row r="337">
      <c r="A337" s="56"/>
      <c r="B337" s="56"/>
      <c r="C337" s="56"/>
      <c r="D337" s="56"/>
      <c r="E337" s="57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</row>
    <row r="338">
      <c r="A338" s="56"/>
      <c r="B338" s="56"/>
      <c r="C338" s="56"/>
      <c r="D338" s="56"/>
      <c r="E338" s="57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</row>
    <row r="339">
      <c r="A339" s="56"/>
      <c r="B339" s="56"/>
      <c r="C339" s="56"/>
      <c r="D339" s="56"/>
      <c r="E339" s="57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</row>
    <row r="340">
      <c r="A340" s="56"/>
      <c r="B340" s="56"/>
      <c r="C340" s="56"/>
      <c r="D340" s="56"/>
      <c r="E340" s="57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</row>
    <row r="341">
      <c r="A341" s="56"/>
      <c r="B341" s="56"/>
      <c r="C341" s="56"/>
      <c r="D341" s="56"/>
      <c r="E341" s="57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</row>
    <row r="342">
      <c r="A342" s="56"/>
      <c r="B342" s="56"/>
      <c r="C342" s="56"/>
      <c r="D342" s="56"/>
      <c r="E342" s="57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</row>
    <row r="343">
      <c r="A343" s="56"/>
      <c r="B343" s="56"/>
      <c r="C343" s="56"/>
      <c r="D343" s="56"/>
      <c r="E343" s="57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</row>
    <row r="344">
      <c r="A344" s="56"/>
      <c r="B344" s="56"/>
      <c r="C344" s="56"/>
      <c r="D344" s="56"/>
      <c r="E344" s="57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</row>
    <row r="345">
      <c r="A345" s="56"/>
      <c r="B345" s="56"/>
      <c r="C345" s="56"/>
      <c r="D345" s="56"/>
      <c r="E345" s="57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</row>
    <row r="346">
      <c r="A346" s="56"/>
      <c r="B346" s="56"/>
      <c r="C346" s="56"/>
      <c r="D346" s="56"/>
      <c r="E346" s="57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</row>
    <row r="347">
      <c r="A347" s="56"/>
      <c r="B347" s="56"/>
      <c r="C347" s="56"/>
      <c r="D347" s="56"/>
      <c r="E347" s="57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</row>
    <row r="348">
      <c r="A348" s="56"/>
      <c r="B348" s="56"/>
      <c r="C348" s="56"/>
      <c r="D348" s="56"/>
      <c r="E348" s="57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</row>
    <row r="349">
      <c r="A349" s="56"/>
      <c r="B349" s="56"/>
      <c r="C349" s="56"/>
      <c r="D349" s="56"/>
      <c r="E349" s="57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</row>
    <row r="350">
      <c r="A350" s="56"/>
      <c r="B350" s="56"/>
      <c r="C350" s="56"/>
      <c r="D350" s="56"/>
      <c r="E350" s="57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</row>
    <row r="351">
      <c r="A351" s="56"/>
      <c r="B351" s="56"/>
      <c r="C351" s="56"/>
      <c r="D351" s="56"/>
      <c r="E351" s="57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</row>
    <row r="352">
      <c r="A352" s="56"/>
      <c r="B352" s="56"/>
      <c r="C352" s="56"/>
      <c r="D352" s="56"/>
      <c r="E352" s="57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</row>
    <row r="353">
      <c r="A353" s="56"/>
      <c r="B353" s="56"/>
      <c r="C353" s="56"/>
      <c r="D353" s="56"/>
      <c r="E353" s="57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</row>
    <row r="354">
      <c r="A354" s="56"/>
      <c r="B354" s="56"/>
      <c r="C354" s="56"/>
      <c r="D354" s="56"/>
      <c r="E354" s="57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</row>
    <row r="355">
      <c r="A355" s="56"/>
      <c r="B355" s="56"/>
      <c r="C355" s="56"/>
      <c r="D355" s="56"/>
      <c r="E355" s="57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</row>
    <row r="356">
      <c r="A356" s="56"/>
      <c r="B356" s="56"/>
      <c r="C356" s="56"/>
      <c r="D356" s="56"/>
      <c r="E356" s="57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</row>
    <row r="357">
      <c r="A357" s="56"/>
      <c r="B357" s="56"/>
      <c r="C357" s="56"/>
      <c r="D357" s="56"/>
      <c r="E357" s="57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</row>
    <row r="358">
      <c r="A358" s="56"/>
      <c r="B358" s="56"/>
      <c r="C358" s="56"/>
      <c r="D358" s="56"/>
      <c r="E358" s="57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</row>
    <row r="359">
      <c r="A359" s="56"/>
      <c r="B359" s="56"/>
      <c r="C359" s="56"/>
      <c r="D359" s="56"/>
      <c r="E359" s="57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</row>
    <row r="360">
      <c r="A360" s="56"/>
      <c r="B360" s="56"/>
      <c r="C360" s="56"/>
      <c r="D360" s="56"/>
      <c r="E360" s="57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</row>
    <row r="361">
      <c r="A361" s="56"/>
      <c r="B361" s="56"/>
      <c r="C361" s="56"/>
      <c r="D361" s="56"/>
      <c r="E361" s="57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</row>
    <row r="362">
      <c r="A362" s="56"/>
      <c r="B362" s="56"/>
      <c r="C362" s="56"/>
      <c r="D362" s="56"/>
      <c r="E362" s="57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</row>
    <row r="363">
      <c r="A363" s="56"/>
      <c r="B363" s="56"/>
      <c r="C363" s="56"/>
      <c r="D363" s="56"/>
      <c r="E363" s="57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</row>
    <row r="364">
      <c r="A364" s="56"/>
      <c r="B364" s="56"/>
      <c r="C364" s="56"/>
      <c r="D364" s="56"/>
      <c r="E364" s="57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</row>
    <row r="365">
      <c r="A365" s="56"/>
      <c r="B365" s="56"/>
      <c r="C365" s="56"/>
      <c r="D365" s="56"/>
      <c r="E365" s="57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</row>
    <row r="366">
      <c r="A366" s="56"/>
      <c r="B366" s="56"/>
      <c r="C366" s="56"/>
      <c r="D366" s="56"/>
      <c r="E366" s="57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</row>
    <row r="367">
      <c r="A367" s="56"/>
      <c r="B367" s="56"/>
      <c r="C367" s="56"/>
      <c r="D367" s="56"/>
      <c r="E367" s="57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</row>
    <row r="368">
      <c r="A368" s="56"/>
      <c r="B368" s="56"/>
      <c r="C368" s="56"/>
      <c r="D368" s="56"/>
      <c r="E368" s="57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</row>
    <row r="369">
      <c r="A369" s="56"/>
      <c r="B369" s="56"/>
      <c r="C369" s="56"/>
      <c r="D369" s="56"/>
      <c r="E369" s="57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</row>
    <row r="370">
      <c r="A370" s="56"/>
      <c r="B370" s="56"/>
      <c r="C370" s="56"/>
      <c r="D370" s="56"/>
      <c r="E370" s="57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</row>
    <row r="371">
      <c r="A371" s="56"/>
      <c r="B371" s="56"/>
      <c r="C371" s="56"/>
      <c r="D371" s="56"/>
      <c r="E371" s="57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</row>
    <row r="372">
      <c r="A372" s="56"/>
      <c r="B372" s="56"/>
      <c r="C372" s="56"/>
      <c r="D372" s="56"/>
      <c r="E372" s="57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</row>
    <row r="373">
      <c r="A373" s="56"/>
      <c r="B373" s="56"/>
      <c r="C373" s="56"/>
      <c r="D373" s="56"/>
      <c r="E373" s="57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</row>
    <row r="374">
      <c r="A374" s="56"/>
      <c r="B374" s="56"/>
      <c r="C374" s="56"/>
      <c r="D374" s="56"/>
      <c r="E374" s="57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</row>
    <row r="375">
      <c r="A375" s="56"/>
      <c r="B375" s="56"/>
      <c r="C375" s="56"/>
      <c r="D375" s="56"/>
      <c r="E375" s="57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</row>
    <row r="376">
      <c r="A376" s="56"/>
      <c r="B376" s="56"/>
      <c r="C376" s="56"/>
      <c r="D376" s="56"/>
      <c r="E376" s="57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</row>
    <row r="377">
      <c r="A377" s="56"/>
      <c r="B377" s="56"/>
      <c r="C377" s="56"/>
      <c r="D377" s="56"/>
      <c r="E377" s="57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</row>
    <row r="378">
      <c r="A378" s="56"/>
      <c r="B378" s="56"/>
      <c r="C378" s="56"/>
      <c r="D378" s="56"/>
      <c r="E378" s="57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</row>
    <row r="379">
      <c r="A379" s="56"/>
      <c r="B379" s="56"/>
      <c r="C379" s="56"/>
      <c r="D379" s="56"/>
      <c r="E379" s="57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</row>
    <row r="380">
      <c r="A380" s="56"/>
      <c r="B380" s="56"/>
      <c r="C380" s="56"/>
      <c r="D380" s="56"/>
      <c r="E380" s="57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</row>
    <row r="381">
      <c r="A381" s="56"/>
      <c r="B381" s="56"/>
      <c r="C381" s="56"/>
      <c r="D381" s="56"/>
      <c r="E381" s="57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</row>
    <row r="382">
      <c r="A382" s="56"/>
      <c r="B382" s="56"/>
      <c r="C382" s="56"/>
      <c r="D382" s="56"/>
      <c r="E382" s="57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</row>
    <row r="383">
      <c r="A383" s="56"/>
      <c r="B383" s="56"/>
      <c r="C383" s="56"/>
      <c r="D383" s="56"/>
      <c r="E383" s="57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</row>
    <row r="384">
      <c r="A384" s="56"/>
      <c r="B384" s="56"/>
      <c r="C384" s="56"/>
      <c r="D384" s="56"/>
      <c r="E384" s="57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</row>
    <row r="385">
      <c r="A385" s="56"/>
      <c r="B385" s="56"/>
      <c r="C385" s="56"/>
      <c r="D385" s="56"/>
      <c r="E385" s="57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</row>
    <row r="386">
      <c r="A386" s="56"/>
      <c r="B386" s="56"/>
      <c r="C386" s="56"/>
      <c r="D386" s="56"/>
      <c r="E386" s="57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</row>
    <row r="387">
      <c r="A387" s="56"/>
      <c r="B387" s="56"/>
      <c r="C387" s="56"/>
      <c r="D387" s="56"/>
      <c r="E387" s="57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</row>
    <row r="388">
      <c r="A388" s="56"/>
      <c r="B388" s="56"/>
      <c r="C388" s="56"/>
      <c r="D388" s="56"/>
      <c r="E388" s="57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</row>
    <row r="389">
      <c r="A389" s="56"/>
      <c r="B389" s="56"/>
      <c r="C389" s="56"/>
      <c r="D389" s="56"/>
      <c r="E389" s="57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</row>
    <row r="390">
      <c r="A390" s="56"/>
      <c r="B390" s="56"/>
      <c r="C390" s="56"/>
      <c r="D390" s="56"/>
      <c r="E390" s="57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</row>
    <row r="391">
      <c r="A391" s="56"/>
      <c r="B391" s="56"/>
      <c r="C391" s="56"/>
      <c r="D391" s="56"/>
      <c r="E391" s="57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</row>
    <row r="392">
      <c r="A392" s="56"/>
      <c r="B392" s="56"/>
      <c r="C392" s="56"/>
      <c r="D392" s="56"/>
      <c r="E392" s="57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</row>
    <row r="393">
      <c r="A393" s="56"/>
      <c r="B393" s="56"/>
      <c r="C393" s="56"/>
      <c r="D393" s="56"/>
      <c r="E393" s="57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</row>
    <row r="394">
      <c r="A394" s="56"/>
      <c r="B394" s="56"/>
      <c r="C394" s="56"/>
      <c r="D394" s="56"/>
      <c r="E394" s="57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</row>
    <row r="395">
      <c r="A395" s="56"/>
      <c r="B395" s="56"/>
      <c r="C395" s="56"/>
      <c r="D395" s="56"/>
      <c r="E395" s="57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</row>
    <row r="396">
      <c r="A396" s="56"/>
      <c r="B396" s="56"/>
      <c r="C396" s="56"/>
      <c r="D396" s="56"/>
      <c r="E396" s="57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</row>
    <row r="397">
      <c r="A397" s="56"/>
      <c r="B397" s="56"/>
      <c r="C397" s="56"/>
      <c r="D397" s="56"/>
      <c r="E397" s="57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</row>
    <row r="398">
      <c r="A398" s="56"/>
      <c r="B398" s="56"/>
      <c r="C398" s="56"/>
      <c r="D398" s="56"/>
      <c r="E398" s="57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</row>
    <row r="399">
      <c r="A399" s="56"/>
      <c r="B399" s="56"/>
      <c r="C399" s="56"/>
      <c r="D399" s="56"/>
      <c r="E399" s="57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</row>
    <row r="400">
      <c r="A400" s="56"/>
      <c r="B400" s="56"/>
      <c r="C400" s="56"/>
      <c r="D400" s="56"/>
      <c r="E400" s="57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</row>
    <row r="401">
      <c r="A401" s="56"/>
      <c r="B401" s="56"/>
      <c r="C401" s="56"/>
      <c r="D401" s="56"/>
      <c r="E401" s="57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</row>
    <row r="402">
      <c r="A402" s="56"/>
      <c r="B402" s="56"/>
      <c r="C402" s="56"/>
      <c r="D402" s="56"/>
      <c r="E402" s="57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</row>
    <row r="403">
      <c r="A403" s="56"/>
      <c r="B403" s="56"/>
      <c r="C403" s="56"/>
      <c r="D403" s="56"/>
      <c r="E403" s="57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</row>
    <row r="404">
      <c r="A404" s="56"/>
      <c r="B404" s="56"/>
      <c r="C404" s="56"/>
      <c r="D404" s="56"/>
      <c r="E404" s="57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</row>
    <row r="405">
      <c r="A405" s="56"/>
      <c r="B405" s="56"/>
      <c r="C405" s="56"/>
      <c r="D405" s="56"/>
      <c r="E405" s="57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</row>
    <row r="406">
      <c r="A406" s="56"/>
      <c r="B406" s="56"/>
      <c r="C406" s="56"/>
      <c r="D406" s="56"/>
      <c r="E406" s="57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</row>
    <row r="407">
      <c r="A407" s="56"/>
      <c r="B407" s="56"/>
      <c r="C407" s="56"/>
      <c r="D407" s="56"/>
      <c r="E407" s="57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</row>
    <row r="408">
      <c r="A408" s="56"/>
      <c r="B408" s="56"/>
      <c r="C408" s="56"/>
      <c r="D408" s="56"/>
      <c r="E408" s="57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</row>
    <row r="409">
      <c r="A409" s="56"/>
      <c r="B409" s="56"/>
      <c r="C409" s="56"/>
      <c r="D409" s="56"/>
      <c r="E409" s="57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</row>
    <row r="410">
      <c r="A410" s="56"/>
      <c r="B410" s="56"/>
      <c r="C410" s="56"/>
      <c r="D410" s="56"/>
      <c r="E410" s="57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</row>
    <row r="411">
      <c r="A411" s="56"/>
      <c r="B411" s="56"/>
      <c r="C411" s="56"/>
      <c r="D411" s="56"/>
      <c r="E411" s="57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</row>
    <row r="412">
      <c r="A412" s="56"/>
      <c r="B412" s="56"/>
      <c r="C412" s="56"/>
      <c r="D412" s="56"/>
      <c r="E412" s="57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</row>
    <row r="413">
      <c r="A413" s="56"/>
      <c r="B413" s="56"/>
      <c r="C413" s="56"/>
      <c r="D413" s="56"/>
      <c r="E413" s="57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</row>
    <row r="414">
      <c r="A414" s="56"/>
      <c r="B414" s="56"/>
      <c r="C414" s="56"/>
      <c r="D414" s="56"/>
      <c r="E414" s="57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</row>
    <row r="415">
      <c r="A415" s="56"/>
      <c r="B415" s="56"/>
      <c r="C415" s="56"/>
      <c r="D415" s="56"/>
      <c r="E415" s="57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</row>
    <row r="416">
      <c r="A416" s="56"/>
      <c r="B416" s="56"/>
      <c r="C416" s="56"/>
      <c r="D416" s="56"/>
      <c r="E416" s="57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</row>
    <row r="417">
      <c r="A417" s="56"/>
      <c r="B417" s="56"/>
      <c r="C417" s="56"/>
      <c r="D417" s="56"/>
      <c r="E417" s="57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</row>
    <row r="418">
      <c r="A418" s="56"/>
      <c r="B418" s="56"/>
      <c r="C418" s="56"/>
      <c r="D418" s="56"/>
      <c r="E418" s="57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</row>
    <row r="419">
      <c r="A419" s="56"/>
      <c r="B419" s="56"/>
      <c r="C419" s="56"/>
      <c r="D419" s="56"/>
      <c r="E419" s="57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</row>
    <row r="420">
      <c r="A420" s="56"/>
      <c r="B420" s="56"/>
      <c r="C420" s="56"/>
      <c r="D420" s="56"/>
      <c r="E420" s="57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</row>
    <row r="421">
      <c r="A421" s="56"/>
      <c r="B421" s="56"/>
      <c r="C421" s="56"/>
      <c r="D421" s="56"/>
      <c r="E421" s="57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</row>
    <row r="422">
      <c r="A422" s="56"/>
      <c r="B422" s="56"/>
      <c r="C422" s="56"/>
      <c r="D422" s="56"/>
      <c r="E422" s="57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</row>
    <row r="423">
      <c r="A423" s="56"/>
      <c r="B423" s="56"/>
      <c r="C423" s="56"/>
      <c r="D423" s="56"/>
      <c r="E423" s="57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</row>
    <row r="424">
      <c r="A424" s="56"/>
      <c r="B424" s="56"/>
      <c r="C424" s="56"/>
      <c r="D424" s="56"/>
      <c r="E424" s="57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</row>
    <row r="425">
      <c r="A425" s="56"/>
      <c r="B425" s="56"/>
      <c r="C425" s="56"/>
      <c r="D425" s="56"/>
      <c r="E425" s="57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</row>
    <row r="426">
      <c r="A426" s="56"/>
      <c r="B426" s="56"/>
      <c r="C426" s="56"/>
      <c r="D426" s="56"/>
      <c r="E426" s="57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</row>
    <row r="427">
      <c r="A427" s="56"/>
      <c r="B427" s="56"/>
      <c r="C427" s="56"/>
      <c r="D427" s="56"/>
      <c r="E427" s="57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</row>
    <row r="428">
      <c r="A428" s="56"/>
      <c r="B428" s="56"/>
      <c r="C428" s="56"/>
      <c r="D428" s="56"/>
      <c r="E428" s="57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</row>
    <row r="429">
      <c r="A429" s="56"/>
      <c r="B429" s="56"/>
      <c r="C429" s="56"/>
      <c r="D429" s="56"/>
      <c r="E429" s="57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</row>
    <row r="430">
      <c r="A430" s="56"/>
      <c r="B430" s="56"/>
      <c r="C430" s="56"/>
      <c r="D430" s="56"/>
      <c r="E430" s="57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</row>
    <row r="431">
      <c r="A431" s="56"/>
      <c r="B431" s="56"/>
      <c r="C431" s="56"/>
      <c r="D431" s="56"/>
      <c r="E431" s="57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</row>
    <row r="432">
      <c r="A432" s="56"/>
      <c r="B432" s="56"/>
      <c r="C432" s="56"/>
      <c r="D432" s="56"/>
      <c r="E432" s="57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</row>
    <row r="433">
      <c r="A433" s="56"/>
      <c r="B433" s="56"/>
      <c r="C433" s="56"/>
      <c r="D433" s="56"/>
      <c r="E433" s="57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</row>
    <row r="434">
      <c r="A434" s="56"/>
      <c r="B434" s="56"/>
      <c r="C434" s="56"/>
      <c r="D434" s="56"/>
      <c r="E434" s="57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</row>
    <row r="435">
      <c r="A435" s="56"/>
      <c r="B435" s="56"/>
      <c r="C435" s="56"/>
      <c r="D435" s="56"/>
      <c r="E435" s="57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</row>
    <row r="436">
      <c r="A436" s="56"/>
      <c r="B436" s="56"/>
      <c r="C436" s="56"/>
      <c r="D436" s="56"/>
      <c r="E436" s="57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</row>
    <row r="437">
      <c r="A437" s="56"/>
      <c r="B437" s="56"/>
      <c r="C437" s="56"/>
      <c r="D437" s="56"/>
      <c r="E437" s="57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</row>
    <row r="438">
      <c r="A438" s="56"/>
      <c r="B438" s="56"/>
      <c r="C438" s="56"/>
      <c r="D438" s="56"/>
      <c r="E438" s="57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</row>
    <row r="439">
      <c r="A439" s="56"/>
      <c r="B439" s="56"/>
      <c r="C439" s="56"/>
      <c r="D439" s="56"/>
      <c r="E439" s="57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</row>
    <row r="440">
      <c r="A440" s="56"/>
      <c r="B440" s="56"/>
      <c r="C440" s="56"/>
      <c r="D440" s="56"/>
      <c r="E440" s="57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</row>
    <row r="441">
      <c r="A441" s="56"/>
      <c r="B441" s="56"/>
      <c r="C441" s="56"/>
      <c r="D441" s="56"/>
      <c r="E441" s="57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</row>
    <row r="442">
      <c r="A442" s="56"/>
      <c r="B442" s="56"/>
      <c r="C442" s="56"/>
      <c r="D442" s="56"/>
      <c r="E442" s="57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</row>
    <row r="443">
      <c r="A443" s="56"/>
      <c r="B443" s="56"/>
      <c r="C443" s="56"/>
      <c r="D443" s="56"/>
      <c r="E443" s="57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</row>
    <row r="444">
      <c r="A444" s="56"/>
      <c r="B444" s="56"/>
      <c r="C444" s="56"/>
      <c r="D444" s="56"/>
      <c r="E444" s="57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</row>
    <row r="445">
      <c r="A445" s="56"/>
      <c r="B445" s="56"/>
      <c r="C445" s="56"/>
      <c r="D445" s="56"/>
      <c r="E445" s="57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</row>
    <row r="446">
      <c r="A446" s="56"/>
      <c r="B446" s="56"/>
      <c r="C446" s="56"/>
      <c r="D446" s="56"/>
      <c r="E446" s="57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</row>
    <row r="447">
      <c r="A447" s="56"/>
      <c r="B447" s="56"/>
      <c r="C447" s="56"/>
      <c r="D447" s="56"/>
      <c r="E447" s="57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</row>
    <row r="448">
      <c r="A448" s="56"/>
      <c r="B448" s="56"/>
      <c r="C448" s="56"/>
      <c r="D448" s="56"/>
      <c r="E448" s="57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</row>
    <row r="449">
      <c r="A449" s="56"/>
      <c r="B449" s="56"/>
      <c r="C449" s="56"/>
      <c r="D449" s="56"/>
      <c r="E449" s="57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</row>
    <row r="450">
      <c r="A450" s="56"/>
      <c r="B450" s="56"/>
      <c r="C450" s="56"/>
      <c r="D450" s="56"/>
      <c r="E450" s="57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</row>
    <row r="451">
      <c r="A451" s="56"/>
      <c r="B451" s="56"/>
      <c r="C451" s="56"/>
      <c r="D451" s="56"/>
      <c r="E451" s="57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</row>
    <row r="452">
      <c r="A452" s="56"/>
      <c r="B452" s="56"/>
      <c r="C452" s="56"/>
      <c r="D452" s="56"/>
      <c r="E452" s="57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</row>
    <row r="453">
      <c r="A453" s="56"/>
      <c r="B453" s="56"/>
      <c r="C453" s="56"/>
      <c r="D453" s="56"/>
      <c r="E453" s="57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</row>
    <row r="454">
      <c r="A454" s="56"/>
      <c r="B454" s="56"/>
      <c r="C454" s="56"/>
      <c r="D454" s="56"/>
      <c r="E454" s="57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</row>
    <row r="455">
      <c r="A455" s="56"/>
      <c r="B455" s="56"/>
      <c r="C455" s="56"/>
      <c r="D455" s="56"/>
      <c r="E455" s="57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</row>
    <row r="456">
      <c r="A456" s="56"/>
      <c r="B456" s="56"/>
      <c r="C456" s="56"/>
      <c r="D456" s="56"/>
      <c r="E456" s="57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</row>
    <row r="457">
      <c r="A457" s="56"/>
      <c r="B457" s="56"/>
      <c r="C457" s="56"/>
      <c r="D457" s="56"/>
      <c r="E457" s="57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</row>
    <row r="458">
      <c r="A458" s="56"/>
      <c r="B458" s="56"/>
      <c r="C458" s="56"/>
      <c r="D458" s="56"/>
      <c r="E458" s="57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</row>
    <row r="459">
      <c r="A459" s="56"/>
      <c r="B459" s="56"/>
      <c r="C459" s="56"/>
      <c r="D459" s="56"/>
      <c r="E459" s="57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</row>
    <row r="460">
      <c r="A460" s="56"/>
      <c r="B460" s="56"/>
      <c r="C460" s="56"/>
      <c r="D460" s="56"/>
      <c r="E460" s="57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</row>
    <row r="461">
      <c r="A461" s="56"/>
      <c r="B461" s="56"/>
      <c r="C461" s="56"/>
      <c r="D461" s="56"/>
      <c r="E461" s="57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</row>
    <row r="462">
      <c r="A462" s="56"/>
      <c r="B462" s="56"/>
      <c r="C462" s="56"/>
      <c r="D462" s="56"/>
      <c r="E462" s="57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</row>
    <row r="463">
      <c r="A463" s="56"/>
      <c r="B463" s="56"/>
      <c r="C463" s="56"/>
      <c r="D463" s="56"/>
      <c r="E463" s="57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</row>
    <row r="464">
      <c r="A464" s="56"/>
      <c r="B464" s="56"/>
      <c r="C464" s="56"/>
      <c r="D464" s="56"/>
      <c r="E464" s="57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</row>
    <row r="465">
      <c r="A465" s="56"/>
      <c r="B465" s="56"/>
      <c r="C465" s="56"/>
      <c r="D465" s="56"/>
      <c r="E465" s="57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</row>
    <row r="466">
      <c r="A466" s="56"/>
      <c r="B466" s="56"/>
      <c r="C466" s="56"/>
      <c r="D466" s="56"/>
      <c r="E466" s="57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</row>
    <row r="467">
      <c r="A467" s="56"/>
      <c r="B467" s="56"/>
      <c r="C467" s="56"/>
      <c r="D467" s="56"/>
      <c r="E467" s="57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</row>
    <row r="468">
      <c r="A468" s="56"/>
      <c r="B468" s="56"/>
      <c r="C468" s="56"/>
      <c r="D468" s="56"/>
      <c r="E468" s="57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</row>
    <row r="469">
      <c r="A469" s="56"/>
      <c r="B469" s="56"/>
      <c r="C469" s="56"/>
      <c r="D469" s="56"/>
      <c r="E469" s="57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</row>
    <row r="470">
      <c r="A470" s="56"/>
      <c r="B470" s="56"/>
      <c r="C470" s="56"/>
      <c r="D470" s="56"/>
      <c r="E470" s="57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</row>
    <row r="471">
      <c r="A471" s="56"/>
      <c r="B471" s="56"/>
      <c r="C471" s="56"/>
      <c r="D471" s="56"/>
      <c r="E471" s="57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</row>
    <row r="472">
      <c r="A472" s="56"/>
      <c r="B472" s="56"/>
      <c r="C472" s="56"/>
      <c r="D472" s="56"/>
      <c r="E472" s="57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</row>
    <row r="473">
      <c r="A473" s="56"/>
      <c r="B473" s="56"/>
      <c r="C473" s="56"/>
      <c r="D473" s="56"/>
      <c r="E473" s="57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</row>
    <row r="474">
      <c r="A474" s="56"/>
      <c r="B474" s="56"/>
      <c r="C474" s="56"/>
      <c r="D474" s="56"/>
      <c r="E474" s="57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</row>
    <row r="475">
      <c r="A475" s="56"/>
      <c r="B475" s="56"/>
      <c r="C475" s="56"/>
      <c r="D475" s="56"/>
      <c r="E475" s="57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</row>
    <row r="476">
      <c r="A476" s="56"/>
      <c r="B476" s="56"/>
      <c r="C476" s="56"/>
      <c r="D476" s="56"/>
      <c r="E476" s="57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</row>
    <row r="477">
      <c r="A477" s="56"/>
      <c r="B477" s="56"/>
      <c r="C477" s="56"/>
      <c r="D477" s="56"/>
      <c r="E477" s="57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</row>
    <row r="478">
      <c r="A478" s="56"/>
      <c r="B478" s="56"/>
      <c r="C478" s="56"/>
      <c r="D478" s="56"/>
      <c r="E478" s="57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</row>
    <row r="479">
      <c r="A479" s="56"/>
      <c r="B479" s="56"/>
      <c r="C479" s="56"/>
      <c r="D479" s="56"/>
      <c r="E479" s="57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</row>
    <row r="480">
      <c r="A480" s="56"/>
      <c r="B480" s="56"/>
      <c r="C480" s="56"/>
      <c r="D480" s="56"/>
      <c r="E480" s="57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</row>
    <row r="481">
      <c r="A481" s="56"/>
      <c r="B481" s="56"/>
      <c r="C481" s="56"/>
      <c r="D481" s="56"/>
      <c r="E481" s="57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</row>
    <row r="482">
      <c r="A482" s="56"/>
      <c r="B482" s="56"/>
      <c r="C482" s="56"/>
      <c r="D482" s="56"/>
      <c r="E482" s="57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</row>
    <row r="483">
      <c r="A483" s="56"/>
      <c r="B483" s="56"/>
      <c r="C483" s="56"/>
      <c r="D483" s="56"/>
      <c r="E483" s="57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</row>
    <row r="484">
      <c r="A484" s="56"/>
      <c r="B484" s="56"/>
      <c r="C484" s="56"/>
      <c r="D484" s="56"/>
      <c r="E484" s="57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</row>
    <row r="485">
      <c r="A485" s="56"/>
      <c r="B485" s="56"/>
      <c r="C485" s="56"/>
      <c r="D485" s="56"/>
      <c r="E485" s="57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</row>
    <row r="486">
      <c r="A486" s="56"/>
      <c r="B486" s="56"/>
      <c r="C486" s="56"/>
      <c r="D486" s="56"/>
      <c r="E486" s="57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</row>
    <row r="487">
      <c r="A487" s="56"/>
      <c r="B487" s="56"/>
      <c r="C487" s="56"/>
      <c r="D487" s="56"/>
      <c r="E487" s="57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</row>
    <row r="488">
      <c r="A488" s="56"/>
      <c r="B488" s="56"/>
      <c r="C488" s="56"/>
      <c r="D488" s="56"/>
      <c r="E488" s="57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</row>
    <row r="489">
      <c r="A489" s="56"/>
      <c r="B489" s="56"/>
      <c r="C489" s="56"/>
      <c r="D489" s="56"/>
      <c r="E489" s="57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</row>
    <row r="490">
      <c r="A490" s="56"/>
      <c r="B490" s="56"/>
      <c r="C490" s="56"/>
      <c r="D490" s="56"/>
      <c r="E490" s="57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</row>
    <row r="491">
      <c r="A491" s="56"/>
      <c r="B491" s="56"/>
      <c r="C491" s="56"/>
      <c r="D491" s="56"/>
      <c r="E491" s="57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</row>
    <row r="492">
      <c r="A492" s="56"/>
      <c r="B492" s="56"/>
      <c r="C492" s="56"/>
      <c r="D492" s="56"/>
      <c r="E492" s="57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</row>
    <row r="493">
      <c r="A493" s="56"/>
      <c r="B493" s="56"/>
      <c r="C493" s="56"/>
      <c r="D493" s="56"/>
      <c r="E493" s="57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</row>
    <row r="494">
      <c r="A494" s="56"/>
      <c r="B494" s="56"/>
      <c r="C494" s="56"/>
      <c r="D494" s="56"/>
      <c r="E494" s="57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</row>
    <row r="495">
      <c r="A495" s="56"/>
      <c r="B495" s="56"/>
      <c r="C495" s="56"/>
      <c r="D495" s="56"/>
      <c r="E495" s="57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</row>
    <row r="496">
      <c r="A496" s="56"/>
      <c r="B496" s="56"/>
      <c r="C496" s="56"/>
      <c r="D496" s="56"/>
      <c r="E496" s="57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</row>
    <row r="497">
      <c r="A497" s="56"/>
      <c r="B497" s="56"/>
      <c r="C497" s="56"/>
      <c r="D497" s="56"/>
      <c r="E497" s="57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</row>
    <row r="498">
      <c r="A498" s="56"/>
      <c r="B498" s="56"/>
      <c r="C498" s="56"/>
      <c r="D498" s="56"/>
      <c r="E498" s="57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</row>
    <row r="499">
      <c r="A499" s="56"/>
      <c r="B499" s="56"/>
      <c r="C499" s="56"/>
      <c r="D499" s="56"/>
      <c r="E499" s="57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</row>
    <row r="500">
      <c r="A500" s="56"/>
      <c r="B500" s="56"/>
      <c r="C500" s="56"/>
      <c r="D500" s="56"/>
      <c r="E500" s="57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</row>
    <row r="501">
      <c r="A501" s="56"/>
      <c r="B501" s="56"/>
      <c r="C501" s="56"/>
      <c r="D501" s="56"/>
      <c r="E501" s="57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</row>
    <row r="502">
      <c r="A502" s="56"/>
      <c r="B502" s="56"/>
      <c r="C502" s="56"/>
      <c r="D502" s="56"/>
      <c r="E502" s="57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</row>
    <row r="503">
      <c r="A503" s="56"/>
      <c r="B503" s="56"/>
      <c r="C503" s="56"/>
      <c r="D503" s="56"/>
      <c r="E503" s="57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</row>
    <row r="504">
      <c r="A504" s="56"/>
      <c r="B504" s="56"/>
      <c r="C504" s="56"/>
      <c r="D504" s="56"/>
      <c r="E504" s="57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</row>
    <row r="505">
      <c r="A505" s="56"/>
      <c r="B505" s="56"/>
      <c r="C505" s="56"/>
      <c r="D505" s="56"/>
      <c r="E505" s="57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</row>
    <row r="506">
      <c r="A506" s="56"/>
      <c r="B506" s="56"/>
      <c r="C506" s="56"/>
      <c r="D506" s="56"/>
      <c r="E506" s="57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</row>
    <row r="507">
      <c r="A507" s="56"/>
      <c r="B507" s="56"/>
      <c r="C507" s="56"/>
      <c r="D507" s="56"/>
      <c r="E507" s="57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</row>
    <row r="508">
      <c r="A508" s="56"/>
      <c r="B508" s="56"/>
      <c r="C508" s="56"/>
      <c r="D508" s="56"/>
      <c r="E508" s="57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</row>
    <row r="509">
      <c r="A509" s="56"/>
      <c r="B509" s="56"/>
      <c r="C509" s="56"/>
      <c r="D509" s="56"/>
      <c r="E509" s="57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</row>
    <row r="510">
      <c r="A510" s="56"/>
      <c r="B510" s="56"/>
      <c r="C510" s="56"/>
      <c r="D510" s="56"/>
      <c r="E510" s="57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</row>
    <row r="511">
      <c r="A511" s="56"/>
      <c r="B511" s="56"/>
      <c r="C511" s="56"/>
      <c r="D511" s="56"/>
      <c r="E511" s="57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</row>
    <row r="512">
      <c r="A512" s="56"/>
      <c r="B512" s="56"/>
      <c r="C512" s="56"/>
      <c r="D512" s="56"/>
      <c r="E512" s="57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</row>
    <row r="513">
      <c r="A513" s="56"/>
      <c r="B513" s="56"/>
      <c r="C513" s="56"/>
      <c r="D513" s="56"/>
      <c r="E513" s="57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</row>
    <row r="514">
      <c r="A514" s="56"/>
      <c r="B514" s="56"/>
      <c r="C514" s="56"/>
      <c r="D514" s="56"/>
      <c r="E514" s="57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</row>
    <row r="515">
      <c r="A515" s="56"/>
      <c r="B515" s="56"/>
      <c r="C515" s="56"/>
      <c r="D515" s="56"/>
      <c r="E515" s="57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</row>
    <row r="516">
      <c r="A516" s="56"/>
      <c r="B516" s="56"/>
      <c r="C516" s="56"/>
      <c r="D516" s="56"/>
      <c r="E516" s="57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</row>
    <row r="517">
      <c r="A517" s="56"/>
      <c r="B517" s="56"/>
      <c r="C517" s="56"/>
      <c r="D517" s="56"/>
      <c r="E517" s="57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</row>
    <row r="518">
      <c r="A518" s="56"/>
      <c r="B518" s="56"/>
      <c r="C518" s="56"/>
      <c r="D518" s="56"/>
      <c r="E518" s="57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</row>
    <row r="519">
      <c r="A519" s="56"/>
      <c r="B519" s="56"/>
      <c r="C519" s="56"/>
      <c r="D519" s="56"/>
      <c r="E519" s="57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</row>
    <row r="520">
      <c r="A520" s="56"/>
      <c r="B520" s="56"/>
      <c r="C520" s="56"/>
      <c r="D520" s="56"/>
      <c r="E520" s="57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</row>
    <row r="521">
      <c r="A521" s="56"/>
      <c r="B521" s="56"/>
      <c r="C521" s="56"/>
      <c r="D521" s="56"/>
      <c r="E521" s="57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</row>
    <row r="522">
      <c r="A522" s="56"/>
      <c r="B522" s="56"/>
      <c r="C522" s="56"/>
      <c r="D522" s="56"/>
      <c r="E522" s="57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</row>
    <row r="523">
      <c r="A523" s="56"/>
      <c r="B523" s="56"/>
      <c r="C523" s="56"/>
      <c r="D523" s="56"/>
      <c r="E523" s="57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</row>
    <row r="524">
      <c r="A524" s="56"/>
      <c r="B524" s="56"/>
      <c r="C524" s="56"/>
      <c r="D524" s="56"/>
      <c r="E524" s="57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</row>
    <row r="525">
      <c r="A525" s="56"/>
      <c r="B525" s="56"/>
      <c r="C525" s="56"/>
      <c r="D525" s="56"/>
      <c r="E525" s="57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</row>
    <row r="526">
      <c r="A526" s="56"/>
      <c r="B526" s="56"/>
      <c r="C526" s="56"/>
      <c r="D526" s="56"/>
      <c r="E526" s="57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</row>
    <row r="527">
      <c r="A527" s="56"/>
      <c r="B527" s="56"/>
      <c r="C527" s="56"/>
      <c r="D527" s="56"/>
      <c r="E527" s="57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</row>
    <row r="528">
      <c r="A528" s="56"/>
      <c r="B528" s="56"/>
      <c r="C528" s="56"/>
      <c r="D528" s="56"/>
      <c r="E528" s="57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</row>
    <row r="529">
      <c r="A529" s="56"/>
      <c r="B529" s="56"/>
      <c r="C529" s="56"/>
      <c r="D529" s="56"/>
      <c r="E529" s="57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</row>
    <row r="530">
      <c r="A530" s="56"/>
      <c r="B530" s="56"/>
      <c r="C530" s="56"/>
      <c r="D530" s="56"/>
      <c r="E530" s="57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</row>
    <row r="531">
      <c r="A531" s="56"/>
      <c r="B531" s="56"/>
      <c r="C531" s="56"/>
      <c r="D531" s="56"/>
      <c r="E531" s="57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</row>
    <row r="532">
      <c r="A532" s="56"/>
      <c r="B532" s="56"/>
      <c r="C532" s="56"/>
      <c r="D532" s="56"/>
      <c r="E532" s="57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</row>
    <row r="533">
      <c r="A533" s="56"/>
      <c r="B533" s="56"/>
      <c r="C533" s="56"/>
      <c r="D533" s="56"/>
      <c r="E533" s="57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</row>
    <row r="534">
      <c r="A534" s="56"/>
      <c r="B534" s="56"/>
      <c r="C534" s="56"/>
      <c r="D534" s="56"/>
      <c r="E534" s="57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</row>
    <row r="535">
      <c r="A535" s="56"/>
      <c r="B535" s="56"/>
      <c r="C535" s="56"/>
      <c r="D535" s="56"/>
      <c r="E535" s="57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</row>
    <row r="536">
      <c r="A536" s="56"/>
      <c r="B536" s="56"/>
      <c r="C536" s="56"/>
      <c r="D536" s="56"/>
      <c r="E536" s="57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</row>
    <row r="537">
      <c r="A537" s="56"/>
      <c r="B537" s="56"/>
      <c r="C537" s="56"/>
      <c r="D537" s="56"/>
      <c r="E537" s="57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</row>
    <row r="538">
      <c r="A538" s="56"/>
      <c r="B538" s="56"/>
      <c r="C538" s="56"/>
      <c r="D538" s="56"/>
      <c r="E538" s="57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</row>
    <row r="539">
      <c r="A539" s="56"/>
      <c r="B539" s="56"/>
      <c r="C539" s="56"/>
      <c r="D539" s="56"/>
      <c r="E539" s="57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</row>
    <row r="540">
      <c r="A540" s="56"/>
      <c r="B540" s="56"/>
      <c r="C540" s="56"/>
      <c r="D540" s="56"/>
      <c r="E540" s="57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</row>
    <row r="541">
      <c r="A541" s="56"/>
      <c r="B541" s="56"/>
      <c r="C541" s="56"/>
      <c r="D541" s="56"/>
      <c r="E541" s="57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</row>
    <row r="542">
      <c r="A542" s="56"/>
      <c r="B542" s="56"/>
      <c r="C542" s="56"/>
      <c r="D542" s="56"/>
      <c r="E542" s="57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</row>
    <row r="543">
      <c r="A543" s="56"/>
      <c r="B543" s="56"/>
      <c r="C543" s="56"/>
      <c r="D543" s="56"/>
      <c r="E543" s="57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</row>
    <row r="544">
      <c r="A544" s="56"/>
      <c r="B544" s="56"/>
      <c r="C544" s="56"/>
      <c r="D544" s="56"/>
      <c r="E544" s="57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</row>
    <row r="545">
      <c r="A545" s="56"/>
      <c r="B545" s="56"/>
      <c r="C545" s="56"/>
      <c r="D545" s="56"/>
      <c r="E545" s="57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</row>
    <row r="546">
      <c r="A546" s="56"/>
      <c r="B546" s="56"/>
      <c r="C546" s="56"/>
      <c r="D546" s="56"/>
      <c r="E546" s="57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</row>
    <row r="547">
      <c r="A547" s="56"/>
      <c r="B547" s="56"/>
      <c r="C547" s="56"/>
      <c r="D547" s="56"/>
      <c r="E547" s="57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</row>
    <row r="548">
      <c r="A548" s="56"/>
      <c r="B548" s="56"/>
      <c r="C548" s="56"/>
      <c r="D548" s="56"/>
      <c r="E548" s="57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</row>
    <row r="549">
      <c r="A549" s="56"/>
      <c r="B549" s="56"/>
      <c r="C549" s="56"/>
      <c r="D549" s="56"/>
      <c r="E549" s="57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</row>
    <row r="550">
      <c r="A550" s="56"/>
      <c r="B550" s="56"/>
      <c r="C550" s="56"/>
      <c r="D550" s="56"/>
      <c r="E550" s="57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</row>
    <row r="551">
      <c r="A551" s="56"/>
      <c r="B551" s="56"/>
      <c r="C551" s="56"/>
      <c r="D551" s="56"/>
      <c r="E551" s="57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</row>
    <row r="552">
      <c r="A552" s="56"/>
      <c r="B552" s="56"/>
      <c r="C552" s="56"/>
      <c r="D552" s="56"/>
      <c r="E552" s="57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</row>
    <row r="553">
      <c r="A553" s="56"/>
      <c r="B553" s="56"/>
      <c r="C553" s="56"/>
      <c r="D553" s="56"/>
      <c r="E553" s="57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</row>
    <row r="554">
      <c r="A554" s="56"/>
      <c r="B554" s="56"/>
      <c r="C554" s="56"/>
      <c r="D554" s="56"/>
      <c r="E554" s="57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</row>
    <row r="555">
      <c r="A555" s="56"/>
      <c r="B555" s="56"/>
      <c r="C555" s="56"/>
      <c r="D555" s="56"/>
      <c r="E555" s="57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</row>
    <row r="556">
      <c r="A556" s="56"/>
      <c r="B556" s="56"/>
      <c r="C556" s="56"/>
      <c r="D556" s="56"/>
      <c r="E556" s="57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</row>
    <row r="557">
      <c r="A557" s="56"/>
      <c r="B557" s="56"/>
      <c r="C557" s="56"/>
      <c r="D557" s="56"/>
      <c r="E557" s="57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</row>
    <row r="558">
      <c r="A558" s="56"/>
      <c r="B558" s="56"/>
      <c r="C558" s="56"/>
      <c r="D558" s="56"/>
      <c r="E558" s="57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</row>
    <row r="559">
      <c r="A559" s="56"/>
      <c r="B559" s="56"/>
      <c r="C559" s="56"/>
      <c r="D559" s="56"/>
      <c r="E559" s="57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</row>
    <row r="560">
      <c r="A560" s="56"/>
      <c r="B560" s="56"/>
      <c r="C560" s="56"/>
      <c r="D560" s="56"/>
      <c r="E560" s="57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</row>
    <row r="561">
      <c r="A561" s="56"/>
      <c r="B561" s="56"/>
      <c r="C561" s="56"/>
      <c r="D561" s="56"/>
      <c r="E561" s="57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</row>
    <row r="562">
      <c r="A562" s="56"/>
      <c r="B562" s="56"/>
      <c r="C562" s="56"/>
      <c r="D562" s="56"/>
      <c r="E562" s="57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</row>
    <row r="563">
      <c r="A563" s="56"/>
      <c r="B563" s="56"/>
      <c r="C563" s="56"/>
      <c r="D563" s="56"/>
      <c r="E563" s="57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</row>
    <row r="564">
      <c r="A564" s="56"/>
      <c r="B564" s="56"/>
      <c r="C564" s="56"/>
      <c r="D564" s="56"/>
      <c r="E564" s="57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</row>
    <row r="565">
      <c r="A565" s="56"/>
      <c r="B565" s="56"/>
      <c r="C565" s="56"/>
      <c r="D565" s="56"/>
      <c r="E565" s="57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</row>
    <row r="566">
      <c r="A566" s="56"/>
      <c r="B566" s="56"/>
      <c r="C566" s="56"/>
      <c r="D566" s="56"/>
      <c r="E566" s="57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</row>
    <row r="567">
      <c r="A567" s="56"/>
      <c r="B567" s="56"/>
      <c r="C567" s="56"/>
      <c r="D567" s="56"/>
      <c r="E567" s="57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</row>
    <row r="568">
      <c r="A568" s="56"/>
      <c r="B568" s="56"/>
      <c r="C568" s="56"/>
      <c r="D568" s="56"/>
      <c r="E568" s="57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</row>
    <row r="569">
      <c r="A569" s="56"/>
      <c r="B569" s="56"/>
      <c r="C569" s="56"/>
      <c r="D569" s="56"/>
      <c r="E569" s="57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</row>
    <row r="570">
      <c r="A570" s="56"/>
      <c r="B570" s="56"/>
      <c r="C570" s="56"/>
      <c r="D570" s="56"/>
      <c r="E570" s="57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</row>
    <row r="571">
      <c r="A571" s="56"/>
      <c r="B571" s="56"/>
      <c r="C571" s="56"/>
      <c r="D571" s="56"/>
      <c r="E571" s="57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</row>
    <row r="572">
      <c r="A572" s="56"/>
      <c r="B572" s="56"/>
      <c r="C572" s="56"/>
      <c r="D572" s="56"/>
      <c r="E572" s="57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</row>
    <row r="573">
      <c r="A573" s="56"/>
      <c r="B573" s="56"/>
      <c r="C573" s="56"/>
      <c r="D573" s="56"/>
      <c r="E573" s="57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</row>
    <row r="574">
      <c r="A574" s="56"/>
      <c r="B574" s="56"/>
      <c r="C574" s="56"/>
      <c r="D574" s="56"/>
      <c r="E574" s="57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</row>
    <row r="575">
      <c r="A575" s="56"/>
      <c r="B575" s="56"/>
      <c r="C575" s="56"/>
      <c r="D575" s="56"/>
      <c r="E575" s="57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</row>
    <row r="576">
      <c r="A576" s="56"/>
      <c r="B576" s="56"/>
      <c r="C576" s="56"/>
      <c r="D576" s="56"/>
      <c r="E576" s="57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</row>
    <row r="577">
      <c r="A577" s="56"/>
      <c r="B577" s="56"/>
      <c r="C577" s="56"/>
      <c r="D577" s="56"/>
      <c r="E577" s="57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</row>
    <row r="578">
      <c r="A578" s="56"/>
      <c r="B578" s="56"/>
      <c r="C578" s="56"/>
      <c r="D578" s="56"/>
      <c r="E578" s="57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</row>
    <row r="579">
      <c r="A579" s="56"/>
      <c r="B579" s="56"/>
      <c r="C579" s="56"/>
      <c r="D579" s="56"/>
      <c r="E579" s="57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</row>
    <row r="580">
      <c r="A580" s="56"/>
      <c r="B580" s="56"/>
      <c r="C580" s="56"/>
      <c r="D580" s="56"/>
      <c r="E580" s="57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</row>
    <row r="581">
      <c r="A581" s="56"/>
      <c r="B581" s="56"/>
      <c r="C581" s="56"/>
      <c r="D581" s="56"/>
      <c r="E581" s="57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</row>
    <row r="582">
      <c r="A582" s="56"/>
      <c r="B582" s="56"/>
      <c r="C582" s="56"/>
      <c r="D582" s="56"/>
      <c r="E582" s="57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</row>
    <row r="583">
      <c r="A583" s="56"/>
      <c r="B583" s="56"/>
      <c r="C583" s="56"/>
      <c r="D583" s="56"/>
      <c r="E583" s="57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</row>
    <row r="584">
      <c r="A584" s="56"/>
      <c r="B584" s="56"/>
      <c r="C584" s="56"/>
      <c r="D584" s="56"/>
      <c r="E584" s="57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</row>
    <row r="585">
      <c r="A585" s="56"/>
      <c r="B585" s="56"/>
      <c r="C585" s="56"/>
      <c r="D585" s="56"/>
      <c r="E585" s="57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</row>
    <row r="586">
      <c r="A586" s="56"/>
      <c r="B586" s="56"/>
      <c r="C586" s="56"/>
      <c r="D586" s="56"/>
      <c r="E586" s="57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</row>
    <row r="587">
      <c r="A587" s="56"/>
      <c r="B587" s="56"/>
      <c r="C587" s="56"/>
      <c r="D587" s="56"/>
      <c r="E587" s="57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</row>
    <row r="588">
      <c r="A588" s="56"/>
      <c r="B588" s="56"/>
      <c r="C588" s="56"/>
      <c r="D588" s="56"/>
      <c r="E588" s="57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</row>
    <row r="589">
      <c r="A589" s="56"/>
      <c r="B589" s="56"/>
      <c r="C589" s="56"/>
      <c r="D589" s="56"/>
      <c r="E589" s="57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</row>
    <row r="590">
      <c r="A590" s="56"/>
      <c r="B590" s="56"/>
      <c r="C590" s="56"/>
      <c r="D590" s="56"/>
      <c r="E590" s="57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</row>
    <row r="591">
      <c r="A591" s="56"/>
      <c r="B591" s="56"/>
      <c r="C591" s="56"/>
      <c r="D591" s="56"/>
      <c r="E591" s="57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</row>
    <row r="592">
      <c r="A592" s="56"/>
      <c r="B592" s="56"/>
      <c r="C592" s="56"/>
      <c r="D592" s="56"/>
      <c r="E592" s="57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</row>
    <row r="593">
      <c r="A593" s="56"/>
      <c r="B593" s="56"/>
      <c r="C593" s="56"/>
      <c r="D593" s="56"/>
      <c r="E593" s="57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</row>
    <row r="594">
      <c r="A594" s="56"/>
      <c r="B594" s="56"/>
      <c r="C594" s="56"/>
      <c r="D594" s="56"/>
      <c r="E594" s="57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</row>
    <row r="595">
      <c r="A595" s="56"/>
      <c r="B595" s="56"/>
      <c r="C595" s="56"/>
      <c r="D595" s="56"/>
      <c r="E595" s="57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</row>
    <row r="596">
      <c r="A596" s="56"/>
      <c r="B596" s="56"/>
      <c r="C596" s="56"/>
      <c r="D596" s="56"/>
      <c r="E596" s="57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</row>
    <row r="597">
      <c r="A597" s="56"/>
      <c r="B597" s="56"/>
      <c r="C597" s="56"/>
      <c r="D597" s="56"/>
      <c r="E597" s="57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</row>
    <row r="598">
      <c r="A598" s="56"/>
      <c r="B598" s="56"/>
      <c r="C598" s="56"/>
      <c r="D598" s="56"/>
      <c r="E598" s="57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</row>
    <row r="599">
      <c r="A599" s="56"/>
      <c r="B599" s="56"/>
      <c r="C599" s="56"/>
      <c r="D599" s="56"/>
      <c r="E599" s="57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</row>
    <row r="600">
      <c r="A600" s="56"/>
      <c r="B600" s="56"/>
      <c r="C600" s="56"/>
      <c r="D600" s="56"/>
      <c r="E600" s="57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</row>
    <row r="601">
      <c r="A601" s="56"/>
      <c r="B601" s="56"/>
      <c r="C601" s="56"/>
      <c r="D601" s="56"/>
      <c r="E601" s="57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</row>
    <row r="602">
      <c r="A602" s="56"/>
      <c r="B602" s="56"/>
      <c r="C602" s="56"/>
      <c r="D602" s="56"/>
      <c r="E602" s="57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</row>
    <row r="603">
      <c r="A603" s="56"/>
      <c r="B603" s="56"/>
      <c r="C603" s="56"/>
      <c r="D603" s="56"/>
      <c r="E603" s="57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</row>
    <row r="604">
      <c r="A604" s="56"/>
      <c r="B604" s="56"/>
      <c r="C604" s="56"/>
      <c r="D604" s="56"/>
      <c r="E604" s="57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</row>
    <row r="605">
      <c r="A605" s="56"/>
      <c r="B605" s="56"/>
      <c r="C605" s="56"/>
      <c r="D605" s="56"/>
      <c r="E605" s="57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</row>
    <row r="606">
      <c r="A606" s="56"/>
      <c r="B606" s="56"/>
      <c r="C606" s="56"/>
      <c r="D606" s="56"/>
      <c r="E606" s="57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</row>
    <row r="607">
      <c r="A607" s="56"/>
      <c r="B607" s="56"/>
      <c r="C607" s="56"/>
      <c r="D607" s="56"/>
      <c r="E607" s="57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</row>
    <row r="608">
      <c r="A608" s="56"/>
      <c r="B608" s="56"/>
      <c r="C608" s="56"/>
      <c r="D608" s="56"/>
      <c r="E608" s="57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</row>
    <row r="609">
      <c r="A609" s="56"/>
      <c r="B609" s="56"/>
      <c r="C609" s="56"/>
      <c r="D609" s="56"/>
      <c r="E609" s="57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</row>
    <row r="610">
      <c r="A610" s="56"/>
      <c r="B610" s="56"/>
      <c r="C610" s="56"/>
      <c r="D610" s="56"/>
      <c r="E610" s="57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</row>
    <row r="611">
      <c r="A611" s="56"/>
      <c r="B611" s="56"/>
      <c r="C611" s="56"/>
      <c r="D611" s="56"/>
      <c r="E611" s="57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</row>
    <row r="612">
      <c r="A612" s="56"/>
      <c r="B612" s="56"/>
      <c r="C612" s="56"/>
      <c r="D612" s="56"/>
      <c r="E612" s="57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</row>
    <row r="613">
      <c r="A613" s="56"/>
      <c r="B613" s="56"/>
      <c r="C613" s="56"/>
      <c r="D613" s="56"/>
      <c r="E613" s="57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</row>
    <row r="614">
      <c r="A614" s="56"/>
      <c r="B614" s="56"/>
      <c r="C614" s="56"/>
      <c r="D614" s="56"/>
      <c r="E614" s="57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</row>
    <row r="615">
      <c r="A615" s="56"/>
      <c r="B615" s="56"/>
      <c r="C615" s="56"/>
      <c r="D615" s="56"/>
      <c r="E615" s="57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</row>
    <row r="616">
      <c r="A616" s="56"/>
      <c r="B616" s="56"/>
      <c r="C616" s="56"/>
      <c r="D616" s="56"/>
      <c r="E616" s="57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</row>
    <row r="617">
      <c r="A617" s="56"/>
      <c r="B617" s="56"/>
      <c r="C617" s="56"/>
      <c r="D617" s="56"/>
      <c r="E617" s="57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</row>
    <row r="618">
      <c r="A618" s="56"/>
      <c r="B618" s="56"/>
      <c r="C618" s="56"/>
      <c r="D618" s="56"/>
      <c r="E618" s="57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</row>
    <row r="619">
      <c r="A619" s="56"/>
      <c r="B619" s="56"/>
      <c r="C619" s="56"/>
      <c r="D619" s="56"/>
      <c r="E619" s="57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</row>
    <row r="620">
      <c r="A620" s="56"/>
      <c r="B620" s="56"/>
      <c r="C620" s="56"/>
      <c r="D620" s="56"/>
      <c r="E620" s="57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</row>
    <row r="621">
      <c r="A621" s="56"/>
      <c r="B621" s="56"/>
      <c r="C621" s="56"/>
      <c r="D621" s="56"/>
      <c r="E621" s="57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</row>
    <row r="622">
      <c r="A622" s="56"/>
      <c r="B622" s="56"/>
      <c r="C622" s="56"/>
      <c r="D622" s="56"/>
      <c r="E622" s="57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</row>
    <row r="623">
      <c r="A623" s="56"/>
      <c r="B623" s="56"/>
      <c r="C623" s="56"/>
      <c r="D623" s="56"/>
      <c r="E623" s="57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</row>
    <row r="624">
      <c r="A624" s="56"/>
      <c r="B624" s="56"/>
      <c r="C624" s="56"/>
      <c r="D624" s="56"/>
      <c r="E624" s="57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</row>
    <row r="625">
      <c r="A625" s="56"/>
      <c r="B625" s="56"/>
      <c r="C625" s="56"/>
      <c r="D625" s="56"/>
      <c r="E625" s="57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</row>
    <row r="626">
      <c r="A626" s="56"/>
      <c r="B626" s="56"/>
      <c r="C626" s="56"/>
      <c r="D626" s="56"/>
      <c r="E626" s="57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</row>
    <row r="627">
      <c r="A627" s="56"/>
      <c r="B627" s="56"/>
      <c r="C627" s="56"/>
      <c r="D627" s="56"/>
      <c r="E627" s="57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</row>
    <row r="628">
      <c r="A628" s="56"/>
      <c r="B628" s="56"/>
      <c r="C628" s="56"/>
      <c r="D628" s="56"/>
      <c r="E628" s="57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</row>
    <row r="629">
      <c r="A629" s="56"/>
      <c r="B629" s="56"/>
      <c r="C629" s="56"/>
      <c r="D629" s="56"/>
      <c r="E629" s="57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</row>
    <row r="630">
      <c r="A630" s="56"/>
      <c r="B630" s="56"/>
      <c r="C630" s="56"/>
      <c r="D630" s="56"/>
      <c r="E630" s="57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</row>
    <row r="631">
      <c r="A631" s="56"/>
      <c r="B631" s="56"/>
      <c r="C631" s="56"/>
      <c r="D631" s="56"/>
      <c r="E631" s="57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</row>
    <row r="632">
      <c r="A632" s="56"/>
      <c r="B632" s="56"/>
      <c r="C632" s="56"/>
      <c r="D632" s="56"/>
      <c r="E632" s="57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</row>
    <row r="633">
      <c r="A633" s="56"/>
      <c r="B633" s="56"/>
      <c r="C633" s="56"/>
      <c r="D633" s="56"/>
      <c r="E633" s="57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</row>
    <row r="634">
      <c r="A634" s="56"/>
      <c r="B634" s="56"/>
      <c r="C634" s="56"/>
      <c r="D634" s="56"/>
      <c r="E634" s="57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</row>
    <row r="635">
      <c r="A635" s="56"/>
      <c r="B635" s="56"/>
      <c r="C635" s="56"/>
      <c r="D635" s="56"/>
      <c r="E635" s="57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</row>
    <row r="636">
      <c r="A636" s="56"/>
      <c r="B636" s="56"/>
      <c r="C636" s="56"/>
      <c r="D636" s="56"/>
      <c r="E636" s="57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</row>
    <row r="637">
      <c r="A637" s="56"/>
      <c r="B637" s="56"/>
      <c r="C637" s="56"/>
      <c r="D637" s="56"/>
      <c r="E637" s="57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</row>
    <row r="638">
      <c r="A638" s="56"/>
      <c r="B638" s="56"/>
      <c r="C638" s="56"/>
      <c r="D638" s="56"/>
      <c r="E638" s="57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</row>
    <row r="639">
      <c r="A639" s="56"/>
      <c r="B639" s="56"/>
      <c r="C639" s="56"/>
      <c r="D639" s="56"/>
      <c r="E639" s="57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</row>
    <row r="640">
      <c r="A640" s="56"/>
      <c r="B640" s="56"/>
      <c r="C640" s="56"/>
      <c r="D640" s="56"/>
      <c r="E640" s="57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</row>
    <row r="641">
      <c r="A641" s="56"/>
      <c r="B641" s="56"/>
      <c r="C641" s="56"/>
      <c r="D641" s="56"/>
      <c r="E641" s="57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</row>
    <row r="642">
      <c r="A642" s="56"/>
      <c r="B642" s="56"/>
      <c r="C642" s="56"/>
      <c r="D642" s="56"/>
      <c r="E642" s="57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</row>
    <row r="643">
      <c r="A643" s="56"/>
      <c r="B643" s="56"/>
      <c r="C643" s="56"/>
      <c r="D643" s="56"/>
      <c r="E643" s="57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</row>
    <row r="644">
      <c r="A644" s="56"/>
      <c r="B644" s="56"/>
      <c r="C644" s="56"/>
      <c r="D644" s="56"/>
      <c r="E644" s="57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</row>
    <row r="645">
      <c r="A645" s="56"/>
      <c r="B645" s="56"/>
      <c r="C645" s="56"/>
      <c r="D645" s="56"/>
      <c r="E645" s="57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</row>
    <row r="646">
      <c r="A646" s="56"/>
      <c r="B646" s="56"/>
      <c r="C646" s="56"/>
      <c r="D646" s="56"/>
      <c r="E646" s="57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</row>
    <row r="647">
      <c r="A647" s="56"/>
      <c r="B647" s="56"/>
      <c r="C647" s="56"/>
      <c r="D647" s="56"/>
      <c r="E647" s="57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</row>
    <row r="648">
      <c r="A648" s="56"/>
      <c r="B648" s="56"/>
      <c r="C648" s="56"/>
      <c r="D648" s="56"/>
      <c r="E648" s="57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</row>
    <row r="649">
      <c r="A649" s="56"/>
      <c r="B649" s="56"/>
      <c r="C649" s="56"/>
      <c r="D649" s="56"/>
      <c r="E649" s="57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</row>
    <row r="650">
      <c r="A650" s="56"/>
      <c r="B650" s="56"/>
      <c r="C650" s="56"/>
      <c r="D650" s="56"/>
      <c r="E650" s="57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</row>
    <row r="651">
      <c r="A651" s="56"/>
      <c r="B651" s="56"/>
      <c r="C651" s="56"/>
      <c r="D651" s="56"/>
      <c r="E651" s="57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</row>
    <row r="652">
      <c r="A652" s="56"/>
      <c r="B652" s="56"/>
      <c r="C652" s="56"/>
      <c r="D652" s="56"/>
      <c r="E652" s="57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</row>
    <row r="653">
      <c r="A653" s="56"/>
      <c r="B653" s="56"/>
      <c r="C653" s="56"/>
      <c r="D653" s="56"/>
      <c r="E653" s="57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</row>
    <row r="654">
      <c r="A654" s="56"/>
      <c r="B654" s="56"/>
      <c r="C654" s="56"/>
      <c r="D654" s="56"/>
      <c r="E654" s="57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</row>
    <row r="655">
      <c r="A655" s="56"/>
      <c r="B655" s="56"/>
      <c r="C655" s="56"/>
      <c r="D655" s="56"/>
      <c r="E655" s="57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</row>
    <row r="656">
      <c r="A656" s="56"/>
      <c r="B656" s="56"/>
      <c r="C656" s="56"/>
      <c r="D656" s="56"/>
      <c r="E656" s="57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</row>
    <row r="657">
      <c r="A657" s="56"/>
      <c r="B657" s="56"/>
      <c r="C657" s="56"/>
      <c r="D657" s="56"/>
      <c r="E657" s="57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</row>
    <row r="658">
      <c r="A658" s="56"/>
      <c r="B658" s="56"/>
      <c r="C658" s="56"/>
      <c r="D658" s="56"/>
      <c r="E658" s="57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</row>
    <row r="659">
      <c r="A659" s="56"/>
      <c r="B659" s="56"/>
      <c r="C659" s="56"/>
      <c r="D659" s="56"/>
      <c r="E659" s="57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</row>
    <row r="660">
      <c r="A660" s="56"/>
      <c r="B660" s="56"/>
      <c r="C660" s="56"/>
      <c r="D660" s="56"/>
      <c r="E660" s="57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</row>
    <row r="661">
      <c r="A661" s="56"/>
      <c r="B661" s="56"/>
      <c r="C661" s="56"/>
      <c r="D661" s="56"/>
      <c r="E661" s="57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</row>
    <row r="662">
      <c r="A662" s="56"/>
      <c r="B662" s="56"/>
      <c r="C662" s="56"/>
      <c r="D662" s="56"/>
      <c r="E662" s="57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</row>
    <row r="663">
      <c r="A663" s="56"/>
      <c r="B663" s="56"/>
      <c r="C663" s="56"/>
      <c r="D663" s="56"/>
      <c r="E663" s="57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</row>
    <row r="664">
      <c r="A664" s="56"/>
      <c r="B664" s="56"/>
      <c r="C664" s="56"/>
      <c r="D664" s="56"/>
      <c r="E664" s="57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</row>
    <row r="665">
      <c r="A665" s="56"/>
      <c r="B665" s="56"/>
      <c r="C665" s="56"/>
      <c r="D665" s="56"/>
      <c r="E665" s="57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</row>
    <row r="666">
      <c r="A666" s="56"/>
      <c r="B666" s="56"/>
      <c r="C666" s="56"/>
      <c r="D666" s="56"/>
      <c r="E666" s="57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</row>
    <row r="667">
      <c r="A667" s="56"/>
      <c r="B667" s="56"/>
      <c r="C667" s="56"/>
      <c r="D667" s="56"/>
      <c r="E667" s="57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</row>
    <row r="668">
      <c r="A668" s="56"/>
      <c r="B668" s="56"/>
      <c r="C668" s="56"/>
      <c r="D668" s="56"/>
      <c r="E668" s="57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</row>
    <row r="669">
      <c r="A669" s="56"/>
      <c r="B669" s="56"/>
      <c r="C669" s="56"/>
      <c r="D669" s="56"/>
      <c r="E669" s="57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</row>
    <row r="670">
      <c r="A670" s="56"/>
      <c r="B670" s="56"/>
      <c r="C670" s="56"/>
      <c r="D670" s="56"/>
      <c r="E670" s="57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</row>
    <row r="671">
      <c r="A671" s="56"/>
      <c r="B671" s="56"/>
      <c r="C671" s="56"/>
      <c r="D671" s="56"/>
      <c r="E671" s="57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</row>
    <row r="672">
      <c r="A672" s="56"/>
      <c r="B672" s="56"/>
      <c r="C672" s="56"/>
      <c r="D672" s="56"/>
      <c r="E672" s="57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</row>
    <row r="673">
      <c r="A673" s="56"/>
      <c r="B673" s="56"/>
      <c r="C673" s="56"/>
      <c r="D673" s="56"/>
      <c r="E673" s="57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</row>
    <row r="674">
      <c r="A674" s="56"/>
      <c r="B674" s="56"/>
      <c r="C674" s="56"/>
      <c r="D674" s="56"/>
      <c r="E674" s="57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</row>
    <row r="675">
      <c r="A675" s="56"/>
      <c r="B675" s="56"/>
      <c r="C675" s="56"/>
      <c r="D675" s="56"/>
      <c r="E675" s="57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</row>
    <row r="676">
      <c r="A676" s="56"/>
      <c r="B676" s="56"/>
      <c r="C676" s="56"/>
      <c r="D676" s="56"/>
      <c r="E676" s="57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</row>
    <row r="677">
      <c r="A677" s="56"/>
      <c r="B677" s="56"/>
      <c r="C677" s="56"/>
      <c r="D677" s="56"/>
      <c r="E677" s="57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</row>
    <row r="678">
      <c r="A678" s="56"/>
      <c r="B678" s="56"/>
      <c r="C678" s="56"/>
      <c r="D678" s="56"/>
      <c r="E678" s="57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</row>
    <row r="679">
      <c r="A679" s="56"/>
      <c r="B679" s="56"/>
      <c r="C679" s="56"/>
      <c r="D679" s="56"/>
      <c r="E679" s="57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</row>
    <row r="680">
      <c r="A680" s="56"/>
      <c r="B680" s="56"/>
      <c r="C680" s="56"/>
      <c r="D680" s="56"/>
      <c r="E680" s="57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</row>
    <row r="681">
      <c r="A681" s="56"/>
      <c r="B681" s="56"/>
      <c r="C681" s="56"/>
      <c r="D681" s="56"/>
      <c r="E681" s="57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</row>
    <row r="682">
      <c r="A682" s="56"/>
      <c r="B682" s="56"/>
      <c r="C682" s="56"/>
      <c r="D682" s="56"/>
      <c r="E682" s="57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</row>
    <row r="683">
      <c r="A683" s="56"/>
      <c r="B683" s="56"/>
      <c r="C683" s="56"/>
      <c r="D683" s="56"/>
      <c r="E683" s="57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</row>
    <row r="684">
      <c r="A684" s="56"/>
      <c r="B684" s="56"/>
      <c r="C684" s="56"/>
      <c r="D684" s="56"/>
      <c r="E684" s="57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</row>
    <row r="685">
      <c r="A685" s="56"/>
      <c r="B685" s="56"/>
      <c r="C685" s="56"/>
      <c r="D685" s="56"/>
      <c r="E685" s="57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</row>
    <row r="686">
      <c r="A686" s="56"/>
      <c r="B686" s="56"/>
      <c r="C686" s="56"/>
      <c r="D686" s="56"/>
      <c r="E686" s="57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</row>
    <row r="687">
      <c r="A687" s="56"/>
      <c r="B687" s="56"/>
      <c r="C687" s="56"/>
      <c r="D687" s="56"/>
      <c r="E687" s="57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</row>
    <row r="688">
      <c r="A688" s="56"/>
      <c r="B688" s="56"/>
      <c r="C688" s="56"/>
      <c r="D688" s="56"/>
      <c r="E688" s="57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</row>
    <row r="689">
      <c r="A689" s="56"/>
      <c r="B689" s="56"/>
      <c r="C689" s="56"/>
      <c r="D689" s="56"/>
      <c r="E689" s="57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</row>
    <row r="690">
      <c r="A690" s="56"/>
      <c r="B690" s="56"/>
      <c r="C690" s="56"/>
      <c r="D690" s="56"/>
      <c r="E690" s="57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</row>
    <row r="691">
      <c r="A691" s="56"/>
      <c r="B691" s="56"/>
      <c r="C691" s="56"/>
      <c r="D691" s="56"/>
      <c r="E691" s="57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</row>
    <row r="692">
      <c r="A692" s="56"/>
      <c r="B692" s="56"/>
      <c r="C692" s="56"/>
      <c r="D692" s="56"/>
      <c r="E692" s="57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</row>
    <row r="693">
      <c r="A693" s="56"/>
      <c r="B693" s="56"/>
      <c r="C693" s="56"/>
      <c r="D693" s="56"/>
      <c r="E693" s="57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</row>
    <row r="694">
      <c r="A694" s="56"/>
      <c r="B694" s="56"/>
      <c r="C694" s="56"/>
      <c r="D694" s="56"/>
      <c r="E694" s="57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</row>
    <row r="695">
      <c r="A695" s="56"/>
      <c r="B695" s="56"/>
      <c r="C695" s="56"/>
      <c r="D695" s="56"/>
      <c r="E695" s="57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</row>
    <row r="696">
      <c r="A696" s="56"/>
      <c r="B696" s="56"/>
      <c r="C696" s="56"/>
      <c r="D696" s="56"/>
      <c r="E696" s="57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</row>
    <row r="697">
      <c r="A697" s="56"/>
      <c r="B697" s="56"/>
      <c r="C697" s="56"/>
      <c r="D697" s="56"/>
      <c r="E697" s="57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</row>
    <row r="698">
      <c r="A698" s="56"/>
      <c r="B698" s="56"/>
      <c r="C698" s="56"/>
      <c r="D698" s="56"/>
      <c r="E698" s="57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</row>
    <row r="699">
      <c r="A699" s="56"/>
      <c r="B699" s="56"/>
      <c r="C699" s="56"/>
      <c r="D699" s="56"/>
      <c r="E699" s="57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</row>
    <row r="700">
      <c r="A700" s="56"/>
      <c r="B700" s="56"/>
      <c r="C700" s="56"/>
      <c r="D700" s="56"/>
      <c r="E700" s="57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</row>
    <row r="701">
      <c r="A701" s="56"/>
      <c r="B701" s="56"/>
      <c r="C701" s="56"/>
      <c r="D701" s="56"/>
      <c r="E701" s="57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</row>
    <row r="702">
      <c r="A702" s="56"/>
      <c r="B702" s="56"/>
      <c r="C702" s="56"/>
      <c r="D702" s="56"/>
      <c r="E702" s="57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</row>
    <row r="703">
      <c r="A703" s="56"/>
      <c r="B703" s="56"/>
      <c r="C703" s="56"/>
      <c r="D703" s="56"/>
      <c r="E703" s="57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</row>
    <row r="704">
      <c r="A704" s="56"/>
      <c r="B704" s="56"/>
      <c r="C704" s="56"/>
      <c r="D704" s="56"/>
      <c r="E704" s="57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</row>
    <row r="705">
      <c r="A705" s="56"/>
      <c r="B705" s="56"/>
      <c r="C705" s="56"/>
      <c r="D705" s="56"/>
      <c r="E705" s="57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</row>
    <row r="706">
      <c r="A706" s="56"/>
      <c r="B706" s="56"/>
      <c r="C706" s="56"/>
      <c r="D706" s="56"/>
      <c r="E706" s="57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</row>
    <row r="707">
      <c r="A707" s="56"/>
      <c r="B707" s="56"/>
      <c r="C707" s="56"/>
      <c r="D707" s="56"/>
      <c r="E707" s="57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</row>
    <row r="708">
      <c r="A708" s="56"/>
      <c r="B708" s="56"/>
      <c r="C708" s="56"/>
      <c r="D708" s="56"/>
      <c r="E708" s="57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</row>
    <row r="709">
      <c r="A709" s="56"/>
      <c r="B709" s="56"/>
      <c r="C709" s="56"/>
      <c r="D709" s="56"/>
      <c r="E709" s="57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</row>
    <row r="710">
      <c r="A710" s="56"/>
      <c r="B710" s="56"/>
      <c r="C710" s="56"/>
      <c r="D710" s="56"/>
      <c r="E710" s="57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</row>
    <row r="711">
      <c r="A711" s="56"/>
      <c r="B711" s="56"/>
      <c r="C711" s="56"/>
      <c r="D711" s="56"/>
      <c r="E711" s="57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</row>
    <row r="712">
      <c r="A712" s="56"/>
      <c r="B712" s="56"/>
      <c r="C712" s="56"/>
      <c r="D712" s="56"/>
      <c r="E712" s="57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</row>
    <row r="713">
      <c r="A713" s="56"/>
      <c r="B713" s="56"/>
      <c r="C713" s="56"/>
      <c r="D713" s="56"/>
      <c r="E713" s="57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</row>
    <row r="714">
      <c r="A714" s="56"/>
      <c r="B714" s="56"/>
      <c r="C714" s="56"/>
      <c r="D714" s="56"/>
      <c r="E714" s="57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</row>
    <row r="715">
      <c r="A715" s="56"/>
      <c r="B715" s="56"/>
      <c r="C715" s="56"/>
      <c r="D715" s="56"/>
      <c r="E715" s="57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</row>
    <row r="716">
      <c r="A716" s="56"/>
      <c r="B716" s="56"/>
      <c r="C716" s="56"/>
      <c r="D716" s="56"/>
      <c r="E716" s="57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</row>
    <row r="717">
      <c r="A717" s="56"/>
      <c r="B717" s="56"/>
      <c r="C717" s="56"/>
      <c r="D717" s="56"/>
      <c r="E717" s="57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</row>
    <row r="718">
      <c r="A718" s="56"/>
      <c r="B718" s="56"/>
      <c r="C718" s="56"/>
      <c r="D718" s="56"/>
      <c r="E718" s="57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</row>
    <row r="719">
      <c r="A719" s="56"/>
      <c r="B719" s="56"/>
      <c r="C719" s="56"/>
      <c r="D719" s="56"/>
      <c r="E719" s="57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</row>
    <row r="720">
      <c r="A720" s="56"/>
      <c r="B720" s="56"/>
      <c r="C720" s="56"/>
      <c r="D720" s="56"/>
      <c r="E720" s="57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</row>
    <row r="721">
      <c r="A721" s="56"/>
      <c r="B721" s="56"/>
      <c r="C721" s="56"/>
      <c r="D721" s="56"/>
      <c r="E721" s="57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</row>
    <row r="722">
      <c r="A722" s="56"/>
      <c r="B722" s="56"/>
      <c r="C722" s="56"/>
      <c r="D722" s="56"/>
      <c r="E722" s="57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</row>
    <row r="723">
      <c r="A723" s="56"/>
      <c r="B723" s="56"/>
      <c r="C723" s="56"/>
      <c r="D723" s="56"/>
      <c r="E723" s="57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</row>
    <row r="724">
      <c r="A724" s="56"/>
      <c r="B724" s="56"/>
      <c r="C724" s="56"/>
      <c r="D724" s="56"/>
      <c r="E724" s="57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</row>
    <row r="725">
      <c r="A725" s="56"/>
      <c r="B725" s="56"/>
      <c r="C725" s="56"/>
      <c r="D725" s="56"/>
      <c r="E725" s="57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</row>
    <row r="726">
      <c r="A726" s="56"/>
      <c r="B726" s="56"/>
      <c r="C726" s="56"/>
      <c r="D726" s="56"/>
      <c r="E726" s="57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</row>
    <row r="727">
      <c r="A727" s="56"/>
      <c r="B727" s="56"/>
      <c r="C727" s="56"/>
      <c r="D727" s="56"/>
      <c r="E727" s="57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</row>
    <row r="728">
      <c r="A728" s="56"/>
      <c r="B728" s="56"/>
      <c r="C728" s="56"/>
      <c r="D728" s="56"/>
      <c r="E728" s="57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</row>
    <row r="729">
      <c r="A729" s="56"/>
      <c r="B729" s="56"/>
      <c r="C729" s="56"/>
      <c r="D729" s="56"/>
      <c r="E729" s="57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</row>
    <row r="730">
      <c r="A730" s="56"/>
      <c r="B730" s="56"/>
      <c r="C730" s="56"/>
      <c r="D730" s="56"/>
      <c r="E730" s="57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</row>
    <row r="731">
      <c r="A731" s="56"/>
      <c r="B731" s="56"/>
      <c r="C731" s="56"/>
      <c r="D731" s="56"/>
      <c r="E731" s="57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</row>
    <row r="732">
      <c r="A732" s="56"/>
      <c r="B732" s="56"/>
      <c r="C732" s="56"/>
      <c r="D732" s="56"/>
      <c r="E732" s="57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</row>
    <row r="733">
      <c r="A733" s="56"/>
      <c r="B733" s="56"/>
      <c r="C733" s="56"/>
      <c r="D733" s="56"/>
      <c r="E733" s="57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</row>
    <row r="734">
      <c r="A734" s="56"/>
      <c r="B734" s="56"/>
      <c r="C734" s="56"/>
      <c r="D734" s="56"/>
      <c r="E734" s="57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</row>
    <row r="735">
      <c r="A735" s="56"/>
      <c r="B735" s="56"/>
      <c r="C735" s="56"/>
      <c r="D735" s="56"/>
      <c r="E735" s="57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</row>
    <row r="736">
      <c r="A736" s="56"/>
      <c r="B736" s="56"/>
      <c r="C736" s="56"/>
      <c r="D736" s="56"/>
      <c r="E736" s="57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</row>
    <row r="737">
      <c r="A737" s="56"/>
      <c r="B737" s="56"/>
      <c r="C737" s="56"/>
      <c r="D737" s="56"/>
      <c r="E737" s="57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</row>
    <row r="738">
      <c r="A738" s="56"/>
      <c r="B738" s="56"/>
      <c r="C738" s="56"/>
      <c r="D738" s="56"/>
      <c r="E738" s="57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</row>
    <row r="739">
      <c r="A739" s="56"/>
      <c r="B739" s="56"/>
      <c r="C739" s="56"/>
      <c r="D739" s="56"/>
      <c r="E739" s="57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</row>
    <row r="740">
      <c r="A740" s="56"/>
      <c r="B740" s="56"/>
      <c r="C740" s="56"/>
      <c r="D740" s="56"/>
      <c r="E740" s="57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</row>
    <row r="741">
      <c r="A741" s="56"/>
      <c r="B741" s="56"/>
      <c r="C741" s="56"/>
      <c r="D741" s="56"/>
      <c r="E741" s="57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</row>
    <row r="742">
      <c r="A742" s="56"/>
      <c r="B742" s="56"/>
      <c r="C742" s="56"/>
      <c r="D742" s="56"/>
      <c r="E742" s="57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</row>
    <row r="743">
      <c r="A743" s="56"/>
      <c r="B743" s="56"/>
      <c r="C743" s="56"/>
      <c r="D743" s="56"/>
      <c r="E743" s="57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</row>
    <row r="744">
      <c r="A744" s="56"/>
      <c r="B744" s="56"/>
      <c r="C744" s="56"/>
      <c r="D744" s="56"/>
      <c r="E744" s="57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</row>
    <row r="745">
      <c r="A745" s="56"/>
      <c r="B745" s="56"/>
      <c r="C745" s="56"/>
      <c r="D745" s="56"/>
      <c r="E745" s="57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</row>
    <row r="746">
      <c r="A746" s="56"/>
      <c r="B746" s="56"/>
      <c r="C746" s="56"/>
      <c r="D746" s="56"/>
      <c r="E746" s="57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</row>
    <row r="747">
      <c r="A747" s="56"/>
      <c r="B747" s="56"/>
      <c r="C747" s="56"/>
      <c r="D747" s="56"/>
      <c r="E747" s="57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</row>
    <row r="748">
      <c r="A748" s="56"/>
      <c r="B748" s="56"/>
      <c r="C748" s="56"/>
      <c r="D748" s="56"/>
      <c r="E748" s="57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</row>
    <row r="749">
      <c r="A749" s="56"/>
      <c r="B749" s="56"/>
      <c r="C749" s="56"/>
      <c r="D749" s="56"/>
      <c r="E749" s="57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</row>
    <row r="750">
      <c r="A750" s="56"/>
      <c r="B750" s="56"/>
      <c r="C750" s="56"/>
      <c r="D750" s="56"/>
      <c r="E750" s="57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</row>
    <row r="751">
      <c r="A751" s="56"/>
      <c r="B751" s="56"/>
      <c r="C751" s="56"/>
      <c r="D751" s="56"/>
      <c r="E751" s="57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</row>
    <row r="752">
      <c r="A752" s="56"/>
      <c r="B752" s="56"/>
      <c r="C752" s="56"/>
      <c r="D752" s="56"/>
      <c r="E752" s="57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</row>
    <row r="753">
      <c r="A753" s="56"/>
      <c r="B753" s="56"/>
      <c r="C753" s="56"/>
      <c r="D753" s="56"/>
      <c r="E753" s="57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</row>
    <row r="754">
      <c r="A754" s="56"/>
      <c r="B754" s="56"/>
      <c r="C754" s="56"/>
      <c r="D754" s="56"/>
      <c r="E754" s="57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</row>
    <row r="755">
      <c r="A755" s="56"/>
      <c r="B755" s="56"/>
      <c r="C755" s="56"/>
      <c r="D755" s="56"/>
      <c r="E755" s="57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</row>
    <row r="756">
      <c r="A756" s="56"/>
      <c r="B756" s="56"/>
      <c r="C756" s="56"/>
      <c r="D756" s="56"/>
      <c r="E756" s="57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</row>
    <row r="757">
      <c r="A757" s="56"/>
      <c r="B757" s="56"/>
      <c r="C757" s="56"/>
      <c r="D757" s="56"/>
      <c r="E757" s="57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</row>
    <row r="758">
      <c r="A758" s="56"/>
      <c r="B758" s="56"/>
      <c r="C758" s="56"/>
      <c r="D758" s="56"/>
      <c r="E758" s="57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</row>
    <row r="759">
      <c r="A759" s="56"/>
      <c r="B759" s="56"/>
      <c r="C759" s="56"/>
      <c r="D759" s="56"/>
      <c r="E759" s="57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</row>
    <row r="760">
      <c r="A760" s="56"/>
      <c r="B760" s="56"/>
      <c r="C760" s="56"/>
      <c r="D760" s="56"/>
      <c r="E760" s="57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</row>
    <row r="761">
      <c r="A761" s="56"/>
      <c r="B761" s="56"/>
      <c r="C761" s="56"/>
      <c r="D761" s="56"/>
      <c r="E761" s="57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</row>
    <row r="762">
      <c r="A762" s="56"/>
      <c r="B762" s="56"/>
      <c r="C762" s="56"/>
      <c r="D762" s="56"/>
      <c r="E762" s="57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</row>
    <row r="763">
      <c r="A763" s="56"/>
      <c r="B763" s="56"/>
      <c r="C763" s="56"/>
      <c r="D763" s="56"/>
      <c r="E763" s="57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</row>
    <row r="764">
      <c r="A764" s="56"/>
      <c r="B764" s="56"/>
      <c r="C764" s="56"/>
      <c r="D764" s="56"/>
      <c r="E764" s="57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</row>
    <row r="765">
      <c r="A765" s="56"/>
      <c r="B765" s="56"/>
      <c r="C765" s="56"/>
      <c r="D765" s="56"/>
      <c r="E765" s="57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</row>
    <row r="766">
      <c r="A766" s="56"/>
      <c r="B766" s="56"/>
      <c r="C766" s="56"/>
      <c r="D766" s="56"/>
      <c r="E766" s="57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</row>
    <row r="767">
      <c r="A767" s="56"/>
      <c r="B767" s="56"/>
      <c r="C767" s="56"/>
      <c r="D767" s="56"/>
      <c r="E767" s="57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</row>
    <row r="768">
      <c r="A768" s="56"/>
      <c r="B768" s="56"/>
      <c r="C768" s="56"/>
      <c r="D768" s="56"/>
      <c r="E768" s="57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</row>
    <row r="769">
      <c r="A769" s="56"/>
      <c r="B769" s="56"/>
      <c r="C769" s="56"/>
      <c r="D769" s="56"/>
      <c r="E769" s="57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</row>
    <row r="770">
      <c r="A770" s="56"/>
      <c r="B770" s="56"/>
      <c r="C770" s="56"/>
      <c r="D770" s="56"/>
      <c r="E770" s="57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</row>
    <row r="771">
      <c r="A771" s="56"/>
      <c r="B771" s="56"/>
      <c r="C771" s="56"/>
      <c r="D771" s="56"/>
      <c r="E771" s="57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</row>
    <row r="772">
      <c r="A772" s="56"/>
      <c r="B772" s="56"/>
      <c r="C772" s="56"/>
      <c r="D772" s="56"/>
      <c r="E772" s="57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</row>
    <row r="773">
      <c r="A773" s="56"/>
      <c r="B773" s="56"/>
      <c r="C773" s="56"/>
      <c r="D773" s="56"/>
      <c r="E773" s="57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</row>
    <row r="774">
      <c r="A774" s="56"/>
      <c r="B774" s="56"/>
      <c r="C774" s="56"/>
      <c r="D774" s="56"/>
      <c r="E774" s="57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</row>
    <row r="775">
      <c r="A775" s="56"/>
      <c r="B775" s="56"/>
      <c r="C775" s="56"/>
      <c r="D775" s="56"/>
      <c r="E775" s="57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</row>
    <row r="776">
      <c r="A776" s="56"/>
      <c r="B776" s="56"/>
      <c r="C776" s="56"/>
      <c r="D776" s="56"/>
      <c r="E776" s="57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</row>
    <row r="777">
      <c r="A777" s="56"/>
      <c r="B777" s="56"/>
      <c r="C777" s="56"/>
      <c r="D777" s="56"/>
      <c r="E777" s="57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</row>
    <row r="778">
      <c r="A778" s="56"/>
      <c r="B778" s="56"/>
      <c r="C778" s="56"/>
      <c r="D778" s="56"/>
      <c r="E778" s="57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</row>
    <row r="779">
      <c r="A779" s="56"/>
      <c r="B779" s="56"/>
      <c r="C779" s="56"/>
      <c r="D779" s="56"/>
      <c r="E779" s="57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</row>
    <row r="780">
      <c r="A780" s="56"/>
      <c r="B780" s="56"/>
      <c r="C780" s="56"/>
      <c r="D780" s="56"/>
      <c r="E780" s="57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</row>
    <row r="781">
      <c r="A781" s="56"/>
      <c r="B781" s="56"/>
      <c r="C781" s="56"/>
      <c r="D781" s="56"/>
      <c r="E781" s="57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</row>
    <row r="782">
      <c r="A782" s="56"/>
      <c r="B782" s="56"/>
      <c r="C782" s="56"/>
      <c r="D782" s="56"/>
      <c r="E782" s="57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</row>
    <row r="783">
      <c r="A783" s="56"/>
      <c r="B783" s="56"/>
      <c r="C783" s="56"/>
      <c r="D783" s="56"/>
      <c r="E783" s="57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</row>
    <row r="784">
      <c r="A784" s="56"/>
      <c r="B784" s="56"/>
      <c r="C784" s="56"/>
      <c r="D784" s="56"/>
      <c r="E784" s="57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</row>
    <row r="785">
      <c r="A785" s="56"/>
      <c r="B785" s="56"/>
      <c r="C785" s="56"/>
      <c r="D785" s="56"/>
      <c r="E785" s="57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</row>
    <row r="786">
      <c r="A786" s="56"/>
      <c r="B786" s="56"/>
      <c r="C786" s="56"/>
      <c r="D786" s="56"/>
      <c r="E786" s="57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</row>
    <row r="787">
      <c r="A787" s="56"/>
      <c r="B787" s="56"/>
      <c r="C787" s="56"/>
      <c r="D787" s="56"/>
      <c r="E787" s="57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</row>
    <row r="788">
      <c r="A788" s="56"/>
      <c r="B788" s="56"/>
      <c r="C788" s="56"/>
      <c r="D788" s="56"/>
      <c r="E788" s="57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</row>
    <row r="789">
      <c r="A789" s="56"/>
      <c r="B789" s="56"/>
      <c r="C789" s="56"/>
      <c r="D789" s="56"/>
      <c r="E789" s="57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</row>
    <row r="790">
      <c r="A790" s="56"/>
      <c r="B790" s="56"/>
      <c r="C790" s="56"/>
      <c r="D790" s="56"/>
      <c r="E790" s="57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</row>
    <row r="791">
      <c r="A791" s="56"/>
      <c r="B791" s="56"/>
      <c r="C791" s="56"/>
      <c r="D791" s="56"/>
      <c r="E791" s="57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</row>
    <row r="792">
      <c r="A792" s="56"/>
      <c r="B792" s="56"/>
      <c r="C792" s="56"/>
      <c r="D792" s="56"/>
      <c r="E792" s="57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</row>
    <row r="793">
      <c r="A793" s="56"/>
      <c r="B793" s="56"/>
      <c r="C793" s="56"/>
      <c r="D793" s="56"/>
      <c r="E793" s="57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</row>
    <row r="794">
      <c r="A794" s="56"/>
      <c r="B794" s="56"/>
      <c r="C794" s="56"/>
      <c r="D794" s="56"/>
      <c r="E794" s="57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</row>
    <row r="795">
      <c r="A795" s="56"/>
      <c r="B795" s="56"/>
      <c r="C795" s="56"/>
      <c r="D795" s="56"/>
      <c r="E795" s="57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</row>
    <row r="796">
      <c r="A796" s="56"/>
      <c r="B796" s="56"/>
      <c r="C796" s="56"/>
      <c r="D796" s="56"/>
      <c r="E796" s="57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</row>
    <row r="797">
      <c r="A797" s="56"/>
      <c r="B797" s="56"/>
      <c r="C797" s="56"/>
      <c r="D797" s="56"/>
      <c r="E797" s="57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</row>
    <row r="798">
      <c r="A798" s="56"/>
      <c r="B798" s="56"/>
      <c r="C798" s="56"/>
      <c r="D798" s="56"/>
      <c r="E798" s="57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</row>
    <row r="799">
      <c r="A799" s="56"/>
      <c r="B799" s="56"/>
      <c r="C799" s="56"/>
      <c r="D799" s="56"/>
      <c r="E799" s="57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</row>
    <row r="800">
      <c r="A800" s="56"/>
      <c r="B800" s="56"/>
      <c r="C800" s="56"/>
      <c r="D800" s="56"/>
      <c r="E800" s="57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</row>
    <row r="801">
      <c r="A801" s="56"/>
      <c r="B801" s="56"/>
      <c r="C801" s="56"/>
      <c r="D801" s="56"/>
      <c r="E801" s="57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</row>
    <row r="802">
      <c r="A802" s="56"/>
      <c r="B802" s="56"/>
      <c r="C802" s="56"/>
      <c r="D802" s="56"/>
      <c r="E802" s="57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</row>
    <row r="803">
      <c r="A803" s="56"/>
      <c r="B803" s="56"/>
      <c r="C803" s="56"/>
      <c r="D803" s="56"/>
      <c r="E803" s="57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</row>
    <row r="804">
      <c r="A804" s="56"/>
      <c r="B804" s="56"/>
      <c r="C804" s="56"/>
      <c r="D804" s="56"/>
      <c r="E804" s="57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</row>
    <row r="805">
      <c r="A805" s="56"/>
      <c r="B805" s="56"/>
      <c r="C805" s="56"/>
      <c r="D805" s="56"/>
      <c r="E805" s="57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</row>
    <row r="806">
      <c r="A806" s="56"/>
      <c r="B806" s="56"/>
      <c r="C806" s="56"/>
      <c r="D806" s="56"/>
      <c r="E806" s="57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</row>
    <row r="807">
      <c r="A807" s="56"/>
      <c r="B807" s="56"/>
      <c r="C807" s="56"/>
      <c r="D807" s="56"/>
      <c r="E807" s="57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</row>
    <row r="808">
      <c r="A808" s="56"/>
      <c r="B808" s="56"/>
      <c r="C808" s="56"/>
      <c r="D808" s="56"/>
      <c r="E808" s="57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</row>
    <row r="809">
      <c r="A809" s="56"/>
      <c r="B809" s="56"/>
      <c r="C809" s="56"/>
      <c r="D809" s="56"/>
      <c r="E809" s="57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</row>
    <row r="810">
      <c r="A810" s="56"/>
      <c r="B810" s="56"/>
      <c r="C810" s="56"/>
      <c r="D810" s="56"/>
      <c r="E810" s="57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</row>
    <row r="811">
      <c r="A811" s="56"/>
      <c r="B811" s="56"/>
      <c r="C811" s="56"/>
      <c r="D811" s="56"/>
      <c r="E811" s="57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</row>
    <row r="812">
      <c r="A812" s="56"/>
      <c r="B812" s="56"/>
      <c r="C812" s="56"/>
      <c r="D812" s="56"/>
      <c r="E812" s="57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</row>
    <row r="813">
      <c r="A813" s="56"/>
      <c r="B813" s="56"/>
      <c r="C813" s="56"/>
      <c r="D813" s="56"/>
      <c r="E813" s="57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</row>
    <row r="814">
      <c r="A814" s="56"/>
      <c r="B814" s="56"/>
      <c r="C814" s="56"/>
      <c r="D814" s="56"/>
      <c r="E814" s="57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</row>
    <row r="815">
      <c r="A815" s="56"/>
      <c r="B815" s="56"/>
      <c r="C815" s="56"/>
      <c r="D815" s="56"/>
      <c r="E815" s="57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</row>
    <row r="816">
      <c r="A816" s="56"/>
      <c r="B816" s="56"/>
      <c r="C816" s="56"/>
      <c r="D816" s="56"/>
      <c r="E816" s="57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</row>
    <row r="817">
      <c r="A817" s="56"/>
      <c r="B817" s="56"/>
      <c r="C817" s="56"/>
      <c r="D817" s="56"/>
      <c r="E817" s="57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</row>
    <row r="818">
      <c r="A818" s="56"/>
      <c r="B818" s="56"/>
      <c r="C818" s="56"/>
      <c r="D818" s="56"/>
      <c r="E818" s="57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</row>
    <row r="819">
      <c r="A819" s="56"/>
      <c r="B819" s="56"/>
      <c r="C819" s="56"/>
      <c r="D819" s="56"/>
      <c r="E819" s="57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</row>
    <row r="820">
      <c r="A820" s="56"/>
      <c r="B820" s="56"/>
      <c r="C820" s="56"/>
      <c r="D820" s="56"/>
      <c r="E820" s="57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</row>
    <row r="821">
      <c r="A821" s="56"/>
      <c r="B821" s="56"/>
      <c r="C821" s="56"/>
      <c r="D821" s="56"/>
      <c r="E821" s="57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</row>
    <row r="822">
      <c r="A822" s="56"/>
      <c r="B822" s="56"/>
      <c r="C822" s="56"/>
      <c r="D822" s="56"/>
      <c r="E822" s="57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</row>
    <row r="823">
      <c r="A823" s="56"/>
      <c r="B823" s="56"/>
      <c r="C823" s="56"/>
      <c r="D823" s="56"/>
      <c r="E823" s="57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</row>
    <row r="824">
      <c r="A824" s="56"/>
      <c r="B824" s="56"/>
      <c r="C824" s="56"/>
      <c r="D824" s="56"/>
      <c r="E824" s="57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</row>
    <row r="825">
      <c r="A825" s="56"/>
      <c r="B825" s="56"/>
      <c r="C825" s="56"/>
      <c r="D825" s="56"/>
      <c r="E825" s="57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</row>
    <row r="826">
      <c r="A826" s="56"/>
      <c r="B826" s="56"/>
      <c r="C826" s="56"/>
      <c r="D826" s="56"/>
      <c r="E826" s="57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</row>
    <row r="827">
      <c r="A827" s="56"/>
      <c r="B827" s="56"/>
      <c r="C827" s="56"/>
      <c r="D827" s="56"/>
      <c r="E827" s="57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</row>
    <row r="828">
      <c r="A828" s="56"/>
      <c r="B828" s="56"/>
      <c r="C828" s="56"/>
      <c r="D828" s="56"/>
      <c r="E828" s="57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</row>
    <row r="829">
      <c r="A829" s="56"/>
      <c r="B829" s="56"/>
      <c r="C829" s="56"/>
      <c r="D829" s="56"/>
      <c r="E829" s="57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</row>
    <row r="830">
      <c r="A830" s="56"/>
      <c r="B830" s="56"/>
      <c r="C830" s="56"/>
      <c r="D830" s="56"/>
      <c r="E830" s="57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</row>
    <row r="831">
      <c r="A831" s="56"/>
      <c r="B831" s="56"/>
      <c r="C831" s="56"/>
      <c r="D831" s="56"/>
      <c r="E831" s="57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</row>
    <row r="832">
      <c r="A832" s="56"/>
      <c r="B832" s="56"/>
      <c r="C832" s="56"/>
      <c r="D832" s="56"/>
      <c r="E832" s="57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</row>
    <row r="833">
      <c r="A833" s="56"/>
      <c r="B833" s="56"/>
      <c r="C833" s="56"/>
      <c r="D833" s="56"/>
      <c r="E833" s="57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</row>
    <row r="834">
      <c r="A834" s="56"/>
      <c r="B834" s="56"/>
      <c r="C834" s="56"/>
      <c r="D834" s="56"/>
      <c r="E834" s="57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</row>
    <row r="835">
      <c r="A835" s="56"/>
      <c r="B835" s="56"/>
      <c r="C835" s="56"/>
      <c r="D835" s="56"/>
      <c r="E835" s="57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</row>
    <row r="836">
      <c r="A836" s="56"/>
      <c r="B836" s="56"/>
      <c r="C836" s="56"/>
      <c r="D836" s="56"/>
      <c r="E836" s="57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</row>
    <row r="837">
      <c r="A837" s="56"/>
      <c r="B837" s="56"/>
      <c r="C837" s="56"/>
      <c r="D837" s="56"/>
      <c r="E837" s="57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</row>
    <row r="838">
      <c r="A838" s="56"/>
      <c r="B838" s="56"/>
      <c r="C838" s="56"/>
      <c r="D838" s="56"/>
      <c r="E838" s="57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</row>
    <row r="839">
      <c r="A839" s="56"/>
      <c r="B839" s="56"/>
      <c r="C839" s="56"/>
      <c r="D839" s="56"/>
      <c r="E839" s="57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</row>
    <row r="840">
      <c r="A840" s="56"/>
      <c r="B840" s="56"/>
      <c r="C840" s="56"/>
      <c r="D840" s="56"/>
      <c r="E840" s="57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</row>
    <row r="841">
      <c r="A841" s="56"/>
      <c r="B841" s="56"/>
      <c r="C841" s="56"/>
      <c r="D841" s="56"/>
      <c r="E841" s="57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</row>
    <row r="842">
      <c r="A842" s="56"/>
      <c r="B842" s="56"/>
      <c r="C842" s="56"/>
      <c r="D842" s="56"/>
      <c r="E842" s="57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</row>
    <row r="843">
      <c r="A843" s="56"/>
      <c r="B843" s="56"/>
      <c r="C843" s="56"/>
      <c r="D843" s="56"/>
      <c r="E843" s="57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</row>
    <row r="844">
      <c r="A844" s="56"/>
      <c r="B844" s="56"/>
      <c r="C844" s="56"/>
      <c r="D844" s="56"/>
      <c r="E844" s="57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</row>
    <row r="845">
      <c r="A845" s="56"/>
      <c r="B845" s="56"/>
      <c r="C845" s="56"/>
      <c r="D845" s="56"/>
      <c r="E845" s="57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</row>
    <row r="846">
      <c r="A846" s="56"/>
      <c r="B846" s="56"/>
      <c r="C846" s="56"/>
      <c r="D846" s="56"/>
      <c r="E846" s="57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</row>
    <row r="847">
      <c r="A847" s="56"/>
      <c r="B847" s="56"/>
      <c r="C847" s="56"/>
      <c r="D847" s="56"/>
      <c r="E847" s="57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</row>
    <row r="848">
      <c r="A848" s="56"/>
      <c r="B848" s="56"/>
      <c r="C848" s="56"/>
      <c r="D848" s="56"/>
      <c r="E848" s="57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</row>
    <row r="849">
      <c r="A849" s="56"/>
      <c r="B849" s="56"/>
      <c r="C849" s="56"/>
      <c r="D849" s="56"/>
      <c r="E849" s="57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</row>
    <row r="850">
      <c r="A850" s="56"/>
      <c r="B850" s="56"/>
      <c r="C850" s="56"/>
      <c r="D850" s="56"/>
      <c r="E850" s="57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</row>
    <row r="851">
      <c r="A851" s="56"/>
      <c r="B851" s="56"/>
      <c r="C851" s="56"/>
      <c r="D851" s="56"/>
      <c r="E851" s="57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</row>
    <row r="852">
      <c r="A852" s="56"/>
      <c r="B852" s="56"/>
      <c r="C852" s="56"/>
      <c r="D852" s="56"/>
      <c r="E852" s="57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</row>
    <row r="853">
      <c r="A853" s="56"/>
      <c r="B853" s="56"/>
      <c r="C853" s="56"/>
      <c r="D853" s="56"/>
      <c r="E853" s="57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</row>
    <row r="854">
      <c r="A854" s="56"/>
      <c r="B854" s="56"/>
      <c r="C854" s="56"/>
      <c r="D854" s="56"/>
      <c r="E854" s="57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</row>
    <row r="855">
      <c r="A855" s="56"/>
      <c r="B855" s="56"/>
      <c r="C855" s="56"/>
      <c r="D855" s="56"/>
      <c r="E855" s="57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</row>
    <row r="856">
      <c r="A856" s="56"/>
      <c r="B856" s="56"/>
      <c r="C856" s="56"/>
      <c r="D856" s="56"/>
      <c r="E856" s="57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</row>
    <row r="857">
      <c r="A857" s="56"/>
      <c r="B857" s="56"/>
      <c r="C857" s="56"/>
      <c r="D857" s="56"/>
      <c r="E857" s="57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</row>
    <row r="858">
      <c r="A858" s="56"/>
      <c r="B858" s="56"/>
      <c r="C858" s="56"/>
      <c r="D858" s="56"/>
      <c r="E858" s="57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</row>
    <row r="859">
      <c r="A859" s="56"/>
      <c r="B859" s="56"/>
      <c r="C859" s="56"/>
      <c r="D859" s="56"/>
      <c r="E859" s="57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</row>
    <row r="860">
      <c r="A860" s="56"/>
      <c r="B860" s="56"/>
      <c r="C860" s="56"/>
      <c r="D860" s="56"/>
      <c r="E860" s="57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</row>
    <row r="861">
      <c r="A861" s="56"/>
      <c r="B861" s="56"/>
      <c r="C861" s="56"/>
      <c r="D861" s="56"/>
      <c r="E861" s="57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</row>
    <row r="862">
      <c r="A862" s="56"/>
      <c r="B862" s="56"/>
      <c r="C862" s="56"/>
      <c r="D862" s="56"/>
      <c r="E862" s="57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</row>
    <row r="863">
      <c r="A863" s="56"/>
      <c r="B863" s="56"/>
      <c r="C863" s="56"/>
      <c r="D863" s="56"/>
      <c r="E863" s="57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</row>
    <row r="864">
      <c r="A864" s="56"/>
      <c r="B864" s="56"/>
      <c r="C864" s="56"/>
      <c r="D864" s="56"/>
      <c r="E864" s="57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</row>
    <row r="865">
      <c r="A865" s="56"/>
      <c r="B865" s="56"/>
      <c r="C865" s="56"/>
      <c r="D865" s="56"/>
      <c r="E865" s="57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</row>
    <row r="866">
      <c r="A866" s="56"/>
      <c r="B866" s="56"/>
      <c r="C866" s="56"/>
      <c r="D866" s="56"/>
      <c r="E866" s="57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</row>
    <row r="867">
      <c r="A867" s="56"/>
      <c r="B867" s="56"/>
      <c r="C867" s="56"/>
      <c r="D867" s="56"/>
      <c r="E867" s="57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</row>
    <row r="868">
      <c r="A868" s="56"/>
      <c r="B868" s="56"/>
      <c r="C868" s="56"/>
      <c r="D868" s="56"/>
      <c r="E868" s="57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</row>
    <row r="869">
      <c r="A869" s="56"/>
      <c r="B869" s="56"/>
      <c r="C869" s="56"/>
      <c r="D869" s="56"/>
      <c r="E869" s="57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</row>
    <row r="870">
      <c r="A870" s="56"/>
      <c r="B870" s="56"/>
      <c r="C870" s="56"/>
      <c r="D870" s="56"/>
      <c r="E870" s="57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</row>
    <row r="871">
      <c r="A871" s="56"/>
      <c r="B871" s="56"/>
      <c r="C871" s="56"/>
      <c r="D871" s="56"/>
      <c r="E871" s="57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</row>
    <row r="872">
      <c r="A872" s="56"/>
      <c r="B872" s="56"/>
      <c r="C872" s="56"/>
      <c r="D872" s="56"/>
      <c r="E872" s="57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</row>
    <row r="873">
      <c r="A873" s="56"/>
      <c r="B873" s="56"/>
      <c r="C873" s="56"/>
      <c r="D873" s="56"/>
      <c r="E873" s="57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</row>
    <row r="874">
      <c r="A874" s="56"/>
      <c r="B874" s="56"/>
      <c r="C874" s="56"/>
      <c r="D874" s="56"/>
      <c r="E874" s="57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</row>
    <row r="875">
      <c r="A875" s="56"/>
      <c r="B875" s="56"/>
      <c r="C875" s="56"/>
      <c r="D875" s="56"/>
      <c r="E875" s="57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</row>
    <row r="876">
      <c r="A876" s="56"/>
      <c r="B876" s="56"/>
      <c r="C876" s="56"/>
      <c r="D876" s="56"/>
      <c r="E876" s="57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</row>
    <row r="877">
      <c r="A877" s="56"/>
      <c r="B877" s="56"/>
      <c r="C877" s="56"/>
      <c r="D877" s="56"/>
      <c r="E877" s="57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</row>
    <row r="878">
      <c r="A878" s="56"/>
      <c r="B878" s="56"/>
      <c r="C878" s="56"/>
      <c r="D878" s="56"/>
      <c r="E878" s="57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</row>
    <row r="879">
      <c r="A879" s="56"/>
      <c r="B879" s="56"/>
      <c r="C879" s="56"/>
      <c r="D879" s="56"/>
      <c r="E879" s="57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</row>
    <row r="880">
      <c r="A880" s="56"/>
      <c r="B880" s="56"/>
      <c r="C880" s="56"/>
      <c r="D880" s="56"/>
      <c r="E880" s="57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</row>
    <row r="881">
      <c r="A881" s="56"/>
      <c r="B881" s="56"/>
      <c r="C881" s="56"/>
      <c r="D881" s="56"/>
      <c r="E881" s="57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</row>
    <row r="882">
      <c r="A882" s="56"/>
      <c r="B882" s="56"/>
      <c r="C882" s="56"/>
      <c r="D882" s="56"/>
      <c r="E882" s="57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</row>
    <row r="883">
      <c r="A883" s="56"/>
      <c r="B883" s="56"/>
      <c r="C883" s="56"/>
      <c r="D883" s="56"/>
      <c r="E883" s="57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</row>
    <row r="884">
      <c r="A884" s="56"/>
      <c r="B884" s="56"/>
      <c r="C884" s="56"/>
      <c r="D884" s="56"/>
      <c r="E884" s="57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</row>
    <row r="885">
      <c r="A885" s="56"/>
      <c r="B885" s="56"/>
      <c r="C885" s="56"/>
      <c r="D885" s="56"/>
      <c r="E885" s="57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</row>
    <row r="886">
      <c r="A886" s="56"/>
      <c r="B886" s="56"/>
      <c r="C886" s="56"/>
      <c r="D886" s="56"/>
      <c r="E886" s="57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</row>
    <row r="887">
      <c r="A887" s="56"/>
      <c r="B887" s="56"/>
      <c r="C887" s="56"/>
      <c r="D887" s="56"/>
      <c r="E887" s="57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</row>
    <row r="888">
      <c r="A888" s="56"/>
      <c r="B888" s="56"/>
      <c r="C888" s="56"/>
      <c r="D888" s="56"/>
      <c r="E888" s="57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</row>
    <row r="889">
      <c r="A889" s="56"/>
      <c r="B889" s="56"/>
      <c r="C889" s="56"/>
      <c r="D889" s="56"/>
      <c r="E889" s="57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</row>
    <row r="890">
      <c r="A890" s="56"/>
      <c r="B890" s="56"/>
      <c r="C890" s="56"/>
      <c r="D890" s="56"/>
      <c r="E890" s="57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</row>
    <row r="891">
      <c r="A891" s="56"/>
      <c r="B891" s="56"/>
      <c r="C891" s="56"/>
      <c r="D891" s="56"/>
      <c r="E891" s="57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</row>
    <row r="892">
      <c r="A892" s="56"/>
      <c r="B892" s="56"/>
      <c r="C892" s="56"/>
      <c r="D892" s="56"/>
      <c r="E892" s="57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</row>
    <row r="893">
      <c r="A893" s="56"/>
      <c r="B893" s="56"/>
      <c r="C893" s="56"/>
      <c r="D893" s="56"/>
      <c r="E893" s="57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</row>
    <row r="894">
      <c r="A894" s="56"/>
      <c r="B894" s="56"/>
      <c r="C894" s="56"/>
      <c r="D894" s="56"/>
      <c r="E894" s="57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</row>
    <row r="895">
      <c r="A895" s="56"/>
      <c r="B895" s="56"/>
      <c r="C895" s="56"/>
      <c r="D895" s="56"/>
      <c r="E895" s="57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</row>
    <row r="896">
      <c r="A896" s="56"/>
      <c r="B896" s="56"/>
      <c r="C896" s="56"/>
      <c r="D896" s="56"/>
      <c r="E896" s="57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</row>
    <row r="897">
      <c r="A897" s="56"/>
      <c r="B897" s="56"/>
      <c r="C897" s="56"/>
      <c r="D897" s="56"/>
      <c r="E897" s="57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</row>
    <row r="898">
      <c r="A898" s="56"/>
      <c r="B898" s="56"/>
      <c r="C898" s="56"/>
      <c r="D898" s="56"/>
      <c r="E898" s="57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</row>
    <row r="899">
      <c r="A899" s="56"/>
      <c r="B899" s="56"/>
      <c r="C899" s="56"/>
      <c r="D899" s="56"/>
      <c r="E899" s="57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</row>
    <row r="900">
      <c r="A900" s="56"/>
      <c r="B900" s="56"/>
      <c r="C900" s="56"/>
      <c r="D900" s="56"/>
      <c r="E900" s="57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</row>
    <row r="901">
      <c r="A901" s="56"/>
      <c r="B901" s="56"/>
      <c r="C901" s="56"/>
      <c r="D901" s="56"/>
      <c r="E901" s="57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</row>
    <row r="902">
      <c r="A902" s="56"/>
      <c r="B902" s="56"/>
      <c r="C902" s="56"/>
      <c r="D902" s="56"/>
      <c r="E902" s="57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</row>
    <row r="903">
      <c r="A903" s="56"/>
      <c r="B903" s="56"/>
      <c r="C903" s="56"/>
      <c r="D903" s="56"/>
      <c r="E903" s="57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</row>
    <row r="904">
      <c r="A904" s="56"/>
      <c r="B904" s="56"/>
      <c r="C904" s="56"/>
      <c r="D904" s="56"/>
      <c r="E904" s="57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</row>
    <row r="905">
      <c r="A905" s="56"/>
      <c r="B905" s="56"/>
      <c r="C905" s="56"/>
      <c r="D905" s="56"/>
      <c r="E905" s="57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</row>
    <row r="906">
      <c r="A906" s="56"/>
      <c r="B906" s="56"/>
      <c r="C906" s="56"/>
      <c r="D906" s="56"/>
      <c r="E906" s="57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</row>
    <row r="907">
      <c r="A907" s="56"/>
      <c r="B907" s="56"/>
      <c r="C907" s="56"/>
      <c r="D907" s="56"/>
      <c r="E907" s="57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</row>
    <row r="908">
      <c r="A908" s="56"/>
      <c r="B908" s="56"/>
      <c r="C908" s="56"/>
      <c r="D908" s="56"/>
      <c r="E908" s="57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</row>
    <row r="909">
      <c r="A909" s="56"/>
      <c r="B909" s="56"/>
      <c r="C909" s="56"/>
      <c r="D909" s="56"/>
      <c r="E909" s="57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</row>
    <row r="910">
      <c r="A910" s="56"/>
      <c r="B910" s="56"/>
      <c r="C910" s="56"/>
      <c r="D910" s="56"/>
      <c r="E910" s="57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</row>
    <row r="911">
      <c r="A911" s="56"/>
      <c r="B911" s="56"/>
      <c r="C911" s="56"/>
      <c r="D911" s="56"/>
      <c r="E911" s="57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</row>
    <row r="912">
      <c r="A912" s="56"/>
      <c r="B912" s="56"/>
      <c r="C912" s="56"/>
      <c r="D912" s="56"/>
      <c r="E912" s="57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</row>
    <row r="913">
      <c r="A913" s="56"/>
      <c r="B913" s="56"/>
      <c r="C913" s="56"/>
      <c r="D913" s="56"/>
      <c r="E913" s="57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</row>
    <row r="914">
      <c r="A914" s="56"/>
      <c r="B914" s="56"/>
      <c r="C914" s="56"/>
      <c r="D914" s="56"/>
      <c r="E914" s="57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</row>
    <row r="915">
      <c r="A915" s="56"/>
      <c r="B915" s="56"/>
      <c r="C915" s="56"/>
      <c r="D915" s="56"/>
      <c r="E915" s="57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</row>
    <row r="916">
      <c r="A916" s="56"/>
      <c r="B916" s="56"/>
      <c r="C916" s="56"/>
      <c r="D916" s="56"/>
      <c r="E916" s="57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</row>
    <row r="917">
      <c r="A917" s="56"/>
      <c r="B917" s="56"/>
      <c r="C917" s="56"/>
      <c r="D917" s="56"/>
      <c r="E917" s="57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</row>
    <row r="918">
      <c r="A918" s="56"/>
      <c r="B918" s="56"/>
      <c r="C918" s="56"/>
      <c r="D918" s="56"/>
      <c r="E918" s="57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</row>
    <row r="919">
      <c r="A919" s="56"/>
      <c r="B919" s="56"/>
      <c r="C919" s="56"/>
      <c r="D919" s="56"/>
      <c r="E919" s="57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</row>
    <row r="920">
      <c r="A920" s="56"/>
      <c r="B920" s="56"/>
      <c r="C920" s="56"/>
      <c r="D920" s="56"/>
      <c r="E920" s="57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</row>
    <row r="921">
      <c r="A921" s="56"/>
      <c r="B921" s="56"/>
      <c r="C921" s="56"/>
      <c r="D921" s="56"/>
      <c r="E921" s="57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</row>
    <row r="922">
      <c r="A922" s="56"/>
      <c r="B922" s="56"/>
      <c r="C922" s="56"/>
      <c r="D922" s="56"/>
      <c r="E922" s="57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</row>
    <row r="923">
      <c r="A923" s="56"/>
      <c r="B923" s="56"/>
      <c r="C923" s="56"/>
      <c r="D923" s="56"/>
      <c r="E923" s="57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</row>
    <row r="924">
      <c r="A924" s="56"/>
      <c r="B924" s="56"/>
      <c r="C924" s="56"/>
      <c r="D924" s="56"/>
      <c r="E924" s="57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</row>
    <row r="925">
      <c r="A925" s="56"/>
      <c r="B925" s="56"/>
      <c r="C925" s="56"/>
      <c r="D925" s="56"/>
      <c r="E925" s="57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</row>
    <row r="926">
      <c r="A926" s="56"/>
      <c r="B926" s="56"/>
      <c r="C926" s="56"/>
      <c r="D926" s="56"/>
      <c r="E926" s="57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</row>
    <row r="927">
      <c r="A927" s="56"/>
      <c r="B927" s="56"/>
      <c r="C927" s="56"/>
      <c r="D927" s="56"/>
      <c r="E927" s="57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</row>
    <row r="928">
      <c r="A928" s="56"/>
      <c r="B928" s="56"/>
      <c r="C928" s="56"/>
      <c r="D928" s="56"/>
      <c r="E928" s="57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</row>
    <row r="929">
      <c r="A929" s="56"/>
      <c r="B929" s="56"/>
      <c r="C929" s="56"/>
      <c r="D929" s="56"/>
      <c r="E929" s="57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</row>
    <row r="930">
      <c r="A930" s="56"/>
      <c r="B930" s="56"/>
      <c r="C930" s="56"/>
      <c r="D930" s="56"/>
      <c r="E930" s="57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</row>
    <row r="931">
      <c r="A931" s="56"/>
      <c r="B931" s="56"/>
      <c r="C931" s="56"/>
      <c r="D931" s="56"/>
      <c r="E931" s="57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</row>
    <row r="932">
      <c r="A932" s="56"/>
      <c r="B932" s="56"/>
      <c r="C932" s="56"/>
      <c r="D932" s="56"/>
      <c r="E932" s="57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</row>
    <row r="933">
      <c r="A933" s="56"/>
      <c r="B933" s="56"/>
      <c r="C933" s="56"/>
      <c r="D933" s="56"/>
      <c r="E933" s="57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</row>
    <row r="934">
      <c r="A934" s="56"/>
      <c r="B934" s="56"/>
      <c r="C934" s="56"/>
      <c r="D934" s="56"/>
      <c r="E934" s="57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</row>
    <row r="935">
      <c r="A935" s="56"/>
      <c r="B935" s="56"/>
      <c r="C935" s="56"/>
      <c r="D935" s="56"/>
      <c r="E935" s="57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</row>
    <row r="936">
      <c r="A936" s="56"/>
      <c r="B936" s="56"/>
      <c r="C936" s="56"/>
      <c r="D936" s="56"/>
      <c r="E936" s="57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</row>
    <row r="937">
      <c r="A937" s="56"/>
      <c r="B937" s="56"/>
      <c r="C937" s="56"/>
      <c r="D937" s="56"/>
      <c r="E937" s="57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</row>
    <row r="938">
      <c r="A938" s="56"/>
      <c r="B938" s="56"/>
      <c r="C938" s="56"/>
      <c r="D938" s="56"/>
      <c r="E938" s="57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</row>
    <row r="939">
      <c r="A939" s="56"/>
      <c r="B939" s="56"/>
      <c r="C939" s="56"/>
      <c r="D939" s="56"/>
      <c r="E939" s="57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</row>
    <row r="940">
      <c r="A940" s="56"/>
      <c r="B940" s="56"/>
      <c r="C940" s="56"/>
      <c r="D940" s="56"/>
      <c r="E940" s="57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</row>
    <row r="941">
      <c r="A941" s="56"/>
      <c r="B941" s="56"/>
      <c r="C941" s="56"/>
      <c r="D941" s="56"/>
      <c r="E941" s="57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</row>
    <row r="942">
      <c r="A942" s="56"/>
      <c r="B942" s="56"/>
      <c r="C942" s="56"/>
      <c r="D942" s="56"/>
      <c r="E942" s="57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</row>
    <row r="943">
      <c r="A943" s="56"/>
      <c r="B943" s="56"/>
      <c r="C943" s="56"/>
      <c r="D943" s="56"/>
      <c r="E943" s="57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</row>
    <row r="944">
      <c r="A944" s="56"/>
      <c r="B944" s="56"/>
      <c r="C944" s="56"/>
      <c r="D944" s="56"/>
      <c r="E944" s="57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</row>
    <row r="945">
      <c r="A945" s="56"/>
      <c r="B945" s="56"/>
      <c r="C945" s="56"/>
      <c r="D945" s="56"/>
      <c r="E945" s="57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</row>
    <row r="946">
      <c r="A946" s="56"/>
      <c r="B946" s="56"/>
      <c r="C946" s="56"/>
      <c r="D946" s="56"/>
      <c r="E946" s="57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</row>
    <row r="947">
      <c r="A947" s="56"/>
      <c r="B947" s="56"/>
      <c r="C947" s="56"/>
      <c r="D947" s="56"/>
      <c r="E947" s="57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</row>
    <row r="948">
      <c r="A948" s="56"/>
      <c r="B948" s="56"/>
      <c r="C948" s="56"/>
      <c r="D948" s="56"/>
      <c r="E948" s="57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</row>
    <row r="949">
      <c r="A949" s="56"/>
      <c r="B949" s="56"/>
      <c r="C949" s="56"/>
      <c r="D949" s="56"/>
      <c r="E949" s="57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</row>
    <row r="950">
      <c r="A950" s="56"/>
      <c r="B950" s="56"/>
      <c r="C950" s="56"/>
      <c r="D950" s="56"/>
      <c r="E950" s="57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</row>
    <row r="951">
      <c r="A951" s="56"/>
      <c r="B951" s="56"/>
      <c r="C951" s="56"/>
      <c r="D951" s="56"/>
      <c r="E951" s="57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</row>
    <row r="952">
      <c r="A952" s="56"/>
      <c r="B952" s="56"/>
      <c r="C952" s="56"/>
      <c r="D952" s="56"/>
      <c r="E952" s="57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</row>
    <row r="953">
      <c r="A953" s="56"/>
      <c r="B953" s="56"/>
      <c r="C953" s="56"/>
      <c r="D953" s="56"/>
      <c r="E953" s="57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</row>
    <row r="954">
      <c r="A954" s="56"/>
      <c r="B954" s="56"/>
      <c r="C954" s="56"/>
      <c r="D954" s="56"/>
      <c r="E954" s="57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</row>
    <row r="955">
      <c r="A955" s="56"/>
      <c r="B955" s="56"/>
      <c r="C955" s="56"/>
      <c r="D955" s="56"/>
      <c r="E955" s="57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</row>
    <row r="956">
      <c r="A956" s="56"/>
      <c r="B956" s="56"/>
      <c r="C956" s="56"/>
      <c r="D956" s="56"/>
      <c r="E956" s="57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</row>
    <row r="957">
      <c r="A957" s="56"/>
      <c r="B957" s="56"/>
      <c r="C957" s="56"/>
      <c r="D957" s="56"/>
      <c r="E957" s="57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</row>
    <row r="958">
      <c r="A958" s="56"/>
      <c r="B958" s="56"/>
      <c r="C958" s="56"/>
      <c r="D958" s="56"/>
      <c r="E958" s="57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</row>
    <row r="959">
      <c r="A959" s="56"/>
      <c r="B959" s="56"/>
      <c r="C959" s="56"/>
      <c r="D959" s="56"/>
      <c r="E959" s="57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</row>
    <row r="960">
      <c r="A960" s="56"/>
      <c r="B960" s="56"/>
      <c r="C960" s="56"/>
      <c r="D960" s="56"/>
      <c r="E960" s="57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</row>
    <row r="961">
      <c r="A961" s="56"/>
      <c r="B961" s="56"/>
      <c r="C961" s="56"/>
      <c r="D961" s="56"/>
      <c r="E961" s="57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</row>
    <row r="962">
      <c r="A962" s="56"/>
      <c r="B962" s="56"/>
      <c r="C962" s="56"/>
      <c r="D962" s="56"/>
      <c r="E962" s="57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</row>
    <row r="963">
      <c r="A963" s="56"/>
      <c r="B963" s="56"/>
      <c r="C963" s="56"/>
      <c r="D963" s="56"/>
      <c r="E963" s="57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</row>
    <row r="964">
      <c r="A964" s="56"/>
      <c r="B964" s="56"/>
      <c r="C964" s="56"/>
      <c r="D964" s="56"/>
      <c r="E964" s="57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</row>
    <row r="965">
      <c r="A965" s="56"/>
      <c r="B965" s="56"/>
      <c r="C965" s="56"/>
      <c r="D965" s="56"/>
      <c r="E965" s="57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</row>
    <row r="966">
      <c r="A966" s="56"/>
      <c r="B966" s="56"/>
      <c r="C966" s="56"/>
      <c r="D966" s="56"/>
      <c r="E966" s="57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</row>
    <row r="967">
      <c r="A967" s="56"/>
      <c r="B967" s="56"/>
      <c r="C967" s="56"/>
      <c r="D967" s="56"/>
      <c r="E967" s="57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</row>
    <row r="968">
      <c r="A968" s="56"/>
      <c r="B968" s="56"/>
      <c r="C968" s="56"/>
      <c r="D968" s="56"/>
      <c r="E968" s="57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</row>
    <row r="969">
      <c r="A969" s="56"/>
      <c r="B969" s="56"/>
      <c r="C969" s="56"/>
      <c r="D969" s="56"/>
      <c r="E969" s="57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</row>
    <row r="970">
      <c r="A970" s="56"/>
      <c r="B970" s="56"/>
      <c r="C970" s="56"/>
      <c r="D970" s="56"/>
      <c r="E970" s="57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</row>
    <row r="971">
      <c r="A971" s="56"/>
      <c r="B971" s="56"/>
      <c r="C971" s="56"/>
      <c r="D971" s="56"/>
      <c r="E971" s="57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</row>
    <row r="972">
      <c r="A972" s="56"/>
      <c r="B972" s="56"/>
      <c r="C972" s="56"/>
      <c r="D972" s="56"/>
      <c r="E972" s="57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</row>
    <row r="973">
      <c r="A973" s="56"/>
      <c r="B973" s="56"/>
      <c r="C973" s="56"/>
      <c r="D973" s="56"/>
      <c r="E973" s="57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</row>
    <row r="974">
      <c r="A974" s="56"/>
      <c r="B974" s="56"/>
      <c r="C974" s="56"/>
      <c r="D974" s="56"/>
      <c r="E974" s="57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</row>
    <row r="975">
      <c r="A975" s="56"/>
      <c r="B975" s="56"/>
      <c r="C975" s="56"/>
      <c r="D975" s="56"/>
      <c r="E975" s="57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</row>
    <row r="976">
      <c r="A976" s="56"/>
      <c r="B976" s="56"/>
      <c r="C976" s="56"/>
      <c r="D976" s="56"/>
      <c r="E976" s="57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</row>
    <row r="977">
      <c r="A977" s="56"/>
      <c r="B977" s="56"/>
      <c r="C977" s="56"/>
      <c r="D977" s="56"/>
      <c r="E977" s="57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</row>
    <row r="978">
      <c r="A978" s="56"/>
      <c r="B978" s="56"/>
      <c r="C978" s="56"/>
      <c r="D978" s="56"/>
      <c r="E978" s="57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</row>
    <row r="979">
      <c r="A979" s="56"/>
      <c r="B979" s="56"/>
      <c r="C979" s="56"/>
      <c r="D979" s="56"/>
      <c r="E979" s="57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</row>
    <row r="980">
      <c r="A980" s="56"/>
      <c r="B980" s="56"/>
      <c r="C980" s="56"/>
      <c r="D980" s="56"/>
      <c r="E980" s="57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</row>
    <row r="981">
      <c r="A981" s="56"/>
      <c r="B981" s="56"/>
      <c r="C981" s="56"/>
      <c r="D981" s="56"/>
      <c r="E981" s="57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</row>
    <row r="982">
      <c r="A982" s="56"/>
      <c r="B982" s="56"/>
      <c r="C982" s="56"/>
      <c r="D982" s="56"/>
      <c r="E982" s="57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</row>
    <row r="983">
      <c r="A983" s="56"/>
      <c r="B983" s="56"/>
      <c r="C983" s="56"/>
      <c r="D983" s="56"/>
      <c r="E983" s="57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</row>
    <row r="984">
      <c r="A984" s="56"/>
      <c r="B984" s="56"/>
      <c r="C984" s="56"/>
      <c r="D984" s="56"/>
      <c r="E984" s="57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</row>
    <row r="985">
      <c r="A985" s="56"/>
      <c r="B985" s="56"/>
      <c r="C985" s="56"/>
      <c r="D985" s="56"/>
      <c r="E985" s="57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</row>
    <row r="986">
      <c r="A986" s="56"/>
      <c r="B986" s="56"/>
      <c r="C986" s="56"/>
      <c r="D986" s="56"/>
      <c r="E986" s="57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</row>
    <row r="987">
      <c r="A987" s="56"/>
      <c r="B987" s="56"/>
      <c r="C987" s="56"/>
      <c r="D987" s="56"/>
      <c r="E987" s="57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</row>
    <row r="988">
      <c r="A988" s="56"/>
      <c r="B988" s="56"/>
      <c r="C988" s="56"/>
      <c r="D988" s="56"/>
      <c r="E988" s="57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</row>
    <row r="989">
      <c r="A989" s="56"/>
      <c r="B989" s="56"/>
      <c r="C989" s="56"/>
      <c r="D989" s="56"/>
      <c r="E989" s="57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</row>
    <row r="990">
      <c r="A990" s="56"/>
      <c r="B990" s="56"/>
      <c r="C990" s="56"/>
      <c r="D990" s="56"/>
      <c r="E990" s="57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</row>
    <row r="991">
      <c r="A991" s="56"/>
      <c r="B991" s="56"/>
      <c r="C991" s="56"/>
      <c r="D991" s="56"/>
      <c r="E991" s="57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</row>
    <row r="992">
      <c r="A992" s="56"/>
      <c r="B992" s="56"/>
      <c r="C992" s="56"/>
      <c r="D992" s="56"/>
      <c r="E992" s="57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</row>
    <row r="993">
      <c r="A993" s="56"/>
      <c r="B993" s="56"/>
      <c r="C993" s="56"/>
      <c r="D993" s="56"/>
      <c r="E993" s="57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</row>
    <row r="994">
      <c r="A994" s="56"/>
      <c r="B994" s="56"/>
      <c r="C994" s="56"/>
      <c r="D994" s="56"/>
      <c r="E994" s="57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</row>
    <row r="995">
      <c r="A995" s="56"/>
      <c r="B995" s="56"/>
      <c r="C995" s="56"/>
      <c r="D995" s="56"/>
      <c r="E995" s="57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</row>
    <row r="996">
      <c r="A996" s="56"/>
      <c r="B996" s="56"/>
      <c r="C996" s="56"/>
      <c r="D996" s="56"/>
      <c r="E996" s="57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</row>
    <row r="997">
      <c r="A997" s="56"/>
      <c r="B997" s="56"/>
      <c r="C997" s="56"/>
      <c r="D997" s="56"/>
      <c r="E997" s="57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</row>
    <row r="998">
      <c r="A998" s="56"/>
      <c r="B998" s="56"/>
      <c r="C998" s="56"/>
      <c r="D998" s="56"/>
      <c r="E998" s="57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</row>
    <row r="999">
      <c r="A999" s="56"/>
      <c r="B999" s="56"/>
      <c r="C999" s="56"/>
      <c r="D999" s="56"/>
      <c r="E999" s="57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</row>
    <row r="1000">
      <c r="A1000" s="56"/>
      <c r="B1000" s="56"/>
      <c r="C1000" s="56"/>
      <c r="D1000" s="56"/>
      <c r="E1000" s="57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</row>
    <row r="1001">
      <c r="A1001" s="56"/>
      <c r="B1001" s="56"/>
      <c r="C1001" s="56"/>
      <c r="D1001" s="56"/>
      <c r="E1001" s="57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</row>
    <row r="1002">
      <c r="A1002" s="56"/>
      <c r="B1002" s="56"/>
      <c r="C1002" s="56"/>
      <c r="D1002" s="56"/>
      <c r="E1002" s="57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</row>
    <row r="1003">
      <c r="A1003" s="56"/>
      <c r="B1003" s="56"/>
      <c r="C1003" s="56"/>
      <c r="D1003" s="56"/>
      <c r="E1003" s="57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</row>
    <row r="1004">
      <c r="A1004" s="56"/>
      <c r="B1004" s="56"/>
      <c r="C1004" s="56"/>
      <c r="D1004" s="56"/>
      <c r="E1004" s="57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</row>
    <row r="1005">
      <c r="A1005" s="56"/>
      <c r="B1005" s="56"/>
      <c r="C1005" s="56"/>
      <c r="D1005" s="56"/>
      <c r="E1005" s="57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</row>
    <row r="1006">
      <c r="A1006" s="56"/>
      <c r="B1006" s="56"/>
      <c r="C1006" s="56"/>
      <c r="D1006" s="56"/>
      <c r="E1006" s="57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</row>
    <row r="1007">
      <c r="A1007" s="56"/>
      <c r="B1007" s="56"/>
      <c r="C1007" s="56"/>
      <c r="D1007" s="56"/>
      <c r="E1007" s="57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</row>
    <row r="1008">
      <c r="A1008" s="56"/>
      <c r="B1008" s="56"/>
      <c r="C1008" s="56"/>
      <c r="D1008" s="56"/>
      <c r="E1008" s="57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</row>
    <row r="1009">
      <c r="A1009" s="56"/>
      <c r="B1009" s="56"/>
      <c r="C1009" s="56"/>
      <c r="D1009" s="56"/>
      <c r="E1009" s="57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</row>
    <row r="1010">
      <c r="A1010" s="56"/>
      <c r="B1010" s="56"/>
      <c r="C1010" s="56"/>
      <c r="D1010" s="56"/>
      <c r="E1010" s="57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</row>
    <row r="1011">
      <c r="A1011" s="56"/>
      <c r="B1011" s="56"/>
      <c r="C1011" s="56"/>
      <c r="D1011" s="56"/>
      <c r="E1011" s="57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</row>
    <row r="1012">
      <c r="A1012" s="56"/>
      <c r="B1012" s="56"/>
      <c r="C1012" s="56"/>
      <c r="D1012" s="56"/>
      <c r="E1012" s="57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</row>
    <row r="1013">
      <c r="A1013" s="56"/>
      <c r="B1013" s="56"/>
      <c r="C1013" s="56"/>
      <c r="D1013" s="56"/>
      <c r="E1013" s="57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</row>
    <row r="1014">
      <c r="A1014" s="56"/>
      <c r="B1014" s="56"/>
      <c r="C1014" s="56"/>
      <c r="D1014" s="56"/>
      <c r="E1014" s="57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</row>
    <row r="1015">
      <c r="A1015" s="56"/>
      <c r="B1015" s="56"/>
      <c r="C1015" s="56"/>
      <c r="D1015" s="56"/>
      <c r="E1015" s="57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</row>
    <row r="1016">
      <c r="A1016" s="56"/>
      <c r="B1016" s="56"/>
      <c r="C1016" s="56"/>
      <c r="D1016" s="56"/>
      <c r="E1016" s="57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</row>
    <row r="1017">
      <c r="A1017" s="56"/>
      <c r="B1017" s="56"/>
      <c r="C1017" s="56"/>
      <c r="D1017" s="56"/>
      <c r="E1017" s="57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</row>
    <row r="1018">
      <c r="A1018" s="56"/>
      <c r="B1018" s="56"/>
      <c r="C1018" s="56"/>
      <c r="D1018" s="56"/>
      <c r="E1018" s="57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</row>
    <row r="1019">
      <c r="A1019" s="56"/>
      <c r="B1019" s="56"/>
      <c r="C1019" s="56"/>
      <c r="D1019" s="56"/>
      <c r="E1019" s="57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</row>
    <row r="1020">
      <c r="A1020" s="56"/>
      <c r="B1020" s="56"/>
      <c r="C1020" s="56"/>
      <c r="D1020" s="56"/>
      <c r="E1020" s="57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</row>
    <row r="1021">
      <c r="A1021" s="56"/>
      <c r="B1021" s="56"/>
      <c r="C1021" s="56"/>
      <c r="D1021" s="56"/>
      <c r="E1021" s="57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</row>
    <row r="1022">
      <c r="A1022" s="56"/>
      <c r="B1022" s="56"/>
      <c r="C1022" s="56"/>
      <c r="D1022" s="56"/>
      <c r="E1022" s="57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</row>
    <row r="1023">
      <c r="A1023" s="56"/>
      <c r="B1023" s="56"/>
      <c r="C1023" s="56"/>
      <c r="D1023" s="56"/>
      <c r="E1023" s="57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</row>
    <row r="1024">
      <c r="A1024" s="56"/>
      <c r="B1024" s="56"/>
      <c r="C1024" s="56"/>
      <c r="D1024" s="56"/>
      <c r="E1024" s="57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</row>
    <row r="1025">
      <c r="A1025" s="56"/>
      <c r="B1025" s="56"/>
      <c r="C1025" s="56"/>
      <c r="D1025" s="56"/>
      <c r="E1025" s="57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</row>
    <row r="1026">
      <c r="A1026" s="56"/>
      <c r="B1026" s="56"/>
      <c r="C1026" s="56"/>
      <c r="D1026" s="56"/>
      <c r="E1026" s="57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</row>
    <row r="1027">
      <c r="A1027" s="56"/>
      <c r="B1027" s="56"/>
      <c r="C1027" s="56"/>
      <c r="D1027" s="56"/>
      <c r="E1027" s="57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</row>
    <row r="1028">
      <c r="A1028" s="56"/>
      <c r="B1028" s="56"/>
      <c r="C1028" s="56"/>
      <c r="D1028" s="56"/>
      <c r="E1028" s="57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</row>
    <row r="1029">
      <c r="A1029" s="56"/>
      <c r="B1029" s="56"/>
      <c r="C1029" s="56"/>
      <c r="D1029" s="56"/>
      <c r="E1029" s="57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</row>
    <row r="1030">
      <c r="A1030" s="56"/>
      <c r="B1030" s="56"/>
      <c r="C1030" s="56"/>
      <c r="D1030" s="56"/>
      <c r="E1030" s="57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</row>
    <row r="1031">
      <c r="A1031" s="56"/>
      <c r="B1031" s="56"/>
      <c r="C1031" s="56"/>
      <c r="D1031" s="56"/>
      <c r="E1031" s="57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</row>
    <row r="1032">
      <c r="A1032" s="56"/>
      <c r="B1032" s="56"/>
      <c r="C1032" s="56"/>
      <c r="D1032" s="56"/>
      <c r="E1032" s="57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</row>
    <row r="1033">
      <c r="A1033" s="56"/>
      <c r="B1033" s="56"/>
      <c r="C1033" s="56"/>
      <c r="D1033" s="56"/>
      <c r="E1033" s="57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</row>
    <row r="1034">
      <c r="A1034" s="56"/>
      <c r="B1034" s="56"/>
      <c r="C1034" s="56"/>
      <c r="D1034" s="56"/>
      <c r="E1034" s="57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</row>
    <row r="1035">
      <c r="A1035" s="56"/>
      <c r="B1035" s="56"/>
      <c r="C1035" s="56"/>
      <c r="D1035" s="56"/>
      <c r="E1035" s="57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</row>
    <row r="1036">
      <c r="A1036" s="56"/>
      <c r="B1036" s="56"/>
      <c r="C1036" s="56"/>
      <c r="D1036" s="56"/>
      <c r="E1036" s="57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</row>
    <row r="1037">
      <c r="A1037" s="56"/>
      <c r="B1037" s="56"/>
      <c r="C1037" s="56"/>
      <c r="D1037" s="56"/>
      <c r="E1037" s="57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</row>
    <row r="1038">
      <c r="A1038" s="56"/>
      <c r="B1038" s="56"/>
      <c r="C1038" s="56"/>
      <c r="D1038" s="56"/>
      <c r="E1038" s="57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</row>
    <row r="1039">
      <c r="A1039" s="56"/>
      <c r="B1039" s="56"/>
      <c r="C1039" s="56"/>
      <c r="D1039" s="56"/>
      <c r="E1039" s="57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</row>
    <row r="1040">
      <c r="A1040" s="56"/>
      <c r="B1040" s="56"/>
      <c r="C1040" s="56"/>
      <c r="D1040" s="56"/>
      <c r="E1040" s="57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</row>
    <row r="1041">
      <c r="A1041" s="56"/>
      <c r="B1041" s="56"/>
      <c r="C1041" s="56"/>
      <c r="D1041" s="56"/>
      <c r="E1041" s="57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</row>
    <row r="1042">
      <c r="A1042" s="56"/>
      <c r="B1042" s="56"/>
      <c r="C1042" s="56"/>
      <c r="D1042" s="56"/>
      <c r="E1042" s="57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</row>
    <row r="1043">
      <c r="A1043" s="56"/>
      <c r="B1043" s="56"/>
      <c r="C1043" s="56"/>
      <c r="D1043" s="56"/>
      <c r="E1043" s="57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</row>
    <row r="1044">
      <c r="A1044" s="56"/>
      <c r="B1044" s="56"/>
      <c r="C1044" s="56"/>
      <c r="D1044" s="56"/>
      <c r="E1044" s="57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</row>
    <row r="1045">
      <c r="A1045" s="56"/>
      <c r="B1045" s="56"/>
      <c r="C1045" s="56"/>
      <c r="D1045" s="56"/>
      <c r="E1045" s="57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</row>
    <row r="1046">
      <c r="A1046" s="56"/>
      <c r="B1046" s="56"/>
      <c r="C1046" s="56"/>
      <c r="D1046" s="56"/>
      <c r="E1046" s="57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</row>
    <row r="1047">
      <c r="A1047" s="56"/>
      <c r="B1047" s="56"/>
      <c r="C1047" s="56"/>
      <c r="D1047" s="56"/>
      <c r="E1047" s="57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</row>
    <row r="1048">
      <c r="A1048" s="56"/>
      <c r="B1048" s="56"/>
      <c r="C1048" s="56"/>
      <c r="D1048" s="56"/>
      <c r="E1048" s="57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</row>
    <row r="1049">
      <c r="A1049" s="56"/>
      <c r="B1049" s="56"/>
      <c r="C1049" s="56"/>
      <c r="D1049" s="56"/>
      <c r="E1049" s="57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</row>
    <row r="1050">
      <c r="A1050" s="56"/>
      <c r="B1050" s="56"/>
      <c r="C1050" s="56"/>
      <c r="D1050" s="56"/>
      <c r="E1050" s="57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</row>
    <row r="1051">
      <c r="A1051" s="56"/>
      <c r="B1051" s="56"/>
      <c r="C1051" s="56"/>
      <c r="D1051" s="56"/>
      <c r="E1051" s="57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</row>
    <row r="1052">
      <c r="A1052" s="56"/>
      <c r="B1052" s="56"/>
      <c r="C1052" s="56"/>
      <c r="D1052" s="56"/>
      <c r="E1052" s="57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</row>
    <row r="1053">
      <c r="A1053" s="56"/>
      <c r="B1053" s="56"/>
      <c r="C1053" s="56"/>
      <c r="D1053" s="56"/>
      <c r="E1053" s="57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</row>
    <row r="1054">
      <c r="A1054" s="56"/>
      <c r="B1054" s="56"/>
      <c r="C1054" s="56"/>
      <c r="D1054" s="56"/>
      <c r="E1054" s="57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</row>
    <row r="1055">
      <c r="A1055" s="56"/>
      <c r="B1055" s="56"/>
      <c r="C1055" s="56"/>
      <c r="D1055" s="56"/>
      <c r="E1055" s="57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</row>
    <row r="1056">
      <c r="A1056" s="56"/>
      <c r="B1056" s="56"/>
      <c r="C1056" s="56"/>
      <c r="D1056" s="56"/>
      <c r="E1056" s="57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</hyperlinks>
  <drawing r:id="rId1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4" max="4" width="18.63"/>
    <col customWidth="1" min="5" max="5" width="20.63"/>
  </cols>
  <sheetData>
    <row r="1">
      <c r="A1" s="83" t="s">
        <v>0</v>
      </c>
      <c r="B1" s="84"/>
      <c r="C1" s="85"/>
      <c r="D1" s="85"/>
      <c r="E1" s="86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>
      <c r="A2" s="83" t="s">
        <v>1</v>
      </c>
      <c r="B2" s="84"/>
      <c r="C2" s="85"/>
      <c r="D2" s="85"/>
      <c r="E2" s="86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>
      <c r="A3" s="83" t="s">
        <v>2</v>
      </c>
      <c r="B3" s="84"/>
      <c r="C3" s="85"/>
      <c r="D3" s="85"/>
      <c r="E3" s="86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>
      <c r="A4" s="83" t="s">
        <v>3</v>
      </c>
      <c r="B4" s="84"/>
      <c r="C4" s="85"/>
      <c r="D4" s="85"/>
      <c r="E4" s="86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>
      <c r="A5" s="87" t="s">
        <v>4</v>
      </c>
      <c r="B5" s="88">
        <v>45139.0</v>
      </c>
      <c r="C5" s="89"/>
      <c r="D5" s="89"/>
      <c r="E5" s="90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>
      <c r="A6" s="80" t="s">
        <v>5</v>
      </c>
      <c r="B6" s="80" t="s">
        <v>6</v>
      </c>
      <c r="C6" s="81" t="s">
        <v>7</v>
      </c>
      <c r="D6" s="80" t="s">
        <v>8</v>
      </c>
      <c r="E6" s="82" t="s">
        <v>9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16" t="s">
        <v>148</v>
      </c>
      <c r="B7" s="16" t="s">
        <v>26</v>
      </c>
      <c r="C7" s="51">
        <v>45.0</v>
      </c>
      <c r="D7" s="14">
        <v>25.0</v>
      </c>
      <c r="E7" s="15">
        <f t="shared" ref="E7:E32" si="1">C7*D7</f>
        <v>1125</v>
      </c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16" t="s">
        <v>140</v>
      </c>
      <c r="B8" s="16" t="s">
        <v>11</v>
      </c>
      <c r="C8" s="51">
        <v>45.0</v>
      </c>
      <c r="D8" s="14">
        <v>40.0</v>
      </c>
      <c r="E8" s="15">
        <f t="shared" si="1"/>
        <v>1800</v>
      </c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>
      <c r="A9" s="16" t="s">
        <v>130</v>
      </c>
      <c r="B9" s="16" t="s">
        <v>11</v>
      </c>
      <c r="C9" s="51">
        <v>40.0</v>
      </c>
      <c r="D9" s="14">
        <v>120.0</v>
      </c>
      <c r="E9" s="15">
        <f t="shared" si="1"/>
        <v>4800</v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>
      <c r="A10" s="16" t="s">
        <v>124</v>
      </c>
      <c r="B10" s="16" t="s">
        <v>11</v>
      </c>
      <c r="C10" s="51">
        <v>40.0</v>
      </c>
      <c r="D10" s="14">
        <v>80.0</v>
      </c>
      <c r="E10" s="15">
        <f t="shared" si="1"/>
        <v>3200</v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>
      <c r="A11" s="16" t="s">
        <v>149</v>
      </c>
      <c r="B11" s="16" t="s">
        <v>21</v>
      </c>
      <c r="C11" s="14">
        <v>65.0</v>
      </c>
      <c r="D11" s="79">
        <v>20.0</v>
      </c>
      <c r="E11" s="15">
        <f t="shared" si="1"/>
        <v>1300</v>
      </c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>
      <c r="A12" s="16" t="s">
        <v>150</v>
      </c>
      <c r="B12" s="16" t="s">
        <v>21</v>
      </c>
      <c r="C12" s="51">
        <v>45.0</v>
      </c>
      <c r="D12" s="14">
        <v>30.0</v>
      </c>
      <c r="E12" s="15">
        <f t="shared" si="1"/>
        <v>1350</v>
      </c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>
      <c r="A13" s="16" t="s">
        <v>127</v>
      </c>
      <c r="B13" s="16" t="s">
        <v>11</v>
      </c>
      <c r="C13" s="51">
        <v>77.0</v>
      </c>
      <c r="D13" s="14">
        <v>60.0</v>
      </c>
      <c r="E13" s="15">
        <f t="shared" si="1"/>
        <v>4620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>
      <c r="A14" s="16" t="s">
        <v>42</v>
      </c>
      <c r="B14" s="16" t="s">
        <v>11</v>
      </c>
      <c r="C14" s="51">
        <v>60.0</v>
      </c>
      <c r="D14" s="14">
        <v>40.0</v>
      </c>
      <c r="E14" s="15">
        <f t="shared" si="1"/>
        <v>2400</v>
      </c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>
      <c r="A15" s="16" t="s">
        <v>151</v>
      </c>
      <c r="B15" s="16" t="s">
        <v>11</v>
      </c>
      <c r="C15" s="51">
        <v>80.0</v>
      </c>
      <c r="D15" s="14">
        <v>20.0</v>
      </c>
      <c r="E15" s="15">
        <f t="shared" si="1"/>
        <v>1600</v>
      </c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>
      <c r="A16" s="16" t="s">
        <v>115</v>
      </c>
      <c r="B16" s="16" t="s">
        <v>11</v>
      </c>
      <c r="C16" s="51">
        <v>76.0</v>
      </c>
      <c r="D16" s="14">
        <v>10.0</v>
      </c>
      <c r="E16" s="15">
        <f t="shared" si="1"/>
        <v>760</v>
      </c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>
      <c r="A17" s="16" t="s">
        <v>55</v>
      </c>
      <c r="B17" s="16" t="s">
        <v>11</v>
      </c>
      <c r="C17" s="51">
        <v>88.0</v>
      </c>
      <c r="D17" s="14">
        <v>40.0</v>
      </c>
      <c r="E17" s="15">
        <f t="shared" si="1"/>
        <v>3520</v>
      </c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>
      <c r="A18" s="16" t="s">
        <v>152</v>
      </c>
      <c r="B18" s="16" t="s">
        <v>21</v>
      </c>
      <c r="C18" s="52">
        <v>97.0</v>
      </c>
      <c r="D18" s="14">
        <v>20.0</v>
      </c>
      <c r="E18" s="15">
        <f t="shared" si="1"/>
        <v>1940</v>
      </c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>
      <c r="A19" s="16" t="s">
        <v>153</v>
      </c>
      <c r="B19" s="16" t="s">
        <v>26</v>
      </c>
      <c r="C19" s="51">
        <v>43.0</v>
      </c>
      <c r="D19" s="14">
        <v>80.0</v>
      </c>
      <c r="E19" s="15">
        <f t="shared" si="1"/>
        <v>3440</v>
      </c>
      <c r="F19" s="85"/>
      <c r="G19" s="85"/>
      <c r="H19" s="86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>
      <c r="A20" s="16" t="s">
        <v>154</v>
      </c>
      <c r="B20" s="16" t="s">
        <v>58</v>
      </c>
      <c r="C20" s="27">
        <v>43.0</v>
      </c>
      <c r="D20" s="14">
        <v>160.0</v>
      </c>
      <c r="E20" s="15">
        <f t="shared" si="1"/>
        <v>6880</v>
      </c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>
      <c r="A21" s="16" t="s">
        <v>155</v>
      </c>
      <c r="B21" s="16" t="s">
        <v>15</v>
      </c>
      <c r="C21" s="51">
        <v>81.0</v>
      </c>
      <c r="D21" s="14">
        <v>40.0</v>
      </c>
      <c r="E21" s="15">
        <f t="shared" si="1"/>
        <v>3240</v>
      </c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>
      <c r="A22" s="16" t="s">
        <v>156</v>
      </c>
      <c r="B22" s="16" t="s">
        <v>15</v>
      </c>
      <c r="C22" s="27">
        <v>71.0</v>
      </c>
      <c r="D22" s="14">
        <v>40.0</v>
      </c>
      <c r="E22" s="15">
        <f t="shared" si="1"/>
        <v>2840</v>
      </c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>
      <c r="A23" s="16" t="s">
        <v>157</v>
      </c>
      <c r="B23" s="16" t="s">
        <v>68</v>
      </c>
      <c r="C23" s="27">
        <v>130.0</v>
      </c>
      <c r="D23" s="14">
        <v>25.0</v>
      </c>
      <c r="E23" s="15">
        <f t="shared" si="1"/>
        <v>3250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>
      <c r="A24" s="16" t="s">
        <v>144</v>
      </c>
      <c r="B24" s="16" t="s">
        <v>13</v>
      </c>
      <c r="C24" s="27">
        <v>430.0</v>
      </c>
      <c r="D24" s="14">
        <v>10.0</v>
      </c>
      <c r="E24" s="15">
        <f t="shared" si="1"/>
        <v>4300</v>
      </c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>
      <c r="A25" s="16" t="s">
        <v>57</v>
      </c>
      <c r="B25" s="16" t="s">
        <v>13</v>
      </c>
      <c r="C25" s="47">
        <v>337.0</v>
      </c>
      <c r="D25" s="14">
        <v>10.0</v>
      </c>
      <c r="E25" s="15">
        <f t="shared" si="1"/>
        <v>3370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>
      <c r="A26" s="16" t="s">
        <v>59</v>
      </c>
      <c r="B26" s="16" t="s">
        <v>13</v>
      </c>
      <c r="C26" s="17">
        <v>281.0</v>
      </c>
      <c r="D26" s="14">
        <v>10.0</v>
      </c>
      <c r="E26" s="15">
        <f t="shared" si="1"/>
        <v>2810</v>
      </c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>
      <c r="A27" s="16" t="s">
        <v>51</v>
      </c>
      <c r="B27" s="16" t="s">
        <v>52</v>
      </c>
      <c r="C27" s="17">
        <v>288.0</v>
      </c>
      <c r="D27" s="14">
        <v>4.0</v>
      </c>
      <c r="E27" s="15">
        <f t="shared" si="1"/>
        <v>1152</v>
      </c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>
      <c r="A28" s="16" t="s">
        <v>136</v>
      </c>
      <c r="B28" s="16" t="s">
        <v>45</v>
      </c>
      <c r="C28" s="17">
        <v>175.0</v>
      </c>
      <c r="D28" s="14">
        <v>30.0</v>
      </c>
      <c r="E28" s="15">
        <f t="shared" si="1"/>
        <v>5250</v>
      </c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>
      <c r="A29" s="16" t="s">
        <v>69</v>
      </c>
      <c r="B29" s="16" t="s">
        <v>70</v>
      </c>
      <c r="C29" s="17">
        <v>127.0</v>
      </c>
      <c r="D29" s="14">
        <v>20.0</v>
      </c>
      <c r="E29" s="15">
        <f t="shared" si="1"/>
        <v>2540</v>
      </c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>
      <c r="A30" s="16" t="s">
        <v>158</v>
      </c>
      <c r="B30" s="16" t="s">
        <v>159</v>
      </c>
      <c r="C30" s="17">
        <v>76.0</v>
      </c>
      <c r="D30" s="14">
        <v>30.0</v>
      </c>
      <c r="E30" s="15">
        <f t="shared" si="1"/>
        <v>2280</v>
      </c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>
      <c r="A31" s="16" t="s">
        <v>28</v>
      </c>
      <c r="B31" s="16" t="s">
        <v>29</v>
      </c>
      <c r="C31" s="14">
        <v>99.0</v>
      </c>
      <c r="D31" s="14">
        <v>105.0</v>
      </c>
      <c r="E31" s="15">
        <f t="shared" si="1"/>
        <v>10395</v>
      </c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>
      <c r="A32" s="16" t="s">
        <v>160</v>
      </c>
      <c r="B32" s="16" t="s">
        <v>13</v>
      </c>
      <c r="C32" s="14">
        <v>79.0</v>
      </c>
      <c r="D32" s="14">
        <v>40.0</v>
      </c>
      <c r="E32" s="15">
        <f t="shared" si="1"/>
        <v>3160</v>
      </c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>
      <c r="A33" s="91"/>
      <c r="B33" s="92"/>
      <c r="C33" s="91"/>
      <c r="D33" s="91"/>
      <c r="E33" s="92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>
      <c r="A34" s="91"/>
      <c r="B34" s="92"/>
      <c r="C34" s="91"/>
      <c r="D34" s="91"/>
      <c r="E34" s="92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>
      <c r="A35" s="91"/>
      <c r="B35" s="92"/>
      <c r="C35" s="91"/>
      <c r="D35" s="91"/>
      <c r="E35" s="93">
        <f>SUM(E2:E32)</f>
        <v>83322</v>
      </c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>
      <c r="A36" s="91"/>
      <c r="B36" s="92"/>
      <c r="C36" s="91"/>
      <c r="D36" s="91"/>
      <c r="E36" s="92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>
      <c r="A37" s="91"/>
      <c r="B37" s="92"/>
      <c r="C37" s="91"/>
      <c r="D37" s="91"/>
      <c r="E37" s="94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>
      <c r="A38" s="91"/>
      <c r="B38" s="92"/>
      <c r="C38" s="91"/>
      <c r="D38" s="91"/>
      <c r="E38" s="92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>
      <c r="A39" s="91"/>
      <c r="B39" s="92"/>
      <c r="C39" s="91"/>
      <c r="D39" s="91"/>
      <c r="E39" s="92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>
      <c r="A40" s="91"/>
      <c r="B40" s="92"/>
      <c r="C40" s="91"/>
      <c r="D40" s="91"/>
      <c r="E40" s="92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>
      <c r="A41" s="92"/>
      <c r="B41" s="92"/>
      <c r="C41" s="91"/>
      <c r="D41" s="91"/>
      <c r="E41" s="92"/>
      <c r="F41" s="91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>
      <c r="A42" s="92"/>
      <c r="B42" s="92"/>
      <c r="C42" s="91"/>
      <c r="D42" s="91"/>
      <c r="E42" s="92"/>
      <c r="F42" s="91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>
      <c r="A43" s="92"/>
      <c r="B43" s="92"/>
      <c r="C43" s="91"/>
      <c r="D43" s="91"/>
      <c r="E43" s="92"/>
      <c r="F43" s="91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>
      <c r="A44" s="92"/>
      <c r="B44" s="92"/>
      <c r="C44" s="91"/>
      <c r="D44" s="91"/>
      <c r="E44" s="92"/>
      <c r="F44" s="91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>
      <c r="A45" s="92"/>
      <c r="B45" s="92"/>
      <c r="C45" s="91"/>
      <c r="D45" s="91"/>
      <c r="E45" s="92"/>
      <c r="F45" s="91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>
      <c r="A46" s="92"/>
      <c r="B46" s="92"/>
      <c r="C46" s="91"/>
      <c r="D46" s="91"/>
      <c r="E46" s="92"/>
      <c r="F46" s="91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>
      <c r="A47" s="92"/>
      <c r="B47" s="92"/>
      <c r="C47" s="91"/>
      <c r="D47" s="91"/>
      <c r="E47" s="92"/>
      <c r="F47" s="91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>
      <c r="A48" s="92"/>
      <c r="B48" s="92"/>
      <c r="C48" s="91"/>
      <c r="D48" s="91"/>
      <c r="E48" s="92"/>
      <c r="F48" s="9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>
      <c r="A49" s="92"/>
      <c r="B49" s="92"/>
      <c r="C49" s="91"/>
      <c r="D49" s="91"/>
      <c r="E49" s="92"/>
      <c r="F49" s="91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>
      <c r="A50" s="92"/>
      <c r="B50" s="92"/>
      <c r="C50" s="91"/>
      <c r="D50" s="91"/>
      <c r="E50" s="92"/>
      <c r="F50" s="91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>
      <c r="A51" s="92"/>
      <c r="B51" s="92"/>
      <c r="C51" s="91"/>
      <c r="D51" s="91"/>
      <c r="E51" s="92"/>
      <c r="F51" s="91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>
      <c r="A52" s="92"/>
      <c r="B52" s="92"/>
      <c r="C52" s="91"/>
      <c r="D52" s="91"/>
      <c r="E52" s="92"/>
      <c r="F52" s="91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>
      <c r="A53" s="92"/>
      <c r="B53" s="92"/>
      <c r="C53" s="91"/>
      <c r="D53" s="91"/>
      <c r="E53" s="92"/>
      <c r="F53" s="91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>
      <c r="A54" s="92"/>
      <c r="B54" s="92"/>
      <c r="C54" s="91"/>
      <c r="D54" s="91"/>
      <c r="E54" s="92"/>
      <c r="F54" s="91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>
      <c r="A55" s="92"/>
      <c r="B55" s="92"/>
      <c r="C55" s="91"/>
      <c r="D55" s="91"/>
      <c r="E55" s="92"/>
      <c r="F55" s="91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>
      <c r="A56" s="92"/>
      <c r="B56" s="92"/>
      <c r="C56" s="91"/>
      <c r="D56" s="91"/>
      <c r="E56" s="92"/>
      <c r="F56" s="91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>
      <c r="A57" s="92"/>
      <c r="B57" s="92"/>
      <c r="C57" s="91"/>
      <c r="D57" s="91"/>
      <c r="E57" s="92"/>
      <c r="F57" s="91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>
      <c r="A58" s="92"/>
      <c r="B58" s="92"/>
      <c r="C58" s="91"/>
      <c r="D58" s="91"/>
      <c r="E58" s="92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>
      <c r="A59" s="92"/>
      <c r="B59" s="92"/>
      <c r="C59" s="91"/>
      <c r="D59" s="91"/>
      <c r="E59" s="92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>
      <c r="A60" s="92"/>
      <c r="B60" s="92"/>
      <c r="C60" s="91"/>
      <c r="D60" s="91"/>
      <c r="E60" s="92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>
      <c r="A61" s="92"/>
      <c r="B61" s="92"/>
      <c r="C61" s="91"/>
      <c r="D61" s="91"/>
      <c r="E61" s="92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>
      <c r="A62" s="92"/>
      <c r="B62" s="92"/>
      <c r="C62" s="91"/>
      <c r="D62" s="91"/>
      <c r="E62" s="92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>
      <c r="A63" s="92"/>
      <c r="B63" s="92"/>
      <c r="C63" s="91"/>
      <c r="D63" s="91"/>
      <c r="E63" s="92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>
      <c r="A64" s="92"/>
      <c r="B64" s="92"/>
      <c r="C64" s="91"/>
      <c r="D64" s="91"/>
      <c r="E64" s="92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>
      <c r="A65" s="92"/>
      <c r="B65" s="92"/>
      <c r="C65" s="91"/>
      <c r="D65" s="91"/>
      <c r="E65" s="92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>
      <c r="A66" s="92"/>
      <c r="B66" s="92"/>
      <c r="C66" s="91"/>
      <c r="D66" s="91"/>
      <c r="E66" s="92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>
      <c r="A67" s="92"/>
      <c r="B67" s="92"/>
      <c r="C67" s="91"/>
      <c r="D67" s="91"/>
      <c r="E67" s="92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>
      <c r="A68" s="86"/>
      <c r="B68" s="86"/>
      <c r="C68" s="85"/>
      <c r="D68" s="91"/>
      <c r="E68" s="92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>
      <c r="A69" s="86"/>
      <c r="B69" s="86"/>
      <c r="C69" s="85"/>
      <c r="D69" s="91"/>
      <c r="E69" s="92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>
      <c r="A70" s="86"/>
      <c r="B70" s="86"/>
      <c r="C70" s="85"/>
      <c r="D70" s="91"/>
      <c r="E70" s="92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>
      <c r="A71" s="86"/>
      <c r="B71" s="86"/>
      <c r="C71" s="85"/>
      <c r="D71" s="91"/>
      <c r="E71" s="92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>
      <c r="A72" s="86"/>
      <c r="B72" s="86"/>
      <c r="C72" s="85"/>
      <c r="D72" s="91"/>
      <c r="E72" s="92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>
      <c r="A73" s="86"/>
      <c r="B73" s="86"/>
      <c r="C73" s="85"/>
      <c r="D73" s="91"/>
      <c r="E73" s="92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>
      <c r="A74" s="86"/>
      <c r="B74" s="86"/>
      <c r="C74" s="85"/>
      <c r="D74" s="91"/>
      <c r="E74" s="92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>
      <c r="A75" s="86"/>
      <c r="B75" s="86"/>
      <c r="C75" s="85"/>
      <c r="D75" s="91"/>
      <c r="E75" s="92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>
      <c r="A76" s="86"/>
      <c r="B76" s="86"/>
      <c r="C76" s="85"/>
      <c r="D76" s="91"/>
      <c r="E76" s="92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>
      <c r="A77" s="86"/>
      <c r="B77" s="86"/>
      <c r="C77" s="85"/>
      <c r="D77" s="91"/>
      <c r="E77" s="92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>
      <c r="A78" s="86"/>
      <c r="B78" s="86"/>
      <c r="C78" s="85"/>
      <c r="D78" s="91"/>
      <c r="E78" s="92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>
      <c r="A79" s="86"/>
      <c r="B79" s="86"/>
      <c r="C79" s="85"/>
      <c r="D79" s="91"/>
      <c r="E79" s="92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>
      <c r="A80" s="86"/>
      <c r="B80" s="86"/>
      <c r="C80" s="85"/>
      <c r="D80" s="91"/>
      <c r="E80" s="92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>
      <c r="A81" s="86"/>
      <c r="B81" s="86"/>
      <c r="C81" s="85"/>
      <c r="D81" s="91"/>
      <c r="E81" s="92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>
      <c r="A82" s="92"/>
      <c r="B82" s="92"/>
      <c r="C82" s="91"/>
      <c r="D82" s="91"/>
      <c r="E82" s="92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>
      <c r="A83" s="86"/>
      <c r="B83" s="86"/>
      <c r="C83" s="85"/>
      <c r="D83" s="91"/>
      <c r="E83" s="92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>
      <c r="A84" s="92"/>
      <c r="B84" s="92"/>
      <c r="C84" s="91"/>
      <c r="D84" s="91"/>
      <c r="E84" s="92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>
      <c r="A85" s="92"/>
      <c r="B85" s="92"/>
      <c r="C85" s="91"/>
      <c r="D85" s="91"/>
      <c r="E85" s="92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>
      <c r="A86" s="92"/>
      <c r="B86" s="92"/>
      <c r="C86" s="91"/>
      <c r="D86" s="91"/>
      <c r="E86" s="92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>
      <c r="A87" s="92"/>
      <c r="B87" s="92"/>
      <c r="C87" s="91"/>
      <c r="D87" s="91"/>
      <c r="E87" s="92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>
      <c r="A88" s="92"/>
      <c r="B88" s="92"/>
      <c r="C88" s="91"/>
      <c r="D88" s="91"/>
      <c r="E88" s="92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>
      <c r="A89" s="92"/>
      <c r="B89" s="92"/>
      <c r="C89" s="91"/>
      <c r="D89" s="91"/>
      <c r="E89" s="92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>
      <c r="A90" s="92"/>
      <c r="B90" s="92"/>
      <c r="C90" s="91"/>
      <c r="D90" s="91"/>
      <c r="E90" s="92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>
      <c r="A91" s="85"/>
      <c r="B91" s="85"/>
      <c r="C91" s="85"/>
      <c r="D91" s="85"/>
      <c r="E91" s="86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>
      <c r="A92" s="85"/>
      <c r="B92" s="85"/>
      <c r="C92" s="85"/>
      <c r="D92" s="85"/>
      <c r="E92" s="86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>
      <c r="A93" s="85"/>
      <c r="B93" s="85"/>
      <c r="C93" s="85"/>
      <c r="D93" s="85"/>
      <c r="E93" s="86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>
      <c r="A94" s="85"/>
      <c r="B94" s="85"/>
      <c r="C94" s="85"/>
      <c r="D94" s="85"/>
      <c r="E94" s="86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>
      <c r="A95" s="85"/>
      <c r="B95" s="85"/>
      <c r="C95" s="85"/>
      <c r="D95" s="85"/>
      <c r="E95" s="86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>
      <c r="A96" s="85"/>
      <c r="B96" s="85"/>
      <c r="C96" s="85"/>
      <c r="D96" s="85"/>
      <c r="E96" s="86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>
      <c r="A97" s="85"/>
      <c r="B97" s="85"/>
      <c r="C97" s="85"/>
      <c r="D97" s="85"/>
      <c r="E97" s="86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>
      <c r="A98" s="85"/>
      <c r="B98" s="85"/>
      <c r="C98" s="85"/>
      <c r="D98" s="85"/>
      <c r="E98" s="86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>
      <c r="A99" s="85"/>
      <c r="B99" s="85"/>
      <c r="C99" s="85"/>
      <c r="D99" s="85"/>
      <c r="E99" s="86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>
      <c r="A100" s="85"/>
      <c r="B100" s="85"/>
      <c r="C100" s="85"/>
      <c r="D100" s="85"/>
      <c r="E100" s="86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>
      <c r="A101" s="85"/>
      <c r="B101" s="85"/>
      <c r="C101" s="85"/>
      <c r="D101" s="85"/>
      <c r="E101" s="86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>
      <c r="A102" s="85"/>
      <c r="B102" s="85"/>
      <c r="C102" s="85"/>
      <c r="D102" s="85"/>
      <c r="E102" s="86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>
      <c r="A103" s="85"/>
      <c r="B103" s="85"/>
      <c r="C103" s="85"/>
      <c r="D103" s="85"/>
      <c r="E103" s="86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>
      <c r="A104" s="85"/>
      <c r="B104" s="85"/>
      <c r="C104" s="85"/>
      <c r="D104" s="85"/>
      <c r="E104" s="86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>
      <c r="A105" s="85"/>
      <c r="B105" s="85"/>
      <c r="C105" s="85"/>
      <c r="D105" s="85"/>
      <c r="E105" s="86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>
      <c r="A106" s="85"/>
      <c r="B106" s="85"/>
      <c r="C106" s="85"/>
      <c r="D106" s="85"/>
      <c r="E106" s="86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>
      <c r="A107" s="85"/>
      <c r="B107" s="85"/>
      <c r="C107" s="85"/>
      <c r="D107" s="85"/>
      <c r="E107" s="86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>
      <c r="A108" s="85"/>
      <c r="B108" s="85"/>
      <c r="C108" s="85"/>
      <c r="D108" s="85"/>
      <c r="E108" s="86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>
      <c r="A109" s="85"/>
      <c r="B109" s="85"/>
      <c r="C109" s="85"/>
      <c r="D109" s="85"/>
      <c r="E109" s="86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>
      <c r="A110" s="85"/>
      <c r="B110" s="85"/>
      <c r="C110" s="85"/>
      <c r="D110" s="85"/>
      <c r="E110" s="86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>
      <c r="A111" s="85"/>
      <c r="B111" s="85"/>
      <c r="C111" s="85"/>
      <c r="D111" s="85"/>
      <c r="E111" s="86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>
      <c r="A112" s="85"/>
      <c r="B112" s="85"/>
      <c r="C112" s="85"/>
      <c r="D112" s="85"/>
      <c r="E112" s="86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>
      <c r="A113" s="85"/>
      <c r="B113" s="85"/>
      <c r="C113" s="85"/>
      <c r="D113" s="85"/>
      <c r="E113" s="86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>
      <c r="A114" s="85"/>
      <c r="B114" s="85"/>
      <c r="C114" s="85"/>
      <c r="D114" s="85"/>
      <c r="E114" s="86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>
      <c r="A115" s="85"/>
      <c r="B115" s="85"/>
      <c r="C115" s="85"/>
      <c r="D115" s="85"/>
      <c r="E115" s="86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>
      <c r="A116" s="85"/>
      <c r="B116" s="85"/>
      <c r="C116" s="85"/>
      <c r="D116" s="85"/>
      <c r="E116" s="86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>
      <c r="A117" s="85"/>
      <c r="B117" s="85"/>
      <c r="C117" s="85"/>
      <c r="D117" s="85"/>
      <c r="E117" s="86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>
      <c r="A118" s="85"/>
      <c r="B118" s="85"/>
      <c r="C118" s="85"/>
      <c r="D118" s="85"/>
      <c r="E118" s="86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>
      <c r="A119" s="85"/>
      <c r="B119" s="85"/>
      <c r="C119" s="85"/>
      <c r="D119" s="85"/>
      <c r="E119" s="86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>
      <c r="A120" s="85"/>
      <c r="B120" s="85"/>
      <c r="C120" s="85"/>
      <c r="D120" s="85"/>
      <c r="E120" s="86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>
      <c r="A121" s="85"/>
      <c r="B121" s="85"/>
      <c r="C121" s="85"/>
      <c r="D121" s="85"/>
      <c r="E121" s="86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>
      <c r="A122" s="85"/>
      <c r="B122" s="85"/>
      <c r="C122" s="85"/>
      <c r="D122" s="85"/>
      <c r="E122" s="86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>
      <c r="A123" s="85"/>
      <c r="B123" s="85"/>
      <c r="C123" s="85"/>
      <c r="D123" s="85"/>
      <c r="E123" s="86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>
      <c r="A124" s="85"/>
      <c r="B124" s="85"/>
      <c r="C124" s="85"/>
      <c r="D124" s="85"/>
      <c r="E124" s="86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>
      <c r="A125" s="85"/>
      <c r="B125" s="85"/>
      <c r="C125" s="85"/>
      <c r="D125" s="85"/>
      <c r="E125" s="86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>
      <c r="A126" s="85"/>
      <c r="B126" s="85"/>
      <c r="C126" s="85"/>
      <c r="D126" s="85"/>
      <c r="E126" s="86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>
      <c r="A127" s="85"/>
      <c r="B127" s="85"/>
      <c r="C127" s="85"/>
      <c r="D127" s="85"/>
      <c r="E127" s="86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>
      <c r="A128" s="85"/>
      <c r="B128" s="85"/>
      <c r="C128" s="85"/>
      <c r="D128" s="85"/>
      <c r="E128" s="86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>
      <c r="A129" s="85"/>
      <c r="B129" s="85"/>
      <c r="C129" s="85"/>
      <c r="D129" s="85"/>
      <c r="E129" s="86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>
      <c r="A130" s="85"/>
      <c r="B130" s="85"/>
      <c r="C130" s="85"/>
      <c r="D130" s="85"/>
      <c r="E130" s="86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>
      <c r="A131" s="85"/>
      <c r="B131" s="85"/>
      <c r="C131" s="85"/>
      <c r="D131" s="85"/>
      <c r="E131" s="86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>
      <c r="A132" s="85"/>
      <c r="B132" s="85"/>
      <c r="C132" s="85"/>
      <c r="D132" s="85"/>
      <c r="E132" s="86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>
      <c r="A133" s="85"/>
      <c r="B133" s="85"/>
      <c r="C133" s="85"/>
      <c r="D133" s="85"/>
      <c r="E133" s="86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>
      <c r="A134" s="85"/>
      <c r="B134" s="85"/>
      <c r="C134" s="85"/>
      <c r="D134" s="85"/>
      <c r="E134" s="86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>
      <c r="A135" s="85"/>
      <c r="B135" s="85"/>
      <c r="C135" s="85"/>
      <c r="D135" s="85"/>
      <c r="E135" s="86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>
      <c r="A136" s="85"/>
      <c r="B136" s="85"/>
      <c r="C136" s="85"/>
      <c r="D136" s="85"/>
      <c r="E136" s="86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>
      <c r="A137" s="85"/>
      <c r="B137" s="85"/>
      <c r="C137" s="85"/>
      <c r="D137" s="85"/>
      <c r="E137" s="86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>
      <c r="A138" s="85"/>
      <c r="B138" s="85"/>
      <c r="C138" s="85"/>
      <c r="D138" s="85"/>
      <c r="E138" s="86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>
      <c r="A139" s="85"/>
      <c r="B139" s="85"/>
      <c r="C139" s="85"/>
      <c r="D139" s="85"/>
      <c r="E139" s="86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>
      <c r="A140" s="85"/>
      <c r="B140" s="85"/>
      <c r="C140" s="85"/>
      <c r="D140" s="85"/>
      <c r="E140" s="86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>
      <c r="A141" s="85"/>
      <c r="B141" s="85"/>
      <c r="C141" s="85"/>
      <c r="D141" s="85"/>
      <c r="E141" s="86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>
      <c r="A142" s="85"/>
      <c r="B142" s="85"/>
      <c r="C142" s="85"/>
      <c r="D142" s="85"/>
      <c r="E142" s="86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>
      <c r="A143" s="85"/>
      <c r="B143" s="85"/>
      <c r="C143" s="85"/>
      <c r="D143" s="85"/>
      <c r="E143" s="86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>
      <c r="A144" s="85"/>
      <c r="B144" s="85"/>
      <c r="C144" s="85"/>
      <c r="D144" s="85"/>
      <c r="E144" s="86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>
      <c r="A145" s="85"/>
      <c r="B145" s="85"/>
      <c r="C145" s="85"/>
      <c r="D145" s="85"/>
      <c r="E145" s="86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>
      <c r="A146" s="85"/>
      <c r="B146" s="85"/>
      <c r="C146" s="85"/>
      <c r="D146" s="85"/>
      <c r="E146" s="86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>
      <c r="A147" s="85"/>
      <c r="B147" s="85"/>
      <c r="C147" s="85"/>
      <c r="D147" s="85"/>
      <c r="E147" s="86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>
      <c r="A148" s="85"/>
      <c r="B148" s="85"/>
      <c r="C148" s="85"/>
      <c r="D148" s="85"/>
      <c r="E148" s="86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>
      <c r="A149" s="85"/>
      <c r="B149" s="85"/>
      <c r="C149" s="85"/>
      <c r="D149" s="85"/>
      <c r="E149" s="86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>
      <c r="A150" s="85"/>
      <c r="B150" s="85"/>
      <c r="C150" s="85"/>
      <c r="D150" s="85"/>
      <c r="E150" s="86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>
      <c r="A151" s="85"/>
      <c r="B151" s="85"/>
      <c r="C151" s="85"/>
      <c r="D151" s="85"/>
      <c r="E151" s="86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>
      <c r="A152" s="85"/>
      <c r="B152" s="85"/>
      <c r="C152" s="85"/>
      <c r="D152" s="85"/>
      <c r="E152" s="86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>
      <c r="A153" s="85"/>
      <c r="B153" s="85"/>
      <c r="C153" s="85"/>
      <c r="D153" s="85"/>
      <c r="E153" s="86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>
      <c r="A154" s="85"/>
      <c r="B154" s="85"/>
      <c r="C154" s="85"/>
      <c r="D154" s="85"/>
      <c r="E154" s="86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>
      <c r="A155" s="85"/>
      <c r="B155" s="85"/>
      <c r="C155" s="85"/>
      <c r="D155" s="85"/>
      <c r="E155" s="86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>
      <c r="A156" s="85"/>
      <c r="B156" s="85"/>
      <c r="C156" s="85"/>
      <c r="D156" s="85"/>
      <c r="E156" s="86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>
      <c r="A157" s="85"/>
      <c r="B157" s="85"/>
      <c r="C157" s="85"/>
      <c r="D157" s="85"/>
      <c r="E157" s="86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>
      <c r="A158" s="85"/>
      <c r="B158" s="85"/>
      <c r="C158" s="85"/>
      <c r="D158" s="85"/>
      <c r="E158" s="86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>
      <c r="A159" s="85"/>
      <c r="B159" s="85"/>
      <c r="C159" s="85"/>
      <c r="D159" s="85"/>
      <c r="E159" s="86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>
      <c r="A160" s="85"/>
      <c r="B160" s="85"/>
      <c r="C160" s="85"/>
      <c r="D160" s="85"/>
      <c r="E160" s="86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>
      <c r="A161" s="85"/>
      <c r="B161" s="85"/>
      <c r="C161" s="85"/>
      <c r="D161" s="85"/>
      <c r="E161" s="86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>
      <c r="A162" s="85"/>
      <c r="B162" s="85"/>
      <c r="C162" s="85"/>
      <c r="D162" s="85"/>
      <c r="E162" s="86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>
      <c r="A163" s="85"/>
      <c r="B163" s="85"/>
      <c r="C163" s="85"/>
      <c r="D163" s="85"/>
      <c r="E163" s="86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>
      <c r="A164" s="85"/>
      <c r="B164" s="85"/>
      <c r="C164" s="85"/>
      <c r="D164" s="85"/>
      <c r="E164" s="86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>
      <c r="A165" s="85"/>
      <c r="B165" s="85"/>
      <c r="C165" s="85"/>
      <c r="D165" s="85"/>
      <c r="E165" s="86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>
      <c r="A166" s="85"/>
      <c r="B166" s="85"/>
      <c r="C166" s="85"/>
      <c r="D166" s="85"/>
      <c r="E166" s="86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>
      <c r="A167" s="85"/>
      <c r="B167" s="85"/>
      <c r="C167" s="85"/>
      <c r="D167" s="85"/>
      <c r="E167" s="86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>
      <c r="A168" s="85"/>
      <c r="B168" s="85"/>
      <c r="C168" s="85"/>
      <c r="D168" s="85"/>
      <c r="E168" s="86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>
      <c r="A169" s="85"/>
      <c r="B169" s="85"/>
      <c r="C169" s="85"/>
      <c r="D169" s="85"/>
      <c r="E169" s="86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>
      <c r="A170" s="85"/>
      <c r="B170" s="85"/>
      <c r="C170" s="85"/>
      <c r="D170" s="85"/>
      <c r="E170" s="86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>
      <c r="A171" s="85"/>
      <c r="B171" s="85"/>
      <c r="C171" s="85"/>
      <c r="D171" s="85"/>
      <c r="E171" s="86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>
      <c r="A172" s="85"/>
      <c r="B172" s="85"/>
      <c r="C172" s="85"/>
      <c r="D172" s="85"/>
      <c r="E172" s="86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>
      <c r="A173" s="85"/>
      <c r="B173" s="85"/>
      <c r="C173" s="85"/>
      <c r="D173" s="85"/>
      <c r="E173" s="86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>
      <c r="A174" s="85"/>
      <c r="B174" s="85"/>
      <c r="C174" s="85"/>
      <c r="D174" s="85"/>
      <c r="E174" s="86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>
      <c r="A175" s="85"/>
      <c r="B175" s="85"/>
      <c r="C175" s="85"/>
      <c r="D175" s="85"/>
      <c r="E175" s="86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>
      <c r="A176" s="85"/>
      <c r="B176" s="85"/>
      <c r="C176" s="85"/>
      <c r="D176" s="85"/>
      <c r="E176" s="86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>
      <c r="A177" s="85"/>
      <c r="B177" s="85"/>
      <c r="C177" s="85"/>
      <c r="D177" s="85"/>
      <c r="E177" s="86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>
      <c r="A178" s="85"/>
      <c r="B178" s="85"/>
      <c r="C178" s="85"/>
      <c r="D178" s="85"/>
      <c r="E178" s="86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>
      <c r="A179" s="85"/>
      <c r="B179" s="85"/>
      <c r="C179" s="85"/>
      <c r="D179" s="85"/>
      <c r="E179" s="86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>
      <c r="A180" s="85"/>
      <c r="B180" s="85"/>
      <c r="C180" s="85"/>
      <c r="D180" s="85"/>
      <c r="E180" s="86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>
      <c r="A181" s="85"/>
      <c r="B181" s="85"/>
      <c r="C181" s="85"/>
      <c r="D181" s="85"/>
      <c r="E181" s="86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>
      <c r="A182" s="85"/>
      <c r="B182" s="85"/>
      <c r="C182" s="85"/>
      <c r="D182" s="85"/>
      <c r="E182" s="86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>
      <c r="A183" s="85"/>
      <c r="B183" s="85"/>
      <c r="C183" s="85"/>
      <c r="D183" s="85"/>
      <c r="E183" s="86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>
      <c r="A184" s="85"/>
      <c r="B184" s="85"/>
      <c r="C184" s="85"/>
      <c r="D184" s="85"/>
      <c r="E184" s="86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>
      <c r="A185" s="85"/>
      <c r="B185" s="85"/>
      <c r="C185" s="85"/>
      <c r="D185" s="85"/>
      <c r="E185" s="86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>
      <c r="A186" s="85"/>
      <c r="B186" s="85"/>
      <c r="C186" s="85"/>
      <c r="D186" s="85"/>
      <c r="E186" s="86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>
      <c r="A187" s="85"/>
      <c r="B187" s="85"/>
      <c r="C187" s="85"/>
      <c r="D187" s="85"/>
      <c r="E187" s="86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>
      <c r="A188" s="85"/>
      <c r="B188" s="85"/>
      <c r="C188" s="85"/>
      <c r="D188" s="85"/>
      <c r="E188" s="86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A189" s="85"/>
      <c r="B189" s="85"/>
      <c r="C189" s="85"/>
      <c r="D189" s="85"/>
      <c r="E189" s="86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>
      <c r="A190" s="85"/>
      <c r="B190" s="85"/>
      <c r="C190" s="85"/>
      <c r="D190" s="85"/>
      <c r="E190" s="86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>
      <c r="A191" s="85"/>
      <c r="B191" s="85"/>
      <c r="C191" s="85"/>
      <c r="D191" s="85"/>
      <c r="E191" s="86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>
      <c r="A192" s="85"/>
      <c r="B192" s="85"/>
      <c r="C192" s="85"/>
      <c r="D192" s="85"/>
      <c r="E192" s="86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>
      <c r="A193" s="85"/>
      <c r="B193" s="85"/>
      <c r="C193" s="85"/>
      <c r="D193" s="85"/>
      <c r="E193" s="86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>
      <c r="A194" s="85"/>
      <c r="B194" s="85"/>
      <c r="C194" s="85"/>
      <c r="D194" s="85"/>
      <c r="E194" s="86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>
      <c r="A195" s="85"/>
      <c r="B195" s="85"/>
      <c r="C195" s="85"/>
      <c r="D195" s="85"/>
      <c r="E195" s="86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>
      <c r="A196" s="85"/>
      <c r="B196" s="85"/>
      <c r="C196" s="85"/>
      <c r="D196" s="85"/>
      <c r="E196" s="86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>
      <c r="A197" s="85"/>
      <c r="B197" s="85"/>
      <c r="C197" s="85"/>
      <c r="D197" s="85"/>
      <c r="E197" s="86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>
      <c r="A198" s="85"/>
      <c r="B198" s="85"/>
      <c r="C198" s="85"/>
      <c r="D198" s="85"/>
      <c r="E198" s="86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>
      <c r="A199" s="85"/>
      <c r="B199" s="85"/>
      <c r="C199" s="85"/>
      <c r="D199" s="85"/>
      <c r="E199" s="86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>
      <c r="A200" s="85"/>
      <c r="B200" s="85"/>
      <c r="C200" s="85"/>
      <c r="D200" s="85"/>
      <c r="E200" s="86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>
      <c r="A201" s="85"/>
      <c r="B201" s="85"/>
      <c r="C201" s="85"/>
      <c r="D201" s="85"/>
      <c r="E201" s="86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>
      <c r="A202" s="85"/>
      <c r="B202" s="85"/>
      <c r="C202" s="85"/>
      <c r="D202" s="85"/>
      <c r="E202" s="86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>
      <c r="A203" s="85"/>
      <c r="B203" s="85"/>
      <c r="C203" s="85"/>
      <c r="D203" s="85"/>
      <c r="E203" s="86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>
      <c r="A204" s="85"/>
      <c r="B204" s="85"/>
      <c r="C204" s="85"/>
      <c r="D204" s="85"/>
      <c r="E204" s="86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>
      <c r="A205" s="85"/>
      <c r="B205" s="85"/>
      <c r="C205" s="85"/>
      <c r="D205" s="85"/>
      <c r="E205" s="86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>
      <c r="A206" s="85"/>
      <c r="B206" s="85"/>
      <c r="C206" s="85"/>
      <c r="D206" s="85"/>
      <c r="E206" s="86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>
      <c r="A207" s="85"/>
      <c r="B207" s="85"/>
      <c r="C207" s="85"/>
      <c r="D207" s="85"/>
      <c r="E207" s="86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>
      <c r="A208" s="85"/>
      <c r="B208" s="85"/>
      <c r="C208" s="85"/>
      <c r="D208" s="85"/>
      <c r="E208" s="86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>
      <c r="A209" s="85"/>
      <c r="B209" s="85"/>
      <c r="C209" s="85"/>
      <c r="D209" s="85"/>
      <c r="E209" s="86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>
      <c r="A210" s="85"/>
      <c r="B210" s="85"/>
      <c r="C210" s="85"/>
      <c r="D210" s="85"/>
      <c r="E210" s="86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>
      <c r="A211" s="85"/>
      <c r="B211" s="85"/>
      <c r="C211" s="85"/>
      <c r="D211" s="85"/>
      <c r="E211" s="86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>
      <c r="A212" s="85"/>
      <c r="B212" s="85"/>
      <c r="C212" s="85"/>
      <c r="D212" s="85"/>
      <c r="E212" s="86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>
      <c r="A213" s="85"/>
      <c r="B213" s="85"/>
      <c r="C213" s="85"/>
      <c r="D213" s="85"/>
      <c r="E213" s="86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>
      <c r="A214" s="85"/>
      <c r="B214" s="85"/>
      <c r="C214" s="85"/>
      <c r="D214" s="85"/>
      <c r="E214" s="86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>
      <c r="A215" s="85"/>
      <c r="B215" s="85"/>
      <c r="C215" s="85"/>
      <c r="D215" s="85"/>
      <c r="E215" s="86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>
      <c r="A216" s="85"/>
      <c r="B216" s="85"/>
      <c r="C216" s="85"/>
      <c r="D216" s="85"/>
      <c r="E216" s="86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>
      <c r="A217" s="85"/>
      <c r="B217" s="85"/>
      <c r="C217" s="85"/>
      <c r="D217" s="85"/>
      <c r="E217" s="86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>
      <c r="A218" s="85"/>
      <c r="B218" s="85"/>
      <c r="C218" s="85"/>
      <c r="D218" s="85"/>
      <c r="E218" s="86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>
      <c r="A219" s="85"/>
      <c r="B219" s="85"/>
      <c r="C219" s="85"/>
      <c r="D219" s="85"/>
      <c r="E219" s="86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>
      <c r="A220" s="85"/>
      <c r="B220" s="85"/>
      <c r="C220" s="85"/>
      <c r="D220" s="85"/>
      <c r="E220" s="86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>
      <c r="A221" s="85"/>
      <c r="B221" s="85"/>
      <c r="C221" s="85"/>
      <c r="D221" s="85"/>
      <c r="E221" s="86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>
      <c r="A222" s="85"/>
      <c r="B222" s="85"/>
      <c r="C222" s="85"/>
      <c r="D222" s="85"/>
      <c r="E222" s="86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>
      <c r="A223" s="85"/>
      <c r="B223" s="85"/>
      <c r="C223" s="85"/>
      <c r="D223" s="85"/>
      <c r="E223" s="86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>
      <c r="A224" s="85"/>
      <c r="B224" s="85"/>
      <c r="C224" s="85"/>
      <c r="D224" s="85"/>
      <c r="E224" s="86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>
      <c r="A225" s="85"/>
      <c r="B225" s="85"/>
      <c r="C225" s="85"/>
      <c r="D225" s="85"/>
      <c r="E225" s="86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>
      <c r="A226" s="85"/>
      <c r="B226" s="85"/>
      <c r="C226" s="85"/>
      <c r="D226" s="85"/>
      <c r="E226" s="86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>
      <c r="A227" s="85"/>
      <c r="B227" s="85"/>
      <c r="C227" s="85"/>
      <c r="D227" s="85"/>
      <c r="E227" s="86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>
      <c r="A228" s="85"/>
      <c r="B228" s="85"/>
      <c r="C228" s="85"/>
      <c r="D228" s="85"/>
      <c r="E228" s="86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>
      <c r="A229" s="85"/>
      <c r="B229" s="85"/>
      <c r="C229" s="85"/>
      <c r="D229" s="85"/>
      <c r="E229" s="86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>
      <c r="A230" s="85"/>
      <c r="B230" s="85"/>
      <c r="C230" s="85"/>
      <c r="D230" s="85"/>
      <c r="E230" s="86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>
      <c r="A231" s="85"/>
      <c r="B231" s="85"/>
      <c r="C231" s="85"/>
      <c r="D231" s="85"/>
      <c r="E231" s="86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>
      <c r="A232" s="85"/>
      <c r="B232" s="85"/>
      <c r="C232" s="85"/>
      <c r="D232" s="85"/>
      <c r="E232" s="86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>
      <c r="A233" s="85"/>
      <c r="B233" s="85"/>
      <c r="C233" s="85"/>
      <c r="D233" s="85"/>
      <c r="E233" s="86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>
      <c r="A234" s="85"/>
      <c r="B234" s="85"/>
      <c r="C234" s="85"/>
      <c r="D234" s="85"/>
      <c r="E234" s="86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>
      <c r="A235" s="85"/>
      <c r="B235" s="85"/>
      <c r="C235" s="85"/>
      <c r="D235" s="85"/>
      <c r="E235" s="86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>
      <c r="A236" s="85"/>
      <c r="B236" s="85"/>
      <c r="C236" s="85"/>
      <c r="D236" s="85"/>
      <c r="E236" s="86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>
      <c r="A237" s="85"/>
      <c r="B237" s="85"/>
      <c r="C237" s="85"/>
      <c r="D237" s="85"/>
      <c r="E237" s="86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>
      <c r="A238" s="85"/>
      <c r="B238" s="85"/>
      <c r="C238" s="85"/>
      <c r="D238" s="85"/>
      <c r="E238" s="86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>
      <c r="A239" s="85"/>
      <c r="B239" s="85"/>
      <c r="C239" s="85"/>
      <c r="D239" s="85"/>
      <c r="E239" s="86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>
      <c r="A240" s="85"/>
      <c r="B240" s="85"/>
      <c r="C240" s="85"/>
      <c r="D240" s="85"/>
      <c r="E240" s="86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>
      <c r="A241" s="85"/>
      <c r="B241" s="85"/>
      <c r="C241" s="85"/>
      <c r="D241" s="85"/>
      <c r="E241" s="86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>
      <c r="A242" s="85"/>
      <c r="B242" s="85"/>
      <c r="C242" s="85"/>
      <c r="D242" s="85"/>
      <c r="E242" s="86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>
      <c r="A243" s="85"/>
      <c r="B243" s="85"/>
      <c r="C243" s="85"/>
      <c r="D243" s="85"/>
      <c r="E243" s="86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>
      <c r="A244" s="85"/>
      <c r="B244" s="85"/>
      <c r="C244" s="85"/>
      <c r="D244" s="85"/>
      <c r="E244" s="86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>
      <c r="A245" s="85"/>
      <c r="B245" s="85"/>
      <c r="C245" s="85"/>
      <c r="D245" s="85"/>
      <c r="E245" s="86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>
      <c r="A246" s="85"/>
      <c r="B246" s="85"/>
      <c r="C246" s="85"/>
      <c r="D246" s="85"/>
      <c r="E246" s="86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>
      <c r="A247" s="85"/>
      <c r="B247" s="85"/>
      <c r="C247" s="85"/>
      <c r="D247" s="85"/>
      <c r="E247" s="86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>
      <c r="A248" s="85"/>
      <c r="B248" s="85"/>
      <c r="C248" s="85"/>
      <c r="D248" s="85"/>
      <c r="E248" s="86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>
      <c r="A249" s="85"/>
      <c r="B249" s="85"/>
      <c r="C249" s="85"/>
      <c r="D249" s="85"/>
      <c r="E249" s="86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>
      <c r="A250" s="85"/>
      <c r="B250" s="85"/>
      <c r="C250" s="85"/>
      <c r="D250" s="85"/>
      <c r="E250" s="86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>
      <c r="A251" s="85"/>
      <c r="B251" s="85"/>
      <c r="C251" s="85"/>
      <c r="D251" s="85"/>
      <c r="E251" s="86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>
      <c r="A252" s="85"/>
      <c r="B252" s="85"/>
      <c r="C252" s="85"/>
      <c r="D252" s="85"/>
      <c r="E252" s="86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>
      <c r="A253" s="85"/>
      <c r="B253" s="85"/>
      <c r="C253" s="85"/>
      <c r="D253" s="85"/>
      <c r="E253" s="86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>
      <c r="A254" s="85"/>
      <c r="B254" s="85"/>
      <c r="C254" s="85"/>
      <c r="D254" s="85"/>
      <c r="E254" s="86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>
      <c r="A255" s="85"/>
      <c r="B255" s="85"/>
      <c r="C255" s="85"/>
      <c r="D255" s="85"/>
      <c r="E255" s="86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>
      <c r="A256" s="85"/>
      <c r="B256" s="85"/>
      <c r="C256" s="85"/>
      <c r="D256" s="85"/>
      <c r="E256" s="86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>
      <c r="A257" s="85"/>
      <c r="B257" s="85"/>
      <c r="C257" s="85"/>
      <c r="D257" s="85"/>
      <c r="E257" s="86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>
      <c r="A258" s="85"/>
      <c r="B258" s="85"/>
      <c r="C258" s="85"/>
      <c r="D258" s="85"/>
      <c r="E258" s="86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>
      <c r="A259" s="85"/>
      <c r="B259" s="85"/>
      <c r="C259" s="85"/>
      <c r="D259" s="85"/>
      <c r="E259" s="86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>
      <c r="A260" s="85"/>
      <c r="B260" s="85"/>
      <c r="C260" s="85"/>
      <c r="D260" s="85"/>
      <c r="E260" s="86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>
      <c r="A261" s="85"/>
      <c r="B261" s="85"/>
      <c r="C261" s="85"/>
      <c r="D261" s="85"/>
      <c r="E261" s="86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>
      <c r="A262" s="85"/>
      <c r="B262" s="85"/>
      <c r="C262" s="85"/>
      <c r="D262" s="85"/>
      <c r="E262" s="86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>
      <c r="A263" s="85"/>
      <c r="B263" s="85"/>
      <c r="C263" s="85"/>
      <c r="D263" s="85"/>
      <c r="E263" s="86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>
      <c r="A264" s="85"/>
      <c r="B264" s="85"/>
      <c r="C264" s="85"/>
      <c r="D264" s="85"/>
      <c r="E264" s="86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>
      <c r="A265" s="85"/>
      <c r="B265" s="85"/>
      <c r="C265" s="85"/>
      <c r="D265" s="85"/>
      <c r="E265" s="86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>
      <c r="A266" s="85"/>
      <c r="B266" s="85"/>
      <c r="C266" s="85"/>
      <c r="D266" s="85"/>
      <c r="E266" s="86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>
      <c r="A267" s="85"/>
      <c r="B267" s="85"/>
      <c r="C267" s="85"/>
      <c r="D267" s="85"/>
      <c r="E267" s="86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>
      <c r="A268" s="85"/>
      <c r="B268" s="85"/>
      <c r="C268" s="85"/>
      <c r="D268" s="85"/>
      <c r="E268" s="86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>
      <c r="A269" s="85"/>
      <c r="B269" s="85"/>
      <c r="C269" s="85"/>
      <c r="D269" s="85"/>
      <c r="E269" s="86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>
      <c r="A270" s="85"/>
      <c r="B270" s="85"/>
      <c r="C270" s="85"/>
      <c r="D270" s="85"/>
      <c r="E270" s="86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>
      <c r="A271" s="85"/>
      <c r="B271" s="85"/>
      <c r="C271" s="85"/>
      <c r="D271" s="85"/>
      <c r="E271" s="86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>
      <c r="A272" s="85"/>
      <c r="B272" s="85"/>
      <c r="C272" s="85"/>
      <c r="D272" s="85"/>
      <c r="E272" s="86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>
      <c r="A273" s="85"/>
      <c r="B273" s="85"/>
      <c r="C273" s="85"/>
      <c r="D273" s="85"/>
      <c r="E273" s="86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>
      <c r="A274" s="85"/>
      <c r="B274" s="85"/>
      <c r="C274" s="85"/>
      <c r="D274" s="85"/>
      <c r="E274" s="86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>
      <c r="A275" s="85"/>
      <c r="B275" s="85"/>
      <c r="C275" s="85"/>
      <c r="D275" s="85"/>
      <c r="E275" s="86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>
      <c r="A276" s="85"/>
      <c r="B276" s="85"/>
      <c r="C276" s="85"/>
      <c r="D276" s="85"/>
      <c r="E276" s="86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>
      <c r="A277" s="85"/>
      <c r="B277" s="85"/>
      <c r="C277" s="85"/>
      <c r="D277" s="85"/>
      <c r="E277" s="86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>
      <c r="A278" s="85"/>
      <c r="B278" s="85"/>
      <c r="C278" s="85"/>
      <c r="D278" s="85"/>
      <c r="E278" s="86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>
      <c r="A279" s="85"/>
      <c r="B279" s="85"/>
      <c r="C279" s="85"/>
      <c r="D279" s="85"/>
      <c r="E279" s="86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>
      <c r="A280" s="85"/>
      <c r="B280" s="85"/>
      <c r="C280" s="85"/>
      <c r="D280" s="85"/>
      <c r="E280" s="86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>
      <c r="A281" s="85"/>
      <c r="B281" s="85"/>
      <c r="C281" s="85"/>
      <c r="D281" s="85"/>
      <c r="E281" s="86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>
      <c r="A282" s="85"/>
      <c r="B282" s="85"/>
      <c r="C282" s="85"/>
      <c r="D282" s="85"/>
      <c r="E282" s="86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>
      <c r="A283" s="85"/>
      <c r="B283" s="85"/>
      <c r="C283" s="85"/>
      <c r="D283" s="85"/>
      <c r="E283" s="86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>
      <c r="A284" s="85"/>
      <c r="B284" s="85"/>
      <c r="C284" s="85"/>
      <c r="D284" s="85"/>
      <c r="E284" s="86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>
      <c r="A285" s="85"/>
      <c r="B285" s="85"/>
      <c r="C285" s="85"/>
      <c r="D285" s="85"/>
      <c r="E285" s="86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>
      <c r="A286" s="85"/>
      <c r="B286" s="85"/>
      <c r="C286" s="85"/>
      <c r="D286" s="85"/>
      <c r="E286" s="86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>
      <c r="A287" s="85"/>
      <c r="B287" s="85"/>
      <c r="C287" s="85"/>
      <c r="D287" s="85"/>
      <c r="E287" s="86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>
      <c r="A288" s="85"/>
      <c r="B288" s="85"/>
      <c r="C288" s="85"/>
      <c r="D288" s="85"/>
      <c r="E288" s="86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>
      <c r="A289" s="85"/>
      <c r="B289" s="85"/>
      <c r="C289" s="85"/>
      <c r="D289" s="85"/>
      <c r="E289" s="86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>
      <c r="A290" s="85"/>
      <c r="B290" s="85"/>
      <c r="C290" s="85"/>
      <c r="D290" s="85"/>
      <c r="E290" s="86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>
      <c r="A291" s="85"/>
      <c r="B291" s="85"/>
      <c r="C291" s="85"/>
      <c r="D291" s="85"/>
      <c r="E291" s="86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>
      <c r="A292" s="85"/>
      <c r="B292" s="85"/>
      <c r="C292" s="85"/>
      <c r="D292" s="85"/>
      <c r="E292" s="86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>
      <c r="A293" s="85"/>
      <c r="B293" s="85"/>
      <c r="C293" s="85"/>
      <c r="D293" s="85"/>
      <c r="E293" s="86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>
      <c r="A294" s="85"/>
      <c r="B294" s="85"/>
      <c r="C294" s="85"/>
      <c r="D294" s="85"/>
      <c r="E294" s="86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>
      <c r="A295" s="85"/>
      <c r="B295" s="85"/>
      <c r="C295" s="85"/>
      <c r="D295" s="85"/>
      <c r="E295" s="86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>
      <c r="A296" s="85"/>
      <c r="B296" s="85"/>
      <c r="C296" s="85"/>
      <c r="D296" s="85"/>
      <c r="E296" s="86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>
      <c r="A297" s="85"/>
      <c r="B297" s="85"/>
      <c r="C297" s="85"/>
      <c r="D297" s="85"/>
      <c r="E297" s="86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>
      <c r="A298" s="85"/>
      <c r="B298" s="85"/>
      <c r="C298" s="85"/>
      <c r="D298" s="85"/>
      <c r="E298" s="86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>
      <c r="A299" s="85"/>
      <c r="B299" s="85"/>
      <c r="C299" s="85"/>
      <c r="D299" s="85"/>
      <c r="E299" s="86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>
      <c r="A300" s="85"/>
      <c r="B300" s="85"/>
      <c r="C300" s="85"/>
      <c r="D300" s="85"/>
      <c r="E300" s="86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>
      <c r="A301" s="85"/>
      <c r="B301" s="85"/>
      <c r="C301" s="85"/>
      <c r="D301" s="85"/>
      <c r="E301" s="86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>
      <c r="A302" s="85"/>
      <c r="B302" s="85"/>
      <c r="C302" s="85"/>
      <c r="D302" s="85"/>
      <c r="E302" s="86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>
      <c r="A303" s="85"/>
      <c r="B303" s="85"/>
      <c r="C303" s="85"/>
      <c r="D303" s="85"/>
      <c r="E303" s="86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>
      <c r="A304" s="85"/>
      <c r="B304" s="85"/>
      <c r="C304" s="85"/>
      <c r="D304" s="85"/>
      <c r="E304" s="86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>
      <c r="A305" s="85"/>
      <c r="B305" s="85"/>
      <c r="C305" s="85"/>
      <c r="D305" s="85"/>
      <c r="E305" s="86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>
      <c r="A306" s="85"/>
      <c r="B306" s="85"/>
      <c r="C306" s="85"/>
      <c r="D306" s="85"/>
      <c r="E306" s="86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>
      <c r="A307" s="85"/>
      <c r="B307" s="85"/>
      <c r="C307" s="85"/>
      <c r="D307" s="85"/>
      <c r="E307" s="86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>
      <c r="A308" s="85"/>
      <c r="B308" s="85"/>
      <c r="C308" s="85"/>
      <c r="D308" s="85"/>
      <c r="E308" s="86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>
      <c r="A309" s="85"/>
      <c r="B309" s="85"/>
      <c r="C309" s="85"/>
      <c r="D309" s="85"/>
      <c r="E309" s="86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>
      <c r="A310" s="85"/>
      <c r="B310" s="85"/>
      <c r="C310" s="85"/>
      <c r="D310" s="85"/>
      <c r="E310" s="86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>
      <c r="A311" s="85"/>
      <c r="B311" s="85"/>
      <c r="C311" s="85"/>
      <c r="D311" s="85"/>
      <c r="E311" s="86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>
      <c r="A312" s="85"/>
      <c r="B312" s="85"/>
      <c r="C312" s="85"/>
      <c r="D312" s="85"/>
      <c r="E312" s="86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>
      <c r="A313" s="85"/>
      <c r="B313" s="85"/>
      <c r="C313" s="85"/>
      <c r="D313" s="85"/>
      <c r="E313" s="86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>
      <c r="A314" s="85"/>
      <c r="B314" s="85"/>
      <c r="C314" s="85"/>
      <c r="D314" s="85"/>
      <c r="E314" s="86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>
      <c r="A315" s="85"/>
      <c r="B315" s="85"/>
      <c r="C315" s="85"/>
      <c r="D315" s="85"/>
      <c r="E315" s="86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>
      <c r="A316" s="85"/>
      <c r="B316" s="85"/>
      <c r="C316" s="85"/>
      <c r="D316" s="85"/>
      <c r="E316" s="86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>
      <c r="A317" s="85"/>
      <c r="B317" s="85"/>
      <c r="C317" s="85"/>
      <c r="D317" s="85"/>
      <c r="E317" s="86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>
      <c r="A318" s="85"/>
      <c r="B318" s="85"/>
      <c r="C318" s="85"/>
      <c r="D318" s="85"/>
      <c r="E318" s="86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>
      <c r="A319" s="85"/>
      <c r="B319" s="85"/>
      <c r="C319" s="85"/>
      <c r="D319" s="85"/>
      <c r="E319" s="86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>
      <c r="A320" s="85"/>
      <c r="B320" s="85"/>
      <c r="C320" s="85"/>
      <c r="D320" s="85"/>
      <c r="E320" s="86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>
      <c r="A321" s="85"/>
      <c r="B321" s="85"/>
      <c r="C321" s="85"/>
      <c r="D321" s="85"/>
      <c r="E321" s="86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>
      <c r="A322" s="85"/>
      <c r="B322" s="85"/>
      <c r="C322" s="85"/>
      <c r="D322" s="85"/>
      <c r="E322" s="86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>
      <c r="A323" s="85"/>
      <c r="B323" s="85"/>
      <c r="C323" s="85"/>
      <c r="D323" s="85"/>
      <c r="E323" s="86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>
      <c r="A324" s="85"/>
      <c r="B324" s="85"/>
      <c r="C324" s="85"/>
      <c r="D324" s="85"/>
      <c r="E324" s="86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>
      <c r="A325" s="85"/>
      <c r="B325" s="85"/>
      <c r="C325" s="85"/>
      <c r="D325" s="85"/>
      <c r="E325" s="86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>
      <c r="A326" s="85"/>
      <c r="B326" s="85"/>
      <c r="C326" s="85"/>
      <c r="D326" s="85"/>
      <c r="E326" s="86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>
      <c r="A327" s="85"/>
      <c r="B327" s="85"/>
      <c r="C327" s="85"/>
      <c r="D327" s="85"/>
      <c r="E327" s="86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>
      <c r="A328" s="85"/>
      <c r="B328" s="85"/>
      <c r="C328" s="85"/>
      <c r="D328" s="85"/>
      <c r="E328" s="86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>
      <c r="A329" s="85"/>
      <c r="B329" s="85"/>
      <c r="C329" s="85"/>
      <c r="D329" s="85"/>
      <c r="E329" s="86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>
      <c r="A330" s="85"/>
      <c r="B330" s="85"/>
      <c r="C330" s="85"/>
      <c r="D330" s="85"/>
      <c r="E330" s="86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>
      <c r="A331" s="85"/>
      <c r="B331" s="85"/>
      <c r="C331" s="85"/>
      <c r="D331" s="85"/>
      <c r="E331" s="86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>
      <c r="A332" s="85"/>
      <c r="B332" s="85"/>
      <c r="C332" s="85"/>
      <c r="D332" s="85"/>
      <c r="E332" s="86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>
      <c r="A333" s="85"/>
      <c r="B333" s="85"/>
      <c r="C333" s="85"/>
      <c r="D333" s="85"/>
      <c r="E333" s="86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>
      <c r="A334" s="85"/>
      <c r="B334" s="85"/>
      <c r="C334" s="85"/>
      <c r="D334" s="85"/>
      <c r="E334" s="86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>
      <c r="A335" s="85"/>
      <c r="B335" s="85"/>
      <c r="C335" s="85"/>
      <c r="D335" s="85"/>
      <c r="E335" s="86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>
      <c r="A336" s="85"/>
      <c r="B336" s="85"/>
      <c r="C336" s="85"/>
      <c r="D336" s="85"/>
      <c r="E336" s="86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>
      <c r="A337" s="85"/>
      <c r="B337" s="85"/>
      <c r="C337" s="85"/>
      <c r="D337" s="85"/>
      <c r="E337" s="86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>
      <c r="A338" s="85"/>
      <c r="B338" s="85"/>
      <c r="C338" s="85"/>
      <c r="D338" s="85"/>
      <c r="E338" s="86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>
      <c r="A339" s="85"/>
      <c r="B339" s="85"/>
      <c r="C339" s="85"/>
      <c r="D339" s="85"/>
      <c r="E339" s="86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>
      <c r="A340" s="85"/>
      <c r="B340" s="85"/>
      <c r="C340" s="85"/>
      <c r="D340" s="85"/>
      <c r="E340" s="86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>
      <c r="A341" s="85"/>
      <c r="B341" s="85"/>
      <c r="C341" s="85"/>
      <c r="D341" s="85"/>
      <c r="E341" s="86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>
      <c r="A342" s="85"/>
      <c r="B342" s="85"/>
      <c r="C342" s="85"/>
      <c r="D342" s="85"/>
      <c r="E342" s="86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>
      <c r="A343" s="85"/>
      <c r="B343" s="85"/>
      <c r="C343" s="85"/>
      <c r="D343" s="85"/>
      <c r="E343" s="86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>
      <c r="A344" s="85"/>
      <c r="B344" s="85"/>
      <c r="C344" s="85"/>
      <c r="D344" s="85"/>
      <c r="E344" s="86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>
      <c r="A345" s="85"/>
      <c r="B345" s="85"/>
      <c r="C345" s="85"/>
      <c r="D345" s="85"/>
      <c r="E345" s="86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>
      <c r="A346" s="85"/>
      <c r="B346" s="85"/>
      <c r="C346" s="85"/>
      <c r="D346" s="85"/>
      <c r="E346" s="86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>
      <c r="A347" s="85"/>
      <c r="B347" s="85"/>
      <c r="C347" s="85"/>
      <c r="D347" s="85"/>
      <c r="E347" s="86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>
      <c r="A348" s="85"/>
      <c r="B348" s="85"/>
      <c r="C348" s="85"/>
      <c r="D348" s="85"/>
      <c r="E348" s="86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>
      <c r="A349" s="85"/>
      <c r="B349" s="85"/>
      <c r="C349" s="85"/>
      <c r="D349" s="85"/>
      <c r="E349" s="86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>
      <c r="A350" s="85"/>
      <c r="B350" s="85"/>
      <c r="C350" s="85"/>
      <c r="D350" s="85"/>
      <c r="E350" s="86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>
      <c r="A351" s="85"/>
      <c r="B351" s="85"/>
      <c r="C351" s="85"/>
      <c r="D351" s="85"/>
      <c r="E351" s="86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>
      <c r="A352" s="85"/>
      <c r="B352" s="85"/>
      <c r="C352" s="85"/>
      <c r="D352" s="85"/>
      <c r="E352" s="86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>
      <c r="A353" s="85"/>
      <c r="B353" s="85"/>
      <c r="C353" s="85"/>
      <c r="D353" s="85"/>
      <c r="E353" s="86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>
      <c r="A354" s="85"/>
      <c r="B354" s="85"/>
      <c r="C354" s="85"/>
      <c r="D354" s="85"/>
      <c r="E354" s="86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>
      <c r="A355" s="85"/>
      <c r="B355" s="85"/>
      <c r="C355" s="85"/>
      <c r="D355" s="85"/>
      <c r="E355" s="86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>
      <c r="A356" s="85"/>
      <c r="B356" s="85"/>
      <c r="C356" s="85"/>
      <c r="D356" s="85"/>
      <c r="E356" s="86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>
      <c r="A357" s="85"/>
      <c r="B357" s="85"/>
      <c r="C357" s="85"/>
      <c r="D357" s="85"/>
      <c r="E357" s="86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>
      <c r="A358" s="85"/>
      <c r="B358" s="85"/>
      <c r="C358" s="85"/>
      <c r="D358" s="85"/>
      <c r="E358" s="86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>
      <c r="A359" s="85"/>
      <c r="B359" s="85"/>
      <c r="C359" s="85"/>
      <c r="D359" s="85"/>
      <c r="E359" s="86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>
      <c r="A360" s="85"/>
      <c r="B360" s="85"/>
      <c r="C360" s="85"/>
      <c r="D360" s="85"/>
      <c r="E360" s="86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>
      <c r="A361" s="85"/>
      <c r="B361" s="85"/>
      <c r="C361" s="85"/>
      <c r="D361" s="85"/>
      <c r="E361" s="86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>
      <c r="A362" s="85"/>
      <c r="B362" s="85"/>
      <c r="C362" s="85"/>
      <c r="D362" s="85"/>
      <c r="E362" s="86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>
      <c r="A363" s="85"/>
      <c r="B363" s="85"/>
      <c r="C363" s="85"/>
      <c r="D363" s="85"/>
      <c r="E363" s="86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>
      <c r="A364" s="85"/>
      <c r="B364" s="85"/>
      <c r="C364" s="85"/>
      <c r="D364" s="85"/>
      <c r="E364" s="86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>
      <c r="A365" s="85"/>
      <c r="B365" s="85"/>
      <c r="C365" s="85"/>
      <c r="D365" s="85"/>
      <c r="E365" s="86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>
      <c r="A366" s="85"/>
      <c r="B366" s="85"/>
      <c r="C366" s="85"/>
      <c r="D366" s="85"/>
      <c r="E366" s="86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>
      <c r="A367" s="85"/>
      <c r="B367" s="85"/>
      <c r="C367" s="85"/>
      <c r="D367" s="85"/>
      <c r="E367" s="86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>
      <c r="A368" s="85"/>
      <c r="B368" s="85"/>
      <c r="C368" s="85"/>
      <c r="D368" s="85"/>
      <c r="E368" s="86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>
      <c r="A369" s="85"/>
      <c r="B369" s="85"/>
      <c r="C369" s="85"/>
      <c r="D369" s="85"/>
      <c r="E369" s="86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>
      <c r="A370" s="85"/>
      <c r="B370" s="85"/>
      <c r="C370" s="85"/>
      <c r="D370" s="85"/>
      <c r="E370" s="86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>
      <c r="A371" s="85"/>
      <c r="B371" s="85"/>
      <c r="C371" s="85"/>
      <c r="D371" s="85"/>
      <c r="E371" s="86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>
      <c r="A372" s="85"/>
      <c r="B372" s="85"/>
      <c r="C372" s="85"/>
      <c r="D372" s="85"/>
      <c r="E372" s="86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>
      <c r="A373" s="85"/>
      <c r="B373" s="85"/>
      <c r="C373" s="85"/>
      <c r="D373" s="85"/>
      <c r="E373" s="86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>
      <c r="A374" s="85"/>
      <c r="B374" s="85"/>
      <c r="C374" s="85"/>
      <c r="D374" s="85"/>
      <c r="E374" s="86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>
      <c r="A375" s="85"/>
      <c r="B375" s="85"/>
      <c r="C375" s="85"/>
      <c r="D375" s="85"/>
      <c r="E375" s="86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>
      <c r="A376" s="85"/>
      <c r="B376" s="85"/>
      <c r="C376" s="85"/>
      <c r="D376" s="85"/>
      <c r="E376" s="86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>
      <c r="A377" s="85"/>
      <c r="B377" s="85"/>
      <c r="C377" s="85"/>
      <c r="D377" s="85"/>
      <c r="E377" s="86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>
      <c r="A378" s="85"/>
      <c r="B378" s="85"/>
      <c r="C378" s="85"/>
      <c r="D378" s="85"/>
      <c r="E378" s="86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>
      <c r="A379" s="85"/>
      <c r="B379" s="85"/>
      <c r="C379" s="85"/>
      <c r="D379" s="85"/>
      <c r="E379" s="86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>
      <c r="A380" s="85"/>
      <c r="B380" s="85"/>
      <c r="C380" s="85"/>
      <c r="D380" s="85"/>
      <c r="E380" s="86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>
      <c r="A381" s="85"/>
      <c r="B381" s="85"/>
      <c r="C381" s="85"/>
      <c r="D381" s="85"/>
      <c r="E381" s="86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>
      <c r="A382" s="85"/>
      <c r="B382" s="85"/>
      <c r="C382" s="85"/>
      <c r="D382" s="85"/>
      <c r="E382" s="86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>
      <c r="A383" s="85"/>
      <c r="B383" s="85"/>
      <c r="C383" s="85"/>
      <c r="D383" s="85"/>
      <c r="E383" s="86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>
      <c r="A384" s="85"/>
      <c r="B384" s="85"/>
      <c r="C384" s="85"/>
      <c r="D384" s="85"/>
      <c r="E384" s="86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>
      <c r="A385" s="85"/>
      <c r="B385" s="85"/>
      <c r="C385" s="85"/>
      <c r="D385" s="85"/>
      <c r="E385" s="86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>
      <c r="A386" s="85"/>
      <c r="B386" s="85"/>
      <c r="C386" s="85"/>
      <c r="D386" s="85"/>
      <c r="E386" s="86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>
      <c r="A387" s="85"/>
      <c r="B387" s="85"/>
      <c r="C387" s="85"/>
      <c r="D387" s="85"/>
      <c r="E387" s="86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>
      <c r="A388" s="85"/>
      <c r="B388" s="85"/>
      <c r="C388" s="85"/>
      <c r="D388" s="85"/>
      <c r="E388" s="86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>
      <c r="A389" s="85"/>
      <c r="B389" s="85"/>
      <c r="C389" s="85"/>
      <c r="D389" s="85"/>
      <c r="E389" s="86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>
      <c r="A390" s="85"/>
      <c r="B390" s="85"/>
      <c r="C390" s="85"/>
      <c r="D390" s="85"/>
      <c r="E390" s="86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>
      <c r="A391" s="85"/>
      <c r="B391" s="85"/>
      <c r="C391" s="85"/>
      <c r="D391" s="85"/>
      <c r="E391" s="86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>
      <c r="A392" s="85"/>
      <c r="B392" s="85"/>
      <c r="C392" s="85"/>
      <c r="D392" s="85"/>
      <c r="E392" s="86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>
      <c r="A393" s="85"/>
      <c r="B393" s="85"/>
      <c r="C393" s="85"/>
      <c r="D393" s="85"/>
      <c r="E393" s="86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>
      <c r="A394" s="85"/>
      <c r="B394" s="85"/>
      <c r="C394" s="85"/>
      <c r="D394" s="85"/>
      <c r="E394" s="86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>
      <c r="A395" s="85"/>
      <c r="B395" s="85"/>
      <c r="C395" s="85"/>
      <c r="D395" s="85"/>
      <c r="E395" s="86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>
      <c r="A396" s="85"/>
      <c r="B396" s="85"/>
      <c r="C396" s="85"/>
      <c r="D396" s="85"/>
      <c r="E396" s="86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>
      <c r="A397" s="85"/>
      <c r="B397" s="85"/>
      <c r="C397" s="85"/>
      <c r="D397" s="85"/>
      <c r="E397" s="86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>
      <c r="A398" s="85"/>
      <c r="B398" s="85"/>
      <c r="C398" s="85"/>
      <c r="D398" s="85"/>
      <c r="E398" s="86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>
      <c r="A399" s="85"/>
      <c r="B399" s="85"/>
      <c r="C399" s="85"/>
      <c r="D399" s="85"/>
      <c r="E399" s="86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>
      <c r="A400" s="85"/>
      <c r="B400" s="85"/>
      <c r="C400" s="85"/>
      <c r="D400" s="85"/>
      <c r="E400" s="86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>
      <c r="A401" s="85"/>
      <c r="B401" s="85"/>
      <c r="C401" s="85"/>
      <c r="D401" s="85"/>
      <c r="E401" s="86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>
      <c r="A402" s="85"/>
      <c r="B402" s="85"/>
      <c r="C402" s="85"/>
      <c r="D402" s="85"/>
      <c r="E402" s="86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>
      <c r="A403" s="85"/>
      <c r="B403" s="85"/>
      <c r="C403" s="85"/>
      <c r="D403" s="85"/>
      <c r="E403" s="86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>
      <c r="A404" s="85"/>
      <c r="B404" s="85"/>
      <c r="C404" s="85"/>
      <c r="D404" s="85"/>
      <c r="E404" s="86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>
      <c r="A405" s="85"/>
      <c r="B405" s="85"/>
      <c r="C405" s="85"/>
      <c r="D405" s="85"/>
      <c r="E405" s="86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>
      <c r="A406" s="85"/>
      <c r="B406" s="85"/>
      <c r="C406" s="85"/>
      <c r="D406" s="85"/>
      <c r="E406" s="86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>
      <c r="A407" s="85"/>
      <c r="B407" s="85"/>
      <c r="C407" s="85"/>
      <c r="D407" s="85"/>
      <c r="E407" s="86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>
      <c r="A408" s="85"/>
      <c r="B408" s="85"/>
      <c r="C408" s="85"/>
      <c r="D408" s="85"/>
      <c r="E408" s="86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>
      <c r="A409" s="85"/>
      <c r="B409" s="85"/>
      <c r="C409" s="85"/>
      <c r="D409" s="85"/>
      <c r="E409" s="86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>
      <c r="A410" s="85"/>
      <c r="B410" s="85"/>
      <c r="C410" s="85"/>
      <c r="D410" s="85"/>
      <c r="E410" s="86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>
      <c r="A411" s="85"/>
      <c r="B411" s="85"/>
      <c r="C411" s="85"/>
      <c r="D411" s="85"/>
      <c r="E411" s="86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>
      <c r="A412" s="85"/>
      <c r="B412" s="85"/>
      <c r="C412" s="85"/>
      <c r="D412" s="85"/>
      <c r="E412" s="86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>
      <c r="A413" s="85"/>
      <c r="B413" s="85"/>
      <c r="C413" s="85"/>
      <c r="D413" s="85"/>
      <c r="E413" s="86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>
      <c r="A414" s="85"/>
      <c r="B414" s="85"/>
      <c r="C414" s="85"/>
      <c r="D414" s="85"/>
      <c r="E414" s="86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>
      <c r="A415" s="85"/>
      <c r="B415" s="85"/>
      <c r="C415" s="85"/>
      <c r="D415" s="85"/>
      <c r="E415" s="86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>
      <c r="A416" s="85"/>
      <c r="B416" s="85"/>
      <c r="C416" s="85"/>
      <c r="D416" s="85"/>
      <c r="E416" s="86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>
      <c r="A417" s="85"/>
      <c r="B417" s="85"/>
      <c r="C417" s="85"/>
      <c r="D417" s="85"/>
      <c r="E417" s="86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>
      <c r="A418" s="85"/>
      <c r="B418" s="85"/>
      <c r="C418" s="85"/>
      <c r="D418" s="85"/>
      <c r="E418" s="86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>
      <c r="A419" s="85"/>
      <c r="B419" s="85"/>
      <c r="C419" s="85"/>
      <c r="D419" s="85"/>
      <c r="E419" s="86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>
      <c r="A420" s="85"/>
      <c r="B420" s="85"/>
      <c r="C420" s="85"/>
      <c r="D420" s="85"/>
      <c r="E420" s="86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>
      <c r="A421" s="85"/>
      <c r="B421" s="85"/>
      <c r="C421" s="85"/>
      <c r="D421" s="85"/>
      <c r="E421" s="86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>
      <c r="A422" s="85"/>
      <c r="B422" s="85"/>
      <c r="C422" s="85"/>
      <c r="D422" s="85"/>
      <c r="E422" s="86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>
      <c r="A423" s="85"/>
      <c r="B423" s="85"/>
      <c r="C423" s="85"/>
      <c r="D423" s="85"/>
      <c r="E423" s="86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>
      <c r="A424" s="85"/>
      <c r="B424" s="85"/>
      <c r="C424" s="85"/>
      <c r="D424" s="85"/>
      <c r="E424" s="86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>
      <c r="A425" s="85"/>
      <c r="B425" s="85"/>
      <c r="C425" s="85"/>
      <c r="D425" s="85"/>
      <c r="E425" s="86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>
      <c r="A426" s="85"/>
      <c r="B426" s="85"/>
      <c r="C426" s="85"/>
      <c r="D426" s="85"/>
      <c r="E426" s="86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>
      <c r="A427" s="85"/>
      <c r="B427" s="85"/>
      <c r="C427" s="85"/>
      <c r="D427" s="85"/>
      <c r="E427" s="86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>
      <c r="A428" s="85"/>
      <c r="B428" s="85"/>
      <c r="C428" s="85"/>
      <c r="D428" s="85"/>
      <c r="E428" s="86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>
      <c r="A429" s="85"/>
      <c r="B429" s="85"/>
      <c r="C429" s="85"/>
      <c r="D429" s="85"/>
      <c r="E429" s="86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>
      <c r="A430" s="85"/>
      <c r="B430" s="85"/>
      <c r="C430" s="85"/>
      <c r="D430" s="85"/>
      <c r="E430" s="86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>
      <c r="A431" s="85"/>
      <c r="B431" s="85"/>
      <c r="C431" s="85"/>
      <c r="D431" s="85"/>
      <c r="E431" s="86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>
      <c r="A432" s="85"/>
      <c r="B432" s="85"/>
      <c r="C432" s="85"/>
      <c r="D432" s="85"/>
      <c r="E432" s="86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>
      <c r="A433" s="85"/>
      <c r="B433" s="85"/>
      <c r="C433" s="85"/>
      <c r="D433" s="85"/>
      <c r="E433" s="86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>
      <c r="A434" s="85"/>
      <c r="B434" s="85"/>
      <c r="C434" s="85"/>
      <c r="D434" s="85"/>
      <c r="E434" s="86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>
      <c r="A435" s="85"/>
      <c r="B435" s="85"/>
      <c r="C435" s="85"/>
      <c r="D435" s="85"/>
      <c r="E435" s="86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>
      <c r="A436" s="85"/>
      <c r="B436" s="85"/>
      <c r="C436" s="85"/>
      <c r="D436" s="85"/>
      <c r="E436" s="86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>
      <c r="A437" s="85"/>
      <c r="B437" s="85"/>
      <c r="C437" s="85"/>
      <c r="D437" s="85"/>
      <c r="E437" s="86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>
      <c r="A438" s="85"/>
      <c r="B438" s="85"/>
      <c r="C438" s="85"/>
      <c r="D438" s="85"/>
      <c r="E438" s="86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>
      <c r="A439" s="85"/>
      <c r="B439" s="85"/>
      <c r="C439" s="85"/>
      <c r="D439" s="85"/>
      <c r="E439" s="86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>
      <c r="A440" s="85"/>
      <c r="B440" s="85"/>
      <c r="C440" s="85"/>
      <c r="D440" s="85"/>
      <c r="E440" s="86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>
      <c r="A441" s="85"/>
      <c r="B441" s="85"/>
      <c r="C441" s="85"/>
      <c r="D441" s="85"/>
      <c r="E441" s="86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>
      <c r="A442" s="85"/>
      <c r="B442" s="85"/>
      <c r="C442" s="85"/>
      <c r="D442" s="85"/>
      <c r="E442" s="86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>
      <c r="A443" s="85"/>
      <c r="B443" s="85"/>
      <c r="C443" s="85"/>
      <c r="D443" s="85"/>
      <c r="E443" s="86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>
      <c r="A444" s="85"/>
      <c r="B444" s="85"/>
      <c r="C444" s="85"/>
      <c r="D444" s="85"/>
      <c r="E444" s="86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>
      <c r="A445" s="85"/>
      <c r="B445" s="85"/>
      <c r="C445" s="85"/>
      <c r="D445" s="85"/>
      <c r="E445" s="86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>
      <c r="A446" s="85"/>
      <c r="B446" s="85"/>
      <c r="C446" s="85"/>
      <c r="D446" s="85"/>
      <c r="E446" s="86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>
      <c r="A447" s="85"/>
      <c r="B447" s="85"/>
      <c r="C447" s="85"/>
      <c r="D447" s="85"/>
      <c r="E447" s="86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>
      <c r="A448" s="85"/>
      <c r="B448" s="85"/>
      <c r="C448" s="85"/>
      <c r="D448" s="85"/>
      <c r="E448" s="86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>
      <c r="A449" s="85"/>
      <c r="B449" s="85"/>
      <c r="C449" s="85"/>
      <c r="D449" s="85"/>
      <c r="E449" s="86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>
      <c r="A450" s="85"/>
      <c r="B450" s="85"/>
      <c r="C450" s="85"/>
      <c r="D450" s="85"/>
      <c r="E450" s="86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>
      <c r="A451" s="85"/>
      <c r="B451" s="85"/>
      <c r="C451" s="85"/>
      <c r="D451" s="85"/>
      <c r="E451" s="86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>
      <c r="A452" s="85"/>
      <c r="B452" s="85"/>
      <c r="C452" s="85"/>
      <c r="D452" s="85"/>
      <c r="E452" s="86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>
      <c r="A453" s="85"/>
      <c r="B453" s="85"/>
      <c r="C453" s="85"/>
      <c r="D453" s="85"/>
      <c r="E453" s="86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>
      <c r="A454" s="85"/>
      <c r="B454" s="85"/>
      <c r="C454" s="85"/>
      <c r="D454" s="85"/>
      <c r="E454" s="86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>
      <c r="A455" s="85"/>
      <c r="B455" s="85"/>
      <c r="C455" s="85"/>
      <c r="D455" s="85"/>
      <c r="E455" s="86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>
      <c r="A456" s="85"/>
      <c r="B456" s="85"/>
      <c r="C456" s="85"/>
      <c r="D456" s="85"/>
      <c r="E456" s="86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>
      <c r="A457" s="85"/>
      <c r="B457" s="85"/>
      <c r="C457" s="85"/>
      <c r="D457" s="85"/>
      <c r="E457" s="86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>
      <c r="A458" s="85"/>
      <c r="B458" s="85"/>
      <c r="C458" s="85"/>
      <c r="D458" s="85"/>
      <c r="E458" s="86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>
      <c r="A459" s="85"/>
      <c r="B459" s="85"/>
      <c r="C459" s="85"/>
      <c r="D459" s="85"/>
      <c r="E459" s="86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>
      <c r="A460" s="85"/>
      <c r="B460" s="85"/>
      <c r="C460" s="85"/>
      <c r="D460" s="85"/>
      <c r="E460" s="86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>
      <c r="A461" s="85"/>
      <c r="B461" s="85"/>
      <c r="C461" s="85"/>
      <c r="D461" s="85"/>
      <c r="E461" s="86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>
      <c r="A462" s="85"/>
      <c r="B462" s="85"/>
      <c r="C462" s="85"/>
      <c r="D462" s="85"/>
      <c r="E462" s="86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>
      <c r="A463" s="85"/>
      <c r="B463" s="85"/>
      <c r="C463" s="85"/>
      <c r="D463" s="85"/>
      <c r="E463" s="86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>
      <c r="A464" s="85"/>
      <c r="B464" s="85"/>
      <c r="C464" s="85"/>
      <c r="D464" s="85"/>
      <c r="E464" s="86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>
      <c r="A465" s="85"/>
      <c r="B465" s="85"/>
      <c r="C465" s="85"/>
      <c r="D465" s="85"/>
      <c r="E465" s="86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>
      <c r="A466" s="85"/>
      <c r="B466" s="85"/>
      <c r="C466" s="85"/>
      <c r="D466" s="85"/>
      <c r="E466" s="86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>
      <c r="A467" s="85"/>
      <c r="B467" s="85"/>
      <c r="C467" s="85"/>
      <c r="D467" s="85"/>
      <c r="E467" s="86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>
      <c r="A468" s="85"/>
      <c r="B468" s="85"/>
      <c r="C468" s="85"/>
      <c r="D468" s="85"/>
      <c r="E468" s="86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>
      <c r="A469" s="85"/>
      <c r="B469" s="85"/>
      <c r="C469" s="85"/>
      <c r="D469" s="85"/>
      <c r="E469" s="86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>
      <c r="A470" s="85"/>
      <c r="B470" s="85"/>
      <c r="C470" s="85"/>
      <c r="D470" s="85"/>
      <c r="E470" s="86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>
      <c r="A471" s="85"/>
      <c r="B471" s="85"/>
      <c r="C471" s="85"/>
      <c r="D471" s="85"/>
      <c r="E471" s="86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>
      <c r="A472" s="85"/>
      <c r="B472" s="85"/>
      <c r="C472" s="85"/>
      <c r="D472" s="85"/>
      <c r="E472" s="86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>
      <c r="A473" s="85"/>
      <c r="B473" s="85"/>
      <c r="C473" s="85"/>
      <c r="D473" s="85"/>
      <c r="E473" s="86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>
      <c r="A474" s="85"/>
      <c r="B474" s="85"/>
      <c r="C474" s="85"/>
      <c r="D474" s="85"/>
      <c r="E474" s="86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>
      <c r="A475" s="85"/>
      <c r="B475" s="85"/>
      <c r="C475" s="85"/>
      <c r="D475" s="85"/>
      <c r="E475" s="86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>
      <c r="A476" s="85"/>
      <c r="B476" s="85"/>
      <c r="C476" s="85"/>
      <c r="D476" s="85"/>
      <c r="E476" s="86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>
      <c r="A477" s="85"/>
      <c r="B477" s="85"/>
      <c r="C477" s="85"/>
      <c r="D477" s="85"/>
      <c r="E477" s="86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>
      <c r="A478" s="85"/>
      <c r="B478" s="85"/>
      <c r="C478" s="85"/>
      <c r="D478" s="85"/>
      <c r="E478" s="86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>
      <c r="A479" s="85"/>
      <c r="B479" s="85"/>
      <c r="C479" s="85"/>
      <c r="D479" s="85"/>
      <c r="E479" s="86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>
      <c r="A480" s="85"/>
      <c r="B480" s="85"/>
      <c r="C480" s="85"/>
      <c r="D480" s="85"/>
      <c r="E480" s="86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>
      <c r="A481" s="85"/>
      <c r="B481" s="85"/>
      <c r="C481" s="85"/>
      <c r="D481" s="85"/>
      <c r="E481" s="86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>
      <c r="A482" s="85"/>
      <c r="B482" s="85"/>
      <c r="C482" s="85"/>
      <c r="D482" s="85"/>
      <c r="E482" s="86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>
      <c r="A483" s="85"/>
      <c r="B483" s="85"/>
      <c r="C483" s="85"/>
      <c r="D483" s="85"/>
      <c r="E483" s="86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>
      <c r="A484" s="85"/>
      <c r="B484" s="85"/>
      <c r="C484" s="85"/>
      <c r="D484" s="85"/>
      <c r="E484" s="86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>
      <c r="A485" s="85"/>
      <c r="B485" s="85"/>
      <c r="C485" s="85"/>
      <c r="D485" s="85"/>
      <c r="E485" s="86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>
      <c r="A486" s="85"/>
      <c r="B486" s="85"/>
      <c r="C486" s="85"/>
      <c r="D486" s="85"/>
      <c r="E486" s="86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>
      <c r="A487" s="85"/>
      <c r="B487" s="85"/>
      <c r="C487" s="85"/>
      <c r="D487" s="85"/>
      <c r="E487" s="86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>
      <c r="A488" s="85"/>
      <c r="B488" s="85"/>
      <c r="C488" s="85"/>
      <c r="D488" s="85"/>
      <c r="E488" s="86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>
      <c r="A489" s="85"/>
      <c r="B489" s="85"/>
      <c r="C489" s="85"/>
      <c r="D489" s="85"/>
      <c r="E489" s="86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>
      <c r="A490" s="85"/>
      <c r="B490" s="85"/>
      <c r="C490" s="85"/>
      <c r="D490" s="85"/>
      <c r="E490" s="86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>
      <c r="A491" s="85"/>
      <c r="B491" s="85"/>
      <c r="C491" s="85"/>
      <c r="D491" s="85"/>
      <c r="E491" s="86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>
      <c r="A492" s="85"/>
      <c r="B492" s="85"/>
      <c r="C492" s="85"/>
      <c r="D492" s="85"/>
      <c r="E492" s="86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>
      <c r="A493" s="85"/>
      <c r="B493" s="85"/>
      <c r="C493" s="85"/>
      <c r="D493" s="85"/>
      <c r="E493" s="86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>
      <c r="A494" s="85"/>
      <c r="B494" s="85"/>
      <c r="C494" s="85"/>
      <c r="D494" s="85"/>
      <c r="E494" s="86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>
      <c r="A495" s="85"/>
      <c r="B495" s="85"/>
      <c r="C495" s="85"/>
      <c r="D495" s="85"/>
      <c r="E495" s="86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>
      <c r="A496" s="85"/>
      <c r="B496" s="85"/>
      <c r="C496" s="85"/>
      <c r="D496" s="85"/>
      <c r="E496" s="86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>
      <c r="A497" s="85"/>
      <c r="B497" s="85"/>
      <c r="C497" s="85"/>
      <c r="D497" s="85"/>
      <c r="E497" s="86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>
      <c r="A498" s="85"/>
      <c r="B498" s="85"/>
      <c r="C498" s="85"/>
      <c r="D498" s="85"/>
      <c r="E498" s="86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>
      <c r="A499" s="85"/>
      <c r="B499" s="85"/>
      <c r="C499" s="85"/>
      <c r="D499" s="85"/>
      <c r="E499" s="86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>
      <c r="A500" s="85"/>
      <c r="B500" s="85"/>
      <c r="C500" s="85"/>
      <c r="D500" s="85"/>
      <c r="E500" s="86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>
      <c r="A501" s="85"/>
      <c r="B501" s="85"/>
      <c r="C501" s="85"/>
      <c r="D501" s="85"/>
      <c r="E501" s="86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>
      <c r="A502" s="85"/>
      <c r="B502" s="85"/>
      <c r="C502" s="85"/>
      <c r="D502" s="85"/>
      <c r="E502" s="86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>
      <c r="A503" s="85"/>
      <c r="B503" s="85"/>
      <c r="C503" s="85"/>
      <c r="D503" s="85"/>
      <c r="E503" s="86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>
      <c r="A504" s="85"/>
      <c r="B504" s="85"/>
      <c r="C504" s="85"/>
      <c r="D504" s="85"/>
      <c r="E504" s="86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>
      <c r="A505" s="85"/>
      <c r="B505" s="85"/>
      <c r="C505" s="85"/>
      <c r="D505" s="85"/>
      <c r="E505" s="86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>
      <c r="A506" s="85"/>
      <c r="B506" s="85"/>
      <c r="C506" s="85"/>
      <c r="D506" s="85"/>
      <c r="E506" s="86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>
      <c r="A507" s="85"/>
      <c r="B507" s="85"/>
      <c r="C507" s="85"/>
      <c r="D507" s="85"/>
      <c r="E507" s="86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>
      <c r="A508" s="85"/>
      <c r="B508" s="85"/>
      <c r="C508" s="85"/>
      <c r="D508" s="85"/>
      <c r="E508" s="86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>
      <c r="A509" s="85"/>
      <c r="B509" s="85"/>
      <c r="C509" s="85"/>
      <c r="D509" s="85"/>
      <c r="E509" s="86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>
      <c r="A510" s="85"/>
      <c r="B510" s="85"/>
      <c r="C510" s="85"/>
      <c r="D510" s="85"/>
      <c r="E510" s="86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>
      <c r="A511" s="85"/>
      <c r="B511" s="85"/>
      <c r="C511" s="85"/>
      <c r="D511" s="85"/>
      <c r="E511" s="86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>
      <c r="A512" s="85"/>
      <c r="B512" s="85"/>
      <c r="C512" s="85"/>
      <c r="D512" s="85"/>
      <c r="E512" s="86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>
      <c r="A513" s="85"/>
      <c r="B513" s="85"/>
      <c r="C513" s="85"/>
      <c r="D513" s="85"/>
      <c r="E513" s="86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>
      <c r="A514" s="85"/>
      <c r="B514" s="85"/>
      <c r="C514" s="85"/>
      <c r="D514" s="85"/>
      <c r="E514" s="86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>
      <c r="A515" s="85"/>
      <c r="B515" s="85"/>
      <c r="C515" s="85"/>
      <c r="D515" s="85"/>
      <c r="E515" s="86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>
      <c r="A516" s="85"/>
      <c r="B516" s="85"/>
      <c r="C516" s="85"/>
      <c r="D516" s="85"/>
      <c r="E516" s="86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>
      <c r="A517" s="85"/>
      <c r="B517" s="85"/>
      <c r="C517" s="85"/>
      <c r="D517" s="85"/>
      <c r="E517" s="86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>
      <c r="A518" s="85"/>
      <c r="B518" s="85"/>
      <c r="C518" s="85"/>
      <c r="D518" s="85"/>
      <c r="E518" s="86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>
      <c r="A519" s="85"/>
      <c r="B519" s="85"/>
      <c r="C519" s="85"/>
      <c r="D519" s="85"/>
      <c r="E519" s="86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>
      <c r="A520" s="85"/>
      <c r="B520" s="85"/>
      <c r="C520" s="85"/>
      <c r="D520" s="85"/>
      <c r="E520" s="86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>
      <c r="A521" s="85"/>
      <c r="B521" s="85"/>
      <c r="C521" s="85"/>
      <c r="D521" s="85"/>
      <c r="E521" s="86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>
      <c r="A522" s="85"/>
      <c r="B522" s="85"/>
      <c r="C522" s="85"/>
      <c r="D522" s="85"/>
      <c r="E522" s="86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>
      <c r="A523" s="85"/>
      <c r="B523" s="85"/>
      <c r="C523" s="85"/>
      <c r="D523" s="85"/>
      <c r="E523" s="86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>
      <c r="A524" s="85"/>
      <c r="B524" s="85"/>
      <c r="C524" s="85"/>
      <c r="D524" s="85"/>
      <c r="E524" s="86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>
      <c r="A525" s="85"/>
      <c r="B525" s="85"/>
      <c r="C525" s="85"/>
      <c r="D525" s="85"/>
      <c r="E525" s="86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>
      <c r="A526" s="85"/>
      <c r="B526" s="85"/>
      <c r="C526" s="85"/>
      <c r="D526" s="85"/>
      <c r="E526" s="86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>
      <c r="A527" s="85"/>
      <c r="B527" s="85"/>
      <c r="C527" s="85"/>
      <c r="D527" s="85"/>
      <c r="E527" s="86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>
      <c r="A528" s="85"/>
      <c r="B528" s="85"/>
      <c r="C528" s="85"/>
      <c r="D528" s="85"/>
      <c r="E528" s="86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>
      <c r="A529" s="85"/>
      <c r="B529" s="85"/>
      <c r="C529" s="85"/>
      <c r="D529" s="85"/>
      <c r="E529" s="86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>
      <c r="A530" s="85"/>
      <c r="B530" s="85"/>
      <c r="C530" s="85"/>
      <c r="D530" s="85"/>
      <c r="E530" s="86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>
      <c r="A531" s="85"/>
      <c r="B531" s="85"/>
      <c r="C531" s="85"/>
      <c r="D531" s="85"/>
      <c r="E531" s="86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>
      <c r="A532" s="85"/>
      <c r="B532" s="85"/>
      <c r="C532" s="85"/>
      <c r="D532" s="85"/>
      <c r="E532" s="86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>
      <c r="A533" s="85"/>
      <c r="B533" s="85"/>
      <c r="C533" s="85"/>
      <c r="D533" s="85"/>
      <c r="E533" s="86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>
      <c r="A534" s="85"/>
      <c r="B534" s="85"/>
      <c r="C534" s="85"/>
      <c r="D534" s="85"/>
      <c r="E534" s="86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>
      <c r="A535" s="85"/>
      <c r="B535" s="85"/>
      <c r="C535" s="85"/>
      <c r="D535" s="85"/>
      <c r="E535" s="86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>
      <c r="A536" s="85"/>
      <c r="B536" s="85"/>
      <c r="C536" s="85"/>
      <c r="D536" s="85"/>
      <c r="E536" s="86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>
      <c r="A537" s="85"/>
      <c r="B537" s="85"/>
      <c r="C537" s="85"/>
      <c r="D537" s="85"/>
      <c r="E537" s="86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>
      <c r="A538" s="85"/>
      <c r="B538" s="85"/>
      <c r="C538" s="85"/>
      <c r="D538" s="85"/>
      <c r="E538" s="86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>
      <c r="A539" s="85"/>
      <c r="B539" s="85"/>
      <c r="C539" s="85"/>
      <c r="D539" s="85"/>
      <c r="E539" s="86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>
      <c r="A540" s="85"/>
      <c r="B540" s="85"/>
      <c r="C540" s="85"/>
      <c r="D540" s="85"/>
      <c r="E540" s="86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>
      <c r="A541" s="85"/>
      <c r="B541" s="85"/>
      <c r="C541" s="85"/>
      <c r="D541" s="85"/>
      <c r="E541" s="86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>
      <c r="A542" s="85"/>
      <c r="B542" s="85"/>
      <c r="C542" s="85"/>
      <c r="D542" s="85"/>
      <c r="E542" s="86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>
      <c r="A543" s="85"/>
      <c r="B543" s="85"/>
      <c r="C543" s="85"/>
      <c r="D543" s="85"/>
      <c r="E543" s="86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>
      <c r="A544" s="85"/>
      <c r="B544" s="85"/>
      <c r="C544" s="85"/>
      <c r="D544" s="85"/>
      <c r="E544" s="86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>
      <c r="A545" s="85"/>
      <c r="B545" s="85"/>
      <c r="C545" s="85"/>
      <c r="D545" s="85"/>
      <c r="E545" s="86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>
      <c r="A546" s="85"/>
      <c r="B546" s="85"/>
      <c r="C546" s="85"/>
      <c r="D546" s="85"/>
      <c r="E546" s="86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>
      <c r="A547" s="85"/>
      <c r="B547" s="85"/>
      <c r="C547" s="85"/>
      <c r="D547" s="85"/>
      <c r="E547" s="86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>
      <c r="A548" s="85"/>
      <c r="B548" s="85"/>
      <c r="C548" s="85"/>
      <c r="D548" s="85"/>
      <c r="E548" s="86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>
      <c r="A549" s="85"/>
      <c r="B549" s="85"/>
      <c r="C549" s="85"/>
      <c r="D549" s="85"/>
      <c r="E549" s="86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>
      <c r="A550" s="85"/>
      <c r="B550" s="85"/>
      <c r="C550" s="85"/>
      <c r="D550" s="85"/>
      <c r="E550" s="86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>
      <c r="A551" s="85"/>
      <c r="B551" s="85"/>
      <c r="C551" s="85"/>
      <c r="D551" s="85"/>
      <c r="E551" s="86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>
      <c r="A552" s="85"/>
      <c r="B552" s="85"/>
      <c r="C552" s="85"/>
      <c r="D552" s="85"/>
      <c r="E552" s="86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>
      <c r="A553" s="85"/>
      <c r="B553" s="85"/>
      <c r="C553" s="85"/>
      <c r="D553" s="85"/>
      <c r="E553" s="86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>
      <c r="A554" s="85"/>
      <c r="B554" s="85"/>
      <c r="C554" s="85"/>
      <c r="D554" s="85"/>
      <c r="E554" s="86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>
      <c r="A555" s="85"/>
      <c r="B555" s="85"/>
      <c r="C555" s="85"/>
      <c r="D555" s="85"/>
      <c r="E555" s="86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>
      <c r="A556" s="85"/>
      <c r="B556" s="85"/>
      <c r="C556" s="85"/>
      <c r="D556" s="85"/>
      <c r="E556" s="86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>
      <c r="A557" s="85"/>
      <c r="B557" s="85"/>
      <c r="C557" s="85"/>
      <c r="D557" s="85"/>
      <c r="E557" s="86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>
      <c r="A558" s="85"/>
      <c r="B558" s="85"/>
      <c r="C558" s="85"/>
      <c r="D558" s="85"/>
      <c r="E558" s="86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>
      <c r="A559" s="85"/>
      <c r="B559" s="85"/>
      <c r="C559" s="85"/>
      <c r="D559" s="85"/>
      <c r="E559" s="86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>
      <c r="A560" s="85"/>
      <c r="B560" s="85"/>
      <c r="C560" s="85"/>
      <c r="D560" s="85"/>
      <c r="E560" s="86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>
      <c r="A561" s="85"/>
      <c r="B561" s="85"/>
      <c r="C561" s="85"/>
      <c r="D561" s="85"/>
      <c r="E561" s="86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>
      <c r="A562" s="85"/>
      <c r="B562" s="85"/>
      <c r="C562" s="85"/>
      <c r="D562" s="85"/>
      <c r="E562" s="86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>
      <c r="A563" s="85"/>
      <c r="B563" s="85"/>
      <c r="C563" s="85"/>
      <c r="D563" s="85"/>
      <c r="E563" s="86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>
      <c r="A564" s="85"/>
      <c r="B564" s="85"/>
      <c r="C564" s="85"/>
      <c r="D564" s="85"/>
      <c r="E564" s="86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>
      <c r="A565" s="85"/>
      <c r="B565" s="85"/>
      <c r="C565" s="85"/>
      <c r="D565" s="85"/>
      <c r="E565" s="86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>
      <c r="A566" s="85"/>
      <c r="B566" s="85"/>
      <c r="C566" s="85"/>
      <c r="D566" s="85"/>
      <c r="E566" s="86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>
      <c r="A567" s="85"/>
      <c r="B567" s="85"/>
      <c r="C567" s="85"/>
      <c r="D567" s="85"/>
      <c r="E567" s="86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>
      <c r="A568" s="85"/>
      <c r="B568" s="85"/>
      <c r="C568" s="85"/>
      <c r="D568" s="85"/>
      <c r="E568" s="86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>
      <c r="A569" s="85"/>
      <c r="B569" s="85"/>
      <c r="C569" s="85"/>
      <c r="D569" s="85"/>
      <c r="E569" s="86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>
      <c r="A570" s="85"/>
      <c r="B570" s="85"/>
      <c r="C570" s="85"/>
      <c r="D570" s="85"/>
      <c r="E570" s="86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>
      <c r="A571" s="85"/>
      <c r="B571" s="85"/>
      <c r="C571" s="85"/>
      <c r="D571" s="85"/>
      <c r="E571" s="86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>
      <c r="A572" s="85"/>
      <c r="B572" s="85"/>
      <c r="C572" s="85"/>
      <c r="D572" s="85"/>
      <c r="E572" s="86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>
      <c r="A573" s="85"/>
      <c r="B573" s="85"/>
      <c r="C573" s="85"/>
      <c r="D573" s="85"/>
      <c r="E573" s="86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>
      <c r="A574" s="85"/>
      <c r="B574" s="85"/>
      <c r="C574" s="85"/>
      <c r="D574" s="85"/>
      <c r="E574" s="86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>
      <c r="A575" s="85"/>
      <c r="B575" s="85"/>
      <c r="C575" s="85"/>
      <c r="D575" s="85"/>
      <c r="E575" s="86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>
      <c r="A576" s="85"/>
      <c r="B576" s="85"/>
      <c r="C576" s="85"/>
      <c r="D576" s="85"/>
      <c r="E576" s="86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>
      <c r="A577" s="85"/>
      <c r="B577" s="85"/>
      <c r="C577" s="85"/>
      <c r="D577" s="85"/>
      <c r="E577" s="86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>
      <c r="A578" s="85"/>
      <c r="B578" s="85"/>
      <c r="C578" s="85"/>
      <c r="D578" s="85"/>
      <c r="E578" s="86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>
      <c r="A579" s="85"/>
      <c r="B579" s="85"/>
      <c r="C579" s="85"/>
      <c r="D579" s="85"/>
      <c r="E579" s="86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>
      <c r="A580" s="85"/>
      <c r="B580" s="85"/>
      <c r="C580" s="85"/>
      <c r="D580" s="85"/>
      <c r="E580" s="86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>
      <c r="A581" s="85"/>
      <c r="B581" s="85"/>
      <c r="C581" s="85"/>
      <c r="D581" s="85"/>
      <c r="E581" s="86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>
      <c r="A582" s="85"/>
      <c r="B582" s="85"/>
      <c r="C582" s="85"/>
      <c r="D582" s="85"/>
      <c r="E582" s="86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>
      <c r="A583" s="85"/>
      <c r="B583" s="85"/>
      <c r="C583" s="85"/>
      <c r="D583" s="85"/>
      <c r="E583" s="86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>
      <c r="A584" s="85"/>
      <c r="B584" s="85"/>
      <c r="C584" s="85"/>
      <c r="D584" s="85"/>
      <c r="E584" s="86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>
      <c r="A585" s="85"/>
      <c r="B585" s="85"/>
      <c r="C585" s="85"/>
      <c r="D585" s="85"/>
      <c r="E585" s="86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>
      <c r="A586" s="85"/>
      <c r="B586" s="85"/>
      <c r="C586" s="85"/>
      <c r="D586" s="85"/>
      <c r="E586" s="86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>
      <c r="A587" s="85"/>
      <c r="B587" s="85"/>
      <c r="C587" s="85"/>
      <c r="D587" s="85"/>
      <c r="E587" s="86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>
      <c r="A588" s="85"/>
      <c r="B588" s="85"/>
      <c r="C588" s="85"/>
      <c r="D588" s="85"/>
      <c r="E588" s="86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>
      <c r="A589" s="85"/>
      <c r="B589" s="85"/>
      <c r="C589" s="85"/>
      <c r="D589" s="85"/>
      <c r="E589" s="86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>
      <c r="A590" s="85"/>
      <c r="B590" s="85"/>
      <c r="C590" s="85"/>
      <c r="D590" s="85"/>
      <c r="E590" s="86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>
      <c r="A591" s="85"/>
      <c r="B591" s="85"/>
      <c r="C591" s="85"/>
      <c r="D591" s="85"/>
      <c r="E591" s="86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>
      <c r="A592" s="85"/>
      <c r="B592" s="85"/>
      <c r="C592" s="85"/>
      <c r="D592" s="85"/>
      <c r="E592" s="86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>
      <c r="A593" s="85"/>
      <c r="B593" s="85"/>
      <c r="C593" s="85"/>
      <c r="D593" s="85"/>
      <c r="E593" s="86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>
      <c r="A594" s="85"/>
      <c r="B594" s="85"/>
      <c r="C594" s="85"/>
      <c r="D594" s="85"/>
      <c r="E594" s="86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>
      <c r="A595" s="85"/>
      <c r="B595" s="85"/>
      <c r="C595" s="85"/>
      <c r="D595" s="85"/>
      <c r="E595" s="86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>
      <c r="A596" s="85"/>
      <c r="B596" s="85"/>
      <c r="C596" s="85"/>
      <c r="D596" s="85"/>
      <c r="E596" s="86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>
      <c r="A597" s="85"/>
      <c r="B597" s="85"/>
      <c r="C597" s="85"/>
      <c r="D597" s="85"/>
      <c r="E597" s="86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>
      <c r="A598" s="85"/>
      <c r="B598" s="85"/>
      <c r="C598" s="85"/>
      <c r="D598" s="85"/>
      <c r="E598" s="86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>
      <c r="A599" s="85"/>
      <c r="B599" s="85"/>
      <c r="C599" s="85"/>
      <c r="D599" s="85"/>
      <c r="E599" s="86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>
      <c r="A600" s="85"/>
      <c r="B600" s="85"/>
      <c r="C600" s="85"/>
      <c r="D600" s="85"/>
      <c r="E600" s="86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>
      <c r="A601" s="85"/>
      <c r="B601" s="85"/>
      <c r="C601" s="85"/>
      <c r="D601" s="85"/>
      <c r="E601" s="86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>
      <c r="A602" s="85"/>
      <c r="B602" s="85"/>
      <c r="C602" s="85"/>
      <c r="D602" s="85"/>
      <c r="E602" s="86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>
      <c r="A603" s="85"/>
      <c r="B603" s="85"/>
      <c r="C603" s="85"/>
      <c r="D603" s="85"/>
      <c r="E603" s="86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>
      <c r="A604" s="85"/>
      <c r="B604" s="85"/>
      <c r="C604" s="85"/>
      <c r="D604" s="85"/>
      <c r="E604" s="86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>
      <c r="A605" s="85"/>
      <c r="B605" s="85"/>
      <c r="C605" s="85"/>
      <c r="D605" s="85"/>
      <c r="E605" s="86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>
      <c r="A606" s="85"/>
      <c r="B606" s="85"/>
      <c r="C606" s="85"/>
      <c r="D606" s="85"/>
      <c r="E606" s="86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>
      <c r="A607" s="85"/>
      <c r="B607" s="85"/>
      <c r="C607" s="85"/>
      <c r="D607" s="85"/>
      <c r="E607" s="86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>
      <c r="A608" s="85"/>
      <c r="B608" s="85"/>
      <c r="C608" s="85"/>
      <c r="D608" s="85"/>
      <c r="E608" s="86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>
      <c r="A609" s="85"/>
      <c r="B609" s="85"/>
      <c r="C609" s="85"/>
      <c r="D609" s="85"/>
      <c r="E609" s="86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>
      <c r="A610" s="85"/>
      <c r="B610" s="85"/>
      <c r="C610" s="85"/>
      <c r="D610" s="85"/>
      <c r="E610" s="86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>
      <c r="A611" s="85"/>
      <c r="B611" s="85"/>
      <c r="C611" s="85"/>
      <c r="D611" s="85"/>
      <c r="E611" s="86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>
      <c r="A612" s="85"/>
      <c r="B612" s="85"/>
      <c r="C612" s="85"/>
      <c r="D612" s="85"/>
      <c r="E612" s="86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>
      <c r="A613" s="85"/>
      <c r="B613" s="85"/>
      <c r="C613" s="85"/>
      <c r="D613" s="85"/>
      <c r="E613" s="86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>
      <c r="A614" s="85"/>
      <c r="B614" s="85"/>
      <c r="C614" s="85"/>
      <c r="D614" s="85"/>
      <c r="E614" s="86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>
      <c r="A615" s="85"/>
      <c r="B615" s="85"/>
      <c r="C615" s="85"/>
      <c r="D615" s="85"/>
      <c r="E615" s="86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>
      <c r="A616" s="85"/>
      <c r="B616" s="85"/>
      <c r="C616" s="85"/>
      <c r="D616" s="85"/>
      <c r="E616" s="86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>
      <c r="A617" s="85"/>
      <c r="B617" s="85"/>
      <c r="C617" s="85"/>
      <c r="D617" s="85"/>
      <c r="E617" s="86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>
      <c r="A618" s="85"/>
      <c r="B618" s="85"/>
      <c r="C618" s="85"/>
      <c r="D618" s="85"/>
      <c r="E618" s="86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>
      <c r="A619" s="85"/>
      <c r="B619" s="85"/>
      <c r="C619" s="85"/>
      <c r="D619" s="85"/>
      <c r="E619" s="86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>
      <c r="A620" s="85"/>
      <c r="B620" s="85"/>
      <c r="C620" s="85"/>
      <c r="D620" s="85"/>
      <c r="E620" s="86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>
      <c r="A621" s="85"/>
      <c r="B621" s="85"/>
      <c r="C621" s="85"/>
      <c r="D621" s="85"/>
      <c r="E621" s="86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>
      <c r="A622" s="85"/>
      <c r="B622" s="85"/>
      <c r="C622" s="85"/>
      <c r="D622" s="85"/>
      <c r="E622" s="86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>
      <c r="A623" s="85"/>
      <c r="B623" s="85"/>
      <c r="C623" s="85"/>
      <c r="D623" s="85"/>
      <c r="E623" s="86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>
      <c r="A624" s="85"/>
      <c r="B624" s="85"/>
      <c r="C624" s="85"/>
      <c r="D624" s="85"/>
      <c r="E624" s="86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>
      <c r="A625" s="85"/>
      <c r="B625" s="85"/>
      <c r="C625" s="85"/>
      <c r="D625" s="85"/>
      <c r="E625" s="86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>
      <c r="A626" s="85"/>
      <c r="B626" s="85"/>
      <c r="C626" s="85"/>
      <c r="D626" s="85"/>
      <c r="E626" s="86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>
      <c r="A627" s="85"/>
      <c r="B627" s="85"/>
      <c r="C627" s="85"/>
      <c r="D627" s="85"/>
      <c r="E627" s="86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>
      <c r="A628" s="85"/>
      <c r="B628" s="85"/>
      <c r="C628" s="85"/>
      <c r="D628" s="85"/>
      <c r="E628" s="86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>
      <c r="A629" s="85"/>
      <c r="B629" s="85"/>
      <c r="C629" s="85"/>
      <c r="D629" s="85"/>
      <c r="E629" s="86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>
      <c r="A630" s="85"/>
      <c r="B630" s="85"/>
      <c r="C630" s="85"/>
      <c r="D630" s="85"/>
      <c r="E630" s="86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>
      <c r="A631" s="85"/>
      <c r="B631" s="85"/>
      <c r="C631" s="85"/>
      <c r="D631" s="85"/>
      <c r="E631" s="86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>
      <c r="A632" s="85"/>
      <c r="B632" s="85"/>
      <c r="C632" s="85"/>
      <c r="D632" s="85"/>
      <c r="E632" s="86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>
      <c r="A633" s="85"/>
      <c r="B633" s="85"/>
      <c r="C633" s="85"/>
      <c r="D633" s="85"/>
      <c r="E633" s="86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>
      <c r="A634" s="85"/>
      <c r="B634" s="85"/>
      <c r="C634" s="85"/>
      <c r="D634" s="85"/>
      <c r="E634" s="86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>
      <c r="A635" s="85"/>
      <c r="B635" s="85"/>
      <c r="C635" s="85"/>
      <c r="D635" s="85"/>
      <c r="E635" s="86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>
      <c r="A636" s="85"/>
      <c r="B636" s="85"/>
      <c r="C636" s="85"/>
      <c r="D636" s="85"/>
      <c r="E636" s="86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>
      <c r="A637" s="85"/>
      <c r="B637" s="85"/>
      <c r="C637" s="85"/>
      <c r="D637" s="85"/>
      <c r="E637" s="86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>
      <c r="A638" s="85"/>
      <c r="B638" s="85"/>
      <c r="C638" s="85"/>
      <c r="D638" s="85"/>
      <c r="E638" s="86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>
      <c r="A639" s="85"/>
      <c r="B639" s="85"/>
      <c r="C639" s="85"/>
      <c r="D639" s="85"/>
      <c r="E639" s="86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>
      <c r="A640" s="85"/>
      <c r="B640" s="85"/>
      <c r="C640" s="85"/>
      <c r="D640" s="85"/>
      <c r="E640" s="86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>
      <c r="A641" s="85"/>
      <c r="B641" s="85"/>
      <c r="C641" s="85"/>
      <c r="D641" s="85"/>
      <c r="E641" s="86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>
      <c r="A642" s="85"/>
      <c r="B642" s="85"/>
      <c r="C642" s="85"/>
      <c r="D642" s="85"/>
      <c r="E642" s="86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>
      <c r="A643" s="85"/>
      <c r="B643" s="85"/>
      <c r="C643" s="85"/>
      <c r="D643" s="85"/>
      <c r="E643" s="86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>
      <c r="A644" s="85"/>
      <c r="B644" s="85"/>
      <c r="C644" s="85"/>
      <c r="D644" s="85"/>
      <c r="E644" s="86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>
      <c r="A645" s="85"/>
      <c r="B645" s="85"/>
      <c r="C645" s="85"/>
      <c r="D645" s="85"/>
      <c r="E645" s="86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>
      <c r="A646" s="85"/>
      <c r="B646" s="85"/>
      <c r="C646" s="85"/>
      <c r="D646" s="85"/>
      <c r="E646" s="86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>
      <c r="A647" s="85"/>
      <c r="B647" s="85"/>
      <c r="C647" s="85"/>
      <c r="D647" s="85"/>
      <c r="E647" s="86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>
      <c r="A648" s="85"/>
      <c r="B648" s="85"/>
      <c r="C648" s="85"/>
      <c r="D648" s="85"/>
      <c r="E648" s="86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>
      <c r="A649" s="85"/>
      <c r="B649" s="85"/>
      <c r="C649" s="85"/>
      <c r="D649" s="85"/>
      <c r="E649" s="86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>
      <c r="A650" s="85"/>
      <c r="B650" s="85"/>
      <c r="C650" s="85"/>
      <c r="D650" s="85"/>
      <c r="E650" s="86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>
      <c r="A651" s="85"/>
      <c r="B651" s="85"/>
      <c r="C651" s="85"/>
      <c r="D651" s="85"/>
      <c r="E651" s="86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>
      <c r="A652" s="85"/>
      <c r="B652" s="85"/>
      <c r="C652" s="85"/>
      <c r="D652" s="85"/>
      <c r="E652" s="86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>
      <c r="A653" s="85"/>
      <c r="B653" s="85"/>
      <c r="C653" s="85"/>
      <c r="D653" s="85"/>
      <c r="E653" s="86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>
      <c r="A654" s="85"/>
      <c r="B654" s="85"/>
      <c r="C654" s="85"/>
      <c r="D654" s="85"/>
      <c r="E654" s="86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>
      <c r="A655" s="85"/>
      <c r="B655" s="85"/>
      <c r="C655" s="85"/>
      <c r="D655" s="85"/>
      <c r="E655" s="86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>
      <c r="A656" s="85"/>
      <c r="B656" s="85"/>
      <c r="C656" s="85"/>
      <c r="D656" s="85"/>
      <c r="E656" s="86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>
      <c r="A657" s="85"/>
      <c r="B657" s="85"/>
      <c r="C657" s="85"/>
      <c r="D657" s="85"/>
      <c r="E657" s="86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>
      <c r="A658" s="85"/>
      <c r="B658" s="85"/>
      <c r="C658" s="85"/>
      <c r="D658" s="85"/>
      <c r="E658" s="86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>
      <c r="A659" s="85"/>
      <c r="B659" s="85"/>
      <c r="C659" s="85"/>
      <c r="D659" s="85"/>
      <c r="E659" s="86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>
      <c r="A660" s="85"/>
      <c r="B660" s="85"/>
      <c r="C660" s="85"/>
      <c r="D660" s="85"/>
      <c r="E660" s="86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>
      <c r="A661" s="85"/>
      <c r="B661" s="85"/>
      <c r="C661" s="85"/>
      <c r="D661" s="85"/>
      <c r="E661" s="86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>
      <c r="A662" s="85"/>
      <c r="B662" s="85"/>
      <c r="C662" s="85"/>
      <c r="D662" s="85"/>
      <c r="E662" s="86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>
      <c r="A663" s="85"/>
      <c r="B663" s="85"/>
      <c r="C663" s="85"/>
      <c r="D663" s="85"/>
      <c r="E663" s="86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>
      <c r="A664" s="85"/>
      <c r="B664" s="85"/>
      <c r="C664" s="85"/>
      <c r="D664" s="85"/>
      <c r="E664" s="86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>
      <c r="A665" s="85"/>
      <c r="B665" s="85"/>
      <c r="C665" s="85"/>
      <c r="D665" s="85"/>
      <c r="E665" s="86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>
      <c r="A666" s="85"/>
      <c r="B666" s="85"/>
      <c r="C666" s="85"/>
      <c r="D666" s="85"/>
      <c r="E666" s="86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>
      <c r="A667" s="85"/>
      <c r="B667" s="85"/>
      <c r="C667" s="85"/>
      <c r="D667" s="85"/>
      <c r="E667" s="86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>
      <c r="A668" s="85"/>
      <c r="B668" s="85"/>
      <c r="C668" s="85"/>
      <c r="D668" s="85"/>
      <c r="E668" s="86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>
      <c r="A669" s="85"/>
      <c r="B669" s="85"/>
      <c r="C669" s="85"/>
      <c r="D669" s="85"/>
      <c r="E669" s="86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>
      <c r="A670" s="85"/>
      <c r="B670" s="85"/>
      <c r="C670" s="85"/>
      <c r="D670" s="85"/>
      <c r="E670" s="86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>
      <c r="A671" s="85"/>
      <c r="B671" s="85"/>
      <c r="C671" s="85"/>
      <c r="D671" s="85"/>
      <c r="E671" s="86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>
      <c r="A672" s="85"/>
      <c r="B672" s="85"/>
      <c r="C672" s="85"/>
      <c r="D672" s="85"/>
      <c r="E672" s="86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>
      <c r="A673" s="85"/>
      <c r="B673" s="85"/>
      <c r="C673" s="85"/>
      <c r="D673" s="85"/>
      <c r="E673" s="86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>
      <c r="A674" s="85"/>
      <c r="B674" s="85"/>
      <c r="C674" s="85"/>
      <c r="D674" s="85"/>
      <c r="E674" s="86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>
      <c r="A675" s="85"/>
      <c r="B675" s="85"/>
      <c r="C675" s="85"/>
      <c r="D675" s="85"/>
      <c r="E675" s="86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>
      <c r="A676" s="85"/>
      <c r="B676" s="85"/>
      <c r="C676" s="85"/>
      <c r="D676" s="85"/>
      <c r="E676" s="86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>
      <c r="A677" s="85"/>
      <c r="B677" s="85"/>
      <c r="C677" s="85"/>
      <c r="D677" s="85"/>
      <c r="E677" s="86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>
      <c r="A678" s="85"/>
      <c r="B678" s="85"/>
      <c r="C678" s="85"/>
      <c r="D678" s="85"/>
      <c r="E678" s="86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>
      <c r="A679" s="85"/>
      <c r="B679" s="85"/>
      <c r="C679" s="85"/>
      <c r="D679" s="85"/>
      <c r="E679" s="86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>
      <c r="A680" s="85"/>
      <c r="B680" s="85"/>
      <c r="C680" s="85"/>
      <c r="D680" s="85"/>
      <c r="E680" s="86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>
      <c r="A681" s="85"/>
      <c r="B681" s="85"/>
      <c r="C681" s="85"/>
      <c r="D681" s="85"/>
      <c r="E681" s="86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>
      <c r="A682" s="85"/>
      <c r="B682" s="85"/>
      <c r="C682" s="85"/>
      <c r="D682" s="85"/>
      <c r="E682" s="86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>
      <c r="A683" s="85"/>
      <c r="B683" s="85"/>
      <c r="C683" s="85"/>
      <c r="D683" s="85"/>
      <c r="E683" s="86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>
      <c r="A684" s="85"/>
      <c r="B684" s="85"/>
      <c r="C684" s="85"/>
      <c r="D684" s="85"/>
      <c r="E684" s="86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>
      <c r="A685" s="85"/>
      <c r="B685" s="85"/>
      <c r="C685" s="85"/>
      <c r="D685" s="85"/>
      <c r="E685" s="86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>
      <c r="A686" s="85"/>
      <c r="B686" s="85"/>
      <c r="C686" s="85"/>
      <c r="D686" s="85"/>
      <c r="E686" s="86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>
      <c r="A687" s="85"/>
      <c r="B687" s="85"/>
      <c r="C687" s="85"/>
      <c r="D687" s="85"/>
      <c r="E687" s="86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>
      <c r="A688" s="85"/>
      <c r="B688" s="85"/>
      <c r="C688" s="85"/>
      <c r="D688" s="85"/>
      <c r="E688" s="86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>
      <c r="A689" s="85"/>
      <c r="B689" s="85"/>
      <c r="C689" s="85"/>
      <c r="D689" s="85"/>
      <c r="E689" s="86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>
      <c r="A690" s="85"/>
      <c r="B690" s="85"/>
      <c r="C690" s="85"/>
      <c r="D690" s="85"/>
      <c r="E690" s="86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>
      <c r="A691" s="85"/>
      <c r="B691" s="85"/>
      <c r="C691" s="85"/>
      <c r="D691" s="85"/>
      <c r="E691" s="86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>
      <c r="A692" s="85"/>
      <c r="B692" s="85"/>
      <c r="C692" s="85"/>
      <c r="D692" s="85"/>
      <c r="E692" s="86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>
      <c r="A693" s="85"/>
      <c r="B693" s="85"/>
      <c r="C693" s="85"/>
      <c r="D693" s="85"/>
      <c r="E693" s="86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>
      <c r="A694" s="85"/>
      <c r="B694" s="85"/>
      <c r="C694" s="85"/>
      <c r="D694" s="85"/>
      <c r="E694" s="86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>
      <c r="A695" s="85"/>
      <c r="B695" s="85"/>
      <c r="C695" s="85"/>
      <c r="D695" s="85"/>
      <c r="E695" s="86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>
      <c r="A696" s="85"/>
      <c r="B696" s="85"/>
      <c r="C696" s="85"/>
      <c r="D696" s="85"/>
      <c r="E696" s="86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>
      <c r="A697" s="85"/>
      <c r="B697" s="85"/>
      <c r="C697" s="85"/>
      <c r="D697" s="85"/>
      <c r="E697" s="86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>
      <c r="A698" s="85"/>
      <c r="B698" s="85"/>
      <c r="C698" s="85"/>
      <c r="D698" s="85"/>
      <c r="E698" s="86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>
      <c r="A699" s="85"/>
      <c r="B699" s="85"/>
      <c r="C699" s="85"/>
      <c r="D699" s="85"/>
      <c r="E699" s="86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>
      <c r="A700" s="85"/>
      <c r="B700" s="85"/>
      <c r="C700" s="85"/>
      <c r="D700" s="85"/>
      <c r="E700" s="86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>
      <c r="A701" s="85"/>
      <c r="B701" s="85"/>
      <c r="C701" s="85"/>
      <c r="D701" s="85"/>
      <c r="E701" s="86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>
      <c r="A702" s="85"/>
      <c r="B702" s="85"/>
      <c r="C702" s="85"/>
      <c r="D702" s="85"/>
      <c r="E702" s="86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>
      <c r="A703" s="85"/>
      <c r="B703" s="85"/>
      <c r="C703" s="85"/>
      <c r="D703" s="85"/>
      <c r="E703" s="86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>
      <c r="A704" s="85"/>
      <c r="B704" s="85"/>
      <c r="C704" s="85"/>
      <c r="D704" s="85"/>
      <c r="E704" s="86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>
      <c r="A705" s="85"/>
      <c r="B705" s="85"/>
      <c r="C705" s="85"/>
      <c r="D705" s="85"/>
      <c r="E705" s="86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>
      <c r="A706" s="85"/>
      <c r="B706" s="85"/>
      <c r="C706" s="85"/>
      <c r="D706" s="85"/>
      <c r="E706" s="86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>
      <c r="A707" s="85"/>
      <c r="B707" s="85"/>
      <c r="C707" s="85"/>
      <c r="D707" s="85"/>
      <c r="E707" s="86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>
      <c r="A708" s="85"/>
      <c r="B708" s="85"/>
      <c r="C708" s="85"/>
      <c r="D708" s="85"/>
      <c r="E708" s="86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>
      <c r="A709" s="85"/>
      <c r="B709" s="85"/>
      <c r="C709" s="85"/>
      <c r="D709" s="85"/>
      <c r="E709" s="86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>
      <c r="A710" s="85"/>
      <c r="B710" s="85"/>
      <c r="C710" s="85"/>
      <c r="D710" s="85"/>
      <c r="E710" s="86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>
      <c r="A711" s="85"/>
      <c r="B711" s="85"/>
      <c r="C711" s="85"/>
      <c r="D711" s="85"/>
      <c r="E711" s="86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>
      <c r="A712" s="85"/>
      <c r="B712" s="85"/>
      <c r="C712" s="85"/>
      <c r="D712" s="85"/>
      <c r="E712" s="86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>
      <c r="A713" s="85"/>
      <c r="B713" s="85"/>
      <c r="C713" s="85"/>
      <c r="D713" s="85"/>
      <c r="E713" s="86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>
      <c r="A714" s="85"/>
      <c r="B714" s="85"/>
      <c r="C714" s="85"/>
      <c r="D714" s="85"/>
      <c r="E714" s="86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>
      <c r="A715" s="85"/>
      <c r="B715" s="85"/>
      <c r="C715" s="85"/>
      <c r="D715" s="85"/>
      <c r="E715" s="86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>
      <c r="A716" s="85"/>
      <c r="B716" s="85"/>
      <c r="C716" s="85"/>
      <c r="D716" s="85"/>
      <c r="E716" s="86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>
      <c r="A717" s="85"/>
      <c r="B717" s="85"/>
      <c r="C717" s="85"/>
      <c r="D717" s="85"/>
      <c r="E717" s="86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>
      <c r="A718" s="85"/>
      <c r="B718" s="85"/>
      <c r="C718" s="85"/>
      <c r="D718" s="85"/>
      <c r="E718" s="86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>
      <c r="A719" s="85"/>
      <c r="B719" s="85"/>
      <c r="C719" s="85"/>
      <c r="D719" s="85"/>
      <c r="E719" s="86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>
      <c r="A720" s="85"/>
      <c r="B720" s="85"/>
      <c r="C720" s="85"/>
      <c r="D720" s="85"/>
      <c r="E720" s="86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>
      <c r="A721" s="85"/>
      <c r="B721" s="85"/>
      <c r="C721" s="85"/>
      <c r="D721" s="85"/>
      <c r="E721" s="86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>
      <c r="A722" s="85"/>
      <c r="B722" s="85"/>
      <c r="C722" s="85"/>
      <c r="D722" s="85"/>
      <c r="E722" s="86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>
      <c r="A723" s="85"/>
      <c r="B723" s="85"/>
      <c r="C723" s="85"/>
      <c r="D723" s="85"/>
      <c r="E723" s="86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>
      <c r="A724" s="85"/>
      <c r="B724" s="85"/>
      <c r="C724" s="85"/>
      <c r="D724" s="85"/>
      <c r="E724" s="86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>
      <c r="A725" s="85"/>
      <c r="B725" s="85"/>
      <c r="C725" s="85"/>
      <c r="D725" s="85"/>
      <c r="E725" s="86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>
      <c r="A726" s="85"/>
      <c r="B726" s="85"/>
      <c r="C726" s="85"/>
      <c r="D726" s="85"/>
      <c r="E726" s="86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>
      <c r="A727" s="85"/>
      <c r="B727" s="85"/>
      <c r="C727" s="85"/>
      <c r="D727" s="85"/>
      <c r="E727" s="86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>
      <c r="A728" s="85"/>
      <c r="B728" s="85"/>
      <c r="C728" s="85"/>
      <c r="D728" s="85"/>
      <c r="E728" s="86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>
      <c r="A729" s="85"/>
      <c r="B729" s="85"/>
      <c r="C729" s="85"/>
      <c r="D729" s="85"/>
      <c r="E729" s="86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>
      <c r="A730" s="85"/>
      <c r="B730" s="85"/>
      <c r="C730" s="85"/>
      <c r="D730" s="85"/>
      <c r="E730" s="86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>
      <c r="A731" s="85"/>
      <c r="B731" s="85"/>
      <c r="C731" s="85"/>
      <c r="D731" s="85"/>
      <c r="E731" s="86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>
      <c r="A732" s="85"/>
      <c r="B732" s="85"/>
      <c r="C732" s="85"/>
      <c r="D732" s="85"/>
      <c r="E732" s="86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>
      <c r="A733" s="85"/>
      <c r="B733" s="85"/>
      <c r="C733" s="85"/>
      <c r="D733" s="85"/>
      <c r="E733" s="86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>
      <c r="A734" s="85"/>
      <c r="B734" s="85"/>
      <c r="C734" s="85"/>
      <c r="D734" s="85"/>
      <c r="E734" s="86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>
      <c r="A735" s="85"/>
      <c r="B735" s="85"/>
      <c r="C735" s="85"/>
      <c r="D735" s="85"/>
      <c r="E735" s="86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>
      <c r="A736" s="85"/>
      <c r="B736" s="85"/>
      <c r="C736" s="85"/>
      <c r="D736" s="85"/>
      <c r="E736" s="86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>
      <c r="A737" s="85"/>
      <c r="B737" s="85"/>
      <c r="C737" s="85"/>
      <c r="D737" s="85"/>
      <c r="E737" s="86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>
      <c r="A738" s="85"/>
      <c r="B738" s="85"/>
      <c r="C738" s="85"/>
      <c r="D738" s="85"/>
      <c r="E738" s="86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>
      <c r="A739" s="85"/>
      <c r="B739" s="85"/>
      <c r="C739" s="85"/>
      <c r="D739" s="85"/>
      <c r="E739" s="86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>
      <c r="A740" s="85"/>
      <c r="B740" s="85"/>
      <c r="C740" s="85"/>
      <c r="D740" s="85"/>
      <c r="E740" s="86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>
      <c r="A741" s="85"/>
      <c r="B741" s="85"/>
      <c r="C741" s="85"/>
      <c r="D741" s="85"/>
      <c r="E741" s="86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>
      <c r="A742" s="85"/>
      <c r="B742" s="85"/>
      <c r="C742" s="85"/>
      <c r="D742" s="85"/>
      <c r="E742" s="86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>
      <c r="A743" s="85"/>
      <c r="B743" s="85"/>
      <c r="C743" s="85"/>
      <c r="D743" s="85"/>
      <c r="E743" s="86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>
      <c r="A744" s="85"/>
      <c r="B744" s="85"/>
      <c r="C744" s="85"/>
      <c r="D744" s="85"/>
      <c r="E744" s="86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>
      <c r="A745" s="85"/>
      <c r="B745" s="85"/>
      <c r="C745" s="85"/>
      <c r="D745" s="85"/>
      <c r="E745" s="86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>
      <c r="A746" s="85"/>
      <c r="B746" s="85"/>
      <c r="C746" s="85"/>
      <c r="D746" s="85"/>
      <c r="E746" s="86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>
      <c r="A747" s="85"/>
      <c r="B747" s="85"/>
      <c r="C747" s="85"/>
      <c r="D747" s="85"/>
      <c r="E747" s="86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>
      <c r="A748" s="85"/>
      <c r="B748" s="85"/>
      <c r="C748" s="85"/>
      <c r="D748" s="85"/>
      <c r="E748" s="86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>
      <c r="A749" s="85"/>
      <c r="B749" s="85"/>
      <c r="C749" s="85"/>
      <c r="D749" s="85"/>
      <c r="E749" s="86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>
      <c r="A750" s="85"/>
      <c r="B750" s="85"/>
      <c r="C750" s="85"/>
      <c r="D750" s="85"/>
      <c r="E750" s="86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>
      <c r="A751" s="85"/>
      <c r="B751" s="85"/>
      <c r="C751" s="85"/>
      <c r="D751" s="85"/>
      <c r="E751" s="86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>
      <c r="A752" s="85"/>
      <c r="B752" s="85"/>
      <c r="C752" s="85"/>
      <c r="D752" s="85"/>
      <c r="E752" s="86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>
      <c r="A753" s="85"/>
      <c r="B753" s="85"/>
      <c r="C753" s="85"/>
      <c r="D753" s="85"/>
      <c r="E753" s="86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>
      <c r="A754" s="85"/>
      <c r="B754" s="85"/>
      <c r="C754" s="85"/>
      <c r="D754" s="85"/>
      <c r="E754" s="86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>
      <c r="A755" s="85"/>
      <c r="B755" s="85"/>
      <c r="C755" s="85"/>
      <c r="D755" s="85"/>
      <c r="E755" s="86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>
      <c r="A756" s="85"/>
      <c r="B756" s="85"/>
      <c r="C756" s="85"/>
      <c r="D756" s="85"/>
      <c r="E756" s="86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>
      <c r="A757" s="85"/>
      <c r="B757" s="85"/>
      <c r="C757" s="85"/>
      <c r="D757" s="85"/>
      <c r="E757" s="86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>
      <c r="A758" s="85"/>
      <c r="B758" s="85"/>
      <c r="C758" s="85"/>
      <c r="D758" s="85"/>
      <c r="E758" s="86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>
      <c r="A759" s="85"/>
      <c r="B759" s="85"/>
      <c r="C759" s="85"/>
      <c r="D759" s="85"/>
      <c r="E759" s="86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>
      <c r="A760" s="85"/>
      <c r="B760" s="85"/>
      <c r="C760" s="85"/>
      <c r="D760" s="85"/>
      <c r="E760" s="86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>
      <c r="A761" s="85"/>
      <c r="B761" s="85"/>
      <c r="C761" s="85"/>
      <c r="D761" s="85"/>
      <c r="E761" s="86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>
      <c r="A762" s="85"/>
      <c r="B762" s="85"/>
      <c r="C762" s="85"/>
      <c r="D762" s="85"/>
      <c r="E762" s="86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>
      <c r="A763" s="85"/>
      <c r="B763" s="85"/>
      <c r="C763" s="85"/>
      <c r="D763" s="85"/>
      <c r="E763" s="86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>
      <c r="A764" s="85"/>
      <c r="B764" s="85"/>
      <c r="C764" s="85"/>
      <c r="D764" s="85"/>
      <c r="E764" s="86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>
      <c r="A765" s="85"/>
      <c r="B765" s="85"/>
      <c r="C765" s="85"/>
      <c r="D765" s="85"/>
      <c r="E765" s="86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>
      <c r="A766" s="85"/>
      <c r="B766" s="85"/>
      <c r="C766" s="85"/>
      <c r="D766" s="85"/>
      <c r="E766" s="86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>
      <c r="A767" s="85"/>
      <c r="B767" s="85"/>
      <c r="C767" s="85"/>
      <c r="D767" s="85"/>
      <c r="E767" s="86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>
      <c r="A768" s="85"/>
      <c r="B768" s="85"/>
      <c r="C768" s="85"/>
      <c r="D768" s="85"/>
      <c r="E768" s="86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>
      <c r="A769" s="85"/>
      <c r="B769" s="85"/>
      <c r="C769" s="85"/>
      <c r="D769" s="85"/>
      <c r="E769" s="86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>
      <c r="A770" s="85"/>
      <c r="B770" s="85"/>
      <c r="C770" s="85"/>
      <c r="D770" s="85"/>
      <c r="E770" s="86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>
      <c r="A771" s="85"/>
      <c r="B771" s="85"/>
      <c r="C771" s="85"/>
      <c r="D771" s="85"/>
      <c r="E771" s="86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>
      <c r="A772" s="85"/>
      <c r="B772" s="85"/>
      <c r="C772" s="85"/>
      <c r="D772" s="85"/>
      <c r="E772" s="86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>
      <c r="A773" s="85"/>
      <c r="B773" s="85"/>
      <c r="C773" s="85"/>
      <c r="D773" s="85"/>
      <c r="E773" s="86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>
      <c r="A774" s="85"/>
      <c r="B774" s="85"/>
      <c r="C774" s="85"/>
      <c r="D774" s="85"/>
      <c r="E774" s="86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>
      <c r="A775" s="85"/>
      <c r="B775" s="85"/>
      <c r="C775" s="85"/>
      <c r="D775" s="85"/>
      <c r="E775" s="86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>
      <c r="A776" s="85"/>
      <c r="B776" s="85"/>
      <c r="C776" s="85"/>
      <c r="D776" s="85"/>
      <c r="E776" s="86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>
      <c r="A777" s="85"/>
      <c r="B777" s="85"/>
      <c r="C777" s="85"/>
      <c r="D777" s="85"/>
      <c r="E777" s="86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>
      <c r="A778" s="85"/>
      <c r="B778" s="85"/>
      <c r="C778" s="85"/>
      <c r="D778" s="85"/>
      <c r="E778" s="86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>
      <c r="A779" s="85"/>
      <c r="B779" s="85"/>
      <c r="C779" s="85"/>
      <c r="D779" s="85"/>
      <c r="E779" s="86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>
      <c r="A780" s="85"/>
      <c r="B780" s="85"/>
      <c r="C780" s="85"/>
      <c r="D780" s="85"/>
      <c r="E780" s="86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>
      <c r="A781" s="85"/>
      <c r="B781" s="85"/>
      <c r="C781" s="85"/>
      <c r="D781" s="85"/>
      <c r="E781" s="86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>
      <c r="A782" s="85"/>
      <c r="B782" s="85"/>
      <c r="C782" s="85"/>
      <c r="D782" s="85"/>
      <c r="E782" s="86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>
      <c r="A783" s="85"/>
      <c r="B783" s="85"/>
      <c r="C783" s="85"/>
      <c r="D783" s="85"/>
      <c r="E783" s="86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>
      <c r="A784" s="85"/>
      <c r="B784" s="85"/>
      <c r="C784" s="85"/>
      <c r="D784" s="85"/>
      <c r="E784" s="86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>
      <c r="A785" s="85"/>
      <c r="B785" s="85"/>
      <c r="C785" s="85"/>
      <c r="D785" s="85"/>
      <c r="E785" s="86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>
      <c r="A786" s="85"/>
      <c r="B786" s="85"/>
      <c r="C786" s="85"/>
      <c r="D786" s="85"/>
      <c r="E786" s="86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>
      <c r="A787" s="85"/>
      <c r="B787" s="85"/>
      <c r="C787" s="85"/>
      <c r="D787" s="85"/>
      <c r="E787" s="86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>
      <c r="A788" s="85"/>
      <c r="B788" s="85"/>
      <c r="C788" s="85"/>
      <c r="D788" s="85"/>
      <c r="E788" s="86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>
      <c r="A789" s="85"/>
      <c r="B789" s="85"/>
      <c r="C789" s="85"/>
      <c r="D789" s="85"/>
      <c r="E789" s="86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>
      <c r="A790" s="85"/>
      <c r="B790" s="85"/>
      <c r="C790" s="85"/>
      <c r="D790" s="85"/>
      <c r="E790" s="86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>
      <c r="A791" s="85"/>
      <c r="B791" s="85"/>
      <c r="C791" s="85"/>
      <c r="D791" s="85"/>
      <c r="E791" s="86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>
      <c r="A792" s="85"/>
      <c r="B792" s="85"/>
      <c r="C792" s="85"/>
      <c r="D792" s="85"/>
      <c r="E792" s="86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>
      <c r="A793" s="85"/>
      <c r="B793" s="85"/>
      <c r="C793" s="85"/>
      <c r="D793" s="85"/>
      <c r="E793" s="86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>
      <c r="A794" s="85"/>
      <c r="B794" s="85"/>
      <c r="C794" s="85"/>
      <c r="D794" s="85"/>
      <c r="E794" s="86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>
      <c r="A795" s="85"/>
      <c r="B795" s="85"/>
      <c r="C795" s="85"/>
      <c r="D795" s="85"/>
      <c r="E795" s="86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>
      <c r="A796" s="85"/>
      <c r="B796" s="85"/>
      <c r="C796" s="85"/>
      <c r="D796" s="85"/>
      <c r="E796" s="86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>
      <c r="A797" s="85"/>
      <c r="B797" s="85"/>
      <c r="C797" s="85"/>
      <c r="D797" s="85"/>
      <c r="E797" s="86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>
      <c r="A798" s="85"/>
      <c r="B798" s="85"/>
      <c r="C798" s="85"/>
      <c r="D798" s="85"/>
      <c r="E798" s="86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>
      <c r="A799" s="85"/>
      <c r="B799" s="85"/>
      <c r="C799" s="85"/>
      <c r="D799" s="85"/>
      <c r="E799" s="86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>
      <c r="A800" s="85"/>
      <c r="B800" s="85"/>
      <c r="C800" s="85"/>
      <c r="D800" s="85"/>
      <c r="E800" s="86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>
      <c r="A801" s="85"/>
      <c r="B801" s="85"/>
      <c r="C801" s="85"/>
      <c r="D801" s="85"/>
      <c r="E801" s="86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>
      <c r="A802" s="85"/>
      <c r="B802" s="85"/>
      <c r="C802" s="85"/>
      <c r="D802" s="85"/>
      <c r="E802" s="86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>
      <c r="A803" s="85"/>
      <c r="B803" s="85"/>
      <c r="C803" s="85"/>
      <c r="D803" s="85"/>
      <c r="E803" s="86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>
      <c r="A804" s="85"/>
      <c r="B804" s="85"/>
      <c r="C804" s="85"/>
      <c r="D804" s="85"/>
      <c r="E804" s="86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>
      <c r="A805" s="85"/>
      <c r="B805" s="85"/>
      <c r="C805" s="85"/>
      <c r="D805" s="85"/>
      <c r="E805" s="86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>
      <c r="A806" s="85"/>
      <c r="B806" s="85"/>
      <c r="C806" s="85"/>
      <c r="D806" s="85"/>
      <c r="E806" s="86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>
      <c r="A807" s="85"/>
      <c r="B807" s="85"/>
      <c r="C807" s="85"/>
      <c r="D807" s="85"/>
      <c r="E807" s="86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>
      <c r="A808" s="85"/>
      <c r="B808" s="85"/>
      <c r="C808" s="85"/>
      <c r="D808" s="85"/>
      <c r="E808" s="86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>
      <c r="A809" s="85"/>
      <c r="B809" s="85"/>
      <c r="C809" s="85"/>
      <c r="D809" s="85"/>
      <c r="E809" s="86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>
      <c r="A810" s="85"/>
      <c r="B810" s="85"/>
      <c r="C810" s="85"/>
      <c r="D810" s="85"/>
      <c r="E810" s="86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>
      <c r="A811" s="85"/>
      <c r="B811" s="85"/>
      <c r="C811" s="85"/>
      <c r="D811" s="85"/>
      <c r="E811" s="86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>
      <c r="A812" s="85"/>
      <c r="B812" s="85"/>
      <c r="C812" s="85"/>
      <c r="D812" s="85"/>
      <c r="E812" s="86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>
      <c r="A813" s="85"/>
      <c r="B813" s="85"/>
      <c r="C813" s="85"/>
      <c r="D813" s="85"/>
      <c r="E813" s="86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>
      <c r="A814" s="85"/>
      <c r="B814" s="85"/>
      <c r="C814" s="85"/>
      <c r="D814" s="85"/>
      <c r="E814" s="86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>
      <c r="A815" s="85"/>
      <c r="B815" s="85"/>
      <c r="C815" s="85"/>
      <c r="D815" s="85"/>
      <c r="E815" s="86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>
      <c r="A816" s="85"/>
      <c r="B816" s="85"/>
      <c r="C816" s="85"/>
      <c r="D816" s="85"/>
      <c r="E816" s="86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>
      <c r="A817" s="85"/>
      <c r="B817" s="85"/>
      <c r="C817" s="85"/>
      <c r="D817" s="85"/>
      <c r="E817" s="86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>
      <c r="A818" s="85"/>
      <c r="B818" s="85"/>
      <c r="C818" s="85"/>
      <c r="D818" s="85"/>
      <c r="E818" s="86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>
      <c r="A819" s="85"/>
      <c r="B819" s="85"/>
      <c r="C819" s="85"/>
      <c r="D819" s="85"/>
      <c r="E819" s="86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>
      <c r="A820" s="85"/>
      <c r="B820" s="85"/>
      <c r="C820" s="85"/>
      <c r="D820" s="85"/>
      <c r="E820" s="86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>
      <c r="A821" s="85"/>
      <c r="B821" s="85"/>
      <c r="C821" s="85"/>
      <c r="D821" s="85"/>
      <c r="E821" s="86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>
      <c r="A822" s="85"/>
      <c r="B822" s="85"/>
      <c r="C822" s="85"/>
      <c r="D822" s="85"/>
      <c r="E822" s="86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>
      <c r="A823" s="85"/>
      <c r="B823" s="85"/>
      <c r="C823" s="85"/>
      <c r="D823" s="85"/>
      <c r="E823" s="86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>
      <c r="A824" s="85"/>
      <c r="B824" s="85"/>
      <c r="C824" s="85"/>
      <c r="D824" s="85"/>
      <c r="E824" s="86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>
      <c r="A825" s="85"/>
      <c r="B825" s="85"/>
      <c r="C825" s="85"/>
      <c r="D825" s="85"/>
      <c r="E825" s="86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>
      <c r="A826" s="85"/>
      <c r="B826" s="85"/>
      <c r="C826" s="85"/>
      <c r="D826" s="85"/>
      <c r="E826" s="86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>
      <c r="A827" s="85"/>
      <c r="B827" s="85"/>
      <c r="C827" s="85"/>
      <c r="D827" s="85"/>
      <c r="E827" s="86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>
      <c r="A828" s="85"/>
      <c r="B828" s="85"/>
      <c r="C828" s="85"/>
      <c r="D828" s="85"/>
      <c r="E828" s="86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>
      <c r="A829" s="85"/>
      <c r="B829" s="85"/>
      <c r="C829" s="85"/>
      <c r="D829" s="85"/>
      <c r="E829" s="86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>
      <c r="A830" s="85"/>
      <c r="B830" s="85"/>
      <c r="C830" s="85"/>
      <c r="D830" s="85"/>
      <c r="E830" s="86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>
      <c r="A831" s="85"/>
      <c r="B831" s="85"/>
      <c r="C831" s="85"/>
      <c r="D831" s="85"/>
      <c r="E831" s="86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>
      <c r="A832" s="85"/>
      <c r="B832" s="85"/>
      <c r="C832" s="85"/>
      <c r="D832" s="85"/>
      <c r="E832" s="86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>
      <c r="A833" s="85"/>
      <c r="B833" s="85"/>
      <c r="C833" s="85"/>
      <c r="D833" s="85"/>
      <c r="E833" s="86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>
      <c r="A834" s="85"/>
      <c r="B834" s="85"/>
      <c r="C834" s="85"/>
      <c r="D834" s="85"/>
      <c r="E834" s="86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>
      <c r="A835" s="85"/>
      <c r="B835" s="85"/>
      <c r="C835" s="85"/>
      <c r="D835" s="85"/>
      <c r="E835" s="86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>
      <c r="A836" s="85"/>
      <c r="B836" s="85"/>
      <c r="C836" s="85"/>
      <c r="D836" s="85"/>
      <c r="E836" s="86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>
      <c r="A837" s="85"/>
      <c r="B837" s="85"/>
      <c r="C837" s="85"/>
      <c r="D837" s="85"/>
      <c r="E837" s="86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>
      <c r="A838" s="85"/>
      <c r="B838" s="85"/>
      <c r="C838" s="85"/>
      <c r="D838" s="85"/>
      <c r="E838" s="86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>
      <c r="A839" s="85"/>
      <c r="B839" s="85"/>
      <c r="C839" s="85"/>
      <c r="D839" s="85"/>
      <c r="E839" s="86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>
      <c r="A840" s="85"/>
      <c r="B840" s="85"/>
      <c r="C840" s="85"/>
      <c r="D840" s="85"/>
      <c r="E840" s="86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>
      <c r="A841" s="85"/>
      <c r="B841" s="85"/>
      <c r="C841" s="85"/>
      <c r="D841" s="85"/>
      <c r="E841" s="86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>
      <c r="A842" s="85"/>
      <c r="B842" s="85"/>
      <c r="C842" s="85"/>
      <c r="D842" s="85"/>
      <c r="E842" s="86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>
      <c r="A843" s="85"/>
      <c r="B843" s="85"/>
      <c r="C843" s="85"/>
      <c r="D843" s="85"/>
      <c r="E843" s="86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>
      <c r="A844" s="85"/>
      <c r="B844" s="85"/>
      <c r="C844" s="85"/>
      <c r="D844" s="85"/>
      <c r="E844" s="86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>
      <c r="A845" s="85"/>
      <c r="B845" s="85"/>
      <c r="C845" s="85"/>
      <c r="D845" s="85"/>
      <c r="E845" s="86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>
      <c r="A846" s="85"/>
      <c r="B846" s="85"/>
      <c r="C846" s="85"/>
      <c r="D846" s="85"/>
      <c r="E846" s="86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>
      <c r="A847" s="85"/>
      <c r="B847" s="85"/>
      <c r="C847" s="85"/>
      <c r="D847" s="85"/>
      <c r="E847" s="86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>
      <c r="A848" s="85"/>
      <c r="B848" s="85"/>
      <c r="C848" s="85"/>
      <c r="D848" s="85"/>
      <c r="E848" s="86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>
      <c r="A849" s="85"/>
      <c r="B849" s="85"/>
      <c r="C849" s="85"/>
      <c r="D849" s="85"/>
      <c r="E849" s="86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>
      <c r="A850" s="85"/>
      <c r="B850" s="85"/>
      <c r="C850" s="85"/>
      <c r="D850" s="85"/>
      <c r="E850" s="86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>
      <c r="A851" s="85"/>
      <c r="B851" s="85"/>
      <c r="C851" s="85"/>
      <c r="D851" s="85"/>
      <c r="E851" s="86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>
      <c r="A852" s="85"/>
      <c r="B852" s="85"/>
      <c r="C852" s="85"/>
      <c r="D852" s="85"/>
      <c r="E852" s="86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>
      <c r="A853" s="85"/>
      <c r="B853" s="85"/>
      <c r="C853" s="85"/>
      <c r="D853" s="85"/>
      <c r="E853" s="86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>
      <c r="A854" s="85"/>
      <c r="B854" s="85"/>
      <c r="C854" s="85"/>
      <c r="D854" s="85"/>
      <c r="E854" s="86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>
      <c r="A855" s="85"/>
      <c r="B855" s="85"/>
      <c r="C855" s="85"/>
      <c r="D855" s="85"/>
      <c r="E855" s="86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>
      <c r="A856" s="85"/>
      <c r="B856" s="85"/>
      <c r="C856" s="85"/>
      <c r="D856" s="85"/>
      <c r="E856" s="86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>
      <c r="A857" s="85"/>
      <c r="B857" s="85"/>
      <c r="C857" s="85"/>
      <c r="D857" s="85"/>
      <c r="E857" s="86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>
      <c r="A858" s="85"/>
      <c r="B858" s="85"/>
      <c r="C858" s="85"/>
      <c r="D858" s="85"/>
      <c r="E858" s="86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>
      <c r="A859" s="85"/>
      <c r="B859" s="85"/>
      <c r="C859" s="85"/>
      <c r="D859" s="85"/>
      <c r="E859" s="86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>
      <c r="A860" s="85"/>
      <c r="B860" s="85"/>
      <c r="C860" s="85"/>
      <c r="D860" s="85"/>
      <c r="E860" s="86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>
      <c r="A861" s="85"/>
      <c r="B861" s="85"/>
      <c r="C861" s="85"/>
      <c r="D861" s="85"/>
      <c r="E861" s="86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>
      <c r="A862" s="85"/>
      <c r="B862" s="85"/>
      <c r="C862" s="85"/>
      <c r="D862" s="85"/>
      <c r="E862" s="86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>
      <c r="A863" s="85"/>
      <c r="B863" s="85"/>
      <c r="C863" s="85"/>
      <c r="D863" s="85"/>
      <c r="E863" s="86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>
      <c r="A864" s="85"/>
      <c r="B864" s="85"/>
      <c r="C864" s="85"/>
      <c r="D864" s="85"/>
      <c r="E864" s="86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>
      <c r="A865" s="85"/>
      <c r="B865" s="85"/>
      <c r="C865" s="85"/>
      <c r="D865" s="85"/>
      <c r="E865" s="86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>
      <c r="A866" s="85"/>
      <c r="B866" s="85"/>
      <c r="C866" s="85"/>
      <c r="D866" s="85"/>
      <c r="E866" s="86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>
      <c r="A867" s="85"/>
      <c r="B867" s="85"/>
      <c r="C867" s="85"/>
      <c r="D867" s="85"/>
      <c r="E867" s="86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>
      <c r="A868" s="85"/>
      <c r="B868" s="85"/>
      <c r="C868" s="85"/>
      <c r="D868" s="85"/>
      <c r="E868" s="86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>
      <c r="A869" s="85"/>
      <c r="B869" s="85"/>
      <c r="C869" s="85"/>
      <c r="D869" s="85"/>
      <c r="E869" s="86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>
      <c r="A870" s="85"/>
      <c r="B870" s="85"/>
      <c r="C870" s="85"/>
      <c r="D870" s="85"/>
      <c r="E870" s="86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>
      <c r="A871" s="85"/>
      <c r="B871" s="85"/>
      <c r="C871" s="85"/>
      <c r="D871" s="85"/>
      <c r="E871" s="86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>
      <c r="A872" s="85"/>
      <c r="B872" s="85"/>
      <c r="C872" s="85"/>
      <c r="D872" s="85"/>
      <c r="E872" s="86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>
      <c r="A873" s="85"/>
      <c r="B873" s="85"/>
      <c r="C873" s="85"/>
      <c r="D873" s="85"/>
      <c r="E873" s="86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>
      <c r="A874" s="85"/>
      <c r="B874" s="85"/>
      <c r="C874" s="85"/>
      <c r="D874" s="85"/>
      <c r="E874" s="86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>
      <c r="A875" s="85"/>
      <c r="B875" s="85"/>
      <c r="C875" s="85"/>
      <c r="D875" s="85"/>
      <c r="E875" s="86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>
      <c r="A876" s="85"/>
      <c r="B876" s="85"/>
      <c r="C876" s="85"/>
      <c r="D876" s="85"/>
      <c r="E876" s="86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>
      <c r="A877" s="85"/>
      <c r="B877" s="85"/>
      <c r="C877" s="85"/>
      <c r="D877" s="85"/>
      <c r="E877" s="86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>
      <c r="A878" s="85"/>
      <c r="B878" s="85"/>
      <c r="C878" s="85"/>
      <c r="D878" s="85"/>
      <c r="E878" s="86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>
      <c r="A879" s="85"/>
      <c r="B879" s="85"/>
      <c r="C879" s="85"/>
      <c r="D879" s="85"/>
      <c r="E879" s="86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>
      <c r="A880" s="85"/>
      <c r="B880" s="85"/>
      <c r="C880" s="85"/>
      <c r="D880" s="85"/>
      <c r="E880" s="86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>
      <c r="A881" s="85"/>
      <c r="B881" s="85"/>
      <c r="C881" s="85"/>
      <c r="D881" s="85"/>
      <c r="E881" s="86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>
      <c r="A882" s="85"/>
      <c r="B882" s="85"/>
      <c r="C882" s="85"/>
      <c r="D882" s="85"/>
      <c r="E882" s="86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>
      <c r="A883" s="85"/>
      <c r="B883" s="85"/>
      <c r="C883" s="85"/>
      <c r="D883" s="85"/>
      <c r="E883" s="86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>
      <c r="A884" s="85"/>
      <c r="B884" s="85"/>
      <c r="C884" s="85"/>
      <c r="D884" s="85"/>
      <c r="E884" s="86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>
      <c r="A885" s="85"/>
      <c r="B885" s="85"/>
      <c r="C885" s="85"/>
      <c r="D885" s="85"/>
      <c r="E885" s="86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>
      <c r="A886" s="85"/>
      <c r="B886" s="85"/>
      <c r="C886" s="85"/>
      <c r="D886" s="85"/>
      <c r="E886" s="86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>
      <c r="A887" s="85"/>
      <c r="B887" s="85"/>
      <c r="C887" s="85"/>
      <c r="D887" s="85"/>
      <c r="E887" s="86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>
      <c r="A888" s="85"/>
      <c r="B888" s="85"/>
      <c r="C888" s="85"/>
      <c r="D888" s="85"/>
      <c r="E888" s="86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>
      <c r="A889" s="85"/>
      <c r="B889" s="85"/>
      <c r="C889" s="85"/>
      <c r="D889" s="85"/>
      <c r="E889" s="86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>
      <c r="A890" s="85"/>
      <c r="B890" s="85"/>
      <c r="C890" s="85"/>
      <c r="D890" s="85"/>
      <c r="E890" s="86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>
      <c r="A891" s="85"/>
      <c r="B891" s="85"/>
      <c r="C891" s="85"/>
      <c r="D891" s="85"/>
      <c r="E891" s="86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>
      <c r="A892" s="85"/>
      <c r="B892" s="85"/>
      <c r="C892" s="85"/>
      <c r="D892" s="85"/>
      <c r="E892" s="86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>
      <c r="A893" s="85"/>
      <c r="B893" s="85"/>
      <c r="C893" s="85"/>
      <c r="D893" s="85"/>
      <c r="E893" s="86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>
      <c r="A894" s="85"/>
      <c r="B894" s="85"/>
      <c r="C894" s="85"/>
      <c r="D894" s="85"/>
      <c r="E894" s="86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>
      <c r="A895" s="85"/>
      <c r="B895" s="85"/>
      <c r="C895" s="85"/>
      <c r="D895" s="85"/>
      <c r="E895" s="86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>
      <c r="A896" s="85"/>
      <c r="B896" s="85"/>
      <c r="C896" s="85"/>
      <c r="D896" s="85"/>
      <c r="E896" s="86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>
      <c r="A897" s="85"/>
      <c r="B897" s="85"/>
      <c r="C897" s="85"/>
      <c r="D897" s="85"/>
      <c r="E897" s="86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>
      <c r="A898" s="85"/>
      <c r="B898" s="85"/>
      <c r="C898" s="85"/>
      <c r="D898" s="85"/>
      <c r="E898" s="86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>
      <c r="A899" s="85"/>
      <c r="B899" s="85"/>
      <c r="C899" s="85"/>
      <c r="D899" s="85"/>
      <c r="E899" s="86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>
      <c r="A900" s="85"/>
      <c r="B900" s="85"/>
      <c r="C900" s="85"/>
      <c r="D900" s="85"/>
      <c r="E900" s="86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>
      <c r="A901" s="85"/>
      <c r="B901" s="85"/>
      <c r="C901" s="85"/>
      <c r="D901" s="85"/>
      <c r="E901" s="86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>
      <c r="A902" s="85"/>
      <c r="B902" s="85"/>
      <c r="C902" s="85"/>
      <c r="D902" s="85"/>
      <c r="E902" s="86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>
      <c r="A903" s="85"/>
      <c r="B903" s="85"/>
      <c r="C903" s="85"/>
      <c r="D903" s="85"/>
      <c r="E903" s="86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>
      <c r="A904" s="85"/>
      <c r="B904" s="85"/>
      <c r="C904" s="85"/>
      <c r="D904" s="85"/>
      <c r="E904" s="86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>
      <c r="A905" s="85"/>
      <c r="B905" s="85"/>
      <c r="C905" s="85"/>
      <c r="D905" s="85"/>
      <c r="E905" s="86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>
      <c r="A906" s="85"/>
      <c r="B906" s="85"/>
      <c r="C906" s="85"/>
      <c r="D906" s="85"/>
      <c r="E906" s="86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>
      <c r="A907" s="85"/>
      <c r="B907" s="85"/>
      <c r="C907" s="85"/>
      <c r="D907" s="85"/>
      <c r="E907" s="86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>
      <c r="A908" s="85"/>
      <c r="B908" s="85"/>
      <c r="C908" s="85"/>
      <c r="D908" s="85"/>
      <c r="E908" s="86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>
      <c r="A909" s="85"/>
      <c r="B909" s="85"/>
      <c r="C909" s="85"/>
      <c r="D909" s="85"/>
      <c r="E909" s="86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>
      <c r="A910" s="85"/>
      <c r="B910" s="85"/>
      <c r="C910" s="85"/>
      <c r="D910" s="85"/>
      <c r="E910" s="86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>
      <c r="A911" s="85"/>
      <c r="B911" s="85"/>
      <c r="C911" s="85"/>
      <c r="D911" s="85"/>
      <c r="E911" s="86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>
      <c r="A912" s="85"/>
      <c r="B912" s="85"/>
      <c r="C912" s="85"/>
      <c r="D912" s="85"/>
      <c r="E912" s="86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>
      <c r="A913" s="85"/>
      <c r="B913" s="85"/>
      <c r="C913" s="85"/>
      <c r="D913" s="85"/>
      <c r="E913" s="86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>
      <c r="A914" s="85"/>
      <c r="B914" s="85"/>
      <c r="C914" s="85"/>
      <c r="D914" s="85"/>
      <c r="E914" s="86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>
      <c r="A915" s="85"/>
      <c r="B915" s="85"/>
      <c r="C915" s="85"/>
      <c r="D915" s="85"/>
      <c r="E915" s="86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>
      <c r="A916" s="85"/>
      <c r="B916" s="85"/>
      <c r="C916" s="85"/>
      <c r="D916" s="85"/>
      <c r="E916" s="86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>
      <c r="A917" s="85"/>
      <c r="B917" s="85"/>
      <c r="C917" s="85"/>
      <c r="D917" s="85"/>
      <c r="E917" s="86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>
      <c r="A918" s="85"/>
      <c r="B918" s="85"/>
      <c r="C918" s="85"/>
      <c r="D918" s="85"/>
      <c r="E918" s="86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>
      <c r="A919" s="85"/>
      <c r="B919" s="85"/>
      <c r="C919" s="85"/>
      <c r="D919" s="85"/>
      <c r="E919" s="86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>
      <c r="A920" s="85"/>
      <c r="B920" s="85"/>
      <c r="C920" s="85"/>
      <c r="D920" s="85"/>
      <c r="E920" s="86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>
      <c r="A921" s="85"/>
      <c r="B921" s="85"/>
      <c r="C921" s="85"/>
      <c r="D921" s="85"/>
      <c r="E921" s="86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>
      <c r="A922" s="85"/>
      <c r="B922" s="85"/>
      <c r="C922" s="85"/>
      <c r="D922" s="85"/>
      <c r="E922" s="86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>
      <c r="A923" s="85"/>
      <c r="B923" s="85"/>
      <c r="C923" s="85"/>
      <c r="D923" s="85"/>
      <c r="E923" s="86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>
      <c r="A924" s="85"/>
      <c r="B924" s="85"/>
      <c r="C924" s="85"/>
      <c r="D924" s="85"/>
      <c r="E924" s="86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>
      <c r="A925" s="85"/>
      <c r="B925" s="85"/>
      <c r="C925" s="85"/>
      <c r="D925" s="85"/>
      <c r="E925" s="86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>
      <c r="A926" s="85"/>
      <c r="B926" s="85"/>
      <c r="C926" s="85"/>
      <c r="D926" s="85"/>
      <c r="E926" s="86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>
      <c r="A927" s="85"/>
      <c r="B927" s="85"/>
      <c r="C927" s="85"/>
      <c r="D927" s="85"/>
      <c r="E927" s="86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>
      <c r="A928" s="85"/>
      <c r="B928" s="85"/>
      <c r="C928" s="85"/>
      <c r="D928" s="85"/>
      <c r="E928" s="86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>
      <c r="A929" s="85"/>
      <c r="B929" s="85"/>
      <c r="C929" s="85"/>
      <c r="D929" s="85"/>
      <c r="E929" s="86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>
      <c r="A930" s="85"/>
      <c r="B930" s="85"/>
      <c r="C930" s="85"/>
      <c r="D930" s="85"/>
      <c r="E930" s="86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>
      <c r="A931" s="85"/>
      <c r="B931" s="85"/>
      <c r="C931" s="85"/>
      <c r="D931" s="85"/>
      <c r="E931" s="86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>
      <c r="A932" s="85"/>
      <c r="B932" s="85"/>
      <c r="C932" s="85"/>
      <c r="D932" s="85"/>
      <c r="E932" s="86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>
      <c r="A933" s="85"/>
      <c r="B933" s="85"/>
      <c r="C933" s="85"/>
      <c r="D933" s="85"/>
      <c r="E933" s="86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>
      <c r="A934" s="85"/>
      <c r="B934" s="85"/>
      <c r="C934" s="85"/>
      <c r="D934" s="85"/>
      <c r="E934" s="86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>
      <c r="A935" s="85"/>
      <c r="B935" s="85"/>
      <c r="C935" s="85"/>
      <c r="D935" s="85"/>
      <c r="E935" s="86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>
      <c r="A936" s="85"/>
      <c r="B936" s="85"/>
      <c r="C936" s="85"/>
      <c r="D936" s="85"/>
      <c r="E936" s="86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>
      <c r="A937" s="85"/>
      <c r="B937" s="85"/>
      <c r="C937" s="85"/>
      <c r="D937" s="85"/>
      <c r="E937" s="86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>
      <c r="A938" s="85"/>
      <c r="B938" s="85"/>
      <c r="C938" s="85"/>
      <c r="D938" s="85"/>
      <c r="E938" s="86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>
      <c r="A939" s="85"/>
      <c r="B939" s="85"/>
      <c r="C939" s="85"/>
      <c r="D939" s="85"/>
      <c r="E939" s="86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>
      <c r="A940" s="85"/>
      <c r="B940" s="85"/>
      <c r="C940" s="85"/>
      <c r="D940" s="85"/>
      <c r="E940" s="86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>
      <c r="A941" s="85"/>
      <c r="B941" s="85"/>
      <c r="C941" s="85"/>
      <c r="D941" s="85"/>
      <c r="E941" s="86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>
      <c r="A942" s="85"/>
      <c r="B942" s="85"/>
      <c r="C942" s="85"/>
      <c r="D942" s="85"/>
      <c r="E942" s="86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>
      <c r="A943" s="85"/>
      <c r="B943" s="85"/>
      <c r="C943" s="85"/>
      <c r="D943" s="85"/>
      <c r="E943" s="86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>
      <c r="A944" s="85"/>
      <c r="B944" s="85"/>
      <c r="C944" s="85"/>
      <c r="D944" s="85"/>
      <c r="E944" s="86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>
      <c r="A945" s="85"/>
      <c r="B945" s="85"/>
      <c r="C945" s="85"/>
      <c r="D945" s="85"/>
      <c r="E945" s="86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>
      <c r="A946" s="85"/>
      <c r="B946" s="85"/>
      <c r="C946" s="85"/>
      <c r="D946" s="85"/>
      <c r="E946" s="86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>
      <c r="A947" s="85"/>
      <c r="B947" s="85"/>
      <c r="C947" s="85"/>
      <c r="D947" s="85"/>
      <c r="E947" s="86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>
      <c r="A948" s="85"/>
      <c r="B948" s="85"/>
      <c r="C948" s="85"/>
      <c r="D948" s="85"/>
      <c r="E948" s="86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>
      <c r="A949" s="85"/>
      <c r="B949" s="85"/>
      <c r="C949" s="85"/>
      <c r="D949" s="85"/>
      <c r="E949" s="86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>
      <c r="A950" s="85"/>
      <c r="B950" s="85"/>
      <c r="C950" s="85"/>
      <c r="D950" s="85"/>
      <c r="E950" s="86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>
      <c r="A951" s="85"/>
      <c r="B951" s="85"/>
      <c r="C951" s="85"/>
      <c r="D951" s="85"/>
      <c r="E951" s="86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>
      <c r="A952" s="85"/>
      <c r="B952" s="85"/>
      <c r="C952" s="85"/>
      <c r="D952" s="85"/>
      <c r="E952" s="86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>
      <c r="A953" s="85"/>
      <c r="B953" s="85"/>
      <c r="C953" s="85"/>
      <c r="D953" s="85"/>
      <c r="E953" s="86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>
      <c r="A954" s="85"/>
      <c r="B954" s="85"/>
      <c r="C954" s="85"/>
      <c r="D954" s="85"/>
      <c r="E954" s="86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>
      <c r="A955" s="85"/>
      <c r="B955" s="85"/>
      <c r="C955" s="85"/>
      <c r="D955" s="85"/>
      <c r="E955" s="86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>
      <c r="A956" s="85"/>
      <c r="B956" s="85"/>
      <c r="C956" s="85"/>
      <c r="D956" s="85"/>
      <c r="E956" s="86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>
      <c r="A957" s="85"/>
      <c r="B957" s="85"/>
      <c r="C957" s="85"/>
      <c r="D957" s="85"/>
      <c r="E957" s="86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>
      <c r="A958" s="85"/>
      <c r="B958" s="85"/>
      <c r="C958" s="85"/>
      <c r="D958" s="85"/>
      <c r="E958" s="86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>
      <c r="A959" s="85"/>
      <c r="B959" s="85"/>
      <c r="C959" s="85"/>
      <c r="D959" s="85"/>
      <c r="E959" s="86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>
      <c r="A960" s="85"/>
      <c r="B960" s="85"/>
      <c r="C960" s="85"/>
      <c r="D960" s="85"/>
      <c r="E960" s="86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>
      <c r="A961" s="85"/>
      <c r="B961" s="85"/>
      <c r="C961" s="85"/>
      <c r="D961" s="85"/>
      <c r="E961" s="86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>
      <c r="A962" s="85"/>
      <c r="B962" s="85"/>
      <c r="C962" s="85"/>
      <c r="D962" s="85"/>
      <c r="E962" s="86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>
      <c r="A963" s="85"/>
      <c r="B963" s="85"/>
      <c r="C963" s="85"/>
      <c r="D963" s="85"/>
      <c r="E963" s="86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>
      <c r="A964" s="85"/>
      <c r="B964" s="85"/>
      <c r="C964" s="85"/>
      <c r="D964" s="85"/>
      <c r="E964" s="86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>
      <c r="A965" s="85"/>
      <c r="B965" s="85"/>
      <c r="C965" s="85"/>
      <c r="D965" s="85"/>
      <c r="E965" s="86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>
      <c r="A966" s="85"/>
      <c r="B966" s="85"/>
      <c r="C966" s="85"/>
      <c r="D966" s="85"/>
      <c r="E966" s="86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>
      <c r="A967" s="85"/>
      <c r="B967" s="85"/>
      <c r="C967" s="85"/>
      <c r="D967" s="85"/>
      <c r="E967" s="86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>
      <c r="A968" s="85"/>
      <c r="B968" s="85"/>
      <c r="C968" s="85"/>
      <c r="D968" s="85"/>
      <c r="E968" s="86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>
      <c r="A969" s="85"/>
      <c r="B969" s="85"/>
      <c r="C969" s="85"/>
      <c r="D969" s="85"/>
      <c r="E969" s="86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>
      <c r="A970" s="85"/>
      <c r="B970" s="85"/>
      <c r="C970" s="85"/>
      <c r="D970" s="85"/>
      <c r="E970" s="86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>
      <c r="A971" s="85"/>
      <c r="B971" s="85"/>
      <c r="C971" s="85"/>
      <c r="D971" s="85"/>
      <c r="E971" s="86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>
      <c r="A972" s="85"/>
      <c r="B972" s="85"/>
      <c r="C972" s="85"/>
      <c r="D972" s="85"/>
      <c r="E972" s="86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>
      <c r="A973" s="85"/>
      <c r="B973" s="85"/>
      <c r="C973" s="85"/>
      <c r="D973" s="85"/>
      <c r="E973" s="86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>
      <c r="A974" s="85"/>
      <c r="B974" s="85"/>
      <c r="C974" s="85"/>
      <c r="D974" s="85"/>
      <c r="E974" s="86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>
      <c r="A975" s="85"/>
      <c r="B975" s="85"/>
      <c r="C975" s="85"/>
      <c r="D975" s="85"/>
      <c r="E975" s="86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>
      <c r="A976" s="85"/>
      <c r="B976" s="85"/>
      <c r="C976" s="85"/>
      <c r="D976" s="85"/>
      <c r="E976" s="86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>
      <c r="A977" s="85"/>
      <c r="B977" s="85"/>
      <c r="C977" s="85"/>
      <c r="D977" s="85"/>
      <c r="E977" s="86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>
      <c r="A978" s="85"/>
      <c r="B978" s="85"/>
      <c r="C978" s="85"/>
      <c r="D978" s="85"/>
      <c r="E978" s="86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>
      <c r="A979" s="85"/>
      <c r="B979" s="85"/>
      <c r="C979" s="85"/>
      <c r="D979" s="85"/>
      <c r="E979" s="86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>
      <c r="A980" s="85"/>
      <c r="B980" s="85"/>
      <c r="C980" s="85"/>
      <c r="D980" s="85"/>
      <c r="E980" s="86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>
      <c r="A981" s="85"/>
      <c r="B981" s="85"/>
      <c r="C981" s="85"/>
      <c r="D981" s="85"/>
      <c r="E981" s="86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>
      <c r="A982" s="85"/>
      <c r="B982" s="85"/>
      <c r="C982" s="85"/>
      <c r="D982" s="85"/>
      <c r="E982" s="86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>
      <c r="A983" s="85"/>
      <c r="B983" s="85"/>
      <c r="C983" s="85"/>
      <c r="D983" s="85"/>
      <c r="E983" s="86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>
      <c r="A984" s="85"/>
      <c r="B984" s="85"/>
      <c r="C984" s="85"/>
      <c r="D984" s="85"/>
      <c r="E984" s="86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>
      <c r="A985" s="85"/>
      <c r="B985" s="85"/>
      <c r="C985" s="85"/>
      <c r="D985" s="85"/>
      <c r="E985" s="86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>
      <c r="A986" s="85"/>
      <c r="B986" s="85"/>
      <c r="C986" s="85"/>
      <c r="D986" s="85"/>
      <c r="E986" s="86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>
      <c r="A987" s="85"/>
      <c r="B987" s="85"/>
      <c r="C987" s="85"/>
      <c r="D987" s="85"/>
      <c r="E987" s="86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>
      <c r="A988" s="85"/>
      <c r="B988" s="85"/>
      <c r="C988" s="85"/>
      <c r="D988" s="85"/>
      <c r="E988" s="86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>
      <c r="A989" s="85"/>
      <c r="B989" s="85"/>
      <c r="C989" s="85"/>
      <c r="D989" s="85"/>
      <c r="E989" s="86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>
      <c r="A990" s="85"/>
      <c r="B990" s="85"/>
      <c r="C990" s="85"/>
      <c r="D990" s="85"/>
      <c r="E990" s="86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>
      <c r="A991" s="85"/>
      <c r="B991" s="85"/>
      <c r="C991" s="85"/>
      <c r="D991" s="85"/>
      <c r="E991" s="86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>
      <c r="A992" s="85"/>
      <c r="B992" s="85"/>
      <c r="C992" s="85"/>
      <c r="D992" s="85"/>
      <c r="E992" s="86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>
      <c r="A993" s="85"/>
      <c r="B993" s="85"/>
      <c r="C993" s="85"/>
      <c r="D993" s="85"/>
      <c r="E993" s="86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>
      <c r="A994" s="85"/>
      <c r="B994" s="85"/>
      <c r="C994" s="85"/>
      <c r="D994" s="85"/>
      <c r="E994" s="86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>
      <c r="A995" s="85"/>
      <c r="B995" s="85"/>
      <c r="C995" s="85"/>
      <c r="D995" s="85"/>
      <c r="E995" s="86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>
      <c r="A996" s="85"/>
      <c r="B996" s="85"/>
      <c r="C996" s="85"/>
      <c r="D996" s="85"/>
      <c r="E996" s="86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>
      <c r="A997" s="85"/>
      <c r="B997" s="85"/>
      <c r="C997" s="85"/>
      <c r="D997" s="85"/>
      <c r="E997" s="86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>
      <c r="A998" s="85"/>
      <c r="B998" s="85"/>
      <c r="C998" s="85"/>
      <c r="D998" s="85"/>
      <c r="E998" s="86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>
      <c r="A999" s="85"/>
      <c r="B999" s="85"/>
      <c r="C999" s="85"/>
      <c r="D999" s="85"/>
      <c r="E999" s="86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>
      <c r="A1000" s="85"/>
      <c r="B1000" s="85"/>
      <c r="C1000" s="85"/>
      <c r="D1000" s="85"/>
      <c r="E1000" s="86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  <row r="1001">
      <c r="A1001" s="85"/>
      <c r="B1001" s="85"/>
      <c r="C1001" s="85"/>
      <c r="D1001" s="85"/>
      <c r="E1001" s="86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</row>
    <row r="1002">
      <c r="A1002" s="85"/>
      <c r="B1002" s="85"/>
      <c r="C1002" s="85"/>
      <c r="D1002" s="85"/>
      <c r="E1002" s="86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</row>
    <row r="1003">
      <c r="A1003" s="85"/>
      <c r="B1003" s="85"/>
      <c r="C1003" s="85"/>
      <c r="D1003" s="85"/>
      <c r="E1003" s="86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</row>
    <row r="1004">
      <c r="A1004" s="85"/>
      <c r="B1004" s="85"/>
      <c r="C1004" s="85"/>
      <c r="D1004" s="85"/>
      <c r="E1004" s="86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</row>
    <row r="1005">
      <c r="A1005" s="85"/>
      <c r="B1005" s="85"/>
      <c r="C1005" s="85"/>
      <c r="D1005" s="85"/>
      <c r="E1005" s="86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</row>
    <row r="1006">
      <c r="A1006" s="85"/>
      <c r="B1006" s="85"/>
      <c r="C1006" s="85"/>
      <c r="D1006" s="85"/>
      <c r="E1006" s="86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</row>
    <row r="1007">
      <c r="A1007" s="85"/>
      <c r="B1007" s="85"/>
      <c r="C1007" s="85"/>
      <c r="D1007" s="85"/>
      <c r="E1007" s="86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</row>
    <row r="1008">
      <c r="A1008" s="85"/>
      <c r="B1008" s="85"/>
      <c r="C1008" s="85"/>
      <c r="D1008" s="85"/>
      <c r="E1008" s="86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</row>
    <row r="1009">
      <c r="A1009" s="85"/>
      <c r="B1009" s="85"/>
      <c r="C1009" s="85"/>
      <c r="D1009" s="85"/>
      <c r="E1009" s="86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</row>
    <row r="1010">
      <c r="A1010" s="85"/>
      <c r="B1010" s="85"/>
      <c r="C1010" s="85"/>
      <c r="D1010" s="85"/>
      <c r="E1010" s="86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</row>
    <row r="1011">
      <c r="A1011" s="85"/>
      <c r="B1011" s="85"/>
      <c r="C1011" s="85"/>
      <c r="D1011" s="85"/>
      <c r="E1011" s="86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</row>
    <row r="1012">
      <c r="A1012" s="85"/>
      <c r="B1012" s="85"/>
      <c r="C1012" s="85"/>
      <c r="D1012" s="85"/>
      <c r="E1012" s="86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</row>
    <row r="1013">
      <c r="A1013" s="85"/>
      <c r="B1013" s="85"/>
      <c r="C1013" s="85"/>
      <c r="D1013" s="85"/>
      <c r="E1013" s="86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</row>
    <row r="1014">
      <c r="A1014" s="85"/>
      <c r="B1014" s="85"/>
      <c r="C1014" s="85"/>
      <c r="D1014" s="85"/>
      <c r="E1014" s="86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</row>
    <row r="1015">
      <c r="A1015" s="85"/>
      <c r="B1015" s="85"/>
      <c r="C1015" s="85"/>
      <c r="D1015" s="85"/>
      <c r="E1015" s="86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</row>
    <row r="1016">
      <c r="A1016" s="85"/>
      <c r="B1016" s="85"/>
      <c r="C1016" s="85"/>
      <c r="D1016" s="85"/>
      <c r="E1016" s="86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</row>
    <row r="1017">
      <c r="A1017" s="85"/>
      <c r="B1017" s="85"/>
      <c r="C1017" s="85"/>
      <c r="D1017" s="85"/>
      <c r="E1017" s="86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</row>
    <row r="1018">
      <c r="A1018" s="85"/>
      <c r="B1018" s="85"/>
      <c r="C1018" s="85"/>
      <c r="D1018" s="85"/>
      <c r="E1018" s="86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</row>
    <row r="1019">
      <c r="A1019" s="85"/>
      <c r="B1019" s="85"/>
      <c r="C1019" s="85"/>
      <c r="D1019" s="85"/>
      <c r="E1019" s="86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</row>
    <row r="1020">
      <c r="A1020" s="85"/>
      <c r="B1020" s="85"/>
      <c r="C1020" s="85"/>
      <c r="D1020" s="85"/>
      <c r="E1020" s="86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</row>
    <row r="1021">
      <c r="A1021" s="85"/>
      <c r="B1021" s="85"/>
      <c r="C1021" s="85"/>
      <c r="D1021" s="85"/>
      <c r="E1021" s="86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</row>
    <row r="1022">
      <c r="A1022" s="85"/>
      <c r="B1022" s="85"/>
      <c r="C1022" s="85"/>
      <c r="D1022" s="85"/>
      <c r="E1022" s="86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</row>
    <row r="1023">
      <c r="A1023" s="85"/>
      <c r="B1023" s="85"/>
      <c r="C1023" s="85"/>
      <c r="D1023" s="85"/>
      <c r="E1023" s="86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</row>
    <row r="1024">
      <c r="A1024" s="85"/>
      <c r="B1024" s="85"/>
      <c r="C1024" s="85"/>
      <c r="D1024" s="85"/>
      <c r="E1024" s="86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</row>
    <row r="1025">
      <c r="A1025" s="85"/>
      <c r="B1025" s="85"/>
      <c r="C1025" s="85"/>
      <c r="D1025" s="85"/>
      <c r="E1025" s="86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</row>
    <row r="1026">
      <c r="A1026" s="85"/>
      <c r="B1026" s="85"/>
      <c r="C1026" s="85"/>
      <c r="D1026" s="85"/>
      <c r="E1026" s="86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</row>
    <row r="1027">
      <c r="A1027" s="85"/>
      <c r="B1027" s="85"/>
      <c r="C1027" s="85"/>
      <c r="D1027" s="85"/>
      <c r="E1027" s="86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</row>
    <row r="1028">
      <c r="A1028" s="85"/>
      <c r="B1028" s="85"/>
      <c r="C1028" s="85"/>
      <c r="D1028" s="85"/>
      <c r="E1028" s="86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</row>
    <row r="1029">
      <c r="A1029" s="85"/>
      <c r="B1029" s="85"/>
      <c r="C1029" s="85"/>
      <c r="D1029" s="85"/>
      <c r="E1029" s="86"/>
      <c r="F1029" s="85"/>
      <c r="G1029" s="85"/>
      <c r="H1029" s="85"/>
      <c r="I1029" s="85"/>
      <c r="J1029" s="85"/>
      <c r="K1029" s="85"/>
      <c r="L1029" s="85"/>
      <c r="M1029" s="85"/>
      <c r="N1029" s="85"/>
      <c r="O1029" s="85"/>
      <c r="P1029" s="85"/>
      <c r="Q1029" s="85"/>
      <c r="R1029" s="85"/>
      <c r="S1029" s="85"/>
      <c r="T1029" s="85"/>
      <c r="U1029" s="85"/>
      <c r="V1029" s="85"/>
      <c r="W1029" s="85"/>
      <c r="X1029" s="85"/>
      <c r="Y1029" s="85"/>
      <c r="Z1029" s="85"/>
    </row>
    <row r="1030">
      <c r="A1030" s="85"/>
      <c r="B1030" s="85"/>
      <c r="C1030" s="85"/>
      <c r="D1030" s="85"/>
      <c r="E1030" s="86"/>
      <c r="F1030" s="85"/>
      <c r="G1030" s="85"/>
      <c r="H1030" s="85"/>
      <c r="I1030" s="85"/>
      <c r="J1030" s="85"/>
      <c r="K1030" s="85"/>
      <c r="L1030" s="85"/>
      <c r="M1030" s="85"/>
      <c r="N1030" s="85"/>
      <c r="O1030" s="85"/>
      <c r="P1030" s="85"/>
      <c r="Q1030" s="85"/>
      <c r="R1030" s="85"/>
      <c r="S1030" s="85"/>
      <c r="T1030" s="85"/>
      <c r="U1030" s="85"/>
      <c r="V1030" s="85"/>
      <c r="W1030" s="85"/>
      <c r="X1030" s="85"/>
      <c r="Y1030" s="85"/>
      <c r="Z1030" s="85"/>
    </row>
    <row r="1031">
      <c r="A1031" s="85"/>
      <c r="B1031" s="85"/>
      <c r="C1031" s="85"/>
      <c r="D1031" s="85"/>
      <c r="E1031" s="86"/>
      <c r="F1031" s="85"/>
      <c r="G1031" s="85"/>
      <c r="H1031" s="85"/>
      <c r="I1031" s="85"/>
      <c r="J1031" s="85"/>
      <c r="K1031" s="85"/>
      <c r="L1031" s="85"/>
      <c r="M1031" s="85"/>
      <c r="N1031" s="85"/>
      <c r="O1031" s="85"/>
      <c r="P1031" s="85"/>
      <c r="Q1031" s="85"/>
      <c r="R1031" s="85"/>
      <c r="S1031" s="85"/>
      <c r="T1031" s="85"/>
      <c r="U1031" s="85"/>
      <c r="V1031" s="85"/>
      <c r="W1031" s="85"/>
      <c r="X1031" s="85"/>
      <c r="Y1031" s="85"/>
      <c r="Z1031" s="85"/>
    </row>
    <row r="1032">
      <c r="A1032" s="85"/>
      <c r="B1032" s="85"/>
      <c r="C1032" s="85"/>
      <c r="D1032" s="85"/>
      <c r="E1032" s="86"/>
      <c r="F1032" s="85"/>
      <c r="G1032" s="85"/>
      <c r="H1032" s="85"/>
      <c r="I1032" s="85"/>
      <c r="J1032" s="85"/>
      <c r="K1032" s="85"/>
      <c r="L1032" s="85"/>
      <c r="M1032" s="85"/>
      <c r="N1032" s="85"/>
      <c r="O1032" s="85"/>
      <c r="P1032" s="85"/>
      <c r="Q1032" s="85"/>
      <c r="R1032" s="85"/>
      <c r="S1032" s="85"/>
      <c r="T1032" s="85"/>
      <c r="U1032" s="85"/>
      <c r="V1032" s="85"/>
      <c r="W1032" s="85"/>
      <c r="X1032" s="85"/>
      <c r="Y1032" s="85"/>
      <c r="Z1032" s="85"/>
    </row>
    <row r="1033">
      <c r="A1033" s="85"/>
      <c r="B1033" s="85"/>
      <c r="C1033" s="85"/>
      <c r="D1033" s="85"/>
      <c r="E1033" s="86"/>
      <c r="F1033" s="85"/>
      <c r="G1033" s="85"/>
      <c r="H1033" s="85"/>
      <c r="I1033" s="85"/>
      <c r="J1033" s="85"/>
      <c r="K1033" s="85"/>
      <c r="L1033" s="85"/>
      <c r="M1033" s="85"/>
      <c r="N1033" s="85"/>
      <c r="O1033" s="85"/>
      <c r="P1033" s="85"/>
      <c r="Q1033" s="85"/>
      <c r="R1033" s="85"/>
      <c r="S1033" s="85"/>
      <c r="T1033" s="85"/>
      <c r="U1033" s="85"/>
      <c r="V1033" s="85"/>
      <c r="W1033" s="85"/>
      <c r="X1033" s="85"/>
      <c r="Y1033" s="85"/>
      <c r="Z1033" s="85"/>
    </row>
    <row r="1034">
      <c r="A1034" s="85"/>
      <c r="B1034" s="85"/>
      <c r="C1034" s="85"/>
      <c r="D1034" s="85"/>
      <c r="E1034" s="86"/>
      <c r="F1034" s="85"/>
      <c r="G1034" s="85"/>
      <c r="H1034" s="85"/>
      <c r="I1034" s="85"/>
      <c r="J1034" s="85"/>
      <c r="K1034" s="85"/>
      <c r="L1034" s="85"/>
      <c r="M1034" s="85"/>
      <c r="N1034" s="85"/>
      <c r="O1034" s="85"/>
      <c r="P1034" s="85"/>
      <c r="Q1034" s="85"/>
      <c r="R1034" s="85"/>
      <c r="S1034" s="85"/>
      <c r="T1034" s="85"/>
      <c r="U1034" s="85"/>
      <c r="V1034" s="85"/>
      <c r="W1034" s="85"/>
      <c r="X1034" s="85"/>
      <c r="Y1034" s="85"/>
      <c r="Z1034" s="85"/>
    </row>
    <row r="1035">
      <c r="A1035" s="85"/>
      <c r="B1035" s="85"/>
      <c r="C1035" s="85"/>
      <c r="D1035" s="85"/>
      <c r="E1035" s="86"/>
      <c r="F1035" s="85"/>
      <c r="G1035" s="85"/>
      <c r="H1035" s="85"/>
      <c r="I1035" s="85"/>
      <c r="J1035" s="85"/>
      <c r="K1035" s="85"/>
      <c r="L1035" s="85"/>
      <c r="M1035" s="85"/>
      <c r="N1035" s="85"/>
      <c r="O1035" s="85"/>
      <c r="P1035" s="85"/>
      <c r="Q1035" s="85"/>
      <c r="R1035" s="85"/>
      <c r="S1035" s="85"/>
      <c r="T1035" s="85"/>
      <c r="U1035" s="85"/>
      <c r="V1035" s="85"/>
      <c r="W1035" s="85"/>
      <c r="X1035" s="85"/>
      <c r="Y1035" s="85"/>
      <c r="Z1035" s="85"/>
    </row>
    <row r="1036">
      <c r="A1036" s="85"/>
      <c r="B1036" s="85"/>
      <c r="C1036" s="85"/>
      <c r="D1036" s="85"/>
      <c r="E1036" s="86"/>
      <c r="F1036" s="85"/>
      <c r="G1036" s="85"/>
      <c r="H1036" s="85"/>
      <c r="I1036" s="85"/>
      <c r="J1036" s="85"/>
      <c r="K1036" s="85"/>
      <c r="L1036" s="85"/>
      <c r="M1036" s="85"/>
      <c r="N1036" s="85"/>
      <c r="O1036" s="85"/>
      <c r="P1036" s="85"/>
      <c r="Q1036" s="85"/>
      <c r="R1036" s="85"/>
      <c r="S1036" s="85"/>
      <c r="T1036" s="85"/>
      <c r="U1036" s="85"/>
      <c r="V1036" s="85"/>
      <c r="W1036" s="85"/>
      <c r="X1036" s="85"/>
      <c r="Y1036" s="85"/>
      <c r="Z1036" s="85"/>
    </row>
    <row r="1037">
      <c r="A1037" s="85"/>
      <c r="B1037" s="85"/>
      <c r="C1037" s="85"/>
      <c r="D1037" s="85"/>
      <c r="E1037" s="86"/>
      <c r="F1037" s="85"/>
      <c r="G1037" s="85"/>
      <c r="H1037" s="85"/>
      <c r="I1037" s="85"/>
      <c r="J1037" s="85"/>
      <c r="K1037" s="85"/>
      <c r="L1037" s="85"/>
      <c r="M1037" s="85"/>
      <c r="N1037" s="85"/>
      <c r="O1037" s="85"/>
      <c r="P1037" s="85"/>
      <c r="Q1037" s="85"/>
      <c r="R1037" s="85"/>
      <c r="S1037" s="85"/>
      <c r="T1037" s="85"/>
      <c r="U1037" s="85"/>
      <c r="V1037" s="85"/>
      <c r="W1037" s="85"/>
      <c r="X1037" s="85"/>
      <c r="Y1037" s="85"/>
      <c r="Z1037" s="85"/>
    </row>
    <row r="1038">
      <c r="A1038" s="85"/>
      <c r="B1038" s="85"/>
      <c r="C1038" s="85"/>
      <c r="D1038" s="85"/>
      <c r="E1038" s="86"/>
      <c r="F1038" s="85"/>
      <c r="G1038" s="85"/>
      <c r="H1038" s="85"/>
      <c r="I1038" s="85"/>
      <c r="J1038" s="85"/>
      <c r="K1038" s="85"/>
      <c r="L1038" s="85"/>
      <c r="M1038" s="85"/>
      <c r="N1038" s="85"/>
      <c r="O1038" s="85"/>
      <c r="P1038" s="85"/>
      <c r="Q1038" s="85"/>
      <c r="R1038" s="85"/>
      <c r="S1038" s="85"/>
      <c r="T1038" s="85"/>
      <c r="U1038" s="85"/>
      <c r="V1038" s="85"/>
      <c r="W1038" s="85"/>
      <c r="X1038" s="85"/>
      <c r="Y1038" s="85"/>
      <c r="Z1038" s="85"/>
    </row>
    <row r="1039">
      <c r="A1039" s="85"/>
      <c r="B1039" s="85"/>
      <c r="C1039" s="85"/>
      <c r="D1039" s="85"/>
      <c r="E1039" s="86"/>
      <c r="F1039" s="85"/>
      <c r="G1039" s="85"/>
      <c r="H1039" s="85"/>
      <c r="I1039" s="85"/>
      <c r="J1039" s="85"/>
      <c r="K1039" s="85"/>
      <c r="L1039" s="85"/>
      <c r="M1039" s="85"/>
      <c r="N1039" s="85"/>
      <c r="O1039" s="85"/>
      <c r="P1039" s="85"/>
      <c r="Q1039" s="85"/>
      <c r="R1039" s="85"/>
      <c r="S1039" s="85"/>
      <c r="T1039" s="85"/>
      <c r="U1039" s="85"/>
      <c r="V1039" s="85"/>
      <c r="W1039" s="85"/>
      <c r="X1039" s="85"/>
      <c r="Y1039" s="85"/>
      <c r="Z1039" s="85"/>
    </row>
    <row r="1040">
      <c r="A1040" s="85"/>
      <c r="B1040" s="85"/>
      <c r="C1040" s="85"/>
      <c r="D1040" s="85"/>
      <c r="E1040" s="86"/>
      <c r="F1040" s="85"/>
      <c r="G1040" s="85"/>
      <c r="H1040" s="85"/>
      <c r="I1040" s="85"/>
      <c r="J1040" s="85"/>
      <c r="K1040" s="85"/>
      <c r="L1040" s="85"/>
      <c r="M1040" s="85"/>
      <c r="N1040" s="85"/>
      <c r="O1040" s="85"/>
      <c r="P1040" s="85"/>
      <c r="Q1040" s="85"/>
      <c r="R1040" s="85"/>
      <c r="S1040" s="85"/>
      <c r="T1040" s="85"/>
      <c r="U1040" s="85"/>
      <c r="V1040" s="85"/>
      <c r="W1040" s="85"/>
      <c r="X1040" s="85"/>
      <c r="Y1040" s="85"/>
      <c r="Z1040" s="85"/>
    </row>
    <row r="1041">
      <c r="A1041" s="85"/>
      <c r="B1041" s="85"/>
      <c r="C1041" s="85"/>
      <c r="D1041" s="85"/>
      <c r="E1041" s="86"/>
      <c r="F1041" s="85"/>
      <c r="G1041" s="85"/>
      <c r="H1041" s="85"/>
      <c r="I1041" s="85"/>
      <c r="J1041" s="85"/>
      <c r="K1041" s="85"/>
      <c r="L1041" s="85"/>
      <c r="M1041" s="85"/>
      <c r="N1041" s="85"/>
      <c r="O1041" s="85"/>
      <c r="P1041" s="85"/>
      <c r="Q1041" s="85"/>
      <c r="R1041" s="85"/>
      <c r="S1041" s="85"/>
      <c r="T1041" s="85"/>
      <c r="U1041" s="85"/>
      <c r="V1041" s="85"/>
      <c r="W1041" s="85"/>
      <c r="X1041" s="85"/>
      <c r="Y1041" s="85"/>
      <c r="Z1041" s="85"/>
    </row>
    <row r="1042">
      <c r="A1042" s="85"/>
      <c r="B1042" s="85"/>
      <c r="C1042" s="85"/>
      <c r="D1042" s="85"/>
      <c r="E1042" s="86"/>
      <c r="F1042" s="85"/>
      <c r="G1042" s="85"/>
      <c r="H1042" s="85"/>
      <c r="I1042" s="85"/>
      <c r="J1042" s="85"/>
      <c r="K1042" s="85"/>
      <c r="L1042" s="85"/>
      <c r="M1042" s="85"/>
      <c r="N1042" s="85"/>
      <c r="O1042" s="85"/>
      <c r="P1042" s="85"/>
      <c r="Q1042" s="85"/>
      <c r="R1042" s="85"/>
      <c r="S1042" s="85"/>
      <c r="T1042" s="85"/>
      <c r="U1042" s="85"/>
      <c r="V1042" s="85"/>
      <c r="W1042" s="85"/>
      <c r="X1042" s="85"/>
      <c r="Y1042" s="85"/>
      <c r="Z1042" s="85"/>
    </row>
    <row r="1043">
      <c r="A1043" s="85"/>
      <c r="B1043" s="85"/>
      <c r="C1043" s="85"/>
      <c r="D1043" s="85"/>
      <c r="E1043" s="86"/>
      <c r="F1043" s="85"/>
      <c r="G1043" s="85"/>
      <c r="H1043" s="85"/>
      <c r="I1043" s="85"/>
      <c r="J1043" s="85"/>
      <c r="K1043" s="85"/>
      <c r="L1043" s="85"/>
      <c r="M1043" s="85"/>
      <c r="N1043" s="85"/>
      <c r="O1043" s="85"/>
      <c r="P1043" s="85"/>
      <c r="Q1043" s="85"/>
      <c r="R1043" s="85"/>
      <c r="S1043" s="85"/>
      <c r="T1043" s="85"/>
      <c r="U1043" s="85"/>
      <c r="V1043" s="85"/>
      <c r="W1043" s="85"/>
      <c r="X1043" s="85"/>
      <c r="Y1043" s="85"/>
      <c r="Z1043" s="85"/>
    </row>
    <row r="1044">
      <c r="A1044" s="85"/>
      <c r="B1044" s="85"/>
      <c r="C1044" s="85"/>
      <c r="D1044" s="85"/>
      <c r="E1044" s="86"/>
      <c r="F1044" s="85"/>
      <c r="G1044" s="85"/>
      <c r="H1044" s="85"/>
      <c r="I1044" s="85"/>
      <c r="J1044" s="85"/>
      <c r="K1044" s="85"/>
      <c r="L1044" s="85"/>
      <c r="M1044" s="85"/>
      <c r="N1044" s="85"/>
      <c r="O1044" s="85"/>
      <c r="P1044" s="85"/>
      <c r="Q1044" s="85"/>
      <c r="R1044" s="85"/>
      <c r="S1044" s="85"/>
      <c r="T1044" s="85"/>
      <c r="U1044" s="85"/>
      <c r="V1044" s="85"/>
      <c r="W1044" s="85"/>
      <c r="X1044" s="85"/>
      <c r="Y1044" s="85"/>
      <c r="Z1044" s="85"/>
    </row>
    <row r="1045">
      <c r="A1045" s="85"/>
      <c r="B1045" s="85"/>
      <c r="C1045" s="85"/>
      <c r="D1045" s="85"/>
      <c r="E1045" s="86"/>
      <c r="F1045" s="85"/>
      <c r="G1045" s="85"/>
      <c r="H1045" s="85"/>
      <c r="I1045" s="85"/>
      <c r="J1045" s="85"/>
      <c r="K1045" s="85"/>
      <c r="L1045" s="85"/>
      <c r="M1045" s="85"/>
      <c r="N1045" s="85"/>
      <c r="O1045" s="85"/>
      <c r="P1045" s="85"/>
      <c r="Q1045" s="85"/>
      <c r="R1045" s="85"/>
      <c r="S1045" s="85"/>
      <c r="T1045" s="85"/>
      <c r="U1045" s="85"/>
      <c r="V1045" s="85"/>
      <c r="W1045" s="85"/>
      <c r="X1045" s="85"/>
      <c r="Y1045" s="85"/>
      <c r="Z1045" s="85"/>
    </row>
    <row r="1046">
      <c r="A1046" s="85"/>
      <c r="B1046" s="85"/>
      <c r="C1046" s="85"/>
      <c r="D1046" s="85"/>
      <c r="E1046" s="86"/>
      <c r="F1046" s="85"/>
      <c r="G1046" s="85"/>
      <c r="H1046" s="85"/>
      <c r="I1046" s="85"/>
      <c r="J1046" s="85"/>
      <c r="K1046" s="85"/>
      <c r="L1046" s="85"/>
      <c r="M1046" s="85"/>
      <c r="N1046" s="85"/>
      <c r="O1046" s="85"/>
      <c r="P1046" s="85"/>
      <c r="Q1046" s="85"/>
      <c r="R1046" s="85"/>
      <c r="S1046" s="85"/>
      <c r="T1046" s="85"/>
      <c r="U1046" s="85"/>
      <c r="V1046" s="85"/>
      <c r="W1046" s="85"/>
      <c r="X1046" s="85"/>
      <c r="Y1046" s="85"/>
      <c r="Z1046" s="85"/>
    </row>
    <row r="1047">
      <c r="A1047" s="85"/>
      <c r="B1047" s="85"/>
      <c r="C1047" s="85"/>
      <c r="D1047" s="85"/>
      <c r="E1047" s="86"/>
      <c r="F1047" s="85"/>
      <c r="G1047" s="85"/>
      <c r="H1047" s="85"/>
      <c r="I1047" s="85"/>
      <c r="J1047" s="85"/>
      <c r="K1047" s="85"/>
      <c r="L1047" s="85"/>
      <c r="M1047" s="85"/>
      <c r="N1047" s="85"/>
      <c r="O1047" s="85"/>
      <c r="P1047" s="85"/>
      <c r="Q1047" s="85"/>
      <c r="R1047" s="85"/>
      <c r="S1047" s="85"/>
      <c r="T1047" s="85"/>
      <c r="U1047" s="85"/>
      <c r="V1047" s="85"/>
      <c r="W1047" s="85"/>
      <c r="X1047" s="85"/>
      <c r="Y1047" s="85"/>
      <c r="Z1047" s="85"/>
    </row>
    <row r="1048">
      <c r="A1048" s="85"/>
      <c r="B1048" s="85"/>
      <c r="C1048" s="85"/>
      <c r="D1048" s="85"/>
      <c r="E1048" s="86"/>
      <c r="F1048" s="85"/>
      <c r="G1048" s="85"/>
      <c r="H1048" s="85"/>
      <c r="I1048" s="85"/>
      <c r="J1048" s="85"/>
      <c r="K1048" s="85"/>
      <c r="L1048" s="85"/>
      <c r="M1048" s="85"/>
      <c r="N1048" s="85"/>
      <c r="O1048" s="85"/>
      <c r="P1048" s="85"/>
      <c r="Q1048" s="85"/>
      <c r="R1048" s="85"/>
      <c r="S1048" s="85"/>
      <c r="T1048" s="85"/>
      <c r="U1048" s="85"/>
      <c r="V1048" s="85"/>
      <c r="W1048" s="85"/>
      <c r="X1048" s="85"/>
      <c r="Y1048" s="85"/>
      <c r="Z1048" s="85"/>
    </row>
    <row r="1049">
      <c r="A1049" s="85"/>
      <c r="B1049" s="85"/>
      <c r="C1049" s="85"/>
      <c r="D1049" s="85"/>
      <c r="E1049" s="86"/>
      <c r="F1049" s="85"/>
      <c r="G1049" s="85"/>
      <c r="H1049" s="85"/>
      <c r="I1049" s="85"/>
      <c r="J1049" s="85"/>
      <c r="K1049" s="85"/>
      <c r="L1049" s="85"/>
      <c r="M1049" s="85"/>
      <c r="N1049" s="85"/>
      <c r="O1049" s="85"/>
      <c r="P1049" s="85"/>
      <c r="Q1049" s="85"/>
      <c r="R1049" s="85"/>
      <c r="S1049" s="85"/>
      <c r="T1049" s="85"/>
      <c r="U1049" s="85"/>
      <c r="V1049" s="85"/>
      <c r="W1049" s="85"/>
      <c r="X1049" s="85"/>
      <c r="Y1049" s="85"/>
      <c r="Z1049" s="85"/>
    </row>
    <row r="1050">
      <c r="A1050" s="85"/>
      <c r="B1050" s="85"/>
      <c r="C1050" s="85"/>
      <c r="D1050" s="85"/>
      <c r="E1050" s="86"/>
      <c r="F1050" s="85"/>
      <c r="G1050" s="85"/>
      <c r="H1050" s="85"/>
      <c r="I1050" s="85"/>
      <c r="J1050" s="85"/>
      <c r="K1050" s="85"/>
      <c r="L1050" s="85"/>
      <c r="M1050" s="85"/>
      <c r="N1050" s="85"/>
      <c r="O1050" s="85"/>
      <c r="P1050" s="85"/>
      <c r="Q1050" s="85"/>
      <c r="R1050" s="85"/>
      <c r="S1050" s="85"/>
      <c r="T1050" s="85"/>
      <c r="U1050" s="85"/>
      <c r="V1050" s="85"/>
      <c r="W1050" s="85"/>
      <c r="X1050" s="85"/>
      <c r="Y1050" s="85"/>
      <c r="Z1050" s="85"/>
    </row>
    <row r="1051">
      <c r="A1051" s="85"/>
      <c r="B1051" s="85"/>
      <c r="C1051" s="85"/>
      <c r="D1051" s="85"/>
      <c r="E1051" s="86"/>
      <c r="F1051" s="85"/>
      <c r="G1051" s="85"/>
      <c r="H1051" s="85"/>
      <c r="I1051" s="85"/>
      <c r="J1051" s="85"/>
      <c r="K1051" s="85"/>
      <c r="L1051" s="85"/>
      <c r="M1051" s="85"/>
      <c r="N1051" s="85"/>
      <c r="O1051" s="85"/>
      <c r="P1051" s="85"/>
      <c r="Q1051" s="85"/>
      <c r="R1051" s="85"/>
      <c r="S1051" s="85"/>
      <c r="T1051" s="85"/>
      <c r="U1051" s="85"/>
      <c r="V1051" s="85"/>
      <c r="W1051" s="85"/>
      <c r="X1051" s="85"/>
      <c r="Y1051" s="85"/>
      <c r="Z1051" s="85"/>
    </row>
    <row r="1052">
      <c r="A1052" s="85"/>
      <c r="B1052" s="85"/>
      <c r="C1052" s="85"/>
      <c r="D1052" s="85"/>
      <c r="E1052" s="86"/>
      <c r="F1052" s="85"/>
      <c r="G1052" s="85"/>
      <c r="H1052" s="85"/>
      <c r="I1052" s="85"/>
      <c r="J1052" s="85"/>
      <c r="K1052" s="85"/>
      <c r="L1052" s="85"/>
      <c r="M1052" s="85"/>
      <c r="N1052" s="85"/>
      <c r="O1052" s="85"/>
      <c r="P1052" s="85"/>
      <c r="Q1052" s="85"/>
      <c r="R1052" s="85"/>
      <c r="S1052" s="85"/>
      <c r="T1052" s="85"/>
      <c r="U1052" s="85"/>
      <c r="V1052" s="85"/>
      <c r="W1052" s="85"/>
      <c r="X1052" s="85"/>
      <c r="Y1052" s="85"/>
      <c r="Z1052" s="85"/>
    </row>
    <row r="1053">
      <c r="A1053" s="85"/>
      <c r="B1053" s="85"/>
      <c r="C1053" s="85"/>
      <c r="D1053" s="85"/>
      <c r="E1053" s="86"/>
      <c r="F1053" s="85"/>
      <c r="G1053" s="85"/>
      <c r="H1053" s="85"/>
      <c r="I1053" s="85"/>
      <c r="J1053" s="85"/>
      <c r="K1053" s="85"/>
      <c r="L1053" s="85"/>
      <c r="M1053" s="85"/>
      <c r="N1053" s="85"/>
      <c r="O1053" s="85"/>
      <c r="P1053" s="85"/>
      <c r="Q1053" s="85"/>
      <c r="R1053" s="85"/>
      <c r="S1053" s="85"/>
      <c r="T1053" s="85"/>
      <c r="U1053" s="85"/>
      <c r="V1053" s="85"/>
      <c r="W1053" s="85"/>
      <c r="X1053" s="85"/>
      <c r="Y1053" s="85"/>
      <c r="Z1053" s="85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  <hyperlink r:id="rId19" ref="A25"/>
    <hyperlink r:id="rId20" ref="A26"/>
    <hyperlink r:id="rId21" ref="A27"/>
    <hyperlink r:id="rId22" ref="A28"/>
    <hyperlink r:id="rId23" ref="A29"/>
    <hyperlink r:id="rId24" ref="A30"/>
    <hyperlink r:id="rId25" ref="A31"/>
    <hyperlink r:id="rId26" ref="A32"/>
  </hyperlinks>
  <drawing r:id="rId27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4" max="4" width="18.63"/>
    <col customWidth="1" min="5" max="5" width="20.63"/>
  </cols>
  <sheetData>
    <row r="1">
      <c r="A1" s="83" t="s">
        <v>0</v>
      </c>
      <c r="B1" s="84"/>
      <c r="C1" s="85"/>
      <c r="D1" s="85"/>
      <c r="E1" s="86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>
      <c r="A2" s="83" t="s">
        <v>1</v>
      </c>
      <c r="B2" s="84"/>
      <c r="C2" s="85"/>
      <c r="D2" s="85"/>
      <c r="E2" s="86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>
      <c r="A3" s="83" t="s">
        <v>2</v>
      </c>
      <c r="B3" s="84"/>
      <c r="C3" s="85"/>
      <c r="D3" s="85"/>
      <c r="E3" s="86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>
      <c r="A4" s="83" t="s">
        <v>3</v>
      </c>
      <c r="B4" s="84"/>
      <c r="C4" s="85"/>
      <c r="D4" s="85"/>
      <c r="E4" s="86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>
      <c r="A5" s="87" t="s">
        <v>4</v>
      </c>
      <c r="B5" s="88">
        <v>45146.0</v>
      </c>
      <c r="C5" s="89"/>
      <c r="D5" s="89"/>
      <c r="E5" s="90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>
      <c r="A6" s="80" t="s">
        <v>5</v>
      </c>
      <c r="B6" s="80" t="s">
        <v>6</v>
      </c>
      <c r="C6" s="81" t="s">
        <v>7</v>
      </c>
      <c r="D6" s="80" t="s">
        <v>8</v>
      </c>
      <c r="E6" s="82" t="s">
        <v>9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16" t="s">
        <v>65</v>
      </c>
      <c r="B7" s="16" t="s">
        <v>11</v>
      </c>
      <c r="C7" s="51">
        <v>79.0</v>
      </c>
      <c r="D7" s="14">
        <v>20.0</v>
      </c>
      <c r="E7" s="15">
        <f t="shared" ref="E7:E27" si="1">C7*D7</f>
        <v>1580</v>
      </c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16" t="s">
        <v>66</v>
      </c>
      <c r="B8" s="16" t="s">
        <v>11</v>
      </c>
      <c r="C8" s="51">
        <v>73.0</v>
      </c>
      <c r="D8" s="14">
        <v>60.0</v>
      </c>
      <c r="E8" s="15">
        <f t="shared" si="1"/>
        <v>4380</v>
      </c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>
      <c r="A9" s="16" t="s">
        <v>161</v>
      </c>
      <c r="B9" s="16" t="s">
        <v>11</v>
      </c>
      <c r="C9" s="51">
        <v>59.0</v>
      </c>
      <c r="D9" s="14">
        <v>40.0</v>
      </c>
      <c r="E9" s="15">
        <f t="shared" si="1"/>
        <v>2360</v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>
      <c r="A10" s="16" t="s">
        <v>162</v>
      </c>
      <c r="B10" s="16" t="s">
        <v>15</v>
      </c>
      <c r="C10" s="51">
        <v>110.0</v>
      </c>
      <c r="D10" s="14">
        <v>30.0</v>
      </c>
      <c r="E10" s="15">
        <f t="shared" si="1"/>
        <v>3300</v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>
      <c r="A11" s="16" t="s">
        <v>143</v>
      </c>
      <c r="B11" s="16" t="s">
        <v>15</v>
      </c>
      <c r="C11" s="14">
        <v>115.0</v>
      </c>
      <c r="D11" s="79">
        <v>40.0</v>
      </c>
      <c r="E11" s="15">
        <f t="shared" si="1"/>
        <v>4600</v>
      </c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>
      <c r="A12" s="16" t="s">
        <v>163</v>
      </c>
      <c r="B12" s="16" t="s">
        <v>68</v>
      </c>
      <c r="C12" s="51">
        <v>99.0</v>
      </c>
      <c r="D12" s="14">
        <v>10.0</v>
      </c>
      <c r="E12" s="15">
        <f t="shared" si="1"/>
        <v>990</v>
      </c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>
      <c r="A13" s="16" t="s">
        <v>164</v>
      </c>
      <c r="B13" s="16" t="s">
        <v>21</v>
      </c>
      <c r="C13" s="51">
        <v>90.0</v>
      </c>
      <c r="D13" s="14">
        <v>25.0</v>
      </c>
      <c r="E13" s="15">
        <f t="shared" si="1"/>
        <v>2250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>
      <c r="A14" s="16" t="s">
        <v>165</v>
      </c>
      <c r="B14" s="16" t="s">
        <v>166</v>
      </c>
      <c r="C14" s="51">
        <v>180.0</v>
      </c>
      <c r="D14" s="14">
        <v>25.0</v>
      </c>
      <c r="E14" s="15">
        <f t="shared" si="1"/>
        <v>4500</v>
      </c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>
      <c r="A15" s="16" t="s">
        <v>167</v>
      </c>
      <c r="B15" s="16" t="s">
        <v>13</v>
      </c>
      <c r="C15" s="51">
        <v>370.0</v>
      </c>
      <c r="D15" s="14">
        <v>10.0</v>
      </c>
      <c r="E15" s="15">
        <f t="shared" si="1"/>
        <v>3700</v>
      </c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>
      <c r="A16" s="16" t="s">
        <v>57</v>
      </c>
      <c r="B16" s="16" t="s">
        <v>13</v>
      </c>
      <c r="C16" s="51">
        <v>335.0</v>
      </c>
      <c r="D16" s="14">
        <v>10.0</v>
      </c>
      <c r="E16" s="15">
        <f t="shared" si="1"/>
        <v>3350</v>
      </c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>
      <c r="A17" s="16" t="s">
        <v>59</v>
      </c>
      <c r="B17" s="16" t="s">
        <v>13</v>
      </c>
      <c r="C17" s="51">
        <v>315.0</v>
      </c>
      <c r="D17" s="14">
        <v>10.0</v>
      </c>
      <c r="E17" s="15">
        <f t="shared" si="1"/>
        <v>3150</v>
      </c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>
      <c r="A18" s="16" t="s">
        <v>60</v>
      </c>
      <c r="B18" s="16" t="s">
        <v>13</v>
      </c>
      <c r="C18" s="52">
        <v>335.0</v>
      </c>
      <c r="D18" s="14">
        <v>10.0</v>
      </c>
      <c r="E18" s="15">
        <f t="shared" si="1"/>
        <v>3350</v>
      </c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>
      <c r="A19" s="16" t="s">
        <v>51</v>
      </c>
      <c r="B19" s="16" t="s">
        <v>52</v>
      </c>
      <c r="C19" s="51">
        <v>305.0</v>
      </c>
      <c r="D19" s="14">
        <v>4.0</v>
      </c>
      <c r="E19" s="15">
        <f t="shared" si="1"/>
        <v>1220</v>
      </c>
      <c r="F19" s="85"/>
      <c r="G19" s="85"/>
      <c r="H19" s="86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>
      <c r="A20" s="16" t="s">
        <v>168</v>
      </c>
      <c r="B20" s="16" t="s">
        <v>45</v>
      </c>
      <c r="C20" s="27">
        <v>180.0</v>
      </c>
      <c r="D20" s="14">
        <v>30.0</v>
      </c>
      <c r="E20" s="15">
        <f t="shared" si="1"/>
        <v>5400</v>
      </c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>
      <c r="A21" s="16" t="s">
        <v>169</v>
      </c>
      <c r="B21" s="16" t="s">
        <v>11</v>
      </c>
      <c r="C21" s="51">
        <v>85.0</v>
      </c>
      <c r="D21" s="14">
        <v>25.0</v>
      </c>
      <c r="E21" s="15">
        <f t="shared" si="1"/>
        <v>2125</v>
      </c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>
      <c r="A22" s="16" t="s">
        <v>170</v>
      </c>
      <c r="B22" s="16" t="s">
        <v>21</v>
      </c>
      <c r="C22" s="27">
        <v>59.0</v>
      </c>
      <c r="D22" s="14">
        <v>60.0</v>
      </c>
      <c r="E22" s="15">
        <f t="shared" si="1"/>
        <v>3540</v>
      </c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>
      <c r="A23" s="16" t="s">
        <v>95</v>
      </c>
      <c r="B23" s="16" t="s">
        <v>11</v>
      </c>
      <c r="C23" s="27">
        <v>94.0</v>
      </c>
      <c r="D23" s="14">
        <v>50.0</v>
      </c>
      <c r="E23" s="15">
        <f t="shared" si="1"/>
        <v>4700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>
      <c r="A24" s="16" t="s">
        <v>80</v>
      </c>
      <c r="B24" s="16" t="s">
        <v>21</v>
      </c>
      <c r="C24" s="27">
        <v>41.0</v>
      </c>
      <c r="D24" s="14">
        <v>60.0</v>
      </c>
      <c r="E24" s="15">
        <f t="shared" si="1"/>
        <v>2460</v>
      </c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>
      <c r="A25" s="16" t="s">
        <v>171</v>
      </c>
      <c r="B25" s="16" t="s">
        <v>11</v>
      </c>
      <c r="C25" s="17">
        <v>58.0</v>
      </c>
      <c r="D25" s="14">
        <v>40.0</v>
      </c>
      <c r="E25" s="15">
        <f t="shared" si="1"/>
        <v>2320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>
      <c r="A26" s="16" t="s">
        <v>66</v>
      </c>
      <c r="B26" s="16" t="s">
        <v>11</v>
      </c>
      <c r="C26" s="51">
        <v>55.0</v>
      </c>
      <c r="D26" s="14">
        <v>100.0</v>
      </c>
      <c r="E26" s="15">
        <f t="shared" si="1"/>
        <v>5500</v>
      </c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>
      <c r="A27" s="53" t="s">
        <v>81</v>
      </c>
      <c r="B27" s="15" t="s">
        <v>82</v>
      </c>
      <c r="C27" s="51">
        <v>1700.0</v>
      </c>
      <c r="D27" s="14">
        <v>3.0</v>
      </c>
      <c r="E27" s="15">
        <f t="shared" si="1"/>
        <v>5100</v>
      </c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>
      <c r="A28" s="91"/>
      <c r="B28" s="92"/>
      <c r="C28" s="91"/>
      <c r="D28" s="91"/>
      <c r="E28" s="92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>
      <c r="A29" s="91"/>
      <c r="B29" s="92"/>
      <c r="C29" s="91"/>
      <c r="D29" s="91"/>
      <c r="E29" s="92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>
      <c r="A30" s="91"/>
      <c r="B30" s="92"/>
      <c r="C30" s="91"/>
      <c r="D30" s="91"/>
      <c r="E30" s="93">
        <f>SUM(E7:E27)</f>
        <v>69875</v>
      </c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>
      <c r="A31" s="91"/>
      <c r="B31" s="92"/>
      <c r="C31" s="91"/>
      <c r="D31" s="91"/>
      <c r="E31" s="92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>
      <c r="A32" s="91"/>
      <c r="B32" s="92"/>
      <c r="C32" s="91"/>
      <c r="D32" s="91"/>
      <c r="E32" s="94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>
      <c r="A33" s="91"/>
      <c r="B33" s="92"/>
      <c r="C33" s="91"/>
      <c r="D33" s="91"/>
      <c r="E33" s="92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>
      <c r="A34" s="91"/>
      <c r="B34" s="92"/>
      <c r="C34" s="91"/>
      <c r="D34" s="91"/>
      <c r="E34" s="92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>
      <c r="A35" s="91"/>
      <c r="B35" s="92"/>
      <c r="C35" s="91"/>
      <c r="D35" s="91"/>
      <c r="E35" s="92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>
      <c r="A36" s="92"/>
      <c r="B36" s="92"/>
      <c r="C36" s="91"/>
      <c r="D36" s="91"/>
      <c r="E36" s="92"/>
      <c r="F36" s="91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>
      <c r="A37" s="92"/>
      <c r="B37" s="92"/>
      <c r="C37" s="91"/>
      <c r="D37" s="91"/>
      <c r="E37" s="92"/>
      <c r="F37" s="91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>
      <c r="A38" s="92"/>
      <c r="B38" s="92"/>
      <c r="C38" s="91"/>
      <c r="D38" s="91"/>
      <c r="E38" s="92"/>
      <c r="F38" s="91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>
      <c r="A39" s="92"/>
      <c r="B39" s="92"/>
      <c r="C39" s="91"/>
      <c r="D39" s="91"/>
      <c r="E39" s="92"/>
      <c r="F39" s="91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>
      <c r="A40" s="92"/>
      <c r="B40" s="92"/>
      <c r="C40" s="91"/>
      <c r="D40" s="91"/>
      <c r="E40" s="92"/>
      <c r="F40" s="91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>
      <c r="A41" s="92"/>
      <c r="B41" s="92"/>
      <c r="C41" s="91"/>
      <c r="D41" s="91"/>
      <c r="E41" s="92"/>
      <c r="F41" s="91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>
      <c r="A42" s="92"/>
      <c r="B42" s="92"/>
      <c r="C42" s="91"/>
      <c r="D42" s="91"/>
      <c r="E42" s="92"/>
      <c r="F42" s="91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>
      <c r="A43" s="92"/>
      <c r="B43" s="92"/>
      <c r="C43" s="91"/>
      <c r="D43" s="91"/>
      <c r="E43" s="92"/>
      <c r="F43" s="91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>
      <c r="A44" s="92"/>
      <c r="B44" s="92"/>
      <c r="C44" s="91"/>
      <c r="D44" s="91"/>
      <c r="E44" s="92"/>
      <c r="F44" s="91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>
      <c r="A45" s="92"/>
      <c r="B45" s="92"/>
      <c r="C45" s="91"/>
      <c r="D45" s="91"/>
      <c r="E45" s="92"/>
      <c r="F45" s="91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>
      <c r="A46" s="92"/>
      <c r="B46" s="92"/>
      <c r="C46" s="91"/>
      <c r="D46" s="91"/>
      <c r="E46" s="92"/>
      <c r="F46" s="91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>
      <c r="A47" s="92"/>
      <c r="B47" s="92"/>
      <c r="C47" s="91"/>
      <c r="D47" s="91"/>
      <c r="E47" s="92"/>
      <c r="F47" s="91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>
      <c r="A48" s="92"/>
      <c r="B48" s="92"/>
      <c r="C48" s="91"/>
      <c r="D48" s="91"/>
      <c r="E48" s="92"/>
      <c r="F48" s="9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>
      <c r="A49" s="92"/>
      <c r="B49" s="92"/>
      <c r="C49" s="91"/>
      <c r="D49" s="91"/>
      <c r="E49" s="92"/>
      <c r="F49" s="91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>
      <c r="A50" s="92"/>
      <c r="B50" s="92"/>
      <c r="C50" s="91"/>
      <c r="D50" s="91"/>
      <c r="E50" s="92"/>
      <c r="F50" s="91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>
      <c r="A51" s="92"/>
      <c r="B51" s="92"/>
      <c r="C51" s="91"/>
      <c r="D51" s="91"/>
      <c r="E51" s="92"/>
      <c r="F51" s="91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>
      <c r="A52" s="92"/>
      <c r="B52" s="92"/>
      <c r="C52" s="91"/>
      <c r="D52" s="91"/>
      <c r="E52" s="92"/>
      <c r="F52" s="91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>
      <c r="A53" s="92"/>
      <c r="B53" s="92"/>
      <c r="C53" s="91"/>
      <c r="D53" s="91"/>
      <c r="E53" s="92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>
      <c r="A54" s="92"/>
      <c r="B54" s="92"/>
      <c r="C54" s="91"/>
      <c r="D54" s="91"/>
      <c r="E54" s="92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>
      <c r="A55" s="92"/>
      <c r="B55" s="92"/>
      <c r="C55" s="91"/>
      <c r="D55" s="91"/>
      <c r="E55" s="92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>
      <c r="A56" s="92"/>
      <c r="B56" s="92"/>
      <c r="C56" s="91"/>
      <c r="D56" s="91"/>
      <c r="E56" s="92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>
      <c r="A57" s="92"/>
      <c r="B57" s="92"/>
      <c r="C57" s="91"/>
      <c r="D57" s="91"/>
      <c r="E57" s="92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>
      <c r="A58" s="92"/>
      <c r="B58" s="92"/>
      <c r="C58" s="91"/>
      <c r="D58" s="91"/>
      <c r="E58" s="92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>
      <c r="A59" s="92"/>
      <c r="B59" s="92"/>
      <c r="C59" s="91"/>
      <c r="D59" s="91"/>
      <c r="E59" s="92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>
      <c r="A60" s="92"/>
      <c r="B60" s="92"/>
      <c r="C60" s="91"/>
      <c r="D60" s="91"/>
      <c r="E60" s="92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>
      <c r="A61" s="92"/>
      <c r="B61" s="92"/>
      <c r="C61" s="91"/>
      <c r="D61" s="91"/>
      <c r="E61" s="92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>
      <c r="A62" s="92"/>
      <c r="B62" s="92"/>
      <c r="C62" s="91"/>
      <c r="D62" s="91"/>
      <c r="E62" s="92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>
      <c r="A63" s="86"/>
      <c r="B63" s="86"/>
      <c r="C63" s="85"/>
      <c r="D63" s="91"/>
      <c r="E63" s="92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>
      <c r="A64" s="86"/>
      <c r="B64" s="86"/>
      <c r="C64" s="85"/>
      <c r="D64" s="91"/>
      <c r="E64" s="92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>
      <c r="A65" s="86"/>
      <c r="B65" s="86"/>
      <c r="C65" s="85"/>
      <c r="D65" s="91"/>
      <c r="E65" s="92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>
      <c r="A66" s="86"/>
      <c r="B66" s="86"/>
      <c r="C66" s="85"/>
      <c r="D66" s="91"/>
      <c r="E66" s="92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>
      <c r="A67" s="86"/>
      <c r="B67" s="86"/>
      <c r="C67" s="85"/>
      <c r="D67" s="91"/>
      <c r="E67" s="92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>
      <c r="A68" s="86"/>
      <c r="B68" s="86"/>
      <c r="C68" s="85"/>
      <c r="D68" s="91"/>
      <c r="E68" s="92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>
      <c r="A69" s="86"/>
      <c r="B69" s="86"/>
      <c r="C69" s="85"/>
      <c r="D69" s="91"/>
      <c r="E69" s="92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>
      <c r="A70" s="86"/>
      <c r="B70" s="86"/>
      <c r="C70" s="85"/>
      <c r="D70" s="91"/>
      <c r="E70" s="92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>
      <c r="A71" s="86"/>
      <c r="B71" s="86"/>
      <c r="C71" s="85"/>
      <c r="D71" s="91"/>
      <c r="E71" s="92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>
      <c r="A72" s="86"/>
      <c r="B72" s="86"/>
      <c r="C72" s="85"/>
      <c r="D72" s="91"/>
      <c r="E72" s="92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>
      <c r="A73" s="86"/>
      <c r="B73" s="86"/>
      <c r="C73" s="85"/>
      <c r="D73" s="91"/>
      <c r="E73" s="92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>
      <c r="A74" s="86"/>
      <c r="B74" s="86"/>
      <c r="C74" s="85"/>
      <c r="D74" s="91"/>
      <c r="E74" s="92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>
      <c r="A75" s="86"/>
      <c r="B75" s="86"/>
      <c r="C75" s="85"/>
      <c r="D75" s="91"/>
      <c r="E75" s="92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>
      <c r="A76" s="86"/>
      <c r="B76" s="86"/>
      <c r="C76" s="85"/>
      <c r="D76" s="91"/>
      <c r="E76" s="92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>
      <c r="A77" s="92"/>
      <c r="B77" s="92"/>
      <c r="C77" s="91"/>
      <c r="D77" s="91"/>
      <c r="E77" s="92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>
      <c r="A78" s="86"/>
      <c r="B78" s="86"/>
      <c r="C78" s="85"/>
      <c r="D78" s="91"/>
      <c r="E78" s="92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>
      <c r="A79" s="92"/>
      <c r="B79" s="92"/>
      <c r="C79" s="91"/>
      <c r="D79" s="91"/>
      <c r="E79" s="92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>
      <c r="A80" s="92"/>
      <c r="B80" s="92"/>
      <c r="C80" s="91"/>
      <c r="D80" s="91"/>
      <c r="E80" s="92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>
      <c r="A81" s="92"/>
      <c r="B81" s="92"/>
      <c r="C81" s="91"/>
      <c r="D81" s="91"/>
      <c r="E81" s="92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>
      <c r="A82" s="92"/>
      <c r="B82" s="92"/>
      <c r="C82" s="91"/>
      <c r="D82" s="91"/>
      <c r="E82" s="92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>
      <c r="A83" s="92"/>
      <c r="B83" s="92"/>
      <c r="C83" s="91"/>
      <c r="D83" s="91"/>
      <c r="E83" s="92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>
      <c r="A84" s="92"/>
      <c r="B84" s="92"/>
      <c r="C84" s="91"/>
      <c r="D84" s="91"/>
      <c r="E84" s="92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>
      <c r="A85" s="92"/>
      <c r="B85" s="92"/>
      <c r="C85" s="91"/>
      <c r="D85" s="91"/>
      <c r="E85" s="92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>
      <c r="A86" s="85"/>
      <c r="B86" s="85"/>
      <c r="C86" s="85"/>
      <c r="D86" s="85"/>
      <c r="E86" s="86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>
      <c r="A87" s="85"/>
      <c r="B87" s="85"/>
      <c r="C87" s="85"/>
      <c r="D87" s="85"/>
      <c r="E87" s="86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>
      <c r="A88" s="85"/>
      <c r="B88" s="85"/>
      <c r="C88" s="85"/>
      <c r="D88" s="85"/>
      <c r="E88" s="86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>
      <c r="A89" s="85"/>
      <c r="B89" s="85"/>
      <c r="C89" s="85"/>
      <c r="D89" s="85"/>
      <c r="E89" s="86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>
      <c r="A90" s="85"/>
      <c r="B90" s="85"/>
      <c r="C90" s="85"/>
      <c r="D90" s="85"/>
      <c r="E90" s="86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>
      <c r="A91" s="85"/>
      <c r="B91" s="85"/>
      <c r="C91" s="85"/>
      <c r="D91" s="85"/>
      <c r="E91" s="86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>
      <c r="A92" s="85"/>
      <c r="B92" s="85"/>
      <c r="C92" s="85"/>
      <c r="D92" s="85"/>
      <c r="E92" s="86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>
      <c r="A93" s="85"/>
      <c r="B93" s="85"/>
      <c r="C93" s="85"/>
      <c r="D93" s="85"/>
      <c r="E93" s="86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>
      <c r="A94" s="85"/>
      <c r="B94" s="85"/>
      <c r="C94" s="85"/>
      <c r="D94" s="85"/>
      <c r="E94" s="86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>
      <c r="A95" s="85"/>
      <c r="B95" s="85"/>
      <c r="C95" s="85"/>
      <c r="D95" s="85"/>
      <c r="E95" s="86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>
      <c r="A96" s="85"/>
      <c r="B96" s="85"/>
      <c r="C96" s="85"/>
      <c r="D96" s="85"/>
      <c r="E96" s="86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>
      <c r="A97" s="85"/>
      <c r="B97" s="85"/>
      <c r="C97" s="85"/>
      <c r="D97" s="85"/>
      <c r="E97" s="86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>
      <c r="A98" s="85"/>
      <c r="B98" s="85"/>
      <c r="C98" s="85"/>
      <c r="D98" s="85"/>
      <c r="E98" s="86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>
      <c r="A99" s="85"/>
      <c r="B99" s="85"/>
      <c r="C99" s="85"/>
      <c r="D99" s="85"/>
      <c r="E99" s="86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>
      <c r="A100" s="85"/>
      <c r="B100" s="85"/>
      <c r="C100" s="85"/>
      <c r="D100" s="85"/>
      <c r="E100" s="86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>
      <c r="A101" s="85"/>
      <c r="B101" s="85"/>
      <c r="C101" s="85"/>
      <c r="D101" s="85"/>
      <c r="E101" s="86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>
      <c r="A102" s="85"/>
      <c r="B102" s="85"/>
      <c r="C102" s="85"/>
      <c r="D102" s="85"/>
      <c r="E102" s="86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>
      <c r="A103" s="85"/>
      <c r="B103" s="85"/>
      <c r="C103" s="85"/>
      <c r="D103" s="85"/>
      <c r="E103" s="86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>
      <c r="A104" s="85"/>
      <c r="B104" s="85"/>
      <c r="C104" s="85"/>
      <c r="D104" s="85"/>
      <c r="E104" s="86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>
      <c r="A105" s="85"/>
      <c r="B105" s="85"/>
      <c r="C105" s="85"/>
      <c r="D105" s="85"/>
      <c r="E105" s="86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>
      <c r="A106" s="85"/>
      <c r="B106" s="85"/>
      <c r="C106" s="85"/>
      <c r="D106" s="85"/>
      <c r="E106" s="86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>
      <c r="A107" s="85"/>
      <c r="B107" s="85"/>
      <c r="C107" s="85"/>
      <c r="D107" s="85"/>
      <c r="E107" s="86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>
      <c r="A108" s="85"/>
      <c r="B108" s="85"/>
      <c r="C108" s="85"/>
      <c r="D108" s="85"/>
      <c r="E108" s="86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>
      <c r="A109" s="85"/>
      <c r="B109" s="85"/>
      <c r="C109" s="85"/>
      <c r="D109" s="85"/>
      <c r="E109" s="86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>
      <c r="A110" s="85"/>
      <c r="B110" s="85"/>
      <c r="C110" s="85"/>
      <c r="D110" s="85"/>
      <c r="E110" s="86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>
      <c r="A111" s="85"/>
      <c r="B111" s="85"/>
      <c r="C111" s="85"/>
      <c r="D111" s="85"/>
      <c r="E111" s="86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>
      <c r="A112" s="85"/>
      <c r="B112" s="85"/>
      <c r="C112" s="85"/>
      <c r="D112" s="85"/>
      <c r="E112" s="86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>
      <c r="A113" s="85"/>
      <c r="B113" s="85"/>
      <c r="C113" s="85"/>
      <c r="D113" s="85"/>
      <c r="E113" s="86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>
      <c r="A114" s="85"/>
      <c r="B114" s="85"/>
      <c r="C114" s="85"/>
      <c r="D114" s="85"/>
      <c r="E114" s="86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>
      <c r="A115" s="85"/>
      <c r="B115" s="85"/>
      <c r="C115" s="85"/>
      <c r="D115" s="85"/>
      <c r="E115" s="86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>
      <c r="A116" s="85"/>
      <c r="B116" s="85"/>
      <c r="C116" s="85"/>
      <c r="D116" s="85"/>
      <c r="E116" s="86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>
      <c r="A117" s="85"/>
      <c r="B117" s="85"/>
      <c r="C117" s="85"/>
      <c r="D117" s="85"/>
      <c r="E117" s="86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>
      <c r="A118" s="85"/>
      <c r="B118" s="85"/>
      <c r="C118" s="85"/>
      <c r="D118" s="85"/>
      <c r="E118" s="86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>
      <c r="A119" s="85"/>
      <c r="B119" s="85"/>
      <c r="C119" s="85"/>
      <c r="D119" s="85"/>
      <c r="E119" s="86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>
      <c r="A120" s="85"/>
      <c r="B120" s="85"/>
      <c r="C120" s="85"/>
      <c r="D120" s="85"/>
      <c r="E120" s="86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>
      <c r="A121" s="85"/>
      <c r="B121" s="85"/>
      <c r="C121" s="85"/>
      <c r="D121" s="85"/>
      <c r="E121" s="86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>
      <c r="A122" s="85"/>
      <c r="B122" s="85"/>
      <c r="C122" s="85"/>
      <c r="D122" s="85"/>
      <c r="E122" s="86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>
      <c r="A123" s="85"/>
      <c r="B123" s="85"/>
      <c r="C123" s="85"/>
      <c r="D123" s="85"/>
      <c r="E123" s="86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>
      <c r="A124" s="85"/>
      <c r="B124" s="85"/>
      <c r="C124" s="85"/>
      <c r="D124" s="85"/>
      <c r="E124" s="86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>
      <c r="A125" s="85"/>
      <c r="B125" s="85"/>
      <c r="C125" s="85"/>
      <c r="D125" s="85"/>
      <c r="E125" s="86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>
      <c r="A126" s="85"/>
      <c r="B126" s="85"/>
      <c r="C126" s="85"/>
      <c r="D126" s="85"/>
      <c r="E126" s="86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>
      <c r="A127" s="85"/>
      <c r="B127" s="85"/>
      <c r="C127" s="85"/>
      <c r="D127" s="85"/>
      <c r="E127" s="86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>
      <c r="A128" s="85"/>
      <c r="B128" s="85"/>
      <c r="C128" s="85"/>
      <c r="D128" s="85"/>
      <c r="E128" s="86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>
      <c r="A129" s="85"/>
      <c r="B129" s="85"/>
      <c r="C129" s="85"/>
      <c r="D129" s="85"/>
      <c r="E129" s="86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>
      <c r="A130" s="85"/>
      <c r="B130" s="85"/>
      <c r="C130" s="85"/>
      <c r="D130" s="85"/>
      <c r="E130" s="86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>
      <c r="A131" s="85"/>
      <c r="B131" s="85"/>
      <c r="C131" s="85"/>
      <c r="D131" s="85"/>
      <c r="E131" s="86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>
      <c r="A132" s="85"/>
      <c r="B132" s="85"/>
      <c r="C132" s="85"/>
      <c r="D132" s="85"/>
      <c r="E132" s="86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>
      <c r="A133" s="85"/>
      <c r="B133" s="85"/>
      <c r="C133" s="85"/>
      <c r="D133" s="85"/>
      <c r="E133" s="86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>
      <c r="A134" s="85"/>
      <c r="B134" s="85"/>
      <c r="C134" s="85"/>
      <c r="D134" s="85"/>
      <c r="E134" s="86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>
      <c r="A135" s="85"/>
      <c r="B135" s="85"/>
      <c r="C135" s="85"/>
      <c r="D135" s="85"/>
      <c r="E135" s="86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>
      <c r="A136" s="85"/>
      <c r="B136" s="85"/>
      <c r="C136" s="85"/>
      <c r="D136" s="85"/>
      <c r="E136" s="86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>
      <c r="A137" s="85"/>
      <c r="B137" s="85"/>
      <c r="C137" s="85"/>
      <c r="D137" s="85"/>
      <c r="E137" s="86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>
      <c r="A138" s="85"/>
      <c r="B138" s="85"/>
      <c r="C138" s="85"/>
      <c r="D138" s="85"/>
      <c r="E138" s="86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>
      <c r="A139" s="85"/>
      <c r="B139" s="85"/>
      <c r="C139" s="85"/>
      <c r="D139" s="85"/>
      <c r="E139" s="86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>
      <c r="A140" s="85"/>
      <c r="B140" s="85"/>
      <c r="C140" s="85"/>
      <c r="D140" s="85"/>
      <c r="E140" s="86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>
      <c r="A141" s="85"/>
      <c r="B141" s="85"/>
      <c r="C141" s="85"/>
      <c r="D141" s="85"/>
      <c r="E141" s="86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>
      <c r="A142" s="85"/>
      <c r="B142" s="85"/>
      <c r="C142" s="85"/>
      <c r="D142" s="85"/>
      <c r="E142" s="86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>
      <c r="A143" s="85"/>
      <c r="B143" s="85"/>
      <c r="C143" s="85"/>
      <c r="D143" s="85"/>
      <c r="E143" s="86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>
      <c r="A144" s="85"/>
      <c r="B144" s="85"/>
      <c r="C144" s="85"/>
      <c r="D144" s="85"/>
      <c r="E144" s="86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>
      <c r="A145" s="85"/>
      <c r="B145" s="85"/>
      <c r="C145" s="85"/>
      <c r="D145" s="85"/>
      <c r="E145" s="86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>
      <c r="A146" s="85"/>
      <c r="B146" s="85"/>
      <c r="C146" s="85"/>
      <c r="D146" s="85"/>
      <c r="E146" s="86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>
      <c r="A147" s="85"/>
      <c r="B147" s="85"/>
      <c r="C147" s="85"/>
      <c r="D147" s="85"/>
      <c r="E147" s="86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>
      <c r="A148" s="85"/>
      <c r="B148" s="85"/>
      <c r="C148" s="85"/>
      <c r="D148" s="85"/>
      <c r="E148" s="86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>
      <c r="A149" s="85"/>
      <c r="B149" s="85"/>
      <c r="C149" s="85"/>
      <c r="D149" s="85"/>
      <c r="E149" s="86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>
      <c r="A150" s="85"/>
      <c r="B150" s="85"/>
      <c r="C150" s="85"/>
      <c r="D150" s="85"/>
      <c r="E150" s="86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>
      <c r="A151" s="85"/>
      <c r="B151" s="85"/>
      <c r="C151" s="85"/>
      <c r="D151" s="85"/>
      <c r="E151" s="86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>
      <c r="A152" s="85"/>
      <c r="B152" s="85"/>
      <c r="C152" s="85"/>
      <c r="D152" s="85"/>
      <c r="E152" s="86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>
      <c r="A153" s="85"/>
      <c r="B153" s="85"/>
      <c r="C153" s="85"/>
      <c r="D153" s="85"/>
      <c r="E153" s="86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>
      <c r="A154" s="85"/>
      <c r="B154" s="85"/>
      <c r="C154" s="85"/>
      <c r="D154" s="85"/>
      <c r="E154" s="86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>
      <c r="A155" s="85"/>
      <c r="B155" s="85"/>
      <c r="C155" s="85"/>
      <c r="D155" s="85"/>
      <c r="E155" s="86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>
      <c r="A156" s="85"/>
      <c r="B156" s="85"/>
      <c r="C156" s="85"/>
      <c r="D156" s="85"/>
      <c r="E156" s="86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>
      <c r="A157" s="85"/>
      <c r="B157" s="85"/>
      <c r="C157" s="85"/>
      <c r="D157" s="85"/>
      <c r="E157" s="86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>
      <c r="A158" s="85"/>
      <c r="B158" s="85"/>
      <c r="C158" s="85"/>
      <c r="D158" s="85"/>
      <c r="E158" s="86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>
      <c r="A159" s="85"/>
      <c r="B159" s="85"/>
      <c r="C159" s="85"/>
      <c r="D159" s="85"/>
      <c r="E159" s="86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>
      <c r="A160" s="85"/>
      <c r="B160" s="85"/>
      <c r="C160" s="85"/>
      <c r="D160" s="85"/>
      <c r="E160" s="86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>
      <c r="A161" s="85"/>
      <c r="B161" s="85"/>
      <c r="C161" s="85"/>
      <c r="D161" s="85"/>
      <c r="E161" s="86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>
      <c r="A162" s="85"/>
      <c r="B162" s="85"/>
      <c r="C162" s="85"/>
      <c r="D162" s="85"/>
      <c r="E162" s="86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>
      <c r="A163" s="85"/>
      <c r="B163" s="85"/>
      <c r="C163" s="85"/>
      <c r="D163" s="85"/>
      <c r="E163" s="86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>
      <c r="A164" s="85"/>
      <c r="B164" s="85"/>
      <c r="C164" s="85"/>
      <c r="D164" s="85"/>
      <c r="E164" s="86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>
      <c r="A165" s="85"/>
      <c r="B165" s="85"/>
      <c r="C165" s="85"/>
      <c r="D165" s="85"/>
      <c r="E165" s="86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>
      <c r="A166" s="85"/>
      <c r="B166" s="85"/>
      <c r="C166" s="85"/>
      <c r="D166" s="85"/>
      <c r="E166" s="86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>
      <c r="A167" s="85"/>
      <c r="B167" s="85"/>
      <c r="C167" s="85"/>
      <c r="D167" s="85"/>
      <c r="E167" s="86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>
      <c r="A168" s="85"/>
      <c r="B168" s="85"/>
      <c r="C168" s="85"/>
      <c r="D168" s="85"/>
      <c r="E168" s="86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>
      <c r="A169" s="85"/>
      <c r="B169" s="85"/>
      <c r="C169" s="85"/>
      <c r="D169" s="85"/>
      <c r="E169" s="86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>
      <c r="A170" s="85"/>
      <c r="B170" s="85"/>
      <c r="C170" s="85"/>
      <c r="D170" s="85"/>
      <c r="E170" s="86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>
      <c r="A171" s="85"/>
      <c r="B171" s="85"/>
      <c r="C171" s="85"/>
      <c r="D171" s="85"/>
      <c r="E171" s="86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>
      <c r="A172" s="85"/>
      <c r="B172" s="85"/>
      <c r="C172" s="85"/>
      <c r="D172" s="85"/>
      <c r="E172" s="86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>
      <c r="A173" s="85"/>
      <c r="B173" s="85"/>
      <c r="C173" s="85"/>
      <c r="D173" s="85"/>
      <c r="E173" s="86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>
      <c r="A174" s="85"/>
      <c r="B174" s="85"/>
      <c r="C174" s="85"/>
      <c r="D174" s="85"/>
      <c r="E174" s="86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>
      <c r="A175" s="85"/>
      <c r="B175" s="85"/>
      <c r="C175" s="85"/>
      <c r="D175" s="85"/>
      <c r="E175" s="86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>
      <c r="A176" s="85"/>
      <c r="B176" s="85"/>
      <c r="C176" s="85"/>
      <c r="D176" s="85"/>
      <c r="E176" s="86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>
      <c r="A177" s="85"/>
      <c r="B177" s="85"/>
      <c r="C177" s="85"/>
      <c r="D177" s="85"/>
      <c r="E177" s="86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>
      <c r="A178" s="85"/>
      <c r="B178" s="85"/>
      <c r="C178" s="85"/>
      <c r="D178" s="85"/>
      <c r="E178" s="86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>
      <c r="A179" s="85"/>
      <c r="B179" s="85"/>
      <c r="C179" s="85"/>
      <c r="D179" s="85"/>
      <c r="E179" s="86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>
      <c r="A180" s="85"/>
      <c r="B180" s="85"/>
      <c r="C180" s="85"/>
      <c r="D180" s="85"/>
      <c r="E180" s="86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>
      <c r="A181" s="85"/>
      <c r="B181" s="85"/>
      <c r="C181" s="85"/>
      <c r="D181" s="85"/>
      <c r="E181" s="86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>
      <c r="A182" s="85"/>
      <c r="B182" s="85"/>
      <c r="C182" s="85"/>
      <c r="D182" s="85"/>
      <c r="E182" s="86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>
      <c r="A183" s="85"/>
      <c r="B183" s="85"/>
      <c r="C183" s="85"/>
      <c r="D183" s="85"/>
      <c r="E183" s="86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>
      <c r="A184" s="85"/>
      <c r="B184" s="85"/>
      <c r="C184" s="85"/>
      <c r="D184" s="85"/>
      <c r="E184" s="86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>
      <c r="A185" s="85"/>
      <c r="B185" s="85"/>
      <c r="C185" s="85"/>
      <c r="D185" s="85"/>
      <c r="E185" s="86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>
      <c r="A186" s="85"/>
      <c r="B186" s="85"/>
      <c r="C186" s="85"/>
      <c r="D186" s="85"/>
      <c r="E186" s="86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>
      <c r="A187" s="85"/>
      <c r="B187" s="85"/>
      <c r="C187" s="85"/>
      <c r="D187" s="85"/>
      <c r="E187" s="86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>
      <c r="A188" s="85"/>
      <c r="B188" s="85"/>
      <c r="C188" s="85"/>
      <c r="D188" s="85"/>
      <c r="E188" s="86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A189" s="85"/>
      <c r="B189" s="85"/>
      <c r="C189" s="85"/>
      <c r="D189" s="85"/>
      <c r="E189" s="86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>
      <c r="A190" s="85"/>
      <c r="B190" s="85"/>
      <c r="C190" s="85"/>
      <c r="D190" s="85"/>
      <c r="E190" s="86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>
      <c r="A191" s="85"/>
      <c r="B191" s="85"/>
      <c r="C191" s="85"/>
      <c r="D191" s="85"/>
      <c r="E191" s="86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>
      <c r="A192" s="85"/>
      <c r="B192" s="85"/>
      <c r="C192" s="85"/>
      <c r="D192" s="85"/>
      <c r="E192" s="86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>
      <c r="A193" s="85"/>
      <c r="B193" s="85"/>
      <c r="C193" s="85"/>
      <c r="D193" s="85"/>
      <c r="E193" s="86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>
      <c r="A194" s="85"/>
      <c r="B194" s="85"/>
      <c r="C194" s="85"/>
      <c r="D194" s="85"/>
      <c r="E194" s="86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>
      <c r="A195" s="85"/>
      <c r="B195" s="85"/>
      <c r="C195" s="85"/>
      <c r="D195" s="85"/>
      <c r="E195" s="86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>
      <c r="A196" s="85"/>
      <c r="B196" s="85"/>
      <c r="C196" s="85"/>
      <c r="D196" s="85"/>
      <c r="E196" s="86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>
      <c r="A197" s="85"/>
      <c r="B197" s="85"/>
      <c r="C197" s="85"/>
      <c r="D197" s="85"/>
      <c r="E197" s="86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>
      <c r="A198" s="85"/>
      <c r="B198" s="85"/>
      <c r="C198" s="85"/>
      <c r="D198" s="85"/>
      <c r="E198" s="86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>
      <c r="A199" s="85"/>
      <c r="B199" s="85"/>
      <c r="C199" s="85"/>
      <c r="D199" s="85"/>
      <c r="E199" s="86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>
      <c r="A200" s="85"/>
      <c r="B200" s="85"/>
      <c r="C200" s="85"/>
      <c r="D200" s="85"/>
      <c r="E200" s="86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>
      <c r="A201" s="85"/>
      <c r="B201" s="85"/>
      <c r="C201" s="85"/>
      <c r="D201" s="85"/>
      <c r="E201" s="86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>
      <c r="A202" s="85"/>
      <c r="B202" s="85"/>
      <c r="C202" s="85"/>
      <c r="D202" s="85"/>
      <c r="E202" s="86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>
      <c r="A203" s="85"/>
      <c r="B203" s="85"/>
      <c r="C203" s="85"/>
      <c r="D203" s="85"/>
      <c r="E203" s="86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>
      <c r="A204" s="85"/>
      <c r="B204" s="85"/>
      <c r="C204" s="85"/>
      <c r="D204" s="85"/>
      <c r="E204" s="86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>
      <c r="A205" s="85"/>
      <c r="B205" s="85"/>
      <c r="C205" s="85"/>
      <c r="D205" s="85"/>
      <c r="E205" s="86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>
      <c r="A206" s="85"/>
      <c r="B206" s="85"/>
      <c r="C206" s="85"/>
      <c r="D206" s="85"/>
      <c r="E206" s="86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>
      <c r="A207" s="85"/>
      <c r="B207" s="85"/>
      <c r="C207" s="85"/>
      <c r="D207" s="85"/>
      <c r="E207" s="86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>
      <c r="A208" s="85"/>
      <c r="B208" s="85"/>
      <c r="C208" s="85"/>
      <c r="D208" s="85"/>
      <c r="E208" s="86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>
      <c r="A209" s="85"/>
      <c r="B209" s="85"/>
      <c r="C209" s="85"/>
      <c r="D209" s="85"/>
      <c r="E209" s="86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>
      <c r="A210" s="85"/>
      <c r="B210" s="85"/>
      <c r="C210" s="85"/>
      <c r="D210" s="85"/>
      <c r="E210" s="86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>
      <c r="A211" s="85"/>
      <c r="B211" s="85"/>
      <c r="C211" s="85"/>
      <c r="D211" s="85"/>
      <c r="E211" s="86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>
      <c r="A212" s="85"/>
      <c r="B212" s="85"/>
      <c r="C212" s="85"/>
      <c r="D212" s="85"/>
      <c r="E212" s="86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>
      <c r="A213" s="85"/>
      <c r="B213" s="85"/>
      <c r="C213" s="85"/>
      <c r="D213" s="85"/>
      <c r="E213" s="86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>
      <c r="A214" s="85"/>
      <c r="B214" s="85"/>
      <c r="C214" s="85"/>
      <c r="D214" s="85"/>
      <c r="E214" s="86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>
      <c r="A215" s="85"/>
      <c r="B215" s="85"/>
      <c r="C215" s="85"/>
      <c r="D215" s="85"/>
      <c r="E215" s="86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>
      <c r="A216" s="85"/>
      <c r="B216" s="85"/>
      <c r="C216" s="85"/>
      <c r="D216" s="85"/>
      <c r="E216" s="86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>
      <c r="A217" s="85"/>
      <c r="B217" s="85"/>
      <c r="C217" s="85"/>
      <c r="D217" s="85"/>
      <c r="E217" s="86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>
      <c r="A218" s="85"/>
      <c r="B218" s="85"/>
      <c r="C218" s="85"/>
      <c r="D218" s="85"/>
      <c r="E218" s="86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>
      <c r="A219" s="85"/>
      <c r="B219" s="85"/>
      <c r="C219" s="85"/>
      <c r="D219" s="85"/>
      <c r="E219" s="86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>
      <c r="A220" s="85"/>
      <c r="B220" s="85"/>
      <c r="C220" s="85"/>
      <c r="D220" s="85"/>
      <c r="E220" s="86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>
      <c r="A221" s="85"/>
      <c r="B221" s="85"/>
      <c r="C221" s="85"/>
      <c r="D221" s="85"/>
      <c r="E221" s="86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>
      <c r="A222" s="85"/>
      <c r="B222" s="85"/>
      <c r="C222" s="85"/>
      <c r="D222" s="85"/>
      <c r="E222" s="86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>
      <c r="A223" s="85"/>
      <c r="B223" s="85"/>
      <c r="C223" s="85"/>
      <c r="D223" s="85"/>
      <c r="E223" s="86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>
      <c r="A224" s="85"/>
      <c r="B224" s="85"/>
      <c r="C224" s="85"/>
      <c r="D224" s="85"/>
      <c r="E224" s="86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>
      <c r="A225" s="85"/>
      <c r="B225" s="85"/>
      <c r="C225" s="85"/>
      <c r="D225" s="85"/>
      <c r="E225" s="86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>
      <c r="A226" s="85"/>
      <c r="B226" s="85"/>
      <c r="C226" s="85"/>
      <c r="D226" s="85"/>
      <c r="E226" s="86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>
      <c r="A227" s="85"/>
      <c r="B227" s="85"/>
      <c r="C227" s="85"/>
      <c r="D227" s="85"/>
      <c r="E227" s="86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>
      <c r="A228" s="85"/>
      <c r="B228" s="85"/>
      <c r="C228" s="85"/>
      <c r="D228" s="85"/>
      <c r="E228" s="86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>
      <c r="A229" s="85"/>
      <c r="B229" s="85"/>
      <c r="C229" s="85"/>
      <c r="D229" s="85"/>
      <c r="E229" s="86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>
      <c r="A230" s="85"/>
      <c r="B230" s="85"/>
      <c r="C230" s="85"/>
      <c r="D230" s="85"/>
      <c r="E230" s="86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>
      <c r="A231" s="85"/>
      <c r="B231" s="85"/>
      <c r="C231" s="85"/>
      <c r="D231" s="85"/>
      <c r="E231" s="86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>
      <c r="A232" s="85"/>
      <c r="B232" s="85"/>
      <c r="C232" s="85"/>
      <c r="D232" s="85"/>
      <c r="E232" s="86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>
      <c r="A233" s="85"/>
      <c r="B233" s="85"/>
      <c r="C233" s="85"/>
      <c r="D233" s="85"/>
      <c r="E233" s="86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>
      <c r="A234" s="85"/>
      <c r="B234" s="85"/>
      <c r="C234" s="85"/>
      <c r="D234" s="85"/>
      <c r="E234" s="86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>
      <c r="A235" s="85"/>
      <c r="B235" s="85"/>
      <c r="C235" s="85"/>
      <c r="D235" s="85"/>
      <c r="E235" s="86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>
      <c r="A236" s="85"/>
      <c r="B236" s="85"/>
      <c r="C236" s="85"/>
      <c r="D236" s="85"/>
      <c r="E236" s="86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>
      <c r="A237" s="85"/>
      <c r="B237" s="85"/>
      <c r="C237" s="85"/>
      <c r="D237" s="85"/>
      <c r="E237" s="86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>
      <c r="A238" s="85"/>
      <c r="B238" s="85"/>
      <c r="C238" s="85"/>
      <c r="D238" s="85"/>
      <c r="E238" s="86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>
      <c r="A239" s="85"/>
      <c r="B239" s="85"/>
      <c r="C239" s="85"/>
      <c r="D239" s="85"/>
      <c r="E239" s="86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>
      <c r="A240" s="85"/>
      <c r="B240" s="85"/>
      <c r="C240" s="85"/>
      <c r="D240" s="85"/>
      <c r="E240" s="86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>
      <c r="A241" s="85"/>
      <c r="B241" s="85"/>
      <c r="C241" s="85"/>
      <c r="D241" s="85"/>
      <c r="E241" s="86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>
      <c r="A242" s="85"/>
      <c r="B242" s="85"/>
      <c r="C242" s="85"/>
      <c r="D242" s="85"/>
      <c r="E242" s="86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>
      <c r="A243" s="85"/>
      <c r="B243" s="85"/>
      <c r="C243" s="85"/>
      <c r="D243" s="85"/>
      <c r="E243" s="86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>
      <c r="A244" s="85"/>
      <c r="B244" s="85"/>
      <c r="C244" s="85"/>
      <c r="D244" s="85"/>
      <c r="E244" s="86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>
      <c r="A245" s="85"/>
      <c r="B245" s="85"/>
      <c r="C245" s="85"/>
      <c r="D245" s="85"/>
      <c r="E245" s="86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>
      <c r="A246" s="85"/>
      <c r="B246" s="85"/>
      <c r="C246" s="85"/>
      <c r="D246" s="85"/>
      <c r="E246" s="86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>
      <c r="A247" s="85"/>
      <c r="B247" s="85"/>
      <c r="C247" s="85"/>
      <c r="D247" s="85"/>
      <c r="E247" s="86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>
      <c r="A248" s="85"/>
      <c r="B248" s="85"/>
      <c r="C248" s="85"/>
      <c r="D248" s="85"/>
      <c r="E248" s="86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>
      <c r="A249" s="85"/>
      <c r="B249" s="85"/>
      <c r="C249" s="85"/>
      <c r="D249" s="85"/>
      <c r="E249" s="86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>
      <c r="A250" s="85"/>
      <c r="B250" s="85"/>
      <c r="C250" s="85"/>
      <c r="D250" s="85"/>
      <c r="E250" s="86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>
      <c r="A251" s="85"/>
      <c r="B251" s="85"/>
      <c r="C251" s="85"/>
      <c r="D251" s="85"/>
      <c r="E251" s="86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>
      <c r="A252" s="85"/>
      <c r="B252" s="85"/>
      <c r="C252" s="85"/>
      <c r="D252" s="85"/>
      <c r="E252" s="86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>
      <c r="A253" s="85"/>
      <c r="B253" s="85"/>
      <c r="C253" s="85"/>
      <c r="D253" s="85"/>
      <c r="E253" s="86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>
      <c r="A254" s="85"/>
      <c r="B254" s="85"/>
      <c r="C254" s="85"/>
      <c r="D254" s="85"/>
      <c r="E254" s="86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>
      <c r="A255" s="85"/>
      <c r="B255" s="85"/>
      <c r="C255" s="85"/>
      <c r="D255" s="85"/>
      <c r="E255" s="86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>
      <c r="A256" s="85"/>
      <c r="B256" s="85"/>
      <c r="C256" s="85"/>
      <c r="D256" s="85"/>
      <c r="E256" s="86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>
      <c r="A257" s="85"/>
      <c r="B257" s="85"/>
      <c r="C257" s="85"/>
      <c r="D257" s="85"/>
      <c r="E257" s="86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>
      <c r="A258" s="85"/>
      <c r="B258" s="85"/>
      <c r="C258" s="85"/>
      <c r="D258" s="85"/>
      <c r="E258" s="86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>
      <c r="A259" s="85"/>
      <c r="B259" s="85"/>
      <c r="C259" s="85"/>
      <c r="D259" s="85"/>
      <c r="E259" s="86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>
      <c r="A260" s="85"/>
      <c r="B260" s="85"/>
      <c r="C260" s="85"/>
      <c r="D260" s="85"/>
      <c r="E260" s="86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>
      <c r="A261" s="85"/>
      <c r="B261" s="85"/>
      <c r="C261" s="85"/>
      <c r="D261" s="85"/>
      <c r="E261" s="86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>
      <c r="A262" s="85"/>
      <c r="B262" s="85"/>
      <c r="C262" s="85"/>
      <c r="D262" s="85"/>
      <c r="E262" s="86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>
      <c r="A263" s="85"/>
      <c r="B263" s="85"/>
      <c r="C263" s="85"/>
      <c r="D263" s="85"/>
      <c r="E263" s="86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>
      <c r="A264" s="85"/>
      <c r="B264" s="85"/>
      <c r="C264" s="85"/>
      <c r="D264" s="85"/>
      <c r="E264" s="86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>
      <c r="A265" s="85"/>
      <c r="B265" s="85"/>
      <c r="C265" s="85"/>
      <c r="D265" s="85"/>
      <c r="E265" s="86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>
      <c r="A266" s="85"/>
      <c r="B266" s="85"/>
      <c r="C266" s="85"/>
      <c r="D266" s="85"/>
      <c r="E266" s="86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>
      <c r="A267" s="85"/>
      <c r="B267" s="85"/>
      <c r="C267" s="85"/>
      <c r="D267" s="85"/>
      <c r="E267" s="86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>
      <c r="A268" s="85"/>
      <c r="B268" s="85"/>
      <c r="C268" s="85"/>
      <c r="D268" s="85"/>
      <c r="E268" s="86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>
      <c r="A269" s="85"/>
      <c r="B269" s="85"/>
      <c r="C269" s="85"/>
      <c r="D269" s="85"/>
      <c r="E269" s="86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>
      <c r="A270" s="85"/>
      <c r="B270" s="85"/>
      <c r="C270" s="85"/>
      <c r="D270" s="85"/>
      <c r="E270" s="86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>
      <c r="A271" s="85"/>
      <c r="B271" s="85"/>
      <c r="C271" s="85"/>
      <c r="D271" s="85"/>
      <c r="E271" s="86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>
      <c r="A272" s="85"/>
      <c r="B272" s="85"/>
      <c r="C272" s="85"/>
      <c r="D272" s="85"/>
      <c r="E272" s="86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>
      <c r="A273" s="85"/>
      <c r="B273" s="85"/>
      <c r="C273" s="85"/>
      <c r="D273" s="85"/>
      <c r="E273" s="86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>
      <c r="A274" s="85"/>
      <c r="B274" s="85"/>
      <c r="C274" s="85"/>
      <c r="D274" s="85"/>
      <c r="E274" s="86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>
      <c r="A275" s="85"/>
      <c r="B275" s="85"/>
      <c r="C275" s="85"/>
      <c r="D275" s="85"/>
      <c r="E275" s="86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>
      <c r="A276" s="85"/>
      <c r="B276" s="85"/>
      <c r="C276" s="85"/>
      <c r="D276" s="85"/>
      <c r="E276" s="86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>
      <c r="A277" s="85"/>
      <c r="B277" s="85"/>
      <c r="C277" s="85"/>
      <c r="D277" s="85"/>
      <c r="E277" s="86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>
      <c r="A278" s="85"/>
      <c r="B278" s="85"/>
      <c r="C278" s="85"/>
      <c r="D278" s="85"/>
      <c r="E278" s="86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>
      <c r="A279" s="85"/>
      <c r="B279" s="85"/>
      <c r="C279" s="85"/>
      <c r="D279" s="85"/>
      <c r="E279" s="86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>
      <c r="A280" s="85"/>
      <c r="B280" s="85"/>
      <c r="C280" s="85"/>
      <c r="D280" s="85"/>
      <c r="E280" s="86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>
      <c r="A281" s="85"/>
      <c r="B281" s="85"/>
      <c r="C281" s="85"/>
      <c r="D281" s="85"/>
      <c r="E281" s="86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>
      <c r="A282" s="85"/>
      <c r="B282" s="85"/>
      <c r="C282" s="85"/>
      <c r="D282" s="85"/>
      <c r="E282" s="86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>
      <c r="A283" s="85"/>
      <c r="B283" s="85"/>
      <c r="C283" s="85"/>
      <c r="D283" s="85"/>
      <c r="E283" s="86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>
      <c r="A284" s="85"/>
      <c r="B284" s="85"/>
      <c r="C284" s="85"/>
      <c r="D284" s="85"/>
      <c r="E284" s="86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>
      <c r="A285" s="85"/>
      <c r="B285" s="85"/>
      <c r="C285" s="85"/>
      <c r="D285" s="85"/>
      <c r="E285" s="86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>
      <c r="A286" s="85"/>
      <c r="B286" s="85"/>
      <c r="C286" s="85"/>
      <c r="D286" s="85"/>
      <c r="E286" s="86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>
      <c r="A287" s="85"/>
      <c r="B287" s="85"/>
      <c r="C287" s="85"/>
      <c r="D287" s="85"/>
      <c r="E287" s="86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>
      <c r="A288" s="85"/>
      <c r="B288" s="85"/>
      <c r="C288" s="85"/>
      <c r="D288" s="85"/>
      <c r="E288" s="86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>
      <c r="A289" s="85"/>
      <c r="B289" s="85"/>
      <c r="C289" s="85"/>
      <c r="D289" s="85"/>
      <c r="E289" s="86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>
      <c r="A290" s="85"/>
      <c r="B290" s="85"/>
      <c r="C290" s="85"/>
      <c r="D290" s="85"/>
      <c r="E290" s="86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>
      <c r="A291" s="85"/>
      <c r="B291" s="85"/>
      <c r="C291" s="85"/>
      <c r="D291" s="85"/>
      <c r="E291" s="86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>
      <c r="A292" s="85"/>
      <c r="B292" s="85"/>
      <c r="C292" s="85"/>
      <c r="D292" s="85"/>
      <c r="E292" s="86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>
      <c r="A293" s="85"/>
      <c r="B293" s="85"/>
      <c r="C293" s="85"/>
      <c r="D293" s="85"/>
      <c r="E293" s="86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>
      <c r="A294" s="85"/>
      <c r="B294" s="85"/>
      <c r="C294" s="85"/>
      <c r="D294" s="85"/>
      <c r="E294" s="86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>
      <c r="A295" s="85"/>
      <c r="B295" s="85"/>
      <c r="C295" s="85"/>
      <c r="D295" s="85"/>
      <c r="E295" s="86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>
      <c r="A296" s="85"/>
      <c r="B296" s="85"/>
      <c r="C296" s="85"/>
      <c r="D296" s="85"/>
      <c r="E296" s="86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>
      <c r="A297" s="85"/>
      <c r="B297" s="85"/>
      <c r="C297" s="85"/>
      <c r="D297" s="85"/>
      <c r="E297" s="86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>
      <c r="A298" s="85"/>
      <c r="B298" s="85"/>
      <c r="C298" s="85"/>
      <c r="D298" s="85"/>
      <c r="E298" s="86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>
      <c r="A299" s="85"/>
      <c r="B299" s="85"/>
      <c r="C299" s="85"/>
      <c r="D299" s="85"/>
      <c r="E299" s="86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>
      <c r="A300" s="85"/>
      <c r="B300" s="85"/>
      <c r="C300" s="85"/>
      <c r="D300" s="85"/>
      <c r="E300" s="86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>
      <c r="A301" s="85"/>
      <c r="B301" s="85"/>
      <c r="C301" s="85"/>
      <c r="D301" s="85"/>
      <c r="E301" s="86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>
      <c r="A302" s="85"/>
      <c r="B302" s="85"/>
      <c r="C302" s="85"/>
      <c r="D302" s="85"/>
      <c r="E302" s="86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>
      <c r="A303" s="85"/>
      <c r="B303" s="85"/>
      <c r="C303" s="85"/>
      <c r="D303" s="85"/>
      <c r="E303" s="86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>
      <c r="A304" s="85"/>
      <c r="B304" s="85"/>
      <c r="C304" s="85"/>
      <c r="D304" s="85"/>
      <c r="E304" s="86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>
      <c r="A305" s="85"/>
      <c r="B305" s="85"/>
      <c r="C305" s="85"/>
      <c r="D305" s="85"/>
      <c r="E305" s="86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>
      <c r="A306" s="85"/>
      <c r="B306" s="85"/>
      <c r="C306" s="85"/>
      <c r="D306" s="85"/>
      <c r="E306" s="86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>
      <c r="A307" s="85"/>
      <c r="B307" s="85"/>
      <c r="C307" s="85"/>
      <c r="D307" s="85"/>
      <c r="E307" s="86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>
      <c r="A308" s="85"/>
      <c r="B308" s="85"/>
      <c r="C308" s="85"/>
      <c r="D308" s="85"/>
      <c r="E308" s="86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>
      <c r="A309" s="85"/>
      <c r="B309" s="85"/>
      <c r="C309" s="85"/>
      <c r="D309" s="85"/>
      <c r="E309" s="86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>
      <c r="A310" s="85"/>
      <c r="B310" s="85"/>
      <c r="C310" s="85"/>
      <c r="D310" s="85"/>
      <c r="E310" s="86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>
      <c r="A311" s="85"/>
      <c r="B311" s="85"/>
      <c r="C311" s="85"/>
      <c r="D311" s="85"/>
      <c r="E311" s="86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>
      <c r="A312" s="85"/>
      <c r="B312" s="85"/>
      <c r="C312" s="85"/>
      <c r="D312" s="85"/>
      <c r="E312" s="86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>
      <c r="A313" s="85"/>
      <c r="B313" s="85"/>
      <c r="C313" s="85"/>
      <c r="D313" s="85"/>
      <c r="E313" s="86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>
      <c r="A314" s="85"/>
      <c r="B314" s="85"/>
      <c r="C314" s="85"/>
      <c r="D314" s="85"/>
      <c r="E314" s="86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>
      <c r="A315" s="85"/>
      <c r="B315" s="85"/>
      <c r="C315" s="85"/>
      <c r="D315" s="85"/>
      <c r="E315" s="86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>
      <c r="A316" s="85"/>
      <c r="B316" s="85"/>
      <c r="C316" s="85"/>
      <c r="D316" s="85"/>
      <c r="E316" s="86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>
      <c r="A317" s="85"/>
      <c r="B317" s="85"/>
      <c r="C317" s="85"/>
      <c r="D317" s="85"/>
      <c r="E317" s="86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>
      <c r="A318" s="85"/>
      <c r="B318" s="85"/>
      <c r="C318" s="85"/>
      <c r="D318" s="85"/>
      <c r="E318" s="86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>
      <c r="A319" s="85"/>
      <c r="B319" s="85"/>
      <c r="C319" s="85"/>
      <c r="D319" s="85"/>
      <c r="E319" s="86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>
      <c r="A320" s="85"/>
      <c r="B320" s="85"/>
      <c r="C320" s="85"/>
      <c r="D320" s="85"/>
      <c r="E320" s="86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>
      <c r="A321" s="85"/>
      <c r="B321" s="85"/>
      <c r="C321" s="85"/>
      <c r="D321" s="85"/>
      <c r="E321" s="86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>
      <c r="A322" s="85"/>
      <c r="B322" s="85"/>
      <c r="C322" s="85"/>
      <c r="D322" s="85"/>
      <c r="E322" s="86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>
      <c r="A323" s="85"/>
      <c r="B323" s="85"/>
      <c r="C323" s="85"/>
      <c r="D323" s="85"/>
      <c r="E323" s="86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>
      <c r="A324" s="85"/>
      <c r="B324" s="85"/>
      <c r="C324" s="85"/>
      <c r="D324" s="85"/>
      <c r="E324" s="86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>
      <c r="A325" s="85"/>
      <c r="B325" s="85"/>
      <c r="C325" s="85"/>
      <c r="D325" s="85"/>
      <c r="E325" s="86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>
      <c r="A326" s="85"/>
      <c r="B326" s="85"/>
      <c r="C326" s="85"/>
      <c r="D326" s="85"/>
      <c r="E326" s="86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>
      <c r="A327" s="85"/>
      <c r="B327" s="85"/>
      <c r="C327" s="85"/>
      <c r="D327" s="85"/>
      <c r="E327" s="86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>
      <c r="A328" s="85"/>
      <c r="B328" s="85"/>
      <c r="C328" s="85"/>
      <c r="D328" s="85"/>
      <c r="E328" s="86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>
      <c r="A329" s="85"/>
      <c r="B329" s="85"/>
      <c r="C329" s="85"/>
      <c r="D329" s="85"/>
      <c r="E329" s="86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>
      <c r="A330" s="85"/>
      <c r="B330" s="85"/>
      <c r="C330" s="85"/>
      <c r="D330" s="85"/>
      <c r="E330" s="86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>
      <c r="A331" s="85"/>
      <c r="B331" s="85"/>
      <c r="C331" s="85"/>
      <c r="D331" s="85"/>
      <c r="E331" s="86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>
      <c r="A332" s="85"/>
      <c r="B332" s="85"/>
      <c r="C332" s="85"/>
      <c r="D332" s="85"/>
      <c r="E332" s="86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>
      <c r="A333" s="85"/>
      <c r="B333" s="85"/>
      <c r="C333" s="85"/>
      <c r="D333" s="85"/>
      <c r="E333" s="86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>
      <c r="A334" s="85"/>
      <c r="B334" s="85"/>
      <c r="C334" s="85"/>
      <c r="D334" s="85"/>
      <c r="E334" s="86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>
      <c r="A335" s="85"/>
      <c r="B335" s="85"/>
      <c r="C335" s="85"/>
      <c r="D335" s="85"/>
      <c r="E335" s="86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>
      <c r="A336" s="85"/>
      <c r="B336" s="85"/>
      <c r="C336" s="85"/>
      <c r="D336" s="85"/>
      <c r="E336" s="86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>
      <c r="A337" s="85"/>
      <c r="B337" s="85"/>
      <c r="C337" s="85"/>
      <c r="D337" s="85"/>
      <c r="E337" s="86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>
      <c r="A338" s="85"/>
      <c r="B338" s="85"/>
      <c r="C338" s="85"/>
      <c r="D338" s="85"/>
      <c r="E338" s="86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>
      <c r="A339" s="85"/>
      <c r="B339" s="85"/>
      <c r="C339" s="85"/>
      <c r="D339" s="85"/>
      <c r="E339" s="86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>
      <c r="A340" s="85"/>
      <c r="B340" s="85"/>
      <c r="C340" s="85"/>
      <c r="D340" s="85"/>
      <c r="E340" s="86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>
      <c r="A341" s="85"/>
      <c r="B341" s="85"/>
      <c r="C341" s="85"/>
      <c r="D341" s="85"/>
      <c r="E341" s="86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>
      <c r="A342" s="85"/>
      <c r="B342" s="85"/>
      <c r="C342" s="85"/>
      <c r="D342" s="85"/>
      <c r="E342" s="86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>
      <c r="A343" s="85"/>
      <c r="B343" s="85"/>
      <c r="C343" s="85"/>
      <c r="D343" s="85"/>
      <c r="E343" s="86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>
      <c r="A344" s="85"/>
      <c r="B344" s="85"/>
      <c r="C344" s="85"/>
      <c r="D344" s="85"/>
      <c r="E344" s="86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>
      <c r="A345" s="85"/>
      <c r="B345" s="85"/>
      <c r="C345" s="85"/>
      <c r="D345" s="85"/>
      <c r="E345" s="86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>
      <c r="A346" s="85"/>
      <c r="B346" s="85"/>
      <c r="C346" s="85"/>
      <c r="D346" s="85"/>
      <c r="E346" s="86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>
      <c r="A347" s="85"/>
      <c r="B347" s="85"/>
      <c r="C347" s="85"/>
      <c r="D347" s="85"/>
      <c r="E347" s="86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>
      <c r="A348" s="85"/>
      <c r="B348" s="85"/>
      <c r="C348" s="85"/>
      <c r="D348" s="85"/>
      <c r="E348" s="86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>
      <c r="A349" s="85"/>
      <c r="B349" s="85"/>
      <c r="C349" s="85"/>
      <c r="D349" s="85"/>
      <c r="E349" s="86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>
      <c r="A350" s="85"/>
      <c r="B350" s="85"/>
      <c r="C350" s="85"/>
      <c r="D350" s="85"/>
      <c r="E350" s="86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>
      <c r="A351" s="85"/>
      <c r="B351" s="85"/>
      <c r="C351" s="85"/>
      <c r="D351" s="85"/>
      <c r="E351" s="86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>
      <c r="A352" s="85"/>
      <c r="B352" s="85"/>
      <c r="C352" s="85"/>
      <c r="D352" s="85"/>
      <c r="E352" s="86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>
      <c r="A353" s="85"/>
      <c r="B353" s="85"/>
      <c r="C353" s="85"/>
      <c r="D353" s="85"/>
      <c r="E353" s="86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>
      <c r="A354" s="85"/>
      <c r="B354" s="85"/>
      <c r="C354" s="85"/>
      <c r="D354" s="85"/>
      <c r="E354" s="86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>
      <c r="A355" s="85"/>
      <c r="B355" s="85"/>
      <c r="C355" s="85"/>
      <c r="D355" s="85"/>
      <c r="E355" s="86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>
      <c r="A356" s="85"/>
      <c r="B356" s="85"/>
      <c r="C356" s="85"/>
      <c r="D356" s="85"/>
      <c r="E356" s="86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>
      <c r="A357" s="85"/>
      <c r="B357" s="85"/>
      <c r="C357" s="85"/>
      <c r="D357" s="85"/>
      <c r="E357" s="86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>
      <c r="A358" s="85"/>
      <c r="B358" s="85"/>
      <c r="C358" s="85"/>
      <c r="D358" s="85"/>
      <c r="E358" s="86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>
      <c r="A359" s="85"/>
      <c r="B359" s="85"/>
      <c r="C359" s="85"/>
      <c r="D359" s="85"/>
      <c r="E359" s="86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>
      <c r="A360" s="85"/>
      <c r="B360" s="85"/>
      <c r="C360" s="85"/>
      <c r="D360" s="85"/>
      <c r="E360" s="86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>
      <c r="A361" s="85"/>
      <c r="B361" s="85"/>
      <c r="C361" s="85"/>
      <c r="D361" s="85"/>
      <c r="E361" s="86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>
      <c r="A362" s="85"/>
      <c r="B362" s="85"/>
      <c r="C362" s="85"/>
      <c r="D362" s="85"/>
      <c r="E362" s="86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>
      <c r="A363" s="85"/>
      <c r="B363" s="85"/>
      <c r="C363" s="85"/>
      <c r="D363" s="85"/>
      <c r="E363" s="86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>
      <c r="A364" s="85"/>
      <c r="B364" s="85"/>
      <c r="C364" s="85"/>
      <c r="D364" s="85"/>
      <c r="E364" s="86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>
      <c r="A365" s="85"/>
      <c r="B365" s="85"/>
      <c r="C365" s="85"/>
      <c r="D365" s="85"/>
      <c r="E365" s="86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>
      <c r="A366" s="85"/>
      <c r="B366" s="85"/>
      <c r="C366" s="85"/>
      <c r="D366" s="85"/>
      <c r="E366" s="86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>
      <c r="A367" s="85"/>
      <c r="B367" s="85"/>
      <c r="C367" s="85"/>
      <c r="D367" s="85"/>
      <c r="E367" s="86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>
      <c r="A368" s="85"/>
      <c r="B368" s="85"/>
      <c r="C368" s="85"/>
      <c r="D368" s="85"/>
      <c r="E368" s="86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>
      <c r="A369" s="85"/>
      <c r="B369" s="85"/>
      <c r="C369" s="85"/>
      <c r="D369" s="85"/>
      <c r="E369" s="86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>
      <c r="A370" s="85"/>
      <c r="B370" s="85"/>
      <c r="C370" s="85"/>
      <c r="D370" s="85"/>
      <c r="E370" s="86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>
      <c r="A371" s="85"/>
      <c r="B371" s="85"/>
      <c r="C371" s="85"/>
      <c r="D371" s="85"/>
      <c r="E371" s="86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>
      <c r="A372" s="85"/>
      <c r="B372" s="85"/>
      <c r="C372" s="85"/>
      <c r="D372" s="85"/>
      <c r="E372" s="86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>
      <c r="A373" s="85"/>
      <c r="B373" s="85"/>
      <c r="C373" s="85"/>
      <c r="D373" s="85"/>
      <c r="E373" s="86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>
      <c r="A374" s="85"/>
      <c r="B374" s="85"/>
      <c r="C374" s="85"/>
      <c r="D374" s="85"/>
      <c r="E374" s="86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>
      <c r="A375" s="85"/>
      <c r="B375" s="85"/>
      <c r="C375" s="85"/>
      <c r="D375" s="85"/>
      <c r="E375" s="86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>
      <c r="A376" s="85"/>
      <c r="B376" s="85"/>
      <c r="C376" s="85"/>
      <c r="D376" s="85"/>
      <c r="E376" s="86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>
      <c r="A377" s="85"/>
      <c r="B377" s="85"/>
      <c r="C377" s="85"/>
      <c r="D377" s="85"/>
      <c r="E377" s="86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>
      <c r="A378" s="85"/>
      <c r="B378" s="85"/>
      <c r="C378" s="85"/>
      <c r="D378" s="85"/>
      <c r="E378" s="86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>
      <c r="A379" s="85"/>
      <c r="B379" s="85"/>
      <c r="C379" s="85"/>
      <c r="D379" s="85"/>
      <c r="E379" s="86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>
      <c r="A380" s="85"/>
      <c r="B380" s="85"/>
      <c r="C380" s="85"/>
      <c r="D380" s="85"/>
      <c r="E380" s="86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>
      <c r="A381" s="85"/>
      <c r="B381" s="85"/>
      <c r="C381" s="85"/>
      <c r="D381" s="85"/>
      <c r="E381" s="86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>
      <c r="A382" s="85"/>
      <c r="B382" s="85"/>
      <c r="C382" s="85"/>
      <c r="D382" s="85"/>
      <c r="E382" s="86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>
      <c r="A383" s="85"/>
      <c r="B383" s="85"/>
      <c r="C383" s="85"/>
      <c r="D383" s="85"/>
      <c r="E383" s="86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>
      <c r="A384" s="85"/>
      <c r="B384" s="85"/>
      <c r="C384" s="85"/>
      <c r="D384" s="85"/>
      <c r="E384" s="86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>
      <c r="A385" s="85"/>
      <c r="B385" s="85"/>
      <c r="C385" s="85"/>
      <c r="D385" s="85"/>
      <c r="E385" s="86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>
      <c r="A386" s="85"/>
      <c r="B386" s="85"/>
      <c r="C386" s="85"/>
      <c r="D386" s="85"/>
      <c r="E386" s="86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>
      <c r="A387" s="85"/>
      <c r="B387" s="85"/>
      <c r="C387" s="85"/>
      <c r="D387" s="85"/>
      <c r="E387" s="86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>
      <c r="A388" s="85"/>
      <c r="B388" s="85"/>
      <c r="C388" s="85"/>
      <c r="D388" s="85"/>
      <c r="E388" s="86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>
      <c r="A389" s="85"/>
      <c r="B389" s="85"/>
      <c r="C389" s="85"/>
      <c r="D389" s="85"/>
      <c r="E389" s="86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>
      <c r="A390" s="85"/>
      <c r="B390" s="85"/>
      <c r="C390" s="85"/>
      <c r="D390" s="85"/>
      <c r="E390" s="86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>
      <c r="A391" s="85"/>
      <c r="B391" s="85"/>
      <c r="C391" s="85"/>
      <c r="D391" s="85"/>
      <c r="E391" s="86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>
      <c r="A392" s="85"/>
      <c r="B392" s="85"/>
      <c r="C392" s="85"/>
      <c r="D392" s="85"/>
      <c r="E392" s="86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>
      <c r="A393" s="85"/>
      <c r="B393" s="85"/>
      <c r="C393" s="85"/>
      <c r="D393" s="85"/>
      <c r="E393" s="86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>
      <c r="A394" s="85"/>
      <c r="B394" s="85"/>
      <c r="C394" s="85"/>
      <c r="D394" s="85"/>
      <c r="E394" s="86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>
      <c r="A395" s="85"/>
      <c r="B395" s="85"/>
      <c r="C395" s="85"/>
      <c r="D395" s="85"/>
      <c r="E395" s="86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>
      <c r="A396" s="85"/>
      <c r="B396" s="85"/>
      <c r="C396" s="85"/>
      <c r="D396" s="85"/>
      <c r="E396" s="86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>
      <c r="A397" s="85"/>
      <c r="B397" s="85"/>
      <c r="C397" s="85"/>
      <c r="D397" s="85"/>
      <c r="E397" s="86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>
      <c r="A398" s="85"/>
      <c r="B398" s="85"/>
      <c r="C398" s="85"/>
      <c r="D398" s="85"/>
      <c r="E398" s="86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>
      <c r="A399" s="85"/>
      <c r="B399" s="85"/>
      <c r="C399" s="85"/>
      <c r="D399" s="85"/>
      <c r="E399" s="86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>
      <c r="A400" s="85"/>
      <c r="B400" s="85"/>
      <c r="C400" s="85"/>
      <c r="D400" s="85"/>
      <c r="E400" s="86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>
      <c r="A401" s="85"/>
      <c r="B401" s="85"/>
      <c r="C401" s="85"/>
      <c r="D401" s="85"/>
      <c r="E401" s="86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>
      <c r="A402" s="85"/>
      <c r="B402" s="85"/>
      <c r="C402" s="85"/>
      <c r="D402" s="85"/>
      <c r="E402" s="86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>
      <c r="A403" s="85"/>
      <c r="B403" s="85"/>
      <c r="C403" s="85"/>
      <c r="D403" s="85"/>
      <c r="E403" s="86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>
      <c r="A404" s="85"/>
      <c r="B404" s="85"/>
      <c r="C404" s="85"/>
      <c r="D404" s="85"/>
      <c r="E404" s="86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>
      <c r="A405" s="85"/>
      <c r="B405" s="85"/>
      <c r="C405" s="85"/>
      <c r="D405" s="85"/>
      <c r="E405" s="86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>
      <c r="A406" s="85"/>
      <c r="B406" s="85"/>
      <c r="C406" s="85"/>
      <c r="D406" s="85"/>
      <c r="E406" s="86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>
      <c r="A407" s="85"/>
      <c r="B407" s="85"/>
      <c r="C407" s="85"/>
      <c r="D407" s="85"/>
      <c r="E407" s="86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>
      <c r="A408" s="85"/>
      <c r="B408" s="85"/>
      <c r="C408" s="85"/>
      <c r="D408" s="85"/>
      <c r="E408" s="86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>
      <c r="A409" s="85"/>
      <c r="B409" s="85"/>
      <c r="C409" s="85"/>
      <c r="D409" s="85"/>
      <c r="E409" s="86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>
      <c r="A410" s="85"/>
      <c r="B410" s="85"/>
      <c r="C410" s="85"/>
      <c r="D410" s="85"/>
      <c r="E410" s="86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>
      <c r="A411" s="85"/>
      <c r="B411" s="85"/>
      <c r="C411" s="85"/>
      <c r="D411" s="85"/>
      <c r="E411" s="86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>
      <c r="A412" s="85"/>
      <c r="B412" s="85"/>
      <c r="C412" s="85"/>
      <c r="D412" s="85"/>
      <c r="E412" s="86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>
      <c r="A413" s="85"/>
      <c r="B413" s="85"/>
      <c r="C413" s="85"/>
      <c r="D413" s="85"/>
      <c r="E413" s="86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>
      <c r="A414" s="85"/>
      <c r="B414" s="85"/>
      <c r="C414" s="85"/>
      <c r="D414" s="85"/>
      <c r="E414" s="86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>
      <c r="A415" s="85"/>
      <c r="B415" s="85"/>
      <c r="C415" s="85"/>
      <c r="D415" s="85"/>
      <c r="E415" s="86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>
      <c r="A416" s="85"/>
      <c r="B416" s="85"/>
      <c r="C416" s="85"/>
      <c r="D416" s="85"/>
      <c r="E416" s="86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>
      <c r="A417" s="85"/>
      <c r="B417" s="85"/>
      <c r="C417" s="85"/>
      <c r="D417" s="85"/>
      <c r="E417" s="86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>
      <c r="A418" s="85"/>
      <c r="B418" s="85"/>
      <c r="C418" s="85"/>
      <c r="D418" s="85"/>
      <c r="E418" s="86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>
      <c r="A419" s="85"/>
      <c r="B419" s="85"/>
      <c r="C419" s="85"/>
      <c r="D419" s="85"/>
      <c r="E419" s="86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>
      <c r="A420" s="85"/>
      <c r="B420" s="85"/>
      <c r="C420" s="85"/>
      <c r="D420" s="85"/>
      <c r="E420" s="86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>
      <c r="A421" s="85"/>
      <c r="B421" s="85"/>
      <c r="C421" s="85"/>
      <c r="D421" s="85"/>
      <c r="E421" s="86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>
      <c r="A422" s="85"/>
      <c r="B422" s="85"/>
      <c r="C422" s="85"/>
      <c r="D422" s="85"/>
      <c r="E422" s="86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>
      <c r="A423" s="85"/>
      <c r="B423" s="85"/>
      <c r="C423" s="85"/>
      <c r="D423" s="85"/>
      <c r="E423" s="86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>
      <c r="A424" s="85"/>
      <c r="B424" s="85"/>
      <c r="C424" s="85"/>
      <c r="D424" s="85"/>
      <c r="E424" s="86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>
      <c r="A425" s="85"/>
      <c r="B425" s="85"/>
      <c r="C425" s="85"/>
      <c r="D425" s="85"/>
      <c r="E425" s="86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>
      <c r="A426" s="85"/>
      <c r="B426" s="85"/>
      <c r="C426" s="85"/>
      <c r="D426" s="85"/>
      <c r="E426" s="86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>
      <c r="A427" s="85"/>
      <c r="B427" s="85"/>
      <c r="C427" s="85"/>
      <c r="D427" s="85"/>
      <c r="E427" s="86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>
      <c r="A428" s="85"/>
      <c r="B428" s="85"/>
      <c r="C428" s="85"/>
      <c r="D428" s="85"/>
      <c r="E428" s="86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>
      <c r="A429" s="85"/>
      <c r="B429" s="85"/>
      <c r="C429" s="85"/>
      <c r="D429" s="85"/>
      <c r="E429" s="86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>
      <c r="A430" s="85"/>
      <c r="B430" s="85"/>
      <c r="C430" s="85"/>
      <c r="D430" s="85"/>
      <c r="E430" s="86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>
      <c r="A431" s="85"/>
      <c r="B431" s="85"/>
      <c r="C431" s="85"/>
      <c r="D431" s="85"/>
      <c r="E431" s="86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>
      <c r="A432" s="85"/>
      <c r="B432" s="85"/>
      <c r="C432" s="85"/>
      <c r="D432" s="85"/>
      <c r="E432" s="86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>
      <c r="A433" s="85"/>
      <c r="B433" s="85"/>
      <c r="C433" s="85"/>
      <c r="D433" s="85"/>
      <c r="E433" s="86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>
      <c r="A434" s="85"/>
      <c r="B434" s="85"/>
      <c r="C434" s="85"/>
      <c r="D434" s="85"/>
      <c r="E434" s="86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>
      <c r="A435" s="85"/>
      <c r="B435" s="85"/>
      <c r="C435" s="85"/>
      <c r="D435" s="85"/>
      <c r="E435" s="86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>
      <c r="A436" s="85"/>
      <c r="B436" s="85"/>
      <c r="C436" s="85"/>
      <c r="D436" s="85"/>
      <c r="E436" s="86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>
      <c r="A437" s="85"/>
      <c r="B437" s="85"/>
      <c r="C437" s="85"/>
      <c r="D437" s="85"/>
      <c r="E437" s="86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>
      <c r="A438" s="85"/>
      <c r="B438" s="85"/>
      <c r="C438" s="85"/>
      <c r="D438" s="85"/>
      <c r="E438" s="86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>
      <c r="A439" s="85"/>
      <c r="B439" s="85"/>
      <c r="C439" s="85"/>
      <c r="D439" s="85"/>
      <c r="E439" s="86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>
      <c r="A440" s="85"/>
      <c r="B440" s="85"/>
      <c r="C440" s="85"/>
      <c r="D440" s="85"/>
      <c r="E440" s="86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>
      <c r="A441" s="85"/>
      <c r="B441" s="85"/>
      <c r="C441" s="85"/>
      <c r="D441" s="85"/>
      <c r="E441" s="86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>
      <c r="A442" s="85"/>
      <c r="B442" s="85"/>
      <c r="C442" s="85"/>
      <c r="D442" s="85"/>
      <c r="E442" s="86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>
      <c r="A443" s="85"/>
      <c r="B443" s="85"/>
      <c r="C443" s="85"/>
      <c r="D443" s="85"/>
      <c r="E443" s="86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>
      <c r="A444" s="85"/>
      <c r="B444" s="85"/>
      <c r="C444" s="85"/>
      <c r="D444" s="85"/>
      <c r="E444" s="86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>
      <c r="A445" s="85"/>
      <c r="B445" s="85"/>
      <c r="C445" s="85"/>
      <c r="D445" s="85"/>
      <c r="E445" s="86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>
      <c r="A446" s="85"/>
      <c r="B446" s="85"/>
      <c r="C446" s="85"/>
      <c r="D446" s="85"/>
      <c r="E446" s="86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>
      <c r="A447" s="85"/>
      <c r="B447" s="85"/>
      <c r="C447" s="85"/>
      <c r="D447" s="85"/>
      <c r="E447" s="86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>
      <c r="A448" s="85"/>
      <c r="B448" s="85"/>
      <c r="C448" s="85"/>
      <c r="D448" s="85"/>
      <c r="E448" s="86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>
      <c r="A449" s="85"/>
      <c r="B449" s="85"/>
      <c r="C449" s="85"/>
      <c r="D449" s="85"/>
      <c r="E449" s="86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>
      <c r="A450" s="85"/>
      <c r="B450" s="85"/>
      <c r="C450" s="85"/>
      <c r="D450" s="85"/>
      <c r="E450" s="86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>
      <c r="A451" s="85"/>
      <c r="B451" s="85"/>
      <c r="C451" s="85"/>
      <c r="D451" s="85"/>
      <c r="E451" s="86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>
      <c r="A452" s="85"/>
      <c r="B452" s="85"/>
      <c r="C452" s="85"/>
      <c r="D452" s="85"/>
      <c r="E452" s="86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>
      <c r="A453" s="85"/>
      <c r="B453" s="85"/>
      <c r="C453" s="85"/>
      <c r="D453" s="85"/>
      <c r="E453" s="86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>
      <c r="A454" s="85"/>
      <c r="B454" s="85"/>
      <c r="C454" s="85"/>
      <c r="D454" s="85"/>
      <c r="E454" s="86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>
      <c r="A455" s="85"/>
      <c r="B455" s="85"/>
      <c r="C455" s="85"/>
      <c r="D455" s="85"/>
      <c r="E455" s="86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>
      <c r="A456" s="85"/>
      <c r="B456" s="85"/>
      <c r="C456" s="85"/>
      <c r="D456" s="85"/>
      <c r="E456" s="86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>
      <c r="A457" s="85"/>
      <c r="B457" s="85"/>
      <c r="C457" s="85"/>
      <c r="D457" s="85"/>
      <c r="E457" s="86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>
      <c r="A458" s="85"/>
      <c r="B458" s="85"/>
      <c r="C458" s="85"/>
      <c r="D458" s="85"/>
      <c r="E458" s="86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>
      <c r="A459" s="85"/>
      <c r="B459" s="85"/>
      <c r="C459" s="85"/>
      <c r="D459" s="85"/>
      <c r="E459" s="86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>
      <c r="A460" s="85"/>
      <c r="B460" s="85"/>
      <c r="C460" s="85"/>
      <c r="D460" s="85"/>
      <c r="E460" s="86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>
      <c r="A461" s="85"/>
      <c r="B461" s="85"/>
      <c r="C461" s="85"/>
      <c r="D461" s="85"/>
      <c r="E461" s="86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>
      <c r="A462" s="85"/>
      <c r="B462" s="85"/>
      <c r="C462" s="85"/>
      <c r="D462" s="85"/>
      <c r="E462" s="86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>
      <c r="A463" s="85"/>
      <c r="B463" s="85"/>
      <c r="C463" s="85"/>
      <c r="D463" s="85"/>
      <c r="E463" s="86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>
      <c r="A464" s="85"/>
      <c r="B464" s="85"/>
      <c r="C464" s="85"/>
      <c r="D464" s="85"/>
      <c r="E464" s="86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>
      <c r="A465" s="85"/>
      <c r="B465" s="85"/>
      <c r="C465" s="85"/>
      <c r="D465" s="85"/>
      <c r="E465" s="86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>
      <c r="A466" s="85"/>
      <c r="B466" s="85"/>
      <c r="C466" s="85"/>
      <c r="D466" s="85"/>
      <c r="E466" s="86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>
      <c r="A467" s="85"/>
      <c r="B467" s="85"/>
      <c r="C467" s="85"/>
      <c r="D467" s="85"/>
      <c r="E467" s="86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>
      <c r="A468" s="85"/>
      <c r="B468" s="85"/>
      <c r="C468" s="85"/>
      <c r="D468" s="85"/>
      <c r="E468" s="86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>
      <c r="A469" s="85"/>
      <c r="B469" s="85"/>
      <c r="C469" s="85"/>
      <c r="D469" s="85"/>
      <c r="E469" s="86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>
      <c r="A470" s="85"/>
      <c r="B470" s="85"/>
      <c r="C470" s="85"/>
      <c r="D470" s="85"/>
      <c r="E470" s="86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>
      <c r="A471" s="85"/>
      <c r="B471" s="85"/>
      <c r="C471" s="85"/>
      <c r="D471" s="85"/>
      <c r="E471" s="86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>
      <c r="A472" s="85"/>
      <c r="B472" s="85"/>
      <c r="C472" s="85"/>
      <c r="D472" s="85"/>
      <c r="E472" s="86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>
      <c r="A473" s="85"/>
      <c r="B473" s="85"/>
      <c r="C473" s="85"/>
      <c r="D473" s="85"/>
      <c r="E473" s="86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>
      <c r="A474" s="85"/>
      <c r="B474" s="85"/>
      <c r="C474" s="85"/>
      <c r="D474" s="85"/>
      <c r="E474" s="86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>
      <c r="A475" s="85"/>
      <c r="B475" s="85"/>
      <c r="C475" s="85"/>
      <c r="D475" s="85"/>
      <c r="E475" s="86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>
      <c r="A476" s="85"/>
      <c r="B476" s="85"/>
      <c r="C476" s="85"/>
      <c r="D476" s="85"/>
      <c r="E476" s="86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>
      <c r="A477" s="85"/>
      <c r="B477" s="85"/>
      <c r="C477" s="85"/>
      <c r="D477" s="85"/>
      <c r="E477" s="86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>
      <c r="A478" s="85"/>
      <c r="B478" s="85"/>
      <c r="C478" s="85"/>
      <c r="D478" s="85"/>
      <c r="E478" s="86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>
      <c r="A479" s="85"/>
      <c r="B479" s="85"/>
      <c r="C479" s="85"/>
      <c r="D479" s="85"/>
      <c r="E479" s="86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>
      <c r="A480" s="85"/>
      <c r="B480" s="85"/>
      <c r="C480" s="85"/>
      <c r="D480" s="85"/>
      <c r="E480" s="86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>
      <c r="A481" s="85"/>
      <c r="B481" s="85"/>
      <c r="C481" s="85"/>
      <c r="D481" s="85"/>
      <c r="E481" s="86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>
      <c r="A482" s="85"/>
      <c r="B482" s="85"/>
      <c r="C482" s="85"/>
      <c r="D482" s="85"/>
      <c r="E482" s="86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>
      <c r="A483" s="85"/>
      <c r="B483" s="85"/>
      <c r="C483" s="85"/>
      <c r="D483" s="85"/>
      <c r="E483" s="86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>
      <c r="A484" s="85"/>
      <c r="B484" s="85"/>
      <c r="C484" s="85"/>
      <c r="D484" s="85"/>
      <c r="E484" s="86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>
      <c r="A485" s="85"/>
      <c r="B485" s="85"/>
      <c r="C485" s="85"/>
      <c r="D485" s="85"/>
      <c r="E485" s="86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>
      <c r="A486" s="85"/>
      <c r="B486" s="85"/>
      <c r="C486" s="85"/>
      <c r="D486" s="85"/>
      <c r="E486" s="86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>
      <c r="A487" s="85"/>
      <c r="B487" s="85"/>
      <c r="C487" s="85"/>
      <c r="D487" s="85"/>
      <c r="E487" s="86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>
      <c r="A488" s="85"/>
      <c r="B488" s="85"/>
      <c r="C488" s="85"/>
      <c r="D488" s="85"/>
      <c r="E488" s="86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>
      <c r="A489" s="85"/>
      <c r="B489" s="85"/>
      <c r="C489" s="85"/>
      <c r="D489" s="85"/>
      <c r="E489" s="86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>
      <c r="A490" s="85"/>
      <c r="B490" s="85"/>
      <c r="C490" s="85"/>
      <c r="D490" s="85"/>
      <c r="E490" s="86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>
      <c r="A491" s="85"/>
      <c r="B491" s="85"/>
      <c r="C491" s="85"/>
      <c r="D491" s="85"/>
      <c r="E491" s="86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>
      <c r="A492" s="85"/>
      <c r="B492" s="85"/>
      <c r="C492" s="85"/>
      <c r="D492" s="85"/>
      <c r="E492" s="86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>
      <c r="A493" s="85"/>
      <c r="B493" s="85"/>
      <c r="C493" s="85"/>
      <c r="D493" s="85"/>
      <c r="E493" s="86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>
      <c r="A494" s="85"/>
      <c r="B494" s="85"/>
      <c r="C494" s="85"/>
      <c r="D494" s="85"/>
      <c r="E494" s="86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>
      <c r="A495" s="85"/>
      <c r="B495" s="85"/>
      <c r="C495" s="85"/>
      <c r="D495" s="85"/>
      <c r="E495" s="86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>
      <c r="A496" s="85"/>
      <c r="B496" s="85"/>
      <c r="C496" s="85"/>
      <c r="D496" s="85"/>
      <c r="E496" s="86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>
      <c r="A497" s="85"/>
      <c r="B497" s="85"/>
      <c r="C497" s="85"/>
      <c r="D497" s="85"/>
      <c r="E497" s="86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>
      <c r="A498" s="85"/>
      <c r="B498" s="85"/>
      <c r="C498" s="85"/>
      <c r="D498" s="85"/>
      <c r="E498" s="86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>
      <c r="A499" s="85"/>
      <c r="B499" s="85"/>
      <c r="C499" s="85"/>
      <c r="D499" s="85"/>
      <c r="E499" s="86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>
      <c r="A500" s="85"/>
      <c r="B500" s="85"/>
      <c r="C500" s="85"/>
      <c r="D500" s="85"/>
      <c r="E500" s="86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>
      <c r="A501" s="85"/>
      <c r="B501" s="85"/>
      <c r="C501" s="85"/>
      <c r="D501" s="85"/>
      <c r="E501" s="86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>
      <c r="A502" s="85"/>
      <c r="B502" s="85"/>
      <c r="C502" s="85"/>
      <c r="D502" s="85"/>
      <c r="E502" s="86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>
      <c r="A503" s="85"/>
      <c r="B503" s="85"/>
      <c r="C503" s="85"/>
      <c r="D503" s="85"/>
      <c r="E503" s="86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>
      <c r="A504" s="85"/>
      <c r="B504" s="85"/>
      <c r="C504" s="85"/>
      <c r="D504" s="85"/>
      <c r="E504" s="86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>
      <c r="A505" s="85"/>
      <c r="B505" s="85"/>
      <c r="C505" s="85"/>
      <c r="D505" s="85"/>
      <c r="E505" s="86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>
      <c r="A506" s="85"/>
      <c r="B506" s="85"/>
      <c r="C506" s="85"/>
      <c r="D506" s="85"/>
      <c r="E506" s="86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>
      <c r="A507" s="85"/>
      <c r="B507" s="85"/>
      <c r="C507" s="85"/>
      <c r="D507" s="85"/>
      <c r="E507" s="86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>
      <c r="A508" s="85"/>
      <c r="B508" s="85"/>
      <c r="C508" s="85"/>
      <c r="D508" s="85"/>
      <c r="E508" s="86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>
      <c r="A509" s="85"/>
      <c r="B509" s="85"/>
      <c r="C509" s="85"/>
      <c r="D509" s="85"/>
      <c r="E509" s="86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>
      <c r="A510" s="85"/>
      <c r="B510" s="85"/>
      <c r="C510" s="85"/>
      <c r="D510" s="85"/>
      <c r="E510" s="86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>
      <c r="A511" s="85"/>
      <c r="B511" s="85"/>
      <c r="C511" s="85"/>
      <c r="D511" s="85"/>
      <c r="E511" s="86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>
      <c r="A512" s="85"/>
      <c r="B512" s="85"/>
      <c r="C512" s="85"/>
      <c r="D512" s="85"/>
      <c r="E512" s="86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>
      <c r="A513" s="85"/>
      <c r="B513" s="85"/>
      <c r="C513" s="85"/>
      <c r="D513" s="85"/>
      <c r="E513" s="86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>
      <c r="A514" s="85"/>
      <c r="B514" s="85"/>
      <c r="C514" s="85"/>
      <c r="D514" s="85"/>
      <c r="E514" s="86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>
      <c r="A515" s="85"/>
      <c r="B515" s="85"/>
      <c r="C515" s="85"/>
      <c r="D515" s="85"/>
      <c r="E515" s="86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>
      <c r="A516" s="85"/>
      <c r="B516" s="85"/>
      <c r="C516" s="85"/>
      <c r="D516" s="85"/>
      <c r="E516" s="86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>
      <c r="A517" s="85"/>
      <c r="B517" s="85"/>
      <c r="C517" s="85"/>
      <c r="D517" s="85"/>
      <c r="E517" s="86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>
      <c r="A518" s="85"/>
      <c r="B518" s="85"/>
      <c r="C518" s="85"/>
      <c r="D518" s="85"/>
      <c r="E518" s="86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>
      <c r="A519" s="85"/>
      <c r="B519" s="85"/>
      <c r="C519" s="85"/>
      <c r="D519" s="85"/>
      <c r="E519" s="86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>
      <c r="A520" s="85"/>
      <c r="B520" s="85"/>
      <c r="C520" s="85"/>
      <c r="D520" s="85"/>
      <c r="E520" s="86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>
      <c r="A521" s="85"/>
      <c r="B521" s="85"/>
      <c r="C521" s="85"/>
      <c r="D521" s="85"/>
      <c r="E521" s="86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>
      <c r="A522" s="85"/>
      <c r="B522" s="85"/>
      <c r="C522" s="85"/>
      <c r="D522" s="85"/>
      <c r="E522" s="86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>
      <c r="A523" s="85"/>
      <c r="B523" s="85"/>
      <c r="C523" s="85"/>
      <c r="D523" s="85"/>
      <c r="E523" s="86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>
      <c r="A524" s="85"/>
      <c r="B524" s="85"/>
      <c r="C524" s="85"/>
      <c r="D524" s="85"/>
      <c r="E524" s="86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>
      <c r="A525" s="85"/>
      <c r="B525" s="85"/>
      <c r="C525" s="85"/>
      <c r="D525" s="85"/>
      <c r="E525" s="86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>
      <c r="A526" s="85"/>
      <c r="B526" s="85"/>
      <c r="C526" s="85"/>
      <c r="D526" s="85"/>
      <c r="E526" s="86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>
      <c r="A527" s="85"/>
      <c r="B527" s="85"/>
      <c r="C527" s="85"/>
      <c r="D527" s="85"/>
      <c r="E527" s="86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>
      <c r="A528" s="85"/>
      <c r="B528" s="85"/>
      <c r="C528" s="85"/>
      <c r="D528" s="85"/>
      <c r="E528" s="86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>
      <c r="A529" s="85"/>
      <c r="B529" s="85"/>
      <c r="C529" s="85"/>
      <c r="D529" s="85"/>
      <c r="E529" s="86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>
      <c r="A530" s="85"/>
      <c r="B530" s="85"/>
      <c r="C530" s="85"/>
      <c r="D530" s="85"/>
      <c r="E530" s="86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>
      <c r="A531" s="85"/>
      <c r="B531" s="85"/>
      <c r="C531" s="85"/>
      <c r="D531" s="85"/>
      <c r="E531" s="86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>
      <c r="A532" s="85"/>
      <c r="B532" s="85"/>
      <c r="C532" s="85"/>
      <c r="D532" s="85"/>
      <c r="E532" s="86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>
      <c r="A533" s="85"/>
      <c r="B533" s="85"/>
      <c r="C533" s="85"/>
      <c r="D533" s="85"/>
      <c r="E533" s="86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>
      <c r="A534" s="85"/>
      <c r="B534" s="85"/>
      <c r="C534" s="85"/>
      <c r="D534" s="85"/>
      <c r="E534" s="86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>
      <c r="A535" s="85"/>
      <c r="B535" s="85"/>
      <c r="C535" s="85"/>
      <c r="D535" s="85"/>
      <c r="E535" s="86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>
      <c r="A536" s="85"/>
      <c r="B536" s="85"/>
      <c r="C536" s="85"/>
      <c r="D536" s="85"/>
      <c r="E536" s="86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>
      <c r="A537" s="85"/>
      <c r="B537" s="85"/>
      <c r="C537" s="85"/>
      <c r="D537" s="85"/>
      <c r="E537" s="86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>
      <c r="A538" s="85"/>
      <c r="B538" s="85"/>
      <c r="C538" s="85"/>
      <c r="D538" s="85"/>
      <c r="E538" s="86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>
      <c r="A539" s="85"/>
      <c r="B539" s="85"/>
      <c r="C539" s="85"/>
      <c r="D539" s="85"/>
      <c r="E539" s="86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>
      <c r="A540" s="85"/>
      <c r="B540" s="85"/>
      <c r="C540" s="85"/>
      <c r="D540" s="85"/>
      <c r="E540" s="86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>
      <c r="A541" s="85"/>
      <c r="B541" s="85"/>
      <c r="C541" s="85"/>
      <c r="D541" s="85"/>
      <c r="E541" s="86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>
      <c r="A542" s="85"/>
      <c r="B542" s="85"/>
      <c r="C542" s="85"/>
      <c r="D542" s="85"/>
      <c r="E542" s="86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>
      <c r="A543" s="85"/>
      <c r="B543" s="85"/>
      <c r="C543" s="85"/>
      <c r="D543" s="85"/>
      <c r="E543" s="86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>
      <c r="A544" s="85"/>
      <c r="B544" s="85"/>
      <c r="C544" s="85"/>
      <c r="D544" s="85"/>
      <c r="E544" s="86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>
      <c r="A545" s="85"/>
      <c r="B545" s="85"/>
      <c r="C545" s="85"/>
      <c r="D545" s="85"/>
      <c r="E545" s="86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>
      <c r="A546" s="85"/>
      <c r="B546" s="85"/>
      <c r="C546" s="85"/>
      <c r="D546" s="85"/>
      <c r="E546" s="86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>
      <c r="A547" s="85"/>
      <c r="B547" s="85"/>
      <c r="C547" s="85"/>
      <c r="D547" s="85"/>
      <c r="E547" s="86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>
      <c r="A548" s="85"/>
      <c r="B548" s="85"/>
      <c r="C548" s="85"/>
      <c r="D548" s="85"/>
      <c r="E548" s="86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>
      <c r="A549" s="85"/>
      <c r="B549" s="85"/>
      <c r="C549" s="85"/>
      <c r="D549" s="85"/>
      <c r="E549" s="86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>
      <c r="A550" s="85"/>
      <c r="B550" s="85"/>
      <c r="C550" s="85"/>
      <c r="D550" s="85"/>
      <c r="E550" s="86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>
      <c r="A551" s="85"/>
      <c r="B551" s="85"/>
      <c r="C551" s="85"/>
      <c r="D551" s="85"/>
      <c r="E551" s="86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>
      <c r="A552" s="85"/>
      <c r="B552" s="85"/>
      <c r="C552" s="85"/>
      <c r="D552" s="85"/>
      <c r="E552" s="86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>
      <c r="A553" s="85"/>
      <c r="B553" s="85"/>
      <c r="C553" s="85"/>
      <c r="D553" s="85"/>
      <c r="E553" s="86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>
      <c r="A554" s="85"/>
      <c r="B554" s="85"/>
      <c r="C554" s="85"/>
      <c r="D554" s="85"/>
      <c r="E554" s="86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>
      <c r="A555" s="85"/>
      <c r="B555" s="85"/>
      <c r="C555" s="85"/>
      <c r="D555" s="85"/>
      <c r="E555" s="86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>
      <c r="A556" s="85"/>
      <c r="B556" s="85"/>
      <c r="C556" s="85"/>
      <c r="D556" s="85"/>
      <c r="E556" s="86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>
      <c r="A557" s="85"/>
      <c r="B557" s="85"/>
      <c r="C557" s="85"/>
      <c r="D557" s="85"/>
      <c r="E557" s="86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>
      <c r="A558" s="85"/>
      <c r="B558" s="85"/>
      <c r="C558" s="85"/>
      <c r="D558" s="85"/>
      <c r="E558" s="86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>
      <c r="A559" s="85"/>
      <c r="B559" s="85"/>
      <c r="C559" s="85"/>
      <c r="D559" s="85"/>
      <c r="E559" s="86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>
      <c r="A560" s="85"/>
      <c r="B560" s="85"/>
      <c r="C560" s="85"/>
      <c r="D560" s="85"/>
      <c r="E560" s="86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>
      <c r="A561" s="85"/>
      <c r="B561" s="85"/>
      <c r="C561" s="85"/>
      <c r="D561" s="85"/>
      <c r="E561" s="86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>
      <c r="A562" s="85"/>
      <c r="B562" s="85"/>
      <c r="C562" s="85"/>
      <c r="D562" s="85"/>
      <c r="E562" s="86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>
      <c r="A563" s="85"/>
      <c r="B563" s="85"/>
      <c r="C563" s="85"/>
      <c r="D563" s="85"/>
      <c r="E563" s="86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>
      <c r="A564" s="85"/>
      <c r="B564" s="85"/>
      <c r="C564" s="85"/>
      <c r="D564" s="85"/>
      <c r="E564" s="86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>
      <c r="A565" s="85"/>
      <c r="B565" s="85"/>
      <c r="C565" s="85"/>
      <c r="D565" s="85"/>
      <c r="E565" s="86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>
      <c r="A566" s="85"/>
      <c r="B566" s="85"/>
      <c r="C566" s="85"/>
      <c r="D566" s="85"/>
      <c r="E566" s="86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>
      <c r="A567" s="85"/>
      <c r="B567" s="85"/>
      <c r="C567" s="85"/>
      <c r="D567" s="85"/>
      <c r="E567" s="86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>
      <c r="A568" s="85"/>
      <c r="B568" s="85"/>
      <c r="C568" s="85"/>
      <c r="D568" s="85"/>
      <c r="E568" s="86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>
      <c r="A569" s="85"/>
      <c r="B569" s="85"/>
      <c r="C569" s="85"/>
      <c r="D569" s="85"/>
      <c r="E569" s="86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>
      <c r="A570" s="85"/>
      <c r="B570" s="85"/>
      <c r="C570" s="85"/>
      <c r="D570" s="85"/>
      <c r="E570" s="86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>
      <c r="A571" s="85"/>
      <c r="B571" s="85"/>
      <c r="C571" s="85"/>
      <c r="D571" s="85"/>
      <c r="E571" s="86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>
      <c r="A572" s="85"/>
      <c r="B572" s="85"/>
      <c r="C572" s="85"/>
      <c r="D572" s="85"/>
      <c r="E572" s="86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>
      <c r="A573" s="85"/>
      <c r="B573" s="85"/>
      <c r="C573" s="85"/>
      <c r="D573" s="85"/>
      <c r="E573" s="86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>
      <c r="A574" s="85"/>
      <c r="B574" s="85"/>
      <c r="C574" s="85"/>
      <c r="D574" s="85"/>
      <c r="E574" s="86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>
      <c r="A575" s="85"/>
      <c r="B575" s="85"/>
      <c r="C575" s="85"/>
      <c r="D575" s="85"/>
      <c r="E575" s="86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>
      <c r="A576" s="85"/>
      <c r="B576" s="85"/>
      <c r="C576" s="85"/>
      <c r="D576" s="85"/>
      <c r="E576" s="86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>
      <c r="A577" s="85"/>
      <c r="B577" s="85"/>
      <c r="C577" s="85"/>
      <c r="D577" s="85"/>
      <c r="E577" s="86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>
      <c r="A578" s="85"/>
      <c r="B578" s="85"/>
      <c r="C578" s="85"/>
      <c r="D578" s="85"/>
      <c r="E578" s="86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>
      <c r="A579" s="85"/>
      <c r="B579" s="85"/>
      <c r="C579" s="85"/>
      <c r="D579" s="85"/>
      <c r="E579" s="86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>
      <c r="A580" s="85"/>
      <c r="B580" s="85"/>
      <c r="C580" s="85"/>
      <c r="D580" s="85"/>
      <c r="E580" s="86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>
      <c r="A581" s="85"/>
      <c r="B581" s="85"/>
      <c r="C581" s="85"/>
      <c r="D581" s="85"/>
      <c r="E581" s="86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>
      <c r="A582" s="85"/>
      <c r="B582" s="85"/>
      <c r="C582" s="85"/>
      <c r="D582" s="85"/>
      <c r="E582" s="86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>
      <c r="A583" s="85"/>
      <c r="B583" s="85"/>
      <c r="C583" s="85"/>
      <c r="D583" s="85"/>
      <c r="E583" s="86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>
      <c r="A584" s="85"/>
      <c r="B584" s="85"/>
      <c r="C584" s="85"/>
      <c r="D584" s="85"/>
      <c r="E584" s="86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>
      <c r="A585" s="85"/>
      <c r="B585" s="85"/>
      <c r="C585" s="85"/>
      <c r="D585" s="85"/>
      <c r="E585" s="86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>
      <c r="A586" s="85"/>
      <c r="B586" s="85"/>
      <c r="C586" s="85"/>
      <c r="D586" s="85"/>
      <c r="E586" s="86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>
      <c r="A587" s="85"/>
      <c r="B587" s="85"/>
      <c r="C587" s="85"/>
      <c r="D587" s="85"/>
      <c r="E587" s="86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>
      <c r="A588" s="85"/>
      <c r="B588" s="85"/>
      <c r="C588" s="85"/>
      <c r="D588" s="85"/>
      <c r="E588" s="86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>
      <c r="A589" s="85"/>
      <c r="B589" s="85"/>
      <c r="C589" s="85"/>
      <c r="D589" s="85"/>
      <c r="E589" s="86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>
      <c r="A590" s="85"/>
      <c r="B590" s="85"/>
      <c r="C590" s="85"/>
      <c r="D590" s="85"/>
      <c r="E590" s="86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>
      <c r="A591" s="85"/>
      <c r="B591" s="85"/>
      <c r="C591" s="85"/>
      <c r="D591" s="85"/>
      <c r="E591" s="86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>
      <c r="A592" s="85"/>
      <c r="B592" s="85"/>
      <c r="C592" s="85"/>
      <c r="D592" s="85"/>
      <c r="E592" s="86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>
      <c r="A593" s="85"/>
      <c r="B593" s="85"/>
      <c r="C593" s="85"/>
      <c r="D593" s="85"/>
      <c r="E593" s="86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>
      <c r="A594" s="85"/>
      <c r="B594" s="85"/>
      <c r="C594" s="85"/>
      <c r="D594" s="85"/>
      <c r="E594" s="86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>
      <c r="A595" s="85"/>
      <c r="B595" s="85"/>
      <c r="C595" s="85"/>
      <c r="D595" s="85"/>
      <c r="E595" s="86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>
      <c r="A596" s="85"/>
      <c r="B596" s="85"/>
      <c r="C596" s="85"/>
      <c r="D596" s="85"/>
      <c r="E596" s="86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>
      <c r="A597" s="85"/>
      <c r="B597" s="85"/>
      <c r="C597" s="85"/>
      <c r="D597" s="85"/>
      <c r="E597" s="86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>
      <c r="A598" s="85"/>
      <c r="B598" s="85"/>
      <c r="C598" s="85"/>
      <c r="D598" s="85"/>
      <c r="E598" s="86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>
      <c r="A599" s="85"/>
      <c r="B599" s="85"/>
      <c r="C599" s="85"/>
      <c r="D599" s="85"/>
      <c r="E599" s="86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>
      <c r="A600" s="85"/>
      <c r="B600" s="85"/>
      <c r="C600" s="85"/>
      <c r="D600" s="85"/>
      <c r="E600" s="86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>
      <c r="A601" s="85"/>
      <c r="B601" s="85"/>
      <c r="C601" s="85"/>
      <c r="D601" s="85"/>
      <c r="E601" s="86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>
      <c r="A602" s="85"/>
      <c r="B602" s="85"/>
      <c r="C602" s="85"/>
      <c r="D602" s="85"/>
      <c r="E602" s="86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>
      <c r="A603" s="85"/>
      <c r="B603" s="85"/>
      <c r="C603" s="85"/>
      <c r="D603" s="85"/>
      <c r="E603" s="86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>
      <c r="A604" s="85"/>
      <c r="B604" s="85"/>
      <c r="C604" s="85"/>
      <c r="D604" s="85"/>
      <c r="E604" s="86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>
      <c r="A605" s="85"/>
      <c r="B605" s="85"/>
      <c r="C605" s="85"/>
      <c r="D605" s="85"/>
      <c r="E605" s="86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>
      <c r="A606" s="85"/>
      <c r="B606" s="85"/>
      <c r="C606" s="85"/>
      <c r="D606" s="85"/>
      <c r="E606" s="86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>
      <c r="A607" s="85"/>
      <c r="B607" s="85"/>
      <c r="C607" s="85"/>
      <c r="D607" s="85"/>
      <c r="E607" s="86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>
      <c r="A608" s="85"/>
      <c r="B608" s="85"/>
      <c r="C608" s="85"/>
      <c r="D608" s="85"/>
      <c r="E608" s="86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>
      <c r="A609" s="85"/>
      <c r="B609" s="85"/>
      <c r="C609" s="85"/>
      <c r="D609" s="85"/>
      <c r="E609" s="86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>
      <c r="A610" s="85"/>
      <c r="B610" s="85"/>
      <c r="C610" s="85"/>
      <c r="D610" s="85"/>
      <c r="E610" s="86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>
      <c r="A611" s="85"/>
      <c r="B611" s="85"/>
      <c r="C611" s="85"/>
      <c r="D611" s="85"/>
      <c r="E611" s="86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>
      <c r="A612" s="85"/>
      <c r="B612" s="85"/>
      <c r="C612" s="85"/>
      <c r="D612" s="85"/>
      <c r="E612" s="86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>
      <c r="A613" s="85"/>
      <c r="B613" s="85"/>
      <c r="C613" s="85"/>
      <c r="D613" s="85"/>
      <c r="E613" s="86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>
      <c r="A614" s="85"/>
      <c r="B614" s="85"/>
      <c r="C614" s="85"/>
      <c r="D614" s="85"/>
      <c r="E614" s="86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>
      <c r="A615" s="85"/>
      <c r="B615" s="85"/>
      <c r="C615" s="85"/>
      <c r="D615" s="85"/>
      <c r="E615" s="86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>
      <c r="A616" s="85"/>
      <c r="B616" s="85"/>
      <c r="C616" s="85"/>
      <c r="D616" s="85"/>
      <c r="E616" s="86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>
      <c r="A617" s="85"/>
      <c r="B617" s="85"/>
      <c r="C617" s="85"/>
      <c r="D617" s="85"/>
      <c r="E617" s="86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>
      <c r="A618" s="85"/>
      <c r="B618" s="85"/>
      <c r="C618" s="85"/>
      <c r="D618" s="85"/>
      <c r="E618" s="86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>
      <c r="A619" s="85"/>
      <c r="B619" s="85"/>
      <c r="C619" s="85"/>
      <c r="D619" s="85"/>
      <c r="E619" s="86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>
      <c r="A620" s="85"/>
      <c r="B620" s="85"/>
      <c r="C620" s="85"/>
      <c r="D620" s="85"/>
      <c r="E620" s="86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>
      <c r="A621" s="85"/>
      <c r="B621" s="85"/>
      <c r="C621" s="85"/>
      <c r="D621" s="85"/>
      <c r="E621" s="86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>
      <c r="A622" s="85"/>
      <c r="B622" s="85"/>
      <c r="C622" s="85"/>
      <c r="D622" s="85"/>
      <c r="E622" s="86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>
      <c r="A623" s="85"/>
      <c r="B623" s="85"/>
      <c r="C623" s="85"/>
      <c r="D623" s="85"/>
      <c r="E623" s="86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>
      <c r="A624" s="85"/>
      <c r="B624" s="85"/>
      <c r="C624" s="85"/>
      <c r="D624" s="85"/>
      <c r="E624" s="86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>
      <c r="A625" s="85"/>
      <c r="B625" s="85"/>
      <c r="C625" s="85"/>
      <c r="D625" s="85"/>
      <c r="E625" s="86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>
      <c r="A626" s="85"/>
      <c r="B626" s="85"/>
      <c r="C626" s="85"/>
      <c r="D626" s="85"/>
      <c r="E626" s="86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>
      <c r="A627" s="85"/>
      <c r="B627" s="85"/>
      <c r="C627" s="85"/>
      <c r="D627" s="85"/>
      <c r="E627" s="86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>
      <c r="A628" s="85"/>
      <c r="B628" s="85"/>
      <c r="C628" s="85"/>
      <c r="D628" s="85"/>
      <c r="E628" s="86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>
      <c r="A629" s="85"/>
      <c r="B629" s="85"/>
      <c r="C629" s="85"/>
      <c r="D629" s="85"/>
      <c r="E629" s="86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>
      <c r="A630" s="85"/>
      <c r="B630" s="85"/>
      <c r="C630" s="85"/>
      <c r="D630" s="85"/>
      <c r="E630" s="86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>
      <c r="A631" s="85"/>
      <c r="B631" s="85"/>
      <c r="C631" s="85"/>
      <c r="D631" s="85"/>
      <c r="E631" s="86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>
      <c r="A632" s="85"/>
      <c r="B632" s="85"/>
      <c r="C632" s="85"/>
      <c r="D632" s="85"/>
      <c r="E632" s="86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>
      <c r="A633" s="85"/>
      <c r="B633" s="85"/>
      <c r="C633" s="85"/>
      <c r="D633" s="85"/>
      <c r="E633" s="86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>
      <c r="A634" s="85"/>
      <c r="B634" s="85"/>
      <c r="C634" s="85"/>
      <c r="D634" s="85"/>
      <c r="E634" s="86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>
      <c r="A635" s="85"/>
      <c r="B635" s="85"/>
      <c r="C635" s="85"/>
      <c r="D635" s="85"/>
      <c r="E635" s="86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>
      <c r="A636" s="85"/>
      <c r="B636" s="85"/>
      <c r="C636" s="85"/>
      <c r="D636" s="85"/>
      <c r="E636" s="86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>
      <c r="A637" s="85"/>
      <c r="B637" s="85"/>
      <c r="C637" s="85"/>
      <c r="D637" s="85"/>
      <c r="E637" s="86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>
      <c r="A638" s="85"/>
      <c r="B638" s="85"/>
      <c r="C638" s="85"/>
      <c r="D638" s="85"/>
      <c r="E638" s="86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>
      <c r="A639" s="85"/>
      <c r="B639" s="85"/>
      <c r="C639" s="85"/>
      <c r="D639" s="85"/>
      <c r="E639" s="86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>
      <c r="A640" s="85"/>
      <c r="B640" s="85"/>
      <c r="C640" s="85"/>
      <c r="D640" s="85"/>
      <c r="E640" s="86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>
      <c r="A641" s="85"/>
      <c r="B641" s="85"/>
      <c r="C641" s="85"/>
      <c r="D641" s="85"/>
      <c r="E641" s="86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>
      <c r="A642" s="85"/>
      <c r="B642" s="85"/>
      <c r="C642" s="85"/>
      <c r="D642" s="85"/>
      <c r="E642" s="86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>
      <c r="A643" s="85"/>
      <c r="B643" s="85"/>
      <c r="C643" s="85"/>
      <c r="D643" s="85"/>
      <c r="E643" s="86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>
      <c r="A644" s="85"/>
      <c r="B644" s="85"/>
      <c r="C644" s="85"/>
      <c r="D644" s="85"/>
      <c r="E644" s="86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>
      <c r="A645" s="85"/>
      <c r="B645" s="85"/>
      <c r="C645" s="85"/>
      <c r="D645" s="85"/>
      <c r="E645" s="86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>
      <c r="A646" s="85"/>
      <c r="B646" s="85"/>
      <c r="C646" s="85"/>
      <c r="D646" s="85"/>
      <c r="E646" s="86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>
      <c r="A647" s="85"/>
      <c r="B647" s="85"/>
      <c r="C647" s="85"/>
      <c r="D647" s="85"/>
      <c r="E647" s="86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>
      <c r="A648" s="85"/>
      <c r="B648" s="85"/>
      <c r="C648" s="85"/>
      <c r="D648" s="85"/>
      <c r="E648" s="86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>
      <c r="A649" s="85"/>
      <c r="B649" s="85"/>
      <c r="C649" s="85"/>
      <c r="D649" s="85"/>
      <c r="E649" s="86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>
      <c r="A650" s="85"/>
      <c r="B650" s="85"/>
      <c r="C650" s="85"/>
      <c r="D650" s="85"/>
      <c r="E650" s="86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>
      <c r="A651" s="85"/>
      <c r="B651" s="85"/>
      <c r="C651" s="85"/>
      <c r="D651" s="85"/>
      <c r="E651" s="86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>
      <c r="A652" s="85"/>
      <c r="B652" s="85"/>
      <c r="C652" s="85"/>
      <c r="D652" s="85"/>
      <c r="E652" s="86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>
      <c r="A653" s="85"/>
      <c r="B653" s="85"/>
      <c r="C653" s="85"/>
      <c r="D653" s="85"/>
      <c r="E653" s="86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>
      <c r="A654" s="85"/>
      <c r="B654" s="85"/>
      <c r="C654" s="85"/>
      <c r="D654" s="85"/>
      <c r="E654" s="86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>
      <c r="A655" s="85"/>
      <c r="B655" s="85"/>
      <c r="C655" s="85"/>
      <c r="D655" s="85"/>
      <c r="E655" s="86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>
      <c r="A656" s="85"/>
      <c r="B656" s="85"/>
      <c r="C656" s="85"/>
      <c r="D656" s="85"/>
      <c r="E656" s="86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>
      <c r="A657" s="85"/>
      <c r="B657" s="85"/>
      <c r="C657" s="85"/>
      <c r="D657" s="85"/>
      <c r="E657" s="86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>
      <c r="A658" s="85"/>
      <c r="B658" s="85"/>
      <c r="C658" s="85"/>
      <c r="D658" s="85"/>
      <c r="E658" s="86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>
      <c r="A659" s="85"/>
      <c r="B659" s="85"/>
      <c r="C659" s="85"/>
      <c r="D659" s="85"/>
      <c r="E659" s="86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>
      <c r="A660" s="85"/>
      <c r="B660" s="85"/>
      <c r="C660" s="85"/>
      <c r="D660" s="85"/>
      <c r="E660" s="86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>
      <c r="A661" s="85"/>
      <c r="B661" s="85"/>
      <c r="C661" s="85"/>
      <c r="D661" s="85"/>
      <c r="E661" s="86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>
      <c r="A662" s="85"/>
      <c r="B662" s="85"/>
      <c r="C662" s="85"/>
      <c r="D662" s="85"/>
      <c r="E662" s="86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>
      <c r="A663" s="85"/>
      <c r="B663" s="85"/>
      <c r="C663" s="85"/>
      <c r="D663" s="85"/>
      <c r="E663" s="86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>
      <c r="A664" s="85"/>
      <c r="B664" s="85"/>
      <c r="C664" s="85"/>
      <c r="D664" s="85"/>
      <c r="E664" s="86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>
      <c r="A665" s="85"/>
      <c r="B665" s="85"/>
      <c r="C665" s="85"/>
      <c r="D665" s="85"/>
      <c r="E665" s="86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>
      <c r="A666" s="85"/>
      <c r="B666" s="85"/>
      <c r="C666" s="85"/>
      <c r="D666" s="85"/>
      <c r="E666" s="86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>
      <c r="A667" s="85"/>
      <c r="B667" s="85"/>
      <c r="C667" s="85"/>
      <c r="D667" s="85"/>
      <c r="E667" s="86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>
      <c r="A668" s="85"/>
      <c r="B668" s="85"/>
      <c r="C668" s="85"/>
      <c r="D668" s="85"/>
      <c r="E668" s="86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>
      <c r="A669" s="85"/>
      <c r="B669" s="85"/>
      <c r="C669" s="85"/>
      <c r="D669" s="85"/>
      <c r="E669" s="86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>
      <c r="A670" s="85"/>
      <c r="B670" s="85"/>
      <c r="C670" s="85"/>
      <c r="D670" s="85"/>
      <c r="E670" s="86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>
      <c r="A671" s="85"/>
      <c r="B671" s="85"/>
      <c r="C671" s="85"/>
      <c r="D671" s="85"/>
      <c r="E671" s="86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>
      <c r="A672" s="85"/>
      <c r="B672" s="85"/>
      <c r="C672" s="85"/>
      <c r="D672" s="85"/>
      <c r="E672" s="86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>
      <c r="A673" s="85"/>
      <c r="B673" s="85"/>
      <c r="C673" s="85"/>
      <c r="D673" s="85"/>
      <c r="E673" s="86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>
      <c r="A674" s="85"/>
      <c r="B674" s="85"/>
      <c r="C674" s="85"/>
      <c r="D674" s="85"/>
      <c r="E674" s="86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>
      <c r="A675" s="85"/>
      <c r="B675" s="85"/>
      <c r="C675" s="85"/>
      <c r="D675" s="85"/>
      <c r="E675" s="86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>
      <c r="A676" s="85"/>
      <c r="B676" s="85"/>
      <c r="C676" s="85"/>
      <c r="D676" s="85"/>
      <c r="E676" s="86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>
      <c r="A677" s="85"/>
      <c r="B677" s="85"/>
      <c r="C677" s="85"/>
      <c r="D677" s="85"/>
      <c r="E677" s="86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>
      <c r="A678" s="85"/>
      <c r="B678" s="85"/>
      <c r="C678" s="85"/>
      <c r="D678" s="85"/>
      <c r="E678" s="86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>
      <c r="A679" s="85"/>
      <c r="B679" s="85"/>
      <c r="C679" s="85"/>
      <c r="D679" s="85"/>
      <c r="E679" s="86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>
      <c r="A680" s="85"/>
      <c r="B680" s="85"/>
      <c r="C680" s="85"/>
      <c r="D680" s="85"/>
      <c r="E680" s="86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>
      <c r="A681" s="85"/>
      <c r="B681" s="85"/>
      <c r="C681" s="85"/>
      <c r="D681" s="85"/>
      <c r="E681" s="86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>
      <c r="A682" s="85"/>
      <c r="B682" s="85"/>
      <c r="C682" s="85"/>
      <c r="D682" s="85"/>
      <c r="E682" s="86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>
      <c r="A683" s="85"/>
      <c r="B683" s="85"/>
      <c r="C683" s="85"/>
      <c r="D683" s="85"/>
      <c r="E683" s="86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>
      <c r="A684" s="85"/>
      <c r="B684" s="85"/>
      <c r="C684" s="85"/>
      <c r="D684" s="85"/>
      <c r="E684" s="86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>
      <c r="A685" s="85"/>
      <c r="B685" s="85"/>
      <c r="C685" s="85"/>
      <c r="D685" s="85"/>
      <c r="E685" s="86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>
      <c r="A686" s="85"/>
      <c r="B686" s="85"/>
      <c r="C686" s="85"/>
      <c r="D686" s="85"/>
      <c r="E686" s="86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>
      <c r="A687" s="85"/>
      <c r="B687" s="85"/>
      <c r="C687" s="85"/>
      <c r="D687" s="85"/>
      <c r="E687" s="86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>
      <c r="A688" s="85"/>
      <c r="B688" s="85"/>
      <c r="C688" s="85"/>
      <c r="D688" s="85"/>
      <c r="E688" s="86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>
      <c r="A689" s="85"/>
      <c r="B689" s="85"/>
      <c r="C689" s="85"/>
      <c r="D689" s="85"/>
      <c r="E689" s="86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>
      <c r="A690" s="85"/>
      <c r="B690" s="85"/>
      <c r="C690" s="85"/>
      <c r="D690" s="85"/>
      <c r="E690" s="86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>
      <c r="A691" s="85"/>
      <c r="B691" s="85"/>
      <c r="C691" s="85"/>
      <c r="D691" s="85"/>
      <c r="E691" s="86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>
      <c r="A692" s="85"/>
      <c r="B692" s="85"/>
      <c r="C692" s="85"/>
      <c r="D692" s="85"/>
      <c r="E692" s="86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>
      <c r="A693" s="85"/>
      <c r="B693" s="85"/>
      <c r="C693" s="85"/>
      <c r="D693" s="85"/>
      <c r="E693" s="86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>
      <c r="A694" s="85"/>
      <c r="B694" s="85"/>
      <c r="C694" s="85"/>
      <c r="D694" s="85"/>
      <c r="E694" s="86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>
      <c r="A695" s="85"/>
      <c r="B695" s="85"/>
      <c r="C695" s="85"/>
      <c r="D695" s="85"/>
      <c r="E695" s="86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>
      <c r="A696" s="85"/>
      <c r="B696" s="85"/>
      <c r="C696" s="85"/>
      <c r="D696" s="85"/>
      <c r="E696" s="86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>
      <c r="A697" s="85"/>
      <c r="B697" s="85"/>
      <c r="C697" s="85"/>
      <c r="D697" s="85"/>
      <c r="E697" s="86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>
      <c r="A698" s="85"/>
      <c r="B698" s="85"/>
      <c r="C698" s="85"/>
      <c r="D698" s="85"/>
      <c r="E698" s="86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>
      <c r="A699" s="85"/>
      <c r="B699" s="85"/>
      <c r="C699" s="85"/>
      <c r="D699" s="85"/>
      <c r="E699" s="86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>
      <c r="A700" s="85"/>
      <c r="B700" s="85"/>
      <c r="C700" s="85"/>
      <c r="D700" s="85"/>
      <c r="E700" s="86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>
      <c r="A701" s="85"/>
      <c r="B701" s="85"/>
      <c r="C701" s="85"/>
      <c r="D701" s="85"/>
      <c r="E701" s="86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>
      <c r="A702" s="85"/>
      <c r="B702" s="85"/>
      <c r="C702" s="85"/>
      <c r="D702" s="85"/>
      <c r="E702" s="86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>
      <c r="A703" s="85"/>
      <c r="B703" s="85"/>
      <c r="C703" s="85"/>
      <c r="D703" s="85"/>
      <c r="E703" s="86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>
      <c r="A704" s="85"/>
      <c r="B704" s="85"/>
      <c r="C704" s="85"/>
      <c r="D704" s="85"/>
      <c r="E704" s="86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>
      <c r="A705" s="85"/>
      <c r="B705" s="85"/>
      <c r="C705" s="85"/>
      <c r="D705" s="85"/>
      <c r="E705" s="86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>
      <c r="A706" s="85"/>
      <c r="B706" s="85"/>
      <c r="C706" s="85"/>
      <c r="D706" s="85"/>
      <c r="E706" s="86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>
      <c r="A707" s="85"/>
      <c r="B707" s="85"/>
      <c r="C707" s="85"/>
      <c r="D707" s="85"/>
      <c r="E707" s="86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>
      <c r="A708" s="85"/>
      <c r="B708" s="85"/>
      <c r="C708" s="85"/>
      <c r="D708" s="85"/>
      <c r="E708" s="86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>
      <c r="A709" s="85"/>
      <c r="B709" s="85"/>
      <c r="C709" s="85"/>
      <c r="D709" s="85"/>
      <c r="E709" s="86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>
      <c r="A710" s="85"/>
      <c r="B710" s="85"/>
      <c r="C710" s="85"/>
      <c r="D710" s="85"/>
      <c r="E710" s="86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>
      <c r="A711" s="85"/>
      <c r="B711" s="85"/>
      <c r="C711" s="85"/>
      <c r="D711" s="85"/>
      <c r="E711" s="86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>
      <c r="A712" s="85"/>
      <c r="B712" s="85"/>
      <c r="C712" s="85"/>
      <c r="D712" s="85"/>
      <c r="E712" s="86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>
      <c r="A713" s="85"/>
      <c r="B713" s="85"/>
      <c r="C713" s="85"/>
      <c r="D713" s="85"/>
      <c r="E713" s="86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>
      <c r="A714" s="85"/>
      <c r="B714" s="85"/>
      <c r="C714" s="85"/>
      <c r="D714" s="85"/>
      <c r="E714" s="86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>
      <c r="A715" s="85"/>
      <c r="B715" s="85"/>
      <c r="C715" s="85"/>
      <c r="D715" s="85"/>
      <c r="E715" s="86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>
      <c r="A716" s="85"/>
      <c r="B716" s="85"/>
      <c r="C716" s="85"/>
      <c r="D716" s="85"/>
      <c r="E716" s="86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>
      <c r="A717" s="85"/>
      <c r="B717" s="85"/>
      <c r="C717" s="85"/>
      <c r="D717" s="85"/>
      <c r="E717" s="86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>
      <c r="A718" s="85"/>
      <c r="B718" s="85"/>
      <c r="C718" s="85"/>
      <c r="D718" s="85"/>
      <c r="E718" s="86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>
      <c r="A719" s="85"/>
      <c r="B719" s="85"/>
      <c r="C719" s="85"/>
      <c r="D719" s="85"/>
      <c r="E719" s="86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>
      <c r="A720" s="85"/>
      <c r="B720" s="85"/>
      <c r="C720" s="85"/>
      <c r="D720" s="85"/>
      <c r="E720" s="86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>
      <c r="A721" s="85"/>
      <c r="B721" s="85"/>
      <c r="C721" s="85"/>
      <c r="D721" s="85"/>
      <c r="E721" s="86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>
      <c r="A722" s="85"/>
      <c r="B722" s="85"/>
      <c r="C722" s="85"/>
      <c r="D722" s="85"/>
      <c r="E722" s="86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>
      <c r="A723" s="85"/>
      <c r="B723" s="85"/>
      <c r="C723" s="85"/>
      <c r="D723" s="85"/>
      <c r="E723" s="86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>
      <c r="A724" s="85"/>
      <c r="B724" s="85"/>
      <c r="C724" s="85"/>
      <c r="D724" s="85"/>
      <c r="E724" s="86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>
      <c r="A725" s="85"/>
      <c r="B725" s="85"/>
      <c r="C725" s="85"/>
      <c r="D725" s="85"/>
      <c r="E725" s="86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>
      <c r="A726" s="85"/>
      <c r="B726" s="85"/>
      <c r="C726" s="85"/>
      <c r="D726" s="85"/>
      <c r="E726" s="86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>
      <c r="A727" s="85"/>
      <c r="B727" s="85"/>
      <c r="C727" s="85"/>
      <c r="D727" s="85"/>
      <c r="E727" s="86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>
      <c r="A728" s="85"/>
      <c r="B728" s="85"/>
      <c r="C728" s="85"/>
      <c r="D728" s="85"/>
      <c r="E728" s="86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>
      <c r="A729" s="85"/>
      <c r="B729" s="85"/>
      <c r="C729" s="85"/>
      <c r="D729" s="85"/>
      <c r="E729" s="86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>
      <c r="A730" s="85"/>
      <c r="B730" s="85"/>
      <c r="C730" s="85"/>
      <c r="D730" s="85"/>
      <c r="E730" s="86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>
      <c r="A731" s="85"/>
      <c r="B731" s="85"/>
      <c r="C731" s="85"/>
      <c r="D731" s="85"/>
      <c r="E731" s="86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>
      <c r="A732" s="85"/>
      <c r="B732" s="85"/>
      <c r="C732" s="85"/>
      <c r="D732" s="85"/>
      <c r="E732" s="86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>
      <c r="A733" s="85"/>
      <c r="B733" s="85"/>
      <c r="C733" s="85"/>
      <c r="D733" s="85"/>
      <c r="E733" s="86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>
      <c r="A734" s="85"/>
      <c r="B734" s="85"/>
      <c r="C734" s="85"/>
      <c r="D734" s="85"/>
      <c r="E734" s="86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>
      <c r="A735" s="85"/>
      <c r="B735" s="85"/>
      <c r="C735" s="85"/>
      <c r="D735" s="85"/>
      <c r="E735" s="86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>
      <c r="A736" s="85"/>
      <c r="B736" s="85"/>
      <c r="C736" s="85"/>
      <c r="D736" s="85"/>
      <c r="E736" s="86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>
      <c r="A737" s="85"/>
      <c r="B737" s="85"/>
      <c r="C737" s="85"/>
      <c r="D737" s="85"/>
      <c r="E737" s="86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>
      <c r="A738" s="85"/>
      <c r="B738" s="85"/>
      <c r="C738" s="85"/>
      <c r="D738" s="85"/>
      <c r="E738" s="86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>
      <c r="A739" s="85"/>
      <c r="B739" s="85"/>
      <c r="C739" s="85"/>
      <c r="D739" s="85"/>
      <c r="E739" s="86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>
      <c r="A740" s="85"/>
      <c r="B740" s="85"/>
      <c r="C740" s="85"/>
      <c r="D740" s="85"/>
      <c r="E740" s="86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>
      <c r="A741" s="85"/>
      <c r="B741" s="85"/>
      <c r="C741" s="85"/>
      <c r="D741" s="85"/>
      <c r="E741" s="86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>
      <c r="A742" s="85"/>
      <c r="B742" s="85"/>
      <c r="C742" s="85"/>
      <c r="D742" s="85"/>
      <c r="E742" s="86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>
      <c r="A743" s="85"/>
      <c r="B743" s="85"/>
      <c r="C743" s="85"/>
      <c r="D743" s="85"/>
      <c r="E743" s="86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>
      <c r="A744" s="85"/>
      <c r="B744" s="85"/>
      <c r="C744" s="85"/>
      <c r="D744" s="85"/>
      <c r="E744" s="86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>
      <c r="A745" s="85"/>
      <c r="B745" s="85"/>
      <c r="C745" s="85"/>
      <c r="D745" s="85"/>
      <c r="E745" s="86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>
      <c r="A746" s="85"/>
      <c r="B746" s="85"/>
      <c r="C746" s="85"/>
      <c r="D746" s="85"/>
      <c r="E746" s="86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>
      <c r="A747" s="85"/>
      <c r="B747" s="85"/>
      <c r="C747" s="85"/>
      <c r="D747" s="85"/>
      <c r="E747" s="86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>
      <c r="A748" s="85"/>
      <c r="B748" s="85"/>
      <c r="C748" s="85"/>
      <c r="D748" s="85"/>
      <c r="E748" s="86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>
      <c r="A749" s="85"/>
      <c r="B749" s="85"/>
      <c r="C749" s="85"/>
      <c r="D749" s="85"/>
      <c r="E749" s="86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>
      <c r="A750" s="85"/>
      <c r="B750" s="85"/>
      <c r="C750" s="85"/>
      <c r="D750" s="85"/>
      <c r="E750" s="86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>
      <c r="A751" s="85"/>
      <c r="B751" s="85"/>
      <c r="C751" s="85"/>
      <c r="D751" s="85"/>
      <c r="E751" s="86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>
      <c r="A752" s="85"/>
      <c r="B752" s="85"/>
      <c r="C752" s="85"/>
      <c r="D752" s="85"/>
      <c r="E752" s="86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>
      <c r="A753" s="85"/>
      <c r="B753" s="85"/>
      <c r="C753" s="85"/>
      <c r="D753" s="85"/>
      <c r="E753" s="86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>
      <c r="A754" s="85"/>
      <c r="B754" s="85"/>
      <c r="C754" s="85"/>
      <c r="D754" s="85"/>
      <c r="E754" s="86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>
      <c r="A755" s="85"/>
      <c r="B755" s="85"/>
      <c r="C755" s="85"/>
      <c r="D755" s="85"/>
      <c r="E755" s="86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>
      <c r="A756" s="85"/>
      <c r="B756" s="85"/>
      <c r="C756" s="85"/>
      <c r="D756" s="85"/>
      <c r="E756" s="86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>
      <c r="A757" s="85"/>
      <c r="B757" s="85"/>
      <c r="C757" s="85"/>
      <c r="D757" s="85"/>
      <c r="E757" s="86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>
      <c r="A758" s="85"/>
      <c r="B758" s="85"/>
      <c r="C758" s="85"/>
      <c r="D758" s="85"/>
      <c r="E758" s="86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>
      <c r="A759" s="85"/>
      <c r="B759" s="85"/>
      <c r="C759" s="85"/>
      <c r="D759" s="85"/>
      <c r="E759" s="86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>
      <c r="A760" s="85"/>
      <c r="B760" s="85"/>
      <c r="C760" s="85"/>
      <c r="D760" s="85"/>
      <c r="E760" s="86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>
      <c r="A761" s="85"/>
      <c r="B761" s="85"/>
      <c r="C761" s="85"/>
      <c r="D761" s="85"/>
      <c r="E761" s="86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>
      <c r="A762" s="85"/>
      <c r="B762" s="85"/>
      <c r="C762" s="85"/>
      <c r="D762" s="85"/>
      <c r="E762" s="86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>
      <c r="A763" s="85"/>
      <c r="B763" s="85"/>
      <c r="C763" s="85"/>
      <c r="D763" s="85"/>
      <c r="E763" s="86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>
      <c r="A764" s="85"/>
      <c r="B764" s="85"/>
      <c r="C764" s="85"/>
      <c r="D764" s="85"/>
      <c r="E764" s="86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>
      <c r="A765" s="85"/>
      <c r="B765" s="85"/>
      <c r="C765" s="85"/>
      <c r="D765" s="85"/>
      <c r="E765" s="86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>
      <c r="A766" s="85"/>
      <c r="B766" s="85"/>
      <c r="C766" s="85"/>
      <c r="D766" s="85"/>
      <c r="E766" s="86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>
      <c r="A767" s="85"/>
      <c r="B767" s="85"/>
      <c r="C767" s="85"/>
      <c r="D767" s="85"/>
      <c r="E767" s="86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>
      <c r="A768" s="85"/>
      <c r="B768" s="85"/>
      <c r="C768" s="85"/>
      <c r="D768" s="85"/>
      <c r="E768" s="86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>
      <c r="A769" s="85"/>
      <c r="B769" s="85"/>
      <c r="C769" s="85"/>
      <c r="D769" s="85"/>
      <c r="E769" s="86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>
      <c r="A770" s="85"/>
      <c r="B770" s="85"/>
      <c r="C770" s="85"/>
      <c r="D770" s="85"/>
      <c r="E770" s="86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>
      <c r="A771" s="85"/>
      <c r="B771" s="85"/>
      <c r="C771" s="85"/>
      <c r="D771" s="85"/>
      <c r="E771" s="86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>
      <c r="A772" s="85"/>
      <c r="B772" s="85"/>
      <c r="C772" s="85"/>
      <c r="D772" s="85"/>
      <c r="E772" s="86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>
      <c r="A773" s="85"/>
      <c r="B773" s="85"/>
      <c r="C773" s="85"/>
      <c r="D773" s="85"/>
      <c r="E773" s="86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>
      <c r="A774" s="85"/>
      <c r="B774" s="85"/>
      <c r="C774" s="85"/>
      <c r="D774" s="85"/>
      <c r="E774" s="86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>
      <c r="A775" s="85"/>
      <c r="B775" s="85"/>
      <c r="C775" s="85"/>
      <c r="D775" s="85"/>
      <c r="E775" s="86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>
      <c r="A776" s="85"/>
      <c r="B776" s="85"/>
      <c r="C776" s="85"/>
      <c r="D776" s="85"/>
      <c r="E776" s="86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>
      <c r="A777" s="85"/>
      <c r="B777" s="85"/>
      <c r="C777" s="85"/>
      <c r="D777" s="85"/>
      <c r="E777" s="86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>
      <c r="A778" s="85"/>
      <c r="B778" s="85"/>
      <c r="C778" s="85"/>
      <c r="D778" s="85"/>
      <c r="E778" s="86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>
      <c r="A779" s="85"/>
      <c r="B779" s="85"/>
      <c r="C779" s="85"/>
      <c r="D779" s="85"/>
      <c r="E779" s="86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>
      <c r="A780" s="85"/>
      <c r="B780" s="85"/>
      <c r="C780" s="85"/>
      <c r="D780" s="85"/>
      <c r="E780" s="86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>
      <c r="A781" s="85"/>
      <c r="B781" s="85"/>
      <c r="C781" s="85"/>
      <c r="D781" s="85"/>
      <c r="E781" s="86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>
      <c r="A782" s="85"/>
      <c r="B782" s="85"/>
      <c r="C782" s="85"/>
      <c r="D782" s="85"/>
      <c r="E782" s="86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>
      <c r="A783" s="85"/>
      <c r="B783" s="85"/>
      <c r="C783" s="85"/>
      <c r="D783" s="85"/>
      <c r="E783" s="86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>
      <c r="A784" s="85"/>
      <c r="B784" s="85"/>
      <c r="C784" s="85"/>
      <c r="D784" s="85"/>
      <c r="E784" s="86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>
      <c r="A785" s="85"/>
      <c r="B785" s="85"/>
      <c r="C785" s="85"/>
      <c r="D785" s="85"/>
      <c r="E785" s="86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>
      <c r="A786" s="85"/>
      <c r="B786" s="85"/>
      <c r="C786" s="85"/>
      <c r="D786" s="85"/>
      <c r="E786" s="86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>
      <c r="A787" s="85"/>
      <c r="B787" s="85"/>
      <c r="C787" s="85"/>
      <c r="D787" s="85"/>
      <c r="E787" s="86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>
      <c r="A788" s="85"/>
      <c r="B788" s="85"/>
      <c r="C788" s="85"/>
      <c r="D788" s="85"/>
      <c r="E788" s="86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>
      <c r="A789" s="85"/>
      <c r="B789" s="85"/>
      <c r="C789" s="85"/>
      <c r="D789" s="85"/>
      <c r="E789" s="86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>
      <c r="A790" s="85"/>
      <c r="B790" s="85"/>
      <c r="C790" s="85"/>
      <c r="D790" s="85"/>
      <c r="E790" s="86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>
      <c r="A791" s="85"/>
      <c r="B791" s="85"/>
      <c r="C791" s="85"/>
      <c r="D791" s="85"/>
      <c r="E791" s="86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>
      <c r="A792" s="85"/>
      <c r="B792" s="85"/>
      <c r="C792" s="85"/>
      <c r="D792" s="85"/>
      <c r="E792" s="86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>
      <c r="A793" s="85"/>
      <c r="B793" s="85"/>
      <c r="C793" s="85"/>
      <c r="D793" s="85"/>
      <c r="E793" s="86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>
      <c r="A794" s="85"/>
      <c r="B794" s="85"/>
      <c r="C794" s="85"/>
      <c r="D794" s="85"/>
      <c r="E794" s="86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>
      <c r="A795" s="85"/>
      <c r="B795" s="85"/>
      <c r="C795" s="85"/>
      <c r="D795" s="85"/>
      <c r="E795" s="86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>
      <c r="A796" s="85"/>
      <c r="B796" s="85"/>
      <c r="C796" s="85"/>
      <c r="D796" s="85"/>
      <c r="E796" s="86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>
      <c r="A797" s="85"/>
      <c r="B797" s="85"/>
      <c r="C797" s="85"/>
      <c r="D797" s="85"/>
      <c r="E797" s="86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>
      <c r="A798" s="85"/>
      <c r="B798" s="85"/>
      <c r="C798" s="85"/>
      <c r="D798" s="85"/>
      <c r="E798" s="86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>
      <c r="A799" s="85"/>
      <c r="B799" s="85"/>
      <c r="C799" s="85"/>
      <c r="D799" s="85"/>
      <c r="E799" s="86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>
      <c r="A800" s="85"/>
      <c r="B800" s="85"/>
      <c r="C800" s="85"/>
      <c r="D800" s="85"/>
      <c r="E800" s="86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>
      <c r="A801" s="85"/>
      <c r="B801" s="85"/>
      <c r="C801" s="85"/>
      <c r="D801" s="85"/>
      <c r="E801" s="86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>
      <c r="A802" s="85"/>
      <c r="B802" s="85"/>
      <c r="C802" s="85"/>
      <c r="D802" s="85"/>
      <c r="E802" s="86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>
      <c r="A803" s="85"/>
      <c r="B803" s="85"/>
      <c r="C803" s="85"/>
      <c r="D803" s="85"/>
      <c r="E803" s="86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>
      <c r="A804" s="85"/>
      <c r="B804" s="85"/>
      <c r="C804" s="85"/>
      <c r="D804" s="85"/>
      <c r="E804" s="86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>
      <c r="A805" s="85"/>
      <c r="B805" s="85"/>
      <c r="C805" s="85"/>
      <c r="D805" s="85"/>
      <c r="E805" s="86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>
      <c r="A806" s="85"/>
      <c r="B806" s="85"/>
      <c r="C806" s="85"/>
      <c r="D806" s="85"/>
      <c r="E806" s="86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>
      <c r="A807" s="85"/>
      <c r="B807" s="85"/>
      <c r="C807" s="85"/>
      <c r="D807" s="85"/>
      <c r="E807" s="86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>
      <c r="A808" s="85"/>
      <c r="B808" s="85"/>
      <c r="C808" s="85"/>
      <c r="D808" s="85"/>
      <c r="E808" s="86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>
      <c r="A809" s="85"/>
      <c r="B809" s="85"/>
      <c r="C809" s="85"/>
      <c r="D809" s="85"/>
      <c r="E809" s="86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>
      <c r="A810" s="85"/>
      <c r="B810" s="85"/>
      <c r="C810" s="85"/>
      <c r="D810" s="85"/>
      <c r="E810" s="86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>
      <c r="A811" s="85"/>
      <c r="B811" s="85"/>
      <c r="C811" s="85"/>
      <c r="D811" s="85"/>
      <c r="E811" s="86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>
      <c r="A812" s="85"/>
      <c r="B812" s="85"/>
      <c r="C812" s="85"/>
      <c r="D812" s="85"/>
      <c r="E812" s="86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>
      <c r="A813" s="85"/>
      <c r="B813" s="85"/>
      <c r="C813" s="85"/>
      <c r="D813" s="85"/>
      <c r="E813" s="86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>
      <c r="A814" s="85"/>
      <c r="B814" s="85"/>
      <c r="C814" s="85"/>
      <c r="D814" s="85"/>
      <c r="E814" s="86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>
      <c r="A815" s="85"/>
      <c r="B815" s="85"/>
      <c r="C815" s="85"/>
      <c r="D815" s="85"/>
      <c r="E815" s="86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>
      <c r="A816" s="85"/>
      <c r="B816" s="85"/>
      <c r="C816" s="85"/>
      <c r="D816" s="85"/>
      <c r="E816" s="86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>
      <c r="A817" s="85"/>
      <c r="B817" s="85"/>
      <c r="C817" s="85"/>
      <c r="D817" s="85"/>
      <c r="E817" s="86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>
      <c r="A818" s="85"/>
      <c r="B818" s="85"/>
      <c r="C818" s="85"/>
      <c r="D818" s="85"/>
      <c r="E818" s="86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>
      <c r="A819" s="85"/>
      <c r="B819" s="85"/>
      <c r="C819" s="85"/>
      <c r="D819" s="85"/>
      <c r="E819" s="86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>
      <c r="A820" s="85"/>
      <c r="B820" s="85"/>
      <c r="C820" s="85"/>
      <c r="D820" s="85"/>
      <c r="E820" s="86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>
      <c r="A821" s="85"/>
      <c r="B821" s="85"/>
      <c r="C821" s="85"/>
      <c r="D821" s="85"/>
      <c r="E821" s="86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>
      <c r="A822" s="85"/>
      <c r="B822" s="85"/>
      <c r="C822" s="85"/>
      <c r="D822" s="85"/>
      <c r="E822" s="86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>
      <c r="A823" s="85"/>
      <c r="B823" s="85"/>
      <c r="C823" s="85"/>
      <c r="D823" s="85"/>
      <c r="E823" s="86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>
      <c r="A824" s="85"/>
      <c r="B824" s="85"/>
      <c r="C824" s="85"/>
      <c r="D824" s="85"/>
      <c r="E824" s="86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>
      <c r="A825" s="85"/>
      <c r="B825" s="85"/>
      <c r="C825" s="85"/>
      <c r="D825" s="85"/>
      <c r="E825" s="86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>
      <c r="A826" s="85"/>
      <c r="B826" s="85"/>
      <c r="C826" s="85"/>
      <c r="D826" s="85"/>
      <c r="E826" s="86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>
      <c r="A827" s="85"/>
      <c r="B827" s="85"/>
      <c r="C827" s="85"/>
      <c r="D827" s="85"/>
      <c r="E827" s="86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>
      <c r="A828" s="85"/>
      <c r="B828" s="85"/>
      <c r="C828" s="85"/>
      <c r="D828" s="85"/>
      <c r="E828" s="86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>
      <c r="A829" s="85"/>
      <c r="B829" s="85"/>
      <c r="C829" s="85"/>
      <c r="D829" s="85"/>
      <c r="E829" s="86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>
      <c r="A830" s="85"/>
      <c r="B830" s="85"/>
      <c r="C830" s="85"/>
      <c r="D830" s="85"/>
      <c r="E830" s="86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>
      <c r="A831" s="85"/>
      <c r="B831" s="85"/>
      <c r="C831" s="85"/>
      <c r="D831" s="85"/>
      <c r="E831" s="86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>
      <c r="A832" s="85"/>
      <c r="B832" s="85"/>
      <c r="C832" s="85"/>
      <c r="D832" s="85"/>
      <c r="E832" s="86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>
      <c r="A833" s="85"/>
      <c r="B833" s="85"/>
      <c r="C833" s="85"/>
      <c r="D833" s="85"/>
      <c r="E833" s="86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>
      <c r="A834" s="85"/>
      <c r="B834" s="85"/>
      <c r="C834" s="85"/>
      <c r="D834" s="85"/>
      <c r="E834" s="86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>
      <c r="A835" s="85"/>
      <c r="B835" s="85"/>
      <c r="C835" s="85"/>
      <c r="D835" s="85"/>
      <c r="E835" s="86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>
      <c r="A836" s="85"/>
      <c r="B836" s="85"/>
      <c r="C836" s="85"/>
      <c r="D836" s="85"/>
      <c r="E836" s="86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>
      <c r="A837" s="85"/>
      <c r="B837" s="85"/>
      <c r="C837" s="85"/>
      <c r="D837" s="85"/>
      <c r="E837" s="86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>
      <c r="A838" s="85"/>
      <c r="B838" s="85"/>
      <c r="C838" s="85"/>
      <c r="D838" s="85"/>
      <c r="E838" s="86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>
      <c r="A839" s="85"/>
      <c r="B839" s="85"/>
      <c r="C839" s="85"/>
      <c r="D839" s="85"/>
      <c r="E839" s="86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>
      <c r="A840" s="85"/>
      <c r="B840" s="85"/>
      <c r="C840" s="85"/>
      <c r="D840" s="85"/>
      <c r="E840" s="86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>
      <c r="A841" s="85"/>
      <c r="B841" s="85"/>
      <c r="C841" s="85"/>
      <c r="D841" s="85"/>
      <c r="E841" s="86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>
      <c r="A842" s="85"/>
      <c r="B842" s="85"/>
      <c r="C842" s="85"/>
      <c r="D842" s="85"/>
      <c r="E842" s="86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>
      <c r="A843" s="85"/>
      <c r="B843" s="85"/>
      <c r="C843" s="85"/>
      <c r="D843" s="85"/>
      <c r="E843" s="86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>
      <c r="A844" s="85"/>
      <c r="B844" s="85"/>
      <c r="C844" s="85"/>
      <c r="D844" s="85"/>
      <c r="E844" s="86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>
      <c r="A845" s="85"/>
      <c r="B845" s="85"/>
      <c r="C845" s="85"/>
      <c r="D845" s="85"/>
      <c r="E845" s="86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>
      <c r="A846" s="85"/>
      <c r="B846" s="85"/>
      <c r="C846" s="85"/>
      <c r="D846" s="85"/>
      <c r="E846" s="86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>
      <c r="A847" s="85"/>
      <c r="B847" s="85"/>
      <c r="C847" s="85"/>
      <c r="D847" s="85"/>
      <c r="E847" s="86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>
      <c r="A848" s="85"/>
      <c r="B848" s="85"/>
      <c r="C848" s="85"/>
      <c r="D848" s="85"/>
      <c r="E848" s="86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>
      <c r="A849" s="85"/>
      <c r="B849" s="85"/>
      <c r="C849" s="85"/>
      <c r="D849" s="85"/>
      <c r="E849" s="86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>
      <c r="A850" s="85"/>
      <c r="B850" s="85"/>
      <c r="C850" s="85"/>
      <c r="D850" s="85"/>
      <c r="E850" s="86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>
      <c r="A851" s="85"/>
      <c r="B851" s="85"/>
      <c r="C851" s="85"/>
      <c r="D851" s="85"/>
      <c r="E851" s="86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>
      <c r="A852" s="85"/>
      <c r="B852" s="85"/>
      <c r="C852" s="85"/>
      <c r="D852" s="85"/>
      <c r="E852" s="86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>
      <c r="A853" s="85"/>
      <c r="B853" s="85"/>
      <c r="C853" s="85"/>
      <c r="D853" s="85"/>
      <c r="E853" s="86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>
      <c r="A854" s="85"/>
      <c r="B854" s="85"/>
      <c r="C854" s="85"/>
      <c r="D854" s="85"/>
      <c r="E854" s="86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>
      <c r="A855" s="85"/>
      <c r="B855" s="85"/>
      <c r="C855" s="85"/>
      <c r="D855" s="85"/>
      <c r="E855" s="86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>
      <c r="A856" s="85"/>
      <c r="B856" s="85"/>
      <c r="C856" s="85"/>
      <c r="D856" s="85"/>
      <c r="E856" s="86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>
      <c r="A857" s="85"/>
      <c r="B857" s="85"/>
      <c r="C857" s="85"/>
      <c r="D857" s="85"/>
      <c r="E857" s="86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>
      <c r="A858" s="85"/>
      <c r="B858" s="85"/>
      <c r="C858" s="85"/>
      <c r="D858" s="85"/>
      <c r="E858" s="86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>
      <c r="A859" s="85"/>
      <c r="B859" s="85"/>
      <c r="C859" s="85"/>
      <c r="D859" s="85"/>
      <c r="E859" s="86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>
      <c r="A860" s="85"/>
      <c r="B860" s="85"/>
      <c r="C860" s="85"/>
      <c r="D860" s="85"/>
      <c r="E860" s="86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>
      <c r="A861" s="85"/>
      <c r="B861" s="85"/>
      <c r="C861" s="85"/>
      <c r="D861" s="85"/>
      <c r="E861" s="86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>
      <c r="A862" s="85"/>
      <c r="B862" s="85"/>
      <c r="C862" s="85"/>
      <c r="D862" s="85"/>
      <c r="E862" s="86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>
      <c r="A863" s="85"/>
      <c r="B863" s="85"/>
      <c r="C863" s="85"/>
      <c r="D863" s="85"/>
      <c r="E863" s="86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>
      <c r="A864" s="85"/>
      <c r="B864" s="85"/>
      <c r="C864" s="85"/>
      <c r="D864" s="85"/>
      <c r="E864" s="86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>
      <c r="A865" s="85"/>
      <c r="B865" s="85"/>
      <c r="C865" s="85"/>
      <c r="D865" s="85"/>
      <c r="E865" s="86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>
      <c r="A866" s="85"/>
      <c r="B866" s="85"/>
      <c r="C866" s="85"/>
      <c r="D866" s="85"/>
      <c r="E866" s="86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>
      <c r="A867" s="85"/>
      <c r="B867" s="85"/>
      <c r="C867" s="85"/>
      <c r="D867" s="85"/>
      <c r="E867" s="86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>
      <c r="A868" s="85"/>
      <c r="B868" s="85"/>
      <c r="C868" s="85"/>
      <c r="D868" s="85"/>
      <c r="E868" s="86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>
      <c r="A869" s="85"/>
      <c r="B869" s="85"/>
      <c r="C869" s="85"/>
      <c r="D869" s="85"/>
      <c r="E869" s="86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>
      <c r="A870" s="85"/>
      <c r="B870" s="85"/>
      <c r="C870" s="85"/>
      <c r="D870" s="85"/>
      <c r="E870" s="86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>
      <c r="A871" s="85"/>
      <c r="B871" s="85"/>
      <c r="C871" s="85"/>
      <c r="D871" s="85"/>
      <c r="E871" s="86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>
      <c r="A872" s="85"/>
      <c r="B872" s="85"/>
      <c r="C872" s="85"/>
      <c r="D872" s="85"/>
      <c r="E872" s="86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>
      <c r="A873" s="85"/>
      <c r="B873" s="85"/>
      <c r="C873" s="85"/>
      <c r="D873" s="85"/>
      <c r="E873" s="86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>
      <c r="A874" s="85"/>
      <c r="B874" s="85"/>
      <c r="C874" s="85"/>
      <c r="D874" s="85"/>
      <c r="E874" s="86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>
      <c r="A875" s="85"/>
      <c r="B875" s="85"/>
      <c r="C875" s="85"/>
      <c r="D875" s="85"/>
      <c r="E875" s="86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>
      <c r="A876" s="85"/>
      <c r="B876" s="85"/>
      <c r="C876" s="85"/>
      <c r="D876" s="85"/>
      <c r="E876" s="86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>
      <c r="A877" s="85"/>
      <c r="B877" s="85"/>
      <c r="C877" s="85"/>
      <c r="D877" s="85"/>
      <c r="E877" s="86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>
      <c r="A878" s="85"/>
      <c r="B878" s="85"/>
      <c r="C878" s="85"/>
      <c r="D878" s="85"/>
      <c r="E878" s="86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>
      <c r="A879" s="85"/>
      <c r="B879" s="85"/>
      <c r="C879" s="85"/>
      <c r="D879" s="85"/>
      <c r="E879" s="86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>
      <c r="A880" s="85"/>
      <c r="B880" s="85"/>
      <c r="C880" s="85"/>
      <c r="D880" s="85"/>
      <c r="E880" s="86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>
      <c r="A881" s="85"/>
      <c r="B881" s="85"/>
      <c r="C881" s="85"/>
      <c r="D881" s="85"/>
      <c r="E881" s="86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>
      <c r="A882" s="85"/>
      <c r="B882" s="85"/>
      <c r="C882" s="85"/>
      <c r="D882" s="85"/>
      <c r="E882" s="86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>
      <c r="A883" s="85"/>
      <c r="B883" s="85"/>
      <c r="C883" s="85"/>
      <c r="D883" s="85"/>
      <c r="E883" s="86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>
      <c r="A884" s="85"/>
      <c r="B884" s="85"/>
      <c r="C884" s="85"/>
      <c r="D884" s="85"/>
      <c r="E884" s="86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>
      <c r="A885" s="85"/>
      <c r="B885" s="85"/>
      <c r="C885" s="85"/>
      <c r="D885" s="85"/>
      <c r="E885" s="86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>
      <c r="A886" s="85"/>
      <c r="B886" s="85"/>
      <c r="C886" s="85"/>
      <c r="D886" s="85"/>
      <c r="E886" s="86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>
      <c r="A887" s="85"/>
      <c r="B887" s="85"/>
      <c r="C887" s="85"/>
      <c r="D887" s="85"/>
      <c r="E887" s="86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>
      <c r="A888" s="85"/>
      <c r="B888" s="85"/>
      <c r="C888" s="85"/>
      <c r="D888" s="85"/>
      <c r="E888" s="86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>
      <c r="A889" s="85"/>
      <c r="B889" s="85"/>
      <c r="C889" s="85"/>
      <c r="D889" s="85"/>
      <c r="E889" s="86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>
      <c r="A890" s="85"/>
      <c r="B890" s="85"/>
      <c r="C890" s="85"/>
      <c r="D890" s="85"/>
      <c r="E890" s="86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>
      <c r="A891" s="85"/>
      <c r="B891" s="85"/>
      <c r="C891" s="85"/>
      <c r="D891" s="85"/>
      <c r="E891" s="86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>
      <c r="A892" s="85"/>
      <c r="B892" s="85"/>
      <c r="C892" s="85"/>
      <c r="D892" s="85"/>
      <c r="E892" s="86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>
      <c r="A893" s="85"/>
      <c r="B893" s="85"/>
      <c r="C893" s="85"/>
      <c r="D893" s="85"/>
      <c r="E893" s="86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>
      <c r="A894" s="85"/>
      <c r="B894" s="85"/>
      <c r="C894" s="85"/>
      <c r="D894" s="85"/>
      <c r="E894" s="86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>
      <c r="A895" s="85"/>
      <c r="B895" s="85"/>
      <c r="C895" s="85"/>
      <c r="D895" s="85"/>
      <c r="E895" s="86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>
      <c r="A896" s="85"/>
      <c r="B896" s="85"/>
      <c r="C896" s="85"/>
      <c r="D896" s="85"/>
      <c r="E896" s="86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>
      <c r="A897" s="85"/>
      <c r="B897" s="85"/>
      <c r="C897" s="85"/>
      <c r="D897" s="85"/>
      <c r="E897" s="86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>
      <c r="A898" s="85"/>
      <c r="B898" s="85"/>
      <c r="C898" s="85"/>
      <c r="D898" s="85"/>
      <c r="E898" s="86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>
      <c r="A899" s="85"/>
      <c r="B899" s="85"/>
      <c r="C899" s="85"/>
      <c r="D899" s="85"/>
      <c r="E899" s="86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>
      <c r="A900" s="85"/>
      <c r="B900" s="85"/>
      <c r="C900" s="85"/>
      <c r="D900" s="85"/>
      <c r="E900" s="86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>
      <c r="A901" s="85"/>
      <c r="B901" s="85"/>
      <c r="C901" s="85"/>
      <c r="D901" s="85"/>
      <c r="E901" s="86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>
      <c r="A902" s="85"/>
      <c r="B902" s="85"/>
      <c r="C902" s="85"/>
      <c r="D902" s="85"/>
      <c r="E902" s="86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>
      <c r="A903" s="85"/>
      <c r="B903" s="85"/>
      <c r="C903" s="85"/>
      <c r="D903" s="85"/>
      <c r="E903" s="86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>
      <c r="A904" s="85"/>
      <c r="B904" s="85"/>
      <c r="C904" s="85"/>
      <c r="D904" s="85"/>
      <c r="E904" s="86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>
      <c r="A905" s="85"/>
      <c r="B905" s="85"/>
      <c r="C905" s="85"/>
      <c r="D905" s="85"/>
      <c r="E905" s="86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>
      <c r="A906" s="85"/>
      <c r="B906" s="85"/>
      <c r="C906" s="85"/>
      <c r="D906" s="85"/>
      <c r="E906" s="86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>
      <c r="A907" s="85"/>
      <c r="B907" s="85"/>
      <c r="C907" s="85"/>
      <c r="D907" s="85"/>
      <c r="E907" s="86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>
      <c r="A908" s="85"/>
      <c r="B908" s="85"/>
      <c r="C908" s="85"/>
      <c r="D908" s="85"/>
      <c r="E908" s="86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>
      <c r="A909" s="85"/>
      <c r="B909" s="85"/>
      <c r="C909" s="85"/>
      <c r="D909" s="85"/>
      <c r="E909" s="86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>
      <c r="A910" s="85"/>
      <c r="B910" s="85"/>
      <c r="C910" s="85"/>
      <c r="D910" s="85"/>
      <c r="E910" s="86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>
      <c r="A911" s="85"/>
      <c r="B911" s="85"/>
      <c r="C911" s="85"/>
      <c r="D911" s="85"/>
      <c r="E911" s="86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>
      <c r="A912" s="85"/>
      <c r="B912" s="85"/>
      <c r="C912" s="85"/>
      <c r="D912" s="85"/>
      <c r="E912" s="86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>
      <c r="A913" s="85"/>
      <c r="B913" s="85"/>
      <c r="C913" s="85"/>
      <c r="D913" s="85"/>
      <c r="E913" s="86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>
      <c r="A914" s="85"/>
      <c r="B914" s="85"/>
      <c r="C914" s="85"/>
      <c r="D914" s="85"/>
      <c r="E914" s="86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>
      <c r="A915" s="85"/>
      <c r="B915" s="85"/>
      <c r="C915" s="85"/>
      <c r="D915" s="85"/>
      <c r="E915" s="86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>
      <c r="A916" s="85"/>
      <c r="B916" s="85"/>
      <c r="C916" s="85"/>
      <c r="D916" s="85"/>
      <c r="E916" s="86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>
      <c r="A917" s="85"/>
      <c r="B917" s="85"/>
      <c r="C917" s="85"/>
      <c r="D917" s="85"/>
      <c r="E917" s="86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>
      <c r="A918" s="85"/>
      <c r="B918" s="85"/>
      <c r="C918" s="85"/>
      <c r="D918" s="85"/>
      <c r="E918" s="86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>
      <c r="A919" s="85"/>
      <c r="B919" s="85"/>
      <c r="C919" s="85"/>
      <c r="D919" s="85"/>
      <c r="E919" s="86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>
      <c r="A920" s="85"/>
      <c r="B920" s="85"/>
      <c r="C920" s="85"/>
      <c r="D920" s="85"/>
      <c r="E920" s="86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>
      <c r="A921" s="85"/>
      <c r="B921" s="85"/>
      <c r="C921" s="85"/>
      <c r="D921" s="85"/>
      <c r="E921" s="86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>
      <c r="A922" s="85"/>
      <c r="B922" s="85"/>
      <c r="C922" s="85"/>
      <c r="D922" s="85"/>
      <c r="E922" s="86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>
      <c r="A923" s="85"/>
      <c r="B923" s="85"/>
      <c r="C923" s="85"/>
      <c r="D923" s="85"/>
      <c r="E923" s="86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>
      <c r="A924" s="85"/>
      <c r="B924" s="85"/>
      <c r="C924" s="85"/>
      <c r="D924" s="85"/>
      <c r="E924" s="86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>
      <c r="A925" s="85"/>
      <c r="B925" s="85"/>
      <c r="C925" s="85"/>
      <c r="D925" s="85"/>
      <c r="E925" s="86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>
      <c r="A926" s="85"/>
      <c r="B926" s="85"/>
      <c r="C926" s="85"/>
      <c r="D926" s="85"/>
      <c r="E926" s="86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>
      <c r="A927" s="85"/>
      <c r="B927" s="85"/>
      <c r="C927" s="85"/>
      <c r="D927" s="85"/>
      <c r="E927" s="86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>
      <c r="A928" s="85"/>
      <c r="B928" s="85"/>
      <c r="C928" s="85"/>
      <c r="D928" s="85"/>
      <c r="E928" s="86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>
      <c r="A929" s="85"/>
      <c r="B929" s="85"/>
      <c r="C929" s="85"/>
      <c r="D929" s="85"/>
      <c r="E929" s="86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>
      <c r="A930" s="85"/>
      <c r="B930" s="85"/>
      <c r="C930" s="85"/>
      <c r="D930" s="85"/>
      <c r="E930" s="86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>
      <c r="A931" s="85"/>
      <c r="B931" s="85"/>
      <c r="C931" s="85"/>
      <c r="D931" s="85"/>
      <c r="E931" s="86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>
      <c r="A932" s="85"/>
      <c r="B932" s="85"/>
      <c r="C932" s="85"/>
      <c r="D932" s="85"/>
      <c r="E932" s="86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>
      <c r="A933" s="85"/>
      <c r="B933" s="85"/>
      <c r="C933" s="85"/>
      <c r="D933" s="85"/>
      <c r="E933" s="86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>
      <c r="A934" s="85"/>
      <c r="B934" s="85"/>
      <c r="C934" s="85"/>
      <c r="D934" s="85"/>
      <c r="E934" s="86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>
      <c r="A935" s="85"/>
      <c r="B935" s="85"/>
      <c r="C935" s="85"/>
      <c r="D935" s="85"/>
      <c r="E935" s="86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>
      <c r="A936" s="85"/>
      <c r="B936" s="85"/>
      <c r="C936" s="85"/>
      <c r="D936" s="85"/>
      <c r="E936" s="86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>
      <c r="A937" s="85"/>
      <c r="B937" s="85"/>
      <c r="C937" s="85"/>
      <c r="D937" s="85"/>
      <c r="E937" s="86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>
      <c r="A938" s="85"/>
      <c r="B938" s="85"/>
      <c r="C938" s="85"/>
      <c r="D938" s="85"/>
      <c r="E938" s="86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>
      <c r="A939" s="85"/>
      <c r="B939" s="85"/>
      <c r="C939" s="85"/>
      <c r="D939" s="85"/>
      <c r="E939" s="86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>
      <c r="A940" s="85"/>
      <c r="B940" s="85"/>
      <c r="C940" s="85"/>
      <c r="D940" s="85"/>
      <c r="E940" s="86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>
      <c r="A941" s="85"/>
      <c r="B941" s="85"/>
      <c r="C941" s="85"/>
      <c r="D941" s="85"/>
      <c r="E941" s="86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>
      <c r="A942" s="85"/>
      <c r="B942" s="85"/>
      <c r="C942" s="85"/>
      <c r="D942" s="85"/>
      <c r="E942" s="86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>
      <c r="A943" s="85"/>
      <c r="B943" s="85"/>
      <c r="C943" s="85"/>
      <c r="D943" s="85"/>
      <c r="E943" s="86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>
      <c r="A944" s="85"/>
      <c r="B944" s="85"/>
      <c r="C944" s="85"/>
      <c r="D944" s="85"/>
      <c r="E944" s="86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>
      <c r="A945" s="85"/>
      <c r="B945" s="85"/>
      <c r="C945" s="85"/>
      <c r="D945" s="85"/>
      <c r="E945" s="86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>
      <c r="A946" s="85"/>
      <c r="B946" s="85"/>
      <c r="C946" s="85"/>
      <c r="D946" s="85"/>
      <c r="E946" s="86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>
      <c r="A947" s="85"/>
      <c r="B947" s="85"/>
      <c r="C947" s="85"/>
      <c r="D947" s="85"/>
      <c r="E947" s="86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>
      <c r="A948" s="85"/>
      <c r="B948" s="85"/>
      <c r="C948" s="85"/>
      <c r="D948" s="85"/>
      <c r="E948" s="86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>
      <c r="A949" s="85"/>
      <c r="B949" s="85"/>
      <c r="C949" s="85"/>
      <c r="D949" s="85"/>
      <c r="E949" s="86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>
      <c r="A950" s="85"/>
      <c r="B950" s="85"/>
      <c r="C950" s="85"/>
      <c r="D950" s="85"/>
      <c r="E950" s="86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>
      <c r="A951" s="85"/>
      <c r="B951" s="85"/>
      <c r="C951" s="85"/>
      <c r="D951" s="85"/>
      <c r="E951" s="86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>
      <c r="A952" s="85"/>
      <c r="B952" s="85"/>
      <c r="C952" s="85"/>
      <c r="D952" s="85"/>
      <c r="E952" s="86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>
      <c r="A953" s="85"/>
      <c r="B953" s="85"/>
      <c r="C953" s="85"/>
      <c r="D953" s="85"/>
      <c r="E953" s="86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>
      <c r="A954" s="85"/>
      <c r="B954" s="85"/>
      <c r="C954" s="85"/>
      <c r="D954" s="85"/>
      <c r="E954" s="86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>
      <c r="A955" s="85"/>
      <c r="B955" s="85"/>
      <c r="C955" s="85"/>
      <c r="D955" s="85"/>
      <c r="E955" s="86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>
      <c r="A956" s="85"/>
      <c r="B956" s="85"/>
      <c r="C956" s="85"/>
      <c r="D956" s="85"/>
      <c r="E956" s="86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>
      <c r="A957" s="85"/>
      <c r="B957" s="85"/>
      <c r="C957" s="85"/>
      <c r="D957" s="85"/>
      <c r="E957" s="86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>
      <c r="A958" s="85"/>
      <c r="B958" s="85"/>
      <c r="C958" s="85"/>
      <c r="D958" s="85"/>
      <c r="E958" s="86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>
      <c r="A959" s="85"/>
      <c r="B959" s="85"/>
      <c r="C959" s="85"/>
      <c r="D959" s="85"/>
      <c r="E959" s="86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>
      <c r="A960" s="85"/>
      <c r="B960" s="85"/>
      <c r="C960" s="85"/>
      <c r="D960" s="85"/>
      <c r="E960" s="86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>
      <c r="A961" s="85"/>
      <c r="B961" s="85"/>
      <c r="C961" s="85"/>
      <c r="D961" s="85"/>
      <c r="E961" s="86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>
      <c r="A962" s="85"/>
      <c r="B962" s="85"/>
      <c r="C962" s="85"/>
      <c r="D962" s="85"/>
      <c r="E962" s="86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>
      <c r="A963" s="85"/>
      <c r="B963" s="85"/>
      <c r="C963" s="85"/>
      <c r="D963" s="85"/>
      <c r="E963" s="86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>
      <c r="A964" s="85"/>
      <c r="B964" s="85"/>
      <c r="C964" s="85"/>
      <c r="D964" s="85"/>
      <c r="E964" s="86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>
      <c r="A965" s="85"/>
      <c r="B965" s="85"/>
      <c r="C965" s="85"/>
      <c r="D965" s="85"/>
      <c r="E965" s="86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>
      <c r="A966" s="85"/>
      <c r="B966" s="85"/>
      <c r="C966" s="85"/>
      <c r="D966" s="85"/>
      <c r="E966" s="86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>
      <c r="A967" s="85"/>
      <c r="B967" s="85"/>
      <c r="C967" s="85"/>
      <c r="D967" s="85"/>
      <c r="E967" s="86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>
      <c r="A968" s="85"/>
      <c r="B968" s="85"/>
      <c r="C968" s="85"/>
      <c r="D968" s="85"/>
      <c r="E968" s="86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>
      <c r="A969" s="85"/>
      <c r="B969" s="85"/>
      <c r="C969" s="85"/>
      <c r="D969" s="85"/>
      <c r="E969" s="86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>
      <c r="A970" s="85"/>
      <c r="B970" s="85"/>
      <c r="C970" s="85"/>
      <c r="D970" s="85"/>
      <c r="E970" s="86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>
      <c r="A971" s="85"/>
      <c r="B971" s="85"/>
      <c r="C971" s="85"/>
      <c r="D971" s="85"/>
      <c r="E971" s="86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>
      <c r="A972" s="85"/>
      <c r="B972" s="85"/>
      <c r="C972" s="85"/>
      <c r="D972" s="85"/>
      <c r="E972" s="86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>
      <c r="A973" s="85"/>
      <c r="B973" s="85"/>
      <c r="C973" s="85"/>
      <c r="D973" s="85"/>
      <c r="E973" s="86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>
      <c r="A974" s="85"/>
      <c r="B974" s="85"/>
      <c r="C974" s="85"/>
      <c r="D974" s="85"/>
      <c r="E974" s="86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>
      <c r="A975" s="85"/>
      <c r="B975" s="85"/>
      <c r="C975" s="85"/>
      <c r="D975" s="85"/>
      <c r="E975" s="86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>
      <c r="A976" s="85"/>
      <c r="B976" s="85"/>
      <c r="C976" s="85"/>
      <c r="D976" s="85"/>
      <c r="E976" s="86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>
      <c r="A977" s="85"/>
      <c r="B977" s="85"/>
      <c r="C977" s="85"/>
      <c r="D977" s="85"/>
      <c r="E977" s="86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>
      <c r="A978" s="85"/>
      <c r="B978" s="85"/>
      <c r="C978" s="85"/>
      <c r="D978" s="85"/>
      <c r="E978" s="86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>
      <c r="A979" s="85"/>
      <c r="B979" s="85"/>
      <c r="C979" s="85"/>
      <c r="D979" s="85"/>
      <c r="E979" s="86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>
      <c r="A980" s="85"/>
      <c r="B980" s="85"/>
      <c r="C980" s="85"/>
      <c r="D980" s="85"/>
      <c r="E980" s="86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>
      <c r="A981" s="85"/>
      <c r="B981" s="85"/>
      <c r="C981" s="85"/>
      <c r="D981" s="85"/>
      <c r="E981" s="86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>
      <c r="A982" s="85"/>
      <c r="B982" s="85"/>
      <c r="C982" s="85"/>
      <c r="D982" s="85"/>
      <c r="E982" s="86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>
      <c r="A983" s="85"/>
      <c r="B983" s="85"/>
      <c r="C983" s="85"/>
      <c r="D983" s="85"/>
      <c r="E983" s="86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>
      <c r="A984" s="85"/>
      <c r="B984" s="85"/>
      <c r="C984" s="85"/>
      <c r="D984" s="85"/>
      <c r="E984" s="86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>
      <c r="A985" s="85"/>
      <c r="B985" s="85"/>
      <c r="C985" s="85"/>
      <c r="D985" s="85"/>
      <c r="E985" s="86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>
      <c r="A986" s="85"/>
      <c r="B986" s="85"/>
      <c r="C986" s="85"/>
      <c r="D986" s="85"/>
      <c r="E986" s="86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>
      <c r="A987" s="85"/>
      <c r="B987" s="85"/>
      <c r="C987" s="85"/>
      <c r="D987" s="85"/>
      <c r="E987" s="86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>
      <c r="A988" s="85"/>
      <c r="B988" s="85"/>
      <c r="C988" s="85"/>
      <c r="D988" s="85"/>
      <c r="E988" s="86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>
      <c r="A989" s="85"/>
      <c r="B989" s="85"/>
      <c r="C989" s="85"/>
      <c r="D989" s="85"/>
      <c r="E989" s="86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>
      <c r="A990" s="85"/>
      <c r="B990" s="85"/>
      <c r="C990" s="85"/>
      <c r="D990" s="85"/>
      <c r="E990" s="86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>
      <c r="A991" s="85"/>
      <c r="B991" s="85"/>
      <c r="C991" s="85"/>
      <c r="D991" s="85"/>
      <c r="E991" s="86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>
      <c r="A992" s="85"/>
      <c r="B992" s="85"/>
      <c r="C992" s="85"/>
      <c r="D992" s="85"/>
      <c r="E992" s="86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>
      <c r="A993" s="85"/>
      <c r="B993" s="85"/>
      <c r="C993" s="85"/>
      <c r="D993" s="85"/>
      <c r="E993" s="86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>
      <c r="A994" s="85"/>
      <c r="B994" s="85"/>
      <c r="C994" s="85"/>
      <c r="D994" s="85"/>
      <c r="E994" s="86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>
      <c r="A995" s="85"/>
      <c r="B995" s="85"/>
      <c r="C995" s="85"/>
      <c r="D995" s="85"/>
      <c r="E995" s="86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>
      <c r="A996" s="85"/>
      <c r="B996" s="85"/>
      <c r="C996" s="85"/>
      <c r="D996" s="85"/>
      <c r="E996" s="86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>
      <c r="A997" s="85"/>
      <c r="B997" s="85"/>
      <c r="C997" s="85"/>
      <c r="D997" s="85"/>
      <c r="E997" s="86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>
      <c r="A998" s="85"/>
      <c r="B998" s="85"/>
      <c r="C998" s="85"/>
      <c r="D998" s="85"/>
      <c r="E998" s="86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>
      <c r="A999" s="85"/>
      <c r="B999" s="85"/>
      <c r="C999" s="85"/>
      <c r="D999" s="85"/>
      <c r="E999" s="86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>
      <c r="A1000" s="85"/>
      <c r="B1000" s="85"/>
      <c r="C1000" s="85"/>
      <c r="D1000" s="85"/>
      <c r="E1000" s="86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  <row r="1001">
      <c r="A1001" s="85"/>
      <c r="B1001" s="85"/>
      <c r="C1001" s="85"/>
      <c r="D1001" s="85"/>
      <c r="E1001" s="86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</row>
    <row r="1002">
      <c r="A1002" s="85"/>
      <c r="B1002" s="85"/>
      <c r="C1002" s="85"/>
      <c r="D1002" s="85"/>
      <c r="E1002" s="86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</row>
    <row r="1003">
      <c r="A1003" s="85"/>
      <c r="B1003" s="85"/>
      <c r="C1003" s="85"/>
      <c r="D1003" s="85"/>
      <c r="E1003" s="86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</row>
    <row r="1004">
      <c r="A1004" s="85"/>
      <c r="B1004" s="85"/>
      <c r="C1004" s="85"/>
      <c r="D1004" s="85"/>
      <c r="E1004" s="86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</row>
    <row r="1005">
      <c r="A1005" s="85"/>
      <c r="B1005" s="85"/>
      <c r="C1005" s="85"/>
      <c r="D1005" s="85"/>
      <c r="E1005" s="86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</row>
    <row r="1006">
      <c r="A1006" s="85"/>
      <c r="B1006" s="85"/>
      <c r="C1006" s="85"/>
      <c r="D1006" s="85"/>
      <c r="E1006" s="86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</row>
    <row r="1007">
      <c r="A1007" s="85"/>
      <c r="B1007" s="85"/>
      <c r="C1007" s="85"/>
      <c r="D1007" s="85"/>
      <c r="E1007" s="86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</row>
    <row r="1008">
      <c r="A1008" s="85"/>
      <c r="B1008" s="85"/>
      <c r="C1008" s="85"/>
      <c r="D1008" s="85"/>
      <c r="E1008" s="86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</row>
    <row r="1009">
      <c r="A1009" s="85"/>
      <c r="B1009" s="85"/>
      <c r="C1009" s="85"/>
      <c r="D1009" s="85"/>
      <c r="E1009" s="86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</row>
    <row r="1010">
      <c r="A1010" s="85"/>
      <c r="B1010" s="85"/>
      <c r="C1010" s="85"/>
      <c r="D1010" s="85"/>
      <c r="E1010" s="86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</row>
    <row r="1011">
      <c r="A1011" s="85"/>
      <c r="B1011" s="85"/>
      <c r="C1011" s="85"/>
      <c r="D1011" s="85"/>
      <c r="E1011" s="86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</row>
    <row r="1012">
      <c r="A1012" s="85"/>
      <c r="B1012" s="85"/>
      <c r="C1012" s="85"/>
      <c r="D1012" s="85"/>
      <c r="E1012" s="86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</row>
    <row r="1013">
      <c r="A1013" s="85"/>
      <c r="B1013" s="85"/>
      <c r="C1013" s="85"/>
      <c r="D1013" s="85"/>
      <c r="E1013" s="86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</row>
    <row r="1014">
      <c r="A1014" s="85"/>
      <c r="B1014" s="85"/>
      <c r="C1014" s="85"/>
      <c r="D1014" s="85"/>
      <c r="E1014" s="86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</row>
    <row r="1015">
      <c r="A1015" s="85"/>
      <c r="B1015" s="85"/>
      <c r="C1015" s="85"/>
      <c r="D1015" s="85"/>
      <c r="E1015" s="86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</row>
    <row r="1016">
      <c r="A1016" s="85"/>
      <c r="B1016" s="85"/>
      <c r="C1016" s="85"/>
      <c r="D1016" s="85"/>
      <c r="E1016" s="86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</row>
    <row r="1017">
      <c r="A1017" s="85"/>
      <c r="B1017" s="85"/>
      <c r="C1017" s="85"/>
      <c r="D1017" s="85"/>
      <c r="E1017" s="86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</row>
    <row r="1018">
      <c r="A1018" s="85"/>
      <c r="B1018" s="85"/>
      <c r="C1018" s="85"/>
      <c r="D1018" s="85"/>
      <c r="E1018" s="86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</row>
    <row r="1019">
      <c r="A1019" s="85"/>
      <c r="B1019" s="85"/>
      <c r="C1019" s="85"/>
      <c r="D1019" s="85"/>
      <c r="E1019" s="86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</row>
    <row r="1020">
      <c r="A1020" s="85"/>
      <c r="B1020" s="85"/>
      <c r="C1020" s="85"/>
      <c r="D1020" s="85"/>
      <c r="E1020" s="86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</row>
    <row r="1021">
      <c r="A1021" s="85"/>
      <c r="B1021" s="85"/>
      <c r="C1021" s="85"/>
      <c r="D1021" s="85"/>
      <c r="E1021" s="86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</row>
    <row r="1022">
      <c r="A1022" s="85"/>
      <c r="B1022" s="85"/>
      <c r="C1022" s="85"/>
      <c r="D1022" s="85"/>
      <c r="E1022" s="86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</row>
    <row r="1023">
      <c r="A1023" s="85"/>
      <c r="B1023" s="85"/>
      <c r="C1023" s="85"/>
      <c r="D1023" s="85"/>
      <c r="E1023" s="86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</row>
    <row r="1024">
      <c r="A1024" s="85"/>
      <c r="B1024" s="85"/>
      <c r="C1024" s="85"/>
      <c r="D1024" s="85"/>
      <c r="E1024" s="86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</row>
    <row r="1025">
      <c r="A1025" s="85"/>
      <c r="B1025" s="85"/>
      <c r="C1025" s="85"/>
      <c r="D1025" s="85"/>
      <c r="E1025" s="86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</row>
    <row r="1026">
      <c r="A1026" s="85"/>
      <c r="B1026" s="85"/>
      <c r="C1026" s="85"/>
      <c r="D1026" s="85"/>
      <c r="E1026" s="86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</row>
    <row r="1027">
      <c r="A1027" s="85"/>
      <c r="B1027" s="85"/>
      <c r="C1027" s="85"/>
      <c r="D1027" s="85"/>
      <c r="E1027" s="86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</row>
    <row r="1028">
      <c r="A1028" s="85"/>
      <c r="B1028" s="85"/>
      <c r="C1028" s="85"/>
      <c r="D1028" s="85"/>
      <c r="E1028" s="86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</row>
    <row r="1029">
      <c r="A1029" s="85"/>
      <c r="B1029" s="85"/>
      <c r="C1029" s="85"/>
      <c r="D1029" s="85"/>
      <c r="E1029" s="86"/>
      <c r="F1029" s="85"/>
      <c r="G1029" s="85"/>
      <c r="H1029" s="85"/>
      <c r="I1029" s="85"/>
      <c r="J1029" s="85"/>
      <c r="K1029" s="85"/>
      <c r="L1029" s="85"/>
      <c r="M1029" s="85"/>
      <c r="N1029" s="85"/>
      <c r="O1029" s="85"/>
      <c r="P1029" s="85"/>
      <c r="Q1029" s="85"/>
      <c r="R1029" s="85"/>
      <c r="S1029" s="85"/>
      <c r="T1029" s="85"/>
      <c r="U1029" s="85"/>
      <c r="V1029" s="85"/>
      <c r="W1029" s="85"/>
      <c r="X1029" s="85"/>
      <c r="Y1029" s="85"/>
      <c r="Z1029" s="85"/>
    </row>
    <row r="1030">
      <c r="A1030" s="85"/>
      <c r="B1030" s="85"/>
      <c r="C1030" s="85"/>
      <c r="D1030" s="85"/>
      <c r="E1030" s="86"/>
      <c r="F1030" s="85"/>
      <c r="G1030" s="85"/>
      <c r="H1030" s="85"/>
      <c r="I1030" s="85"/>
      <c r="J1030" s="85"/>
      <c r="K1030" s="85"/>
      <c r="L1030" s="85"/>
      <c r="M1030" s="85"/>
      <c r="N1030" s="85"/>
      <c r="O1030" s="85"/>
      <c r="P1030" s="85"/>
      <c r="Q1030" s="85"/>
      <c r="R1030" s="85"/>
      <c r="S1030" s="85"/>
      <c r="T1030" s="85"/>
      <c r="U1030" s="85"/>
      <c r="V1030" s="85"/>
      <c r="W1030" s="85"/>
      <c r="X1030" s="85"/>
      <c r="Y1030" s="85"/>
      <c r="Z1030" s="85"/>
    </row>
    <row r="1031">
      <c r="A1031" s="85"/>
      <c r="B1031" s="85"/>
      <c r="C1031" s="85"/>
      <c r="D1031" s="85"/>
      <c r="E1031" s="86"/>
      <c r="F1031" s="85"/>
      <c r="G1031" s="85"/>
      <c r="H1031" s="85"/>
      <c r="I1031" s="85"/>
      <c r="J1031" s="85"/>
      <c r="K1031" s="85"/>
      <c r="L1031" s="85"/>
      <c r="M1031" s="85"/>
      <c r="N1031" s="85"/>
      <c r="O1031" s="85"/>
      <c r="P1031" s="85"/>
      <c r="Q1031" s="85"/>
      <c r="R1031" s="85"/>
      <c r="S1031" s="85"/>
      <c r="T1031" s="85"/>
      <c r="U1031" s="85"/>
      <c r="V1031" s="85"/>
      <c r="W1031" s="85"/>
      <c r="X1031" s="85"/>
      <c r="Y1031" s="85"/>
      <c r="Z1031" s="85"/>
    </row>
    <row r="1032">
      <c r="A1032" s="85"/>
      <c r="B1032" s="85"/>
      <c r="C1032" s="85"/>
      <c r="D1032" s="85"/>
      <c r="E1032" s="86"/>
      <c r="F1032" s="85"/>
      <c r="G1032" s="85"/>
      <c r="H1032" s="85"/>
      <c r="I1032" s="85"/>
      <c r="J1032" s="85"/>
      <c r="K1032" s="85"/>
      <c r="L1032" s="85"/>
      <c r="M1032" s="85"/>
      <c r="N1032" s="85"/>
      <c r="O1032" s="85"/>
      <c r="P1032" s="85"/>
      <c r="Q1032" s="85"/>
      <c r="R1032" s="85"/>
      <c r="S1032" s="85"/>
      <c r="T1032" s="85"/>
      <c r="U1032" s="85"/>
      <c r="V1032" s="85"/>
      <c r="W1032" s="85"/>
      <c r="X1032" s="85"/>
      <c r="Y1032" s="85"/>
      <c r="Z1032" s="85"/>
    </row>
    <row r="1033">
      <c r="A1033" s="85"/>
      <c r="B1033" s="85"/>
      <c r="C1033" s="85"/>
      <c r="D1033" s="85"/>
      <c r="E1033" s="86"/>
      <c r="F1033" s="85"/>
      <c r="G1033" s="85"/>
      <c r="H1033" s="85"/>
      <c r="I1033" s="85"/>
      <c r="J1033" s="85"/>
      <c r="K1033" s="85"/>
      <c r="L1033" s="85"/>
      <c r="M1033" s="85"/>
      <c r="N1033" s="85"/>
      <c r="O1033" s="85"/>
      <c r="P1033" s="85"/>
      <c r="Q1033" s="85"/>
      <c r="R1033" s="85"/>
      <c r="S1033" s="85"/>
      <c r="T1033" s="85"/>
      <c r="U1033" s="85"/>
      <c r="V1033" s="85"/>
      <c r="W1033" s="85"/>
      <c r="X1033" s="85"/>
      <c r="Y1033" s="85"/>
      <c r="Z1033" s="85"/>
    </row>
    <row r="1034">
      <c r="A1034" s="85"/>
      <c r="B1034" s="85"/>
      <c r="C1034" s="85"/>
      <c r="D1034" s="85"/>
      <c r="E1034" s="86"/>
      <c r="F1034" s="85"/>
      <c r="G1034" s="85"/>
      <c r="H1034" s="85"/>
      <c r="I1034" s="85"/>
      <c r="J1034" s="85"/>
      <c r="K1034" s="85"/>
      <c r="L1034" s="85"/>
      <c r="M1034" s="85"/>
      <c r="N1034" s="85"/>
      <c r="O1034" s="85"/>
      <c r="P1034" s="85"/>
      <c r="Q1034" s="85"/>
      <c r="R1034" s="85"/>
      <c r="S1034" s="85"/>
      <c r="T1034" s="85"/>
      <c r="U1034" s="85"/>
      <c r="V1034" s="85"/>
      <c r="W1034" s="85"/>
      <c r="X1034" s="85"/>
      <c r="Y1034" s="85"/>
      <c r="Z1034" s="85"/>
    </row>
    <row r="1035">
      <c r="A1035" s="85"/>
      <c r="B1035" s="85"/>
      <c r="C1035" s="85"/>
      <c r="D1035" s="85"/>
      <c r="E1035" s="86"/>
      <c r="F1035" s="85"/>
      <c r="G1035" s="85"/>
      <c r="H1035" s="85"/>
      <c r="I1035" s="85"/>
      <c r="J1035" s="85"/>
      <c r="K1035" s="85"/>
      <c r="L1035" s="85"/>
      <c r="M1035" s="85"/>
      <c r="N1035" s="85"/>
      <c r="O1035" s="85"/>
      <c r="P1035" s="85"/>
      <c r="Q1035" s="85"/>
      <c r="R1035" s="85"/>
      <c r="S1035" s="85"/>
      <c r="T1035" s="85"/>
      <c r="U1035" s="85"/>
      <c r="V1035" s="85"/>
      <c r="W1035" s="85"/>
      <c r="X1035" s="85"/>
      <c r="Y1035" s="85"/>
      <c r="Z1035" s="85"/>
    </row>
    <row r="1036">
      <c r="A1036" s="85"/>
      <c r="B1036" s="85"/>
      <c r="C1036" s="85"/>
      <c r="D1036" s="85"/>
      <c r="E1036" s="86"/>
      <c r="F1036" s="85"/>
      <c r="G1036" s="85"/>
      <c r="H1036" s="85"/>
      <c r="I1036" s="85"/>
      <c r="J1036" s="85"/>
      <c r="K1036" s="85"/>
      <c r="L1036" s="85"/>
      <c r="M1036" s="85"/>
      <c r="N1036" s="85"/>
      <c r="O1036" s="85"/>
      <c r="P1036" s="85"/>
      <c r="Q1036" s="85"/>
      <c r="R1036" s="85"/>
      <c r="S1036" s="85"/>
      <c r="T1036" s="85"/>
      <c r="U1036" s="85"/>
      <c r="V1036" s="85"/>
      <c r="W1036" s="85"/>
      <c r="X1036" s="85"/>
      <c r="Y1036" s="85"/>
      <c r="Z1036" s="85"/>
    </row>
    <row r="1037">
      <c r="A1037" s="85"/>
      <c r="B1037" s="85"/>
      <c r="C1037" s="85"/>
      <c r="D1037" s="85"/>
      <c r="E1037" s="86"/>
      <c r="F1037" s="85"/>
      <c r="G1037" s="85"/>
      <c r="H1037" s="85"/>
      <c r="I1037" s="85"/>
      <c r="J1037" s="85"/>
      <c r="K1037" s="85"/>
      <c r="L1037" s="85"/>
      <c r="M1037" s="85"/>
      <c r="N1037" s="85"/>
      <c r="O1037" s="85"/>
      <c r="P1037" s="85"/>
      <c r="Q1037" s="85"/>
      <c r="R1037" s="85"/>
      <c r="S1037" s="85"/>
      <c r="T1037" s="85"/>
      <c r="U1037" s="85"/>
      <c r="V1037" s="85"/>
      <c r="W1037" s="85"/>
      <c r="X1037" s="85"/>
      <c r="Y1037" s="85"/>
      <c r="Z1037" s="85"/>
    </row>
    <row r="1038">
      <c r="A1038" s="85"/>
      <c r="B1038" s="85"/>
      <c r="C1038" s="85"/>
      <c r="D1038" s="85"/>
      <c r="E1038" s="86"/>
      <c r="F1038" s="85"/>
      <c r="G1038" s="85"/>
      <c r="H1038" s="85"/>
      <c r="I1038" s="85"/>
      <c r="J1038" s="85"/>
      <c r="K1038" s="85"/>
      <c r="L1038" s="85"/>
      <c r="M1038" s="85"/>
      <c r="N1038" s="85"/>
      <c r="O1038" s="85"/>
      <c r="P1038" s="85"/>
      <c r="Q1038" s="85"/>
      <c r="R1038" s="85"/>
      <c r="S1038" s="85"/>
      <c r="T1038" s="85"/>
      <c r="U1038" s="85"/>
      <c r="V1038" s="85"/>
      <c r="W1038" s="85"/>
      <c r="X1038" s="85"/>
      <c r="Y1038" s="85"/>
      <c r="Z1038" s="85"/>
    </row>
    <row r="1039">
      <c r="A1039" s="85"/>
      <c r="B1039" s="85"/>
      <c r="C1039" s="85"/>
      <c r="D1039" s="85"/>
      <c r="E1039" s="86"/>
      <c r="F1039" s="85"/>
      <c r="G1039" s="85"/>
      <c r="H1039" s="85"/>
      <c r="I1039" s="85"/>
      <c r="J1039" s="85"/>
      <c r="K1039" s="85"/>
      <c r="L1039" s="85"/>
      <c r="M1039" s="85"/>
      <c r="N1039" s="85"/>
      <c r="O1039" s="85"/>
      <c r="P1039" s="85"/>
      <c r="Q1039" s="85"/>
      <c r="R1039" s="85"/>
      <c r="S1039" s="85"/>
      <c r="T1039" s="85"/>
      <c r="U1039" s="85"/>
      <c r="V1039" s="85"/>
      <c r="W1039" s="85"/>
      <c r="X1039" s="85"/>
      <c r="Y1039" s="85"/>
      <c r="Z1039" s="85"/>
    </row>
    <row r="1040">
      <c r="A1040" s="85"/>
      <c r="B1040" s="85"/>
      <c r="C1040" s="85"/>
      <c r="D1040" s="85"/>
      <c r="E1040" s="86"/>
      <c r="F1040" s="85"/>
      <c r="G1040" s="85"/>
      <c r="H1040" s="85"/>
      <c r="I1040" s="85"/>
      <c r="J1040" s="85"/>
      <c r="K1040" s="85"/>
      <c r="L1040" s="85"/>
      <c r="M1040" s="85"/>
      <c r="N1040" s="85"/>
      <c r="O1040" s="85"/>
      <c r="P1040" s="85"/>
      <c r="Q1040" s="85"/>
      <c r="R1040" s="85"/>
      <c r="S1040" s="85"/>
      <c r="T1040" s="85"/>
      <c r="U1040" s="85"/>
      <c r="V1040" s="85"/>
      <c r="W1040" s="85"/>
      <c r="X1040" s="85"/>
      <c r="Y1040" s="85"/>
      <c r="Z1040" s="85"/>
    </row>
    <row r="1041">
      <c r="A1041" s="85"/>
      <c r="B1041" s="85"/>
      <c r="C1041" s="85"/>
      <c r="D1041" s="85"/>
      <c r="E1041" s="86"/>
      <c r="F1041" s="85"/>
      <c r="G1041" s="85"/>
      <c r="H1041" s="85"/>
      <c r="I1041" s="85"/>
      <c r="J1041" s="85"/>
      <c r="K1041" s="85"/>
      <c r="L1041" s="85"/>
      <c r="M1041" s="85"/>
      <c r="N1041" s="85"/>
      <c r="O1041" s="85"/>
      <c r="P1041" s="85"/>
      <c r="Q1041" s="85"/>
      <c r="R1041" s="85"/>
      <c r="S1041" s="85"/>
      <c r="T1041" s="85"/>
      <c r="U1041" s="85"/>
      <c r="V1041" s="85"/>
      <c r="W1041" s="85"/>
      <c r="X1041" s="85"/>
      <c r="Y1041" s="85"/>
      <c r="Z1041" s="85"/>
    </row>
    <row r="1042">
      <c r="A1042" s="85"/>
      <c r="B1042" s="85"/>
      <c r="C1042" s="85"/>
      <c r="D1042" s="85"/>
      <c r="E1042" s="86"/>
      <c r="F1042" s="85"/>
      <c r="G1042" s="85"/>
      <c r="H1042" s="85"/>
      <c r="I1042" s="85"/>
      <c r="J1042" s="85"/>
      <c r="K1042" s="85"/>
      <c r="L1042" s="85"/>
      <c r="M1042" s="85"/>
      <c r="N1042" s="85"/>
      <c r="O1042" s="85"/>
      <c r="P1042" s="85"/>
      <c r="Q1042" s="85"/>
      <c r="R1042" s="85"/>
      <c r="S1042" s="85"/>
      <c r="T1042" s="85"/>
      <c r="U1042" s="85"/>
      <c r="V1042" s="85"/>
      <c r="W1042" s="85"/>
      <c r="X1042" s="85"/>
      <c r="Y1042" s="85"/>
      <c r="Z1042" s="85"/>
    </row>
    <row r="1043">
      <c r="A1043" s="85"/>
      <c r="B1043" s="85"/>
      <c r="C1043" s="85"/>
      <c r="D1043" s="85"/>
      <c r="E1043" s="86"/>
      <c r="F1043" s="85"/>
      <c r="G1043" s="85"/>
      <c r="H1043" s="85"/>
      <c r="I1043" s="85"/>
      <c r="J1043" s="85"/>
      <c r="K1043" s="85"/>
      <c r="L1043" s="85"/>
      <c r="M1043" s="85"/>
      <c r="N1043" s="85"/>
      <c r="O1043" s="85"/>
      <c r="P1043" s="85"/>
      <c r="Q1043" s="85"/>
      <c r="R1043" s="85"/>
      <c r="S1043" s="85"/>
      <c r="T1043" s="85"/>
      <c r="U1043" s="85"/>
      <c r="V1043" s="85"/>
      <c r="W1043" s="85"/>
      <c r="X1043" s="85"/>
      <c r="Y1043" s="85"/>
      <c r="Z1043" s="85"/>
    </row>
    <row r="1044">
      <c r="A1044" s="85"/>
      <c r="B1044" s="85"/>
      <c r="C1044" s="85"/>
      <c r="D1044" s="85"/>
      <c r="E1044" s="86"/>
      <c r="F1044" s="85"/>
      <c r="G1044" s="85"/>
      <c r="H1044" s="85"/>
      <c r="I1044" s="85"/>
      <c r="J1044" s="85"/>
      <c r="K1044" s="85"/>
      <c r="L1044" s="85"/>
      <c r="M1044" s="85"/>
      <c r="N1044" s="85"/>
      <c r="O1044" s="85"/>
      <c r="P1044" s="85"/>
      <c r="Q1044" s="85"/>
      <c r="R1044" s="85"/>
      <c r="S1044" s="85"/>
      <c r="T1044" s="85"/>
      <c r="U1044" s="85"/>
      <c r="V1044" s="85"/>
      <c r="W1044" s="85"/>
      <c r="X1044" s="85"/>
      <c r="Y1044" s="85"/>
      <c r="Z1044" s="85"/>
    </row>
    <row r="1045">
      <c r="A1045" s="85"/>
      <c r="B1045" s="85"/>
      <c r="C1045" s="85"/>
      <c r="D1045" s="85"/>
      <c r="E1045" s="86"/>
      <c r="F1045" s="85"/>
      <c r="G1045" s="85"/>
      <c r="H1045" s="85"/>
      <c r="I1045" s="85"/>
      <c r="J1045" s="85"/>
      <c r="K1045" s="85"/>
      <c r="L1045" s="85"/>
      <c r="M1045" s="85"/>
      <c r="N1045" s="85"/>
      <c r="O1045" s="85"/>
      <c r="P1045" s="85"/>
      <c r="Q1045" s="85"/>
      <c r="R1045" s="85"/>
      <c r="S1045" s="85"/>
      <c r="T1045" s="85"/>
      <c r="U1045" s="85"/>
      <c r="V1045" s="85"/>
      <c r="W1045" s="85"/>
      <c r="X1045" s="85"/>
      <c r="Y1045" s="85"/>
      <c r="Z1045" s="85"/>
    </row>
    <row r="1046">
      <c r="A1046" s="85"/>
      <c r="B1046" s="85"/>
      <c r="C1046" s="85"/>
      <c r="D1046" s="85"/>
      <c r="E1046" s="86"/>
      <c r="F1046" s="85"/>
      <c r="G1046" s="85"/>
      <c r="H1046" s="85"/>
      <c r="I1046" s="85"/>
      <c r="J1046" s="85"/>
      <c r="K1046" s="85"/>
      <c r="L1046" s="85"/>
      <c r="M1046" s="85"/>
      <c r="N1046" s="85"/>
      <c r="O1046" s="85"/>
      <c r="P1046" s="85"/>
      <c r="Q1046" s="85"/>
      <c r="R1046" s="85"/>
      <c r="S1046" s="85"/>
      <c r="T1046" s="85"/>
      <c r="U1046" s="85"/>
      <c r="V1046" s="85"/>
      <c r="W1046" s="85"/>
      <c r="X1046" s="85"/>
      <c r="Y1046" s="85"/>
      <c r="Z1046" s="85"/>
    </row>
    <row r="1047">
      <c r="A1047" s="85"/>
      <c r="B1047" s="85"/>
      <c r="C1047" s="85"/>
      <c r="D1047" s="85"/>
      <c r="E1047" s="86"/>
      <c r="F1047" s="85"/>
      <c r="G1047" s="85"/>
      <c r="H1047" s="85"/>
      <c r="I1047" s="85"/>
      <c r="J1047" s="85"/>
      <c r="K1047" s="85"/>
      <c r="L1047" s="85"/>
      <c r="M1047" s="85"/>
      <c r="N1047" s="85"/>
      <c r="O1047" s="85"/>
      <c r="P1047" s="85"/>
      <c r="Q1047" s="85"/>
      <c r="R1047" s="85"/>
      <c r="S1047" s="85"/>
      <c r="T1047" s="85"/>
      <c r="U1047" s="85"/>
      <c r="V1047" s="85"/>
      <c r="W1047" s="85"/>
      <c r="X1047" s="85"/>
      <c r="Y1047" s="85"/>
      <c r="Z1047" s="85"/>
    </row>
    <row r="1048">
      <c r="A1048" s="85"/>
      <c r="B1048" s="85"/>
      <c r="C1048" s="85"/>
      <c r="D1048" s="85"/>
      <c r="E1048" s="86"/>
      <c r="F1048" s="85"/>
      <c r="G1048" s="85"/>
      <c r="H1048" s="85"/>
      <c r="I1048" s="85"/>
      <c r="J1048" s="85"/>
      <c r="K1048" s="85"/>
      <c r="L1048" s="85"/>
      <c r="M1048" s="85"/>
      <c r="N1048" s="85"/>
      <c r="O1048" s="85"/>
      <c r="P1048" s="85"/>
      <c r="Q1048" s="85"/>
      <c r="R1048" s="85"/>
      <c r="S1048" s="85"/>
      <c r="T1048" s="85"/>
      <c r="U1048" s="85"/>
      <c r="V1048" s="85"/>
      <c r="W1048" s="85"/>
      <c r="X1048" s="85"/>
      <c r="Y1048" s="85"/>
      <c r="Z1048" s="85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  <hyperlink r:id="rId19" ref="A25"/>
    <hyperlink r:id="rId20" ref="A26"/>
  </hyperlinks>
  <drawing r:id="rId2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4" max="4" width="18.63"/>
    <col customWidth="1" min="5" max="5" width="20.63"/>
  </cols>
  <sheetData>
    <row r="1">
      <c r="A1" s="83" t="s">
        <v>0</v>
      </c>
      <c r="B1" s="84"/>
      <c r="C1" s="85"/>
      <c r="D1" s="85"/>
      <c r="E1" s="86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>
      <c r="A2" s="83" t="s">
        <v>1</v>
      </c>
      <c r="B2" s="84"/>
      <c r="C2" s="85"/>
      <c r="D2" s="85"/>
      <c r="E2" s="86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>
      <c r="A3" s="83" t="s">
        <v>2</v>
      </c>
      <c r="B3" s="84"/>
      <c r="C3" s="85"/>
      <c r="D3" s="85"/>
      <c r="E3" s="86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>
      <c r="A4" s="83" t="s">
        <v>3</v>
      </c>
      <c r="B4" s="84"/>
      <c r="C4" s="85"/>
      <c r="D4" s="85"/>
      <c r="E4" s="86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>
      <c r="A5" s="87" t="s">
        <v>4</v>
      </c>
      <c r="B5" s="88">
        <v>45154.0</v>
      </c>
      <c r="C5" s="89"/>
      <c r="D5" s="89"/>
      <c r="E5" s="90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>
      <c r="A6" s="80" t="s">
        <v>5</v>
      </c>
      <c r="B6" s="80" t="s">
        <v>6</v>
      </c>
      <c r="C6" s="81" t="s">
        <v>7</v>
      </c>
      <c r="D6" s="80" t="s">
        <v>8</v>
      </c>
      <c r="E6" s="82" t="s">
        <v>9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16" t="s">
        <v>130</v>
      </c>
      <c r="B7" s="16" t="s">
        <v>11</v>
      </c>
      <c r="C7" s="51">
        <v>66.0</v>
      </c>
      <c r="D7" s="14">
        <v>30.0</v>
      </c>
      <c r="E7" s="15">
        <f t="shared" ref="E7:E26" si="1">C7*D7</f>
        <v>1980</v>
      </c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16" t="s">
        <v>172</v>
      </c>
      <c r="B8" s="16" t="s">
        <v>11</v>
      </c>
      <c r="C8" s="51">
        <v>75.0</v>
      </c>
      <c r="D8" s="14">
        <v>40.0</v>
      </c>
      <c r="E8" s="15">
        <f t="shared" si="1"/>
        <v>3000</v>
      </c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>
      <c r="A9" s="16" t="s">
        <v>173</v>
      </c>
      <c r="B9" s="16" t="s">
        <v>11</v>
      </c>
      <c r="C9" s="51">
        <v>67.0</v>
      </c>
      <c r="D9" s="14">
        <v>40.0</v>
      </c>
      <c r="E9" s="15">
        <f t="shared" si="1"/>
        <v>2680</v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>
      <c r="A10" s="16" t="s">
        <v>174</v>
      </c>
      <c r="B10" s="16" t="s">
        <v>11</v>
      </c>
      <c r="C10" s="51">
        <v>67.0</v>
      </c>
      <c r="D10" s="14">
        <v>80.0</v>
      </c>
      <c r="E10" s="15">
        <f t="shared" si="1"/>
        <v>5360</v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>
      <c r="A11" s="16" t="s">
        <v>86</v>
      </c>
      <c r="B11" s="16" t="s">
        <v>21</v>
      </c>
      <c r="C11" s="14">
        <v>92.0</v>
      </c>
      <c r="D11" s="79">
        <v>20.0</v>
      </c>
      <c r="E11" s="15">
        <f t="shared" si="1"/>
        <v>1840</v>
      </c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>
      <c r="A12" s="16" t="s">
        <v>143</v>
      </c>
      <c r="B12" s="16" t="s">
        <v>15</v>
      </c>
      <c r="C12" s="51">
        <v>110.0</v>
      </c>
      <c r="D12" s="14">
        <v>80.0</v>
      </c>
      <c r="E12" s="15">
        <f t="shared" si="1"/>
        <v>8800</v>
      </c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>
      <c r="A13" s="16" t="s">
        <v>175</v>
      </c>
      <c r="B13" s="16" t="s">
        <v>68</v>
      </c>
      <c r="C13" s="51">
        <v>196.0</v>
      </c>
      <c r="D13" s="14">
        <v>20.0</v>
      </c>
      <c r="E13" s="15">
        <f t="shared" si="1"/>
        <v>3920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>
      <c r="A14" s="16" t="s">
        <v>176</v>
      </c>
      <c r="B14" s="16" t="s">
        <v>29</v>
      </c>
      <c r="C14" s="51">
        <v>55.0</v>
      </c>
      <c r="D14" s="14">
        <v>40.0</v>
      </c>
      <c r="E14" s="15">
        <f t="shared" si="1"/>
        <v>2200</v>
      </c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>
      <c r="A15" s="16" t="s">
        <v>32</v>
      </c>
      <c r="B15" s="16" t="s">
        <v>11</v>
      </c>
      <c r="C15" s="51">
        <v>87.0</v>
      </c>
      <c r="D15" s="14">
        <v>20.0</v>
      </c>
      <c r="E15" s="15">
        <f t="shared" si="1"/>
        <v>1740</v>
      </c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>
      <c r="A16" s="16" t="s">
        <v>32</v>
      </c>
      <c r="B16" s="16" t="s">
        <v>11</v>
      </c>
      <c r="C16" s="51">
        <v>96.0</v>
      </c>
      <c r="D16" s="14">
        <v>40.0</v>
      </c>
      <c r="E16" s="15">
        <f t="shared" si="1"/>
        <v>3840</v>
      </c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>
      <c r="A17" s="16" t="s">
        <v>55</v>
      </c>
      <c r="B17" s="16" t="s">
        <v>11</v>
      </c>
      <c r="C17" s="51">
        <v>91.0</v>
      </c>
      <c r="D17" s="14">
        <v>40.0</v>
      </c>
      <c r="E17" s="15">
        <f t="shared" si="1"/>
        <v>3640</v>
      </c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>
      <c r="A18" s="16" t="s">
        <v>121</v>
      </c>
      <c r="B18" s="16" t="s">
        <v>13</v>
      </c>
      <c r="C18" s="52">
        <v>132.0</v>
      </c>
      <c r="D18" s="14">
        <v>60.0</v>
      </c>
      <c r="E18" s="15">
        <f t="shared" si="1"/>
        <v>7920</v>
      </c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>
      <c r="A19" s="16" t="s">
        <v>56</v>
      </c>
      <c r="B19" s="16" t="s">
        <v>13</v>
      </c>
      <c r="C19" s="51">
        <v>291.0</v>
      </c>
      <c r="D19" s="14">
        <v>10.0</v>
      </c>
      <c r="E19" s="15">
        <f t="shared" si="1"/>
        <v>2910</v>
      </c>
      <c r="F19" s="85"/>
      <c r="G19" s="85"/>
      <c r="H19" s="86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>
      <c r="A20" s="16" t="s">
        <v>57</v>
      </c>
      <c r="B20" s="16" t="s">
        <v>13</v>
      </c>
      <c r="C20" s="51">
        <v>240.0</v>
      </c>
      <c r="D20" s="14">
        <v>15.0</v>
      </c>
      <c r="E20" s="15">
        <f t="shared" si="1"/>
        <v>3600</v>
      </c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>
      <c r="A21" s="16" t="s">
        <v>59</v>
      </c>
      <c r="B21" s="16" t="s">
        <v>13</v>
      </c>
      <c r="C21" s="27">
        <v>298.0</v>
      </c>
      <c r="D21" s="14">
        <v>15.0</v>
      </c>
      <c r="E21" s="15">
        <f t="shared" si="1"/>
        <v>4470</v>
      </c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>
      <c r="A22" s="16" t="s">
        <v>60</v>
      </c>
      <c r="B22" s="16" t="s">
        <v>13</v>
      </c>
      <c r="C22" s="27">
        <v>298.0</v>
      </c>
      <c r="D22" s="14">
        <v>10.0</v>
      </c>
      <c r="E22" s="15">
        <f t="shared" si="1"/>
        <v>2980</v>
      </c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>
      <c r="A23" s="16" t="s">
        <v>168</v>
      </c>
      <c r="B23" s="16" t="s">
        <v>45</v>
      </c>
      <c r="C23" s="27">
        <v>192.0</v>
      </c>
      <c r="D23" s="14">
        <v>30.0</v>
      </c>
      <c r="E23" s="15">
        <f t="shared" si="1"/>
        <v>5760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>
      <c r="A24" s="16" t="s">
        <v>80</v>
      </c>
      <c r="B24" s="16" t="s">
        <v>21</v>
      </c>
      <c r="C24" s="17">
        <v>53.0</v>
      </c>
      <c r="D24" s="14">
        <v>60.0</v>
      </c>
      <c r="E24" s="15">
        <f t="shared" si="1"/>
        <v>3180</v>
      </c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>
      <c r="A25" s="16" t="s">
        <v>160</v>
      </c>
      <c r="B25" s="16" t="s">
        <v>29</v>
      </c>
      <c r="C25" s="51">
        <v>69.0</v>
      </c>
      <c r="D25" s="14">
        <v>40.0</v>
      </c>
      <c r="E25" s="15">
        <f t="shared" si="1"/>
        <v>2760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>
      <c r="A26" s="53" t="s">
        <v>81</v>
      </c>
      <c r="B26" s="15" t="s">
        <v>82</v>
      </c>
      <c r="C26" s="51">
        <v>1750.0</v>
      </c>
      <c r="D26" s="14">
        <v>3.0</v>
      </c>
      <c r="E26" s="15">
        <f t="shared" si="1"/>
        <v>5250</v>
      </c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>
      <c r="A27" s="91"/>
      <c r="B27" s="92"/>
      <c r="C27" s="91"/>
      <c r="D27" s="91"/>
      <c r="E27" s="92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>
      <c r="A28" s="91"/>
      <c r="B28" s="92"/>
      <c r="C28" s="91"/>
      <c r="D28" s="91"/>
      <c r="E28" s="92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>
      <c r="A29" s="91"/>
      <c r="B29" s="92"/>
      <c r="C29" s="91"/>
      <c r="D29" s="91"/>
      <c r="E29" s="93">
        <f>SUM(E7:E26)</f>
        <v>77830</v>
      </c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>
      <c r="A30" s="91"/>
      <c r="B30" s="92"/>
      <c r="C30" s="91"/>
      <c r="D30" s="91"/>
      <c r="E30" s="92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>
      <c r="A31" s="91"/>
      <c r="B31" s="92"/>
      <c r="C31" s="91"/>
      <c r="D31" s="91"/>
      <c r="E31" s="9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>
      <c r="A32" s="91"/>
      <c r="B32" s="92"/>
      <c r="C32" s="91"/>
      <c r="D32" s="91"/>
      <c r="E32" s="92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>
      <c r="A33" s="91"/>
      <c r="B33" s="92"/>
      <c r="C33" s="91"/>
      <c r="D33" s="91"/>
      <c r="E33" s="92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>
      <c r="A34" s="91"/>
      <c r="B34" s="92"/>
      <c r="C34" s="91"/>
      <c r="D34" s="91"/>
      <c r="E34" s="92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>
      <c r="A35" s="92"/>
      <c r="B35" s="92"/>
      <c r="C35" s="91"/>
      <c r="D35" s="91"/>
      <c r="E35" s="92"/>
      <c r="F35" s="91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>
      <c r="A36" s="92"/>
      <c r="B36" s="92"/>
      <c r="C36" s="91"/>
      <c r="D36" s="91"/>
      <c r="E36" s="92"/>
      <c r="F36" s="91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>
      <c r="A37" s="92"/>
      <c r="B37" s="92"/>
      <c r="C37" s="91"/>
      <c r="D37" s="91"/>
      <c r="E37" s="92"/>
      <c r="F37" s="91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>
      <c r="A38" s="92"/>
      <c r="B38" s="92"/>
      <c r="C38" s="91"/>
      <c r="D38" s="91"/>
      <c r="E38" s="92"/>
      <c r="F38" s="91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>
      <c r="A39" s="92"/>
      <c r="B39" s="92"/>
      <c r="C39" s="91"/>
      <c r="D39" s="91"/>
      <c r="E39" s="92"/>
      <c r="F39" s="91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>
      <c r="A40" s="92"/>
      <c r="B40" s="92"/>
      <c r="C40" s="91"/>
      <c r="D40" s="91"/>
      <c r="E40" s="92"/>
      <c r="F40" s="91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>
      <c r="A41" s="92"/>
      <c r="B41" s="92"/>
      <c r="C41" s="91"/>
      <c r="D41" s="91"/>
      <c r="E41" s="92"/>
      <c r="F41" s="91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>
      <c r="A42" s="92"/>
      <c r="B42" s="92"/>
      <c r="C42" s="91"/>
      <c r="D42" s="91"/>
      <c r="E42" s="92"/>
      <c r="F42" s="91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>
      <c r="A43" s="92"/>
      <c r="B43" s="92"/>
      <c r="C43" s="91"/>
      <c r="D43" s="91"/>
      <c r="E43" s="92"/>
      <c r="F43" s="91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>
      <c r="A44" s="92"/>
      <c r="B44" s="92"/>
      <c r="C44" s="91"/>
      <c r="D44" s="91"/>
      <c r="E44" s="92"/>
      <c r="F44" s="91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>
      <c r="A45" s="92"/>
      <c r="B45" s="92"/>
      <c r="C45" s="91"/>
      <c r="D45" s="91"/>
      <c r="E45" s="92"/>
      <c r="F45" s="91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>
      <c r="A46" s="92"/>
      <c r="B46" s="92"/>
      <c r="C46" s="91"/>
      <c r="D46" s="91"/>
      <c r="E46" s="92"/>
      <c r="F46" s="91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>
      <c r="A47" s="92"/>
      <c r="B47" s="92"/>
      <c r="C47" s="91"/>
      <c r="D47" s="91"/>
      <c r="E47" s="92"/>
      <c r="F47" s="91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>
      <c r="A48" s="92"/>
      <c r="B48" s="92"/>
      <c r="C48" s="91"/>
      <c r="D48" s="91"/>
      <c r="E48" s="92"/>
      <c r="F48" s="9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>
      <c r="A49" s="92"/>
      <c r="B49" s="92"/>
      <c r="C49" s="91"/>
      <c r="D49" s="91"/>
      <c r="E49" s="92"/>
      <c r="F49" s="91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>
      <c r="A50" s="92"/>
      <c r="B50" s="92"/>
      <c r="C50" s="91"/>
      <c r="D50" s="91"/>
      <c r="E50" s="92"/>
      <c r="F50" s="91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>
      <c r="A51" s="92"/>
      <c r="B51" s="92"/>
      <c r="C51" s="91"/>
      <c r="D51" s="91"/>
      <c r="E51" s="92"/>
      <c r="F51" s="91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>
      <c r="A52" s="92"/>
      <c r="B52" s="92"/>
      <c r="C52" s="91"/>
      <c r="D52" s="91"/>
      <c r="E52" s="92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>
      <c r="A53" s="92"/>
      <c r="B53" s="92"/>
      <c r="C53" s="91"/>
      <c r="D53" s="91"/>
      <c r="E53" s="92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>
      <c r="A54" s="92"/>
      <c r="B54" s="92"/>
      <c r="C54" s="91"/>
      <c r="D54" s="91"/>
      <c r="E54" s="92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>
      <c r="A55" s="92"/>
      <c r="B55" s="92"/>
      <c r="C55" s="91"/>
      <c r="D55" s="91"/>
      <c r="E55" s="92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>
      <c r="A56" s="92"/>
      <c r="B56" s="92"/>
      <c r="C56" s="91"/>
      <c r="D56" s="91"/>
      <c r="E56" s="92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>
      <c r="A57" s="92"/>
      <c r="B57" s="92"/>
      <c r="C57" s="91"/>
      <c r="D57" s="91"/>
      <c r="E57" s="92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>
      <c r="A58" s="92"/>
      <c r="B58" s="92"/>
      <c r="C58" s="91"/>
      <c r="D58" s="91"/>
      <c r="E58" s="92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>
      <c r="A59" s="92"/>
      <c r="B59" s="92"/>
      <c r="C59" s="91"/>
      <c r="D59" s="91"/>
      <c r="E59" s="92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>
      <c r="A60" s="92"/>
      <c r="B60" s="92"/>
      <c r="C60" s="91"/>
      <c r="D60" s="91"/>
      <c r="E60" s="92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>
      <c r="A61" s="92"/>
      <c r="B61" s="92"/>
      <c r="C61" s="91"/>
      <c r="D61" s="91"/>
      <c r="E61" s="92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>
      <c r="A62" s="86"/>
      <c r="B62" s="86"/>
      <c r="C62" s="85"/>
      <c r="D62" s="91"/>
      <c r="E62" s="92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>
      <c r="A63" s="86"/>
      <c r="B63" s="86"/>
      <c r="C63" s="85"/>
      <c r="D63" s="91"/>
      <c r="E63" s="92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>
      <c r="A64" s="86"/>
      <c r="B64" s="86"/>
      <c r="C64" s="85"/>
      <c r="D64" s="91"/>
      <c r="E64" s="92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>
      <c r="A65" s="86"/>
      <c r="B65" s="86"/>
      <c r="C65" s="85"/>
      <c r="D65" s="91"/>
      <c r="E65" s="92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>
      <c r="A66" s="86"/>
      <c r="B66" s="86"/>
      <c r="C66" s="85"/>
      <c r="D66" s="91"/>
      <c r="E66" s="92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>
      <c r="A67" s="86"/>
      <c r="B67" s="86"/>
      <c r="C67" s="85"/>
      <c r="D67" s="91"/>
      <c r="E67" s="92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>
      <c r="A68" s="86"/>
      <c r="B68" s="86"/>
      <c r="C68" s="85"/>
      <c r="D68" s="91"/>
      <c r="E68" s="92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>
      <c r="A69" s="86"/>
      <c r="B69" s="86"/>
      <c r="C69" s="85"/>
      <c r="D69" s="91"/>
      <c r="E69" s="92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>
      <c r="A70" s="86"/>
      <c r="B70" s="86"/>
      <c r="C70" s="85"/>
      <c r="D70" s="91"/>
      <c r="E70" s="92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>
      <c r="A71" s="86"/>
      <c r="B71" s="86"/>
      <c r="C71" s="85"/>
      <c r="D71" s="91"/>
      <c r="E71" s="92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>
      <c r="A72" s="86"/>
      <c r="B72" s="86"/>
      <c r="C72" s="85"/>
      <c r="D72" s="91"/>
      <c r="E72" s="92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>
      <c r="A73" s="86"/>
      <c r="B73" s="86"/>
      <c r="C73" s="85"/>
      <c r="D73" s="91"/>
      <c r="E73" s="92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>
      <c r="A74" s="86"/>
      <c r="B74" s="86"/>
      <c r="C74" s="85"/>
      <c r="D74" s="91"/>
      <c r="E74" s="92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>
      <c r="A75" s="86"/>
      <c r="B75" s="86"/>
      <c r="C75" s="85"/>
      <c r="D75" s="91"/>
      <c r="E75" s="92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>
      <c r="A76" s="92"/>
      <c r="B76" s="92"/>
      <c r="C76" s="91"/>
      <c r="D76" s="91"/>
      <c r="E76" s="92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>
      <c r="A77" s="86"/>
      <c r="B77" s="86"/>
      <c r="C77" s="85"/>
      <c r="D77" s="91"/>
      <c r="E77" s="92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>
      <c r="A78" s="92"/>
      <c r="B78" s="92"/>
      <c r="C78" s="91"/>
      <c r="D78" s="91"/>
      <c r="E78" s="92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>
      <c r="A79" s="92"/>
      <c r="B79" s="92"/>
      <c r="C79" s="91"/>
      <c r="D79" s="91"/>
      <c r="E79" s="92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>
      <c r="A80" s="92"/>
      <c r="B80" s="92"/>
      <c r="C80" s="91"/>
      <c r="D80" s="91"/>
      <c r="E80" s="92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>
      <c r="A81" s="92"/>
      <c r="B81" s="92"/>
      <c r="C81" s="91"/>
      <c r="D81" s="91"/>
      <c r="E81" s="92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>
      <c r="A82" s="92"/>
      <c r="B82" s="92"/>
      <c r="C82" s="91"/>
      <c r="D82" s="91"/>
      <c r="E82" s="92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>
      <c r="A83" s="92"/>
      <c r="B83" s="92"/>
      <c r="C83" s="91"/>
      <c r="D83" s="91"/>
      <c r="E83" s="92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>
      <c r="A84" s="92"/>
      <c r="B84" s="92"/>
      <c r="C84" s="91"/>
      <c r="D84" s="91"/>
      <c r="E84" s="92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>
      <c r="A85" s="85"/>
      <c r="B85" s="85"/>
      <c r="C85" s="85"/>
      <c r="D85" s="85"/>
      <c r="E85" s="86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>
      <c r="A86" s="85"/>
      <c r="B86" s="85"/>
      <c r="C86" s="85"/>
      <c r="D86" s="85"/>
      <c r="E86" s="86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>
      <c r="A87" s="85"/>
      <c r="B87" s="85"/>
      <c r="C87" s="85"/>
      <c r="D87" s="85"/>
      <c r="E87" s="86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>
      <c r="A88" s="85"/>
      <c r="B88" s="85"/>
      <c r="C88" s="85"/>
      <c r="D88" s="85"/>
      <c r="E88" s="86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>
      <c r="A89" s="85"/>
      <c r="B89" s="85"/>
      <c r="C89" s="85"/>
      <c r="D89" s="85"/>
      <c r="E89" s="86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>
      <c r="A90" s="85"/>
      <c r="B90" s="85"/>
      <c r="C90" s="85"/>
      <c r="D90" s="85"/>
      <c r="E90" s="86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>
      <c r="A91" s="85"/>
      <c r="B91" s="85"/>
      <c r="C91" s="85"/>
      <c r="D91" s="85"/>
      <c r="E91" s="86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>
      <c r="A92" s="85"/>
      <c r="B92" s="85"/>
      <c r="C92" s="85"/>
      <c r="D92" s="85"/>
      <c r="E92" s="86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>
      <c r="A93" s="85"/>
      <c r="B93" s="85"/>
      <c r="C93" s="85"/>
      <c r="D93" s="85"/>
      <c r="E93" s="86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>
      <c r="A94" s="85"/>
      <c r="B94" s="85"/>
      <c r="C94" s="85"/>
      <c r="D94" s="85"/>
      <c r="E94" s="86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>
      <c r="A95" s="85"/>
      <c r="B95" s="85"/>
      <c r="C95" s="85"/>
      <c r="D95" s="85"/>
      <c r="E95" s="86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>
      <c r="A96" s="85"/>
      <c r="B96" s="85"/>
      <c r="C96" s="85"/>
      <c r="D96" s="85"/>
      <c r="E96" s="86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>
      <c r="A97" s="85"/>
      <c r="B97" s="85"/>
      <c r="C97" s="85"/>
      <c r="D97" s="85"/>
      <c r="E97" s="86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>
      <c r="A98" s="85"/>
      <c r="B98" s="85"/>
      <c r="C98" s="85"/>
      <c r="D98" s="85"/>
      <c r="E98" s="86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>
      <c r="A99" s="85"/>
      <c r="B99" s="85"/>
      <c r="C99" s="85"/>
      <c r="D99" s="85"/>
      <c r="E99" s="86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>
      <c r="A100" s="85"/>
      <c r="B100" s="85"/>
      <c r="C100" s="85"/>
      <c r="D100" s="85"/>
      <c r="E100" s="86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>
      <c r="A101" s="85"/>
      <c r="B101" s="85"/>
      <c r="C101" s="85"/>
      <c r="D101" s="85"/>
      <c r="E101" s="86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>
      <c r="A102" s="85"/>
      <c r="B102" s="85"/>
      <c r="C102" s="85"/>
      <c r="D102" s="85"/>
      <c r="E102" s="86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>
      <c r="A103" s="85"/>
      <c r="B103" s="85"/>
      <c r="C103" s="85"/>
      <c r="D103" s="85"/>
      <c r="E103" s="86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>
      <c r="A104" s="85"/>
      <c r="B104" s="85"/>
      <c r="C104" s="85"/>
      <c r="D104" s="85"/>
      <c r="E104" s="86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>
      <c r="A105" s="85"/>
      <c r="B105" s="85"/>
      <c r="C105" s="85"/>
      <c r="D105" s="85"/>
      <c r="E105" s="86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>
      <c r="A106" s="85"/>
      <c r="B106" s="85"/>
      <c r="C106" s="85"/>
      <c r="D106" s="85"/>
      <c r="E106" s="86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>
      <c r="A107" s="85"/>
      <c r="B107" s="85"/>
      <c r="C107" s="85"/>
      <c r="D107" s="85"/>
      <c r="E107" s="86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>
      <c r="A108" s="85"/>
      <c r="B108" s="85"/>
      <c r="C108" s="85"/>
      <c r="D108" s="85"/>
      <c r="E108" s="86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>
      <c r="A109" s="85"/>
      <c r="B109" s="85"/>
      <c r="C109" s="85"/>
      <c r="D109" s="85"/>
      <c r="E109" s="86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>
      <c r="A110" s="85"/>
      <c r="B110" s="85"/>
      <c r="C110" s="85"/>
      <c r="D110" s="85"/>
      <c r="E110" s="86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>
      <c r="A111" s="85"/>
      <c r="B111" s="85"/>
      <c r="C111" s="85"/>
      <c r="D111" s="85"/>
      <c r="E111" s="86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>
      <c r="A112" s="85"/>
      <c r="B112" s="85"/>
      <c r="C112" s="85"/>
      <c r="D112" s="85"/>
      <c r="E112" s="86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>
      <c r="A113" s="85"/>
      <c r="B113" s="85"/>
      <c r="C113" s="85"/>
      <c r="D113" s="85"/>
      <c r="E113" s="86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>
      <c r="A114" s="85"/>
      <c r="B114" s="85"/>
      <c r="C114" s="85"/>
      <c r="D114" s="85"/>
      <c r="E114" s="86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>
      <c r="A115" s="85"/>
      <c r="B115" s="85"/>
      <c r="C115" s="85"/>
      <c r="D115" s="85"/>
      <c r="E115" s="86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>
      <c r="A116" s="85"/>
      <c r="B116" s="85"/>
      <c r="C116" s="85"/>
      <c r="D116" s="85"/>
      <c r="E116" s="86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>
      <c r="A117" s="85"/>
      <c r="B117" s="85"/>
      <c r="C117" s="85"/>
      <c r="D117" s="85"/>
      <c r="E117" s="86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>
      <c r="A118" s="85"/>
      <c r="B118" s="85"/>
      <c r="C118" s="85"/>
      <c r="D118" s="85"/>
      <c r="E118" s="86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>
      <c r="A119" s="85"/>
      <c r="B119" s="85"/>
      <c r="C119" s="85"/>
      <c r="D119" s="85"/>
      <c r="E119" s="86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>
      <c r="A120" s="85"/>
      <c r="B120" s="85"/>
      <c r="C120" s="85"/>
      <c r="D120" s="85"/>
      <c r="E120" s="86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>
      <c r="A121" s="85"/>
      <c r="B121" s="85"/>
      <c r="C121" s="85"/>
      <c r="D121" s="85"/>
      <c r="E121" s="86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>
      <c r="A122" s="85"/>
      <c r="B122" s="85"/>
      <c r="C122" s="85"/>
      <c r="D122" s="85"/>
      <c r="E122" s="86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>
      <c r="A123" s="85"/>
      <c r="B123" s="85"/>
      <c r="C123" s="85"/>
      <c r="D123" s="85"/>
      <c r="E123" s="86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>
      <c r="A124" s="85"/>
      <c r="B124" s="85"/>
      <c r="C124" s="85"/>
      <c r="D124" s="85"/>
      <c r="E124" s="86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>
      <c r="A125" s="85"/>
      <c r="B125" s="85"/>
      <c r="C125" s="85"/>
      <c r="D125" s="85"/>
      <c r="E125" s="86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>
      <c r="A126" s="85"/>
      <c r="B126" s="85"/>
      <c r="C126" s="85"/>
      <c r="D126" s="85"/>
      <c r="E126" s="86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>
      <c r="A127" s="85"/>
      <c r="B127" s="85"/>
      <c r="C127" s="85"/>
      <c r="D127" s="85"/>
      <c r="E127" s="86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>
      <c r="A128" s="85"/>
      <c r="B128" s="85"/>
      <c r="C128" s="85"/>
      <c r="D128" s="85"/>
      <c r="E128" s="86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>
      <c r="A129" s="85"/>
      <c r="B129" s="85"/>
      <c r="C129" s="85"/>
      <c r="D129" s="85"/>
      <c r="E129" s="86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>
      <c r="A130" s="85"/>
      <c r="B130" s="85"/>
      <c r="C130" s="85"/>
      <c r="D130" s="85"/>
      <c r="E130" s="86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>
      <c r="A131" s="85"/>
      <c r="B131" s="85"/>
      <c r="C131" s="85"/>
      <c r="D131" s="85"/>
      <c r="E131" s="86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>
      <c r="A132" s="85"/>
      <c r="B132" s="85"/>
      <c r="C132" s="85"/>
      <c r="D132" s="85"/>
      <c r="E132" s="86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>
      <c r="A133" s="85"/>
      <c r="B133" s="85"/>
      <c r="C133" s="85"/>
      <c r="D133" s="85"/>
      <c r="E133" s="86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>
      <c r="A134" s="85"/>
      <c r="B134" s="85"/>
      <c r="C134" s="85"/>
      <c r="D134" s="85"/>
      <c r="E134" s="86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>
      <c r="A135" s="85"/>
      <c r="B135" s="85"/>
      <c r="C135" s="85"/>
      <c r="D135" s="85"/>
      <c r="E135" s="86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>
      <c r="A136" s="85"/>
      <c r="B136" s="85"/>
      <c r="C136" s="85"/>
      <c r="D136" s="85"/>
      <c r="E136" s="86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>
      <c r="A137" s="85"/>
      <c r="B137" s="85"/>
      <c r="C137" s="85"/>
      <c r="D137" s="85"/>
      <c r="E137" s="86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>
      <c r="A138" s="85"/>
      <c r="B138" s="85"/>
      <c r="C138" s="85"/>
      <c r="D138" s="85"/>
      <c r="E138" s="86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>
      <c r="A139" s="85"/>
      <c r="B139" s="85"/>
      <c r="C139" s="85"/>
      <c r="D139" s="85"/>
      <c r="E139" s="86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>
      <c r="A140" s="85"/>
      <c r="B140" s="85"/>
      <c r="C140" s="85"/>
      <c r="D140" s="85"/>
      <c r="E140" s="86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>
      <c r="A141" s="85"/>
      <c r="B141" s="85"/>
      <c r="C141" s="85"/>
      <c r="D141" s="85"/>
      <c r="E141" s="86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>
      <c r="A142" s="85"/>
      <c r="B142" s="85"/>
      <c r="C142" s="85"/>
      <c r="D142" s="85"/>
      <c r="E142" s="86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>
      <c r="A143" s="85"/>
      <c r="B143" s="85"/>
      <c r="C143" s="85"/>
      <c r="D143" s="85"/>
      <c r="E143" s="86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>
      <c r="A144" s="85"/>
      <c r="B144" s="85"/>
      <c r="C144" s="85"/>
      <c r="D144" s="85"/>
      <c r="E144" s="86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>
      <c r="A145" s="85"/>
      <c r="B145" s="85"/>
      <c r="C145" s="85"/>
      <c r="D145" s="85"/>
      <c r="E145" s="86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>
      <c r="A146" s="85"/>
      <c r="B146" s="85"/>
      <c r="C146" s="85"/>
      <c r="D146" s="85"/>
      <c r="E146" s="86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>
      <c r="A147" s="85"/>
      <c r="B147" s="85"/>
      <c r="C147" s="85"/>
      <c r="D147" s="85"/>
      <c r="E147" s="86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>
      <c r="A148" s="85"/>
      <c r="B148" s="85"/>
      <c r="C148" s="85"/>
      <c r="D148" s="85"/>
      <c r="E148" s="86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>
      <c r="A149" s="85"/>
      <c r="B149" s="85"/>
      <c r="C149" s="85"/>
      <c r="D149" s="85"/>
      <c r="E149" s="86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>
      <c r="A150" s="85"/>
      <c r="B150" s="85"/>
      <c r="C150" s="85"/>
      <c r="D150" s="85"/>
      <c r="E150" s="86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>
      <c r="A151" s="85"/>
      <c r="B151" s="85"/>
      <c r="C151" s="85"/>
      <c r="D151" s="85"/>
      <c r="E151" s="86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>
      <c r="A152" s="85"/>
      <c r="B152" s="85"/>
      <c r="C152" s="85"/>
      <c r="D152" s="85"/>
      <c r="E152" s="86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>
      <c r="A153" s="85"/>
      <c r="B153" s="85"/>
      <c r="C153" s="85"/>
      <c r="D153" s="85"/>
      <c r="E153" s="86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>
      <c r="A154" s="85"/>
      <c r="B154" s="85"/>
      <c r="C154" s="85"/>
      <c r="D154" s="85"/>
      <c r="E154" s="86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>
      <c r="A155" s="85"/>
      <c r="B155" s="85"/>
      <c r="C155" s="85"/>
      <c r="D155" s="85"/>
      <c r="E155" s="86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>
      <c r="A156" s="85"/>
      <c r="B156" s="85"/>
      <c r="C156" s="85"/>
      <c r="D156" s="85"/>
      <c r="E156" s="86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>
      <c r="A157" s="85"/>
      <c r="B157" s="85"/>
      <c r="C157" s="85"/>
      <c r="D157" s="85"/>
      <c r="E157" s="86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>
      <c r="A158" s="85"/>
      <c r="B158" s="85"/>
      <c r="C158" s="85"/>
      <c r="D158" s="85"/>
      <c r="E158" s="86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>
      <c r="A159" s="85"/>
      <c r="B159" s="85"/>
      <c r="C159" s="85"/>
      <c r="D159" s="85"/>
      <c r="E159" s="86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>
      <c r="A160" s="85"/>
      <c r="B160" s="85"/>
      <c r="C160" s="85"/>
      <c r="D160" s="85"/>
      <c r="E160" s="86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>
      <c r="A161" s="85"/>
      <c r="B161" s="85"/>
      <c r="C161" s="85"/>
      <c r="D161" s="85"/>
      <c r="E161" s="86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>
      <c r="A162" s="85"/>
      <c r="B162" s="85"/>
      <c r="C162" s="85"/>
      <c r="D162" s="85"/>
      <c r="E162" s="86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>
      <c r="A163" s="85"/>
      <c r="B163" s="85"/>
      <c r="C163" s="85"/>
      <c r="D163" s="85"/>
      <c r="E163" s="86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>
      <c r="A164" s="85"/>
      <c r="B164" s="85"/>
      <c r="C164" s="85"/>
      <c r="D164" s="85"/>
      <c r="E164" s="86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>
      <c r="A165" s="85"/>
      <c r="B165" s="85"/>
      <c r="C165" s="85"/>
      <c r="D165" s="85"/>
      <c r="E165" s="86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>
      <c r="A166" s="85"/>
      <c r="B166" s="85"/>
      <c r="C166" s="85"/>
      <c r="D166" s="85"/>
      <c r="E166" s="86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>
      <c r="A167" s="85"/>
      <c r="B167" s="85"/>
      <c r="C167" s="85"/>
      <c r="D167" s="85"/>
      <c r="E167" s="86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>
      <c r="A168" s="85"/>
      <c r="B168" s="85"/>
      <c r="C168" s="85"/>
      <c r="D168" s="85"/>
      <c r="E168" s="86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>
      <c r="A169" s="85"/>
      <c r="B169" s="85"/>
      <c r="C169" s="85"/>
      <c r="D169" s="85"/>
      <c r="E169" s="86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>
      <c r="A170" s="85"/>
      <c r="B170" s="85"/>
      <c r="C170" s="85"/>
      <c r="D170" s="85"/>
      <c r="E170" s="86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>
      <c r="A171" s="85"/>
      <c r="B171" s="85"/>
      <c r="C171" s="85"/>
      <c r="D171" s="85"/>
      <c r="E171" s="86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>
      <c r="A172" s="85"/>
      <c r="B172" s="85"/>
      <c r="C172" s="85"/>
      <c r="D172" s="85"/>
      <c r="E172" s="86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>
      <c r="A173" s="85"/>
      <c r="B173" s="85"/>
      <c r="C173" s="85"/>
      <c r="D173" s="85"/>
      <c r="E173" s="86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>
      <c r="A174" s="85"/>
      <c r="B174" s="85"/>
      <c r="C174" s="85"/>
      <c r="D174" s="85"/>
      <c r="E174" s="86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>
      <c r="A175" s="85"/>
      <c r="B175" s="85"/>
      <c r="C175" s="85"/>
      <c r="D175" s="85"/>
      <c r="E175" s="86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>
      <c r="A176" s="85"/>
      <c r="B176" s="85"/>
      <c r="C176" s="85"/>
      <c r="D176" s="85"/>
      <c r="E176" s="86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>
      <c r="A177" s="85"/>
      <c r="B177" s="85"/>
      <c r="C177" s="85"/>
      <c r="D177" s="85"/>
      <c r="E177" s="86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>
      <c r="A178" s="85"/>
      <c r="B178" s="85"/>
      <c r="C178" s="85"/>
      <c r="D178" s="85"/>
      <c r="E178" s="86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>
      <c r="A179" s="85"/>
      <c r="B179" s="85"/>
      <c r="C179" s="85"/>
      <c r="D179" s="85"/>
      <c r="E179" s="86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>
      <c r="A180" s="85"/>
      <c r="B180" s="85"/>
      <c r="C180" s="85"/>
      <c r="D180" s="85"/>
      <c r="E180" s="86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>
      <c r="A181" s="85"/>
      <c r="B181" s="85"/>
      <c r="C181" s="85"/>
      <c r="D181" s="85"/>
      <c r="E181" s="86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>
      <c r="A182" s="85"/>
      <c r="B182" s="85"/>
      <c r="C182" s="85"/>
      <c r="D182" s="85"/>
      <c r="E182" s="86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>
      <c r="A183" s="85"/>
      <c r="B183" s="85"/>
      <c r="C183" s="85"/>
      <c r="D183" s="85"/>
      <c r="E183" s="86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>
      <c r="A184" s="85"/>
      <c r="B184" s="85"/>
      <c r="C184" s="85"/>
      <c r="D184" s="85"/>
      <c r="E184" s="86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>
      <c r="A185" s="85"/>
      <c r="B185" s="85"/>
      <c r="C185" s="85"/>
      <c r="D185" s="85"/>
      <c r="E185" s="86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>
      <c r="A186" s="85"/>
      <c r="B186" s="85"/>
      <c r="C186" s="85"/>
      <c r="D186" s="85"/>
      <c r="E186" s="86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>
      <c r="A187" s="85"/>
      <c r="B187" s="85"/>
      <c r="C187" s="85"/>
      <c r="D187" s="85"/>
      <c r="E187" s="86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>
      <c r="A188" s="85"/>
      <c r="B188" s="85"/>
      <c r="C188" s="85"/>
      <c r="D188" s="85"/>
      <c r="E188" s="86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A189" s="85"/>
      <c r="B189" s="85"/>
      <c r="C189" s="85"/>
      <c r="D189" s="85"/>
      <c r="E189" s="86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>
      <c r="A190" s="85"/>
      <c r="B190" s="85"/>
      <c r="C190" s="85"/>
      <c r="D190" s="85"/>
      <c r="E190" s="86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>
      <c r="A191" s="85"/>
      <c r="B191" s="85"/>
      <c r="C191" s="85"/>
      <c r="D191" s="85"/>
      <c r="E191" s="86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>
      <c r="A192" s="85"/>
      <c r="B192" s="85"/>
      <c r="C192" s="85"/>
      <c r="D192" s="85"/>
      <c r="E192" s="86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>
      <c r="A193" s="85"/>
      <c r="B193" s="85"/>
      <c r="C193" s="85"/>
      <c r="D193" s="85"/>
      <c r="E193" s="86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>
      <c r="A194" s="85"/>
      <c r="B194" s="85"/>
      <c r="C194" s="85"/>
      <c r="D194" s="85"/>
      <c r="E194" s="86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>
      <c r="A195" s="85"/>
      <c r="B195" s="85"/>
      <c r="C195" s="85"/>
      <c r="D195" s="85"/>
      <c r="E195" s="86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>
      <c r="A196" s="85"/>
      <c r="B196" s="85"/>
      <c r="C196" s="85"/>
      <c r="D196" s="85"/>
      <c r="E196" s="86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>
      <c r="A197" s="85"/>
      <c r="B197" s="85"/>
      <c r="C197" s="85"/>
      <c r="D197" s="85"/>
      <c r="E197" s="86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>
      <c r="A198" s="85"/>
      <c r="B198" s="85"/>
      <c r="C198" s="85"/>
      <c r="D198" s="85"/>
      <c r="E198" s="86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>
      <c r="A199" s="85"/>
      <c r="B199" s="85"/>
      <c r="C199" s="85"/>
      <c r="D199" s="85"/>
      <c r="E199" s="86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>
      <c r="A200" s="85"/>
      <c r="B200" s="85"/>
      <c r="C200" s="85"/>
      <c r="D200" s="85"/>
      <c r="E200" s="86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>
      <c r="A201" s="85"/>
      <c r="B201" s="85"/>
      <c r="C201" s="85"/>
      <c r="D201" s="85"/>
      <c r="E201" s="86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>
      <c r="A202" s="85"/>
      <c r="B202" s="85"/>
      <c r="C202" s="85"/>
      <c r="D202" s="85"/>
      <c r="E202" s="86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>
      <c r="A203" s="85"/>
      <c r="B203" s="85"/>
      <c r="C203" s="85"/>
      <c r="D203" s="85"/>
      <c r="E203" s="86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>
      <c r="A204" s="85"/>
      <c r="B204" s="85"/>
      <c r="C204" s="85"/>
      <c r="D204" s="85"/>
      <c r="E204" s="86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>
      <c r="A205" s="85"/>
      <c r="B205" s="85"/>
      <c r="C205" s="85"/>
      <c r="D205" s="85"/>
      <c r="E205" s="86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>
      <c r="A206" s="85"/>
      <c r="B206" s="85"/>
      <c r="C206" s="85"/>
      <c r="D206" s="85"/>
      <c r="E206" s="86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>
      <c r="A207" s="85"/>
      <c r="B207" s="85"/>
      <c r="C207" s="85"/>
      <c r="D207" s="85"/>
      <c r="E207" s="86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>
      <c r="A208" s="85"/>
      <c r="B208" s="85"/>
      <c r="C208" s="85"/>
      <c r="D208" s="85"/>
      <c r="E208" s="86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>
      <c r="A209" s="85"/>
      <c r="B209" s="85"/>
      <c r="C209" s="85"/>
      <c r="D209" s="85"/>
      <c r="E209" s="86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>
      <c r="A210" s="85"/>
      <c r="B210" s="85"/>
      <c r="C210" s="85"/>
      <c r="D210" s="85"/>
      <c r="E210" s="86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>
      <c r="A211" s="85"/>
      <c r="B211" s="85"/>
      <c r="C211" s="85"/>
      <c r="D211" s="85"/>
      <c r="E211" s="86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>
      <c r="A212" s="85"/>
      <c r="B212" s="85"/>
      <c r="C212" s="85"/>
      <c r="D212" s="85"/>
      <c r="E212" s="86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>
      <c r="A213" s="85"/>
      <c r="B213" s="85"/>
      <c r="C213" s="85"/>
      <c r="D213" s="85"/>
      <c r="E213" s="86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>
      <c r="A214" s="85"/>
      <c r="B214" s="85"/>
      <c r="C214" s="85"/>
      <c r="D214" s="85"/>
      <c r="E214" s="86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>
      <c r="A215" s="85"/>
      <c r="B215" s="85"/>
      <c r="C215" s="85"/>
      <c r="D215" s="85"/>
      <c r="E215" s="86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>
      <c r="A216" s="85"/>
      <c r="B216" s="85"/>
      <c r="C216" s="85"/>
      <c r="D216" s="85"/>
      <c r="E216" s="86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>
      <c r="A217" s="85"/>
      <c r="B217" s="85"/>
      <c r="C217" s="85"/>
      <c r="D217" s="85"/>
      <c r="E217" s="86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>
      <c r="A218" s="85"/>
      <c r="B218" s="85"/>
      <c r="C218" s="85"/>
      <c r="D218" s="85"/>
      <c r="E218" s="86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>
      <c r="A219" s="85"/>
      <c r="B219" s="85"/>
      <c r="C219" s="85"/>
      <c r="D219" s="85"/>
      <c r="E219" s="86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>
      <c r="A220" s="85"/>
      <c r="B220" s="85"/>
      <c r="C220" s="85"/>
      <c r="D220" s="85"/>
      <c r="E220" s="86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>
      <c r="A221" s="85"/>
      <c r="B221" s="85"/>
      <c r="C221" s="85"/>
      <c r="D221" s="85"/>
      <c r="E221" s="86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>
      <c r="A222" s="85"/>
      <c r="B222" s="85"/>
      <c r="C222" s="85"/>
      <c r="D222" s="85"/>
      <c r="E222" s="86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>
      <c r="A223" s="85"/>
      <c r="B223" s="85"/>
      <c r="C223" s="85"/>
      <c r="D223" s="85"/>
      <c r="E223" s="86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>
      <c r="A224" s="85"/>
      <c r="B224" s="85"/>
      <c r="C224" s="85"/>
      <c r="D224" s="85"/>
      <c r="E224" s="86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>
      <c r="A225" s="85"/>
      <c r="B225" s="85"/>
      <c r="C225" s="85"/>
      <c r="D225" s="85"/>
      <c r="E225" s="86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>
      <c r="A226" s="85"/>
      <c r="B226" s="85"/>
      <c r="C226" s="85"/>
      <c r="D226" s="85"/>
      <c r="E226" s="86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>
      <c r="A227" s="85"/>
      <c r="B227" s="85"/>
      <c r="C227" s="85"/>
      <c r="D227" s="85"/>
      <c r="E227" s="86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>
      <c r="A228" s="85"/>
      <c r="B228" s="85"/>
      <c r="C228" s="85"/>
      <c r="D228" s="85"/>
      <c r="E228" s="86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>
      <c r="A229" s="85"/>
      <c r="B229" s="85"/>
      <c r="C229" s="85"/>
      <c r="D229" s="85"/>
      <c r="E229" s="86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>
      <c r="A230" s="85"/>
      <c r="B230" s="85"/>
      <c r="C230" s="85"/>
      <c r="D230" s="85"/>
      <c r="E230" s="86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>
      <c r="A231" s="85"/>
      <c r="B231" s="85"/>
      <c r="C231" s="85"/>
      <c r="D231" s="85"/>
      <c r="E231" s="86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>
      <c r="A232" s="85"/>
      <c r="B232" s="85"/>
      <c r="C232" s="85"/>
      <c r="D232" s="85"/>
      <c r="E232" s="86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>
      <c r="A233" s="85"/>
      <c r="B233" s="85"/>
      <c r="C233" s="85"/>
      <c r="D233" s="85"/>
      <c r="E233" s="86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>
      <c r="A234" s="85"/>
      <c r="B234" s="85"/>
      <c r="C234" s="85"/>
      <c r="D234" s="85"/>
      <c r="E234" s="86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>
      <c r="A235" s="85"/>
      <c r="B235" s="85"/>
      <c r="C235" s="85"/>
      <c r="D235" s="85"/>
      <c r="E235" s="86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>
      <c r="A236" s="85"/>
      <c r="B236" s="85"/>
      <c r="C236" s="85"/>
      <c r="D236" s="85"/>
      <c r="E236" s="86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>
      <c r="A237" s="85"/>
      <c r="B237" s="85"/>
      <c r="C237" s="85"/>
      <c r="D237" s="85"/>
      <c r="E237" s="86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>
      <c r="A238" s="85"/>
      <c r="B238" s="85"/>
      <c r="C238" s="85"/>
      <c r="D238" s="85"/>
      <c r="E238" s="86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>
      <c r="A239" s="85"/>
      <c r="B239" s="85"/>
      <c r="C239" s="85"/>
      <c r="D239" s="85"/>
      <c r="E239" s="86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>
      <c r="A240" s="85"/>
      <c r="B240" s="85"/>
      <c r="C240" s="85"/>
      <c r="D240" s="85"/>
      <c r="E240" s="86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>
      <c r="A241" s="85"/>
      <c r="B241" s="85"/>
      <c r="C241" s="85"/>
      <c r="D241" s="85"/>
      <c r="E241" s="86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>
      <c r="A242" s="85"/>
      <c r="B242" s="85"/>
      <c r="C242" s="85"/>
      <c r="D242" s="85"/>
      <c r="E242" s="86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>
      <c r="A243" s="85"/>
      <c r="B243" s="85"/>
      <c r="C243" s="85"/>
      <c r="D243" s="85"/>
      <c r="E243" s="86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>
      <c r="A244" s="85"/>
      <c r="B244" s="85"/>
      <c r="C244" s="85"/>
      <c r="D244" s="85"/>
      <c r="E244" s="86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>
      <c r="A245" s="85"/>
      <c r="B245" s="85"/>
      <c r="C245" s="85"/>
      <c r="D245" s="85"/>
      <c r="E245" s="86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>
      <c r="A246" s="85"/>
      <c r="B246" s="85"/>
      <c r="C246" s="85"/>
      <c r="D246" s="85"/>
      <c r="E246" s="86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>
      <c r="A247" s="85"/>
      <c r="B247" s="85"/>
      <c r="C247" s="85"/>
      <c r="D247" s="85"/>
      <c r="E247" s="86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>
      <c r="A248" s="85"/>
      <c r="B248" s="85"/>
      <c r="C248" s="85"/>
      <c r="D248" s="85"/>
      <c r="E248" s="86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>
      <c r="A249" s="85"/>
      <c r="B249" s="85"/>
      <c r="C249" s="85"/>
      <c r="D249" s="85"/>
      <c r="E249" s="86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>
      <c r="A250" s="85"/>
      <c r="B250" s="85"/>
      <c r="C250" s="85"/>
      <c r="D250" s="85"/>
      <c r="E250" s="86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>
      <c r="A251" s="85"/>
      <c r="B251" s="85"/>
      <c r="C251" s="85"/>
      <c r="D251" s="85"/>
      <c r="E251" s="86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>
      <c r="A252" s="85"/>
      <c r="B252" s="85"/>
      <c r="C252" s="85"/>
      <c r="D252" s="85"/>
      <c r="E252" s="86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>
      <c r="A253" s="85"/>
      <c r="B253" s="85"/>
      <c r="C253" s="85"/>
      <c r="D253" s="85"/>
      <c r="E253" s="86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>
      <c r="A254" s="85"/>
      <c r="B254" s="85"/>
      <c r="C254" s="85"/>
      <c r="D254" s="85"/>
      <c r="E254" s="86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>
      <c r="A255" s="85"/>
      <c r="B255" s="85"/>
      <c r="C255" s="85"/>
      <c r="D255" s="85"/>
      <c r="E255" s="86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>
      <c r="A256" s="85"/>
      <c r="B256" s="85"/>
      <c r="C256" s="85"/>
      <c r="D256" s="85"/>
      <c r="E256" s="86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>
      <c r="A257" s="85"/>
      <c r="B257" s="85"/>
      <c r="C257" s="85"/>
      <c r="D257" s="85"/>
      <c r="E257" s="86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>
      <c r="A258" s="85"/>
      <c r="B258" s="85"/>
      <c r="C258" s="85"/>
      <c r="D258" s="85"/>
      <c r="E258" s="86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>
      <c r="A259" s="85"/>
      <c r="B259" s="85"/>
      <c r="C259" s="85"/>
      <c r="D259" s="85"/>
      <c r="E259" s="86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>
      <c r="A260" s="85"/>
      <c r="B260" s="85"/>
      <c r="C260" s="85"/>
      <c r="D260" s="85"/>
      <c r="E260" s="86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>
      <c r="A261" s="85"/>
      <c r="B261" s="85"/>
      <c r="C261" s="85"/>
      <c r="D261" s="85"/>
      <c r="E261" s="86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>
      <c r="A262" s="85"/>
      <c r="B262" s="85"/>
      <c r="C262" s="85"/>
      <c r="D262" s="85"/>
      <c r="E262" s="86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>
      <c r="A263" s="85"/>
      <c r="B263" s="85"/>
      <c r="C263" s="85"/>
      <c r="D263" s="85"/>
      <c r="E263" s="86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>
      <c r="A264" s="85"/>
      <c r="B264" s="85"/>
      <c r="C264" s="85"/>
      <c r="D264" s="85"/>
      <c r="E264" s="86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>
      <c r="A265" s="85"/>
      <c r="B265" s="85"/>
      <c r="C265" s="85"/>
      <c r="D265" s="85"/>
      <c r="E265" s="86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>
      <c r="A266" s="85"/>
      <c r="B266" s="85"/>
      <c r="C266" s="85"/>
      <c r="D266" s="85"/>
      <c r="E266" s="86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>
      <c r="A267" s="85"/>
      <c r="B267" s="85"/>
      <c r="C267" s="85"/>
      <c r="D267" s="85"/>
      <c r="E267" s="86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>
      <c r="A268" s="85"/>
      <c r="B268" s="85"/>
      <c r="C268" s="85"/>
      <c r="D268" s="85"/>
      <c r="E268" s="86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>
      <c r="A269" s="85"/>
      <c r="B269" s="85"/>
      <c r="C269" s="85"/>
      <c r="D269" s="85"/>
      <c r="E269" s="86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>
      <c r="A270" s="85"/>
      <c r="B270" s="85"/>
      <c r="C270" s="85"/>
      <c r="D270" s="85"/>
      <c r="E270" s="86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>
      <c r="A271" s="85"/>
      <c r="B271" s="85"/>
      <c r="C271" s="85"/>
      <c r="D271" s="85"/>
      <c r="E271" s="86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>
      <c r="A272" s="85"/>
      <c r="B272" s="85"/>
      <c r="C272" s="85"/>
      <c r="D272" s="85"/>
      <c r="E272" s="86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>
      <c r="A273" s="85"/>
      <c r="B273" s="85"/>
      <c r="C273" s="85"/>
      <c r="D273" s="85"/>
      <c r="E273" s="86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>
      <c r="A274" s="85"/>
      <c r="B274" s="85"/>
      <c r="C274" s="85"/>
      <c r="D274" s="85"/>
      <c r="E274" s="86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>
      <c r="A275" s="85"/>
      <c r="B275" s="85"/>
      <c r="C275" s="85"/>
      <c r="D275" s="85"/>
      <c r="E275" s="86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>
      <c r="A276" s="85"/>
      <c r="B276" s="85"/>
      <c r="C276" s="85"/>
      <c r="D276" s="85"/>
      <c r="E276" s="86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>
      <c r="A277" s="85"/>
      <c r="B277" s="85"/>
      <c r="C277" s="85"/>
      <c r="D277" s="85"/>
      <c r="E277" s="86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>
      <c r="A278" s="85"/>
      <c r="B278" s="85"/>
      <c r="C278" s="85"/>
      <c r="D278" s="85"/>
      <c r="E278" s="86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>
      <c r="A279" s="85"/>
      <c r="B279" s="85"/>
      <c r="C279" s="85"/>
      <c r="D279" s="85"/>
      <c r="E279" s="86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>
      <c r="A280" s="85"/>
      <c r="B280" s="85"/>
      <c r="C280" s="85"/>
      <c r="D280" s="85"/>
      <c r="E280" s="86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>
      <c r="A281" s="85"/>
      <c r="B281" s="85"/>
      <c r="C281" s="85"/>
      <c r="D281" s="85"/>
      <c r="E281" s="86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>
      <c r="A282" s="85"/>
      <c r="B282" s="85"/>
      <c r="C282" s="85"/>
      <c r="D282" s="85"/>
      <c r="E282" s="86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>
      <c r="A283" s="85"/>
      <c r="B283" s="85"/>
      <c r="C283" s="85"/>
      <c r="D283" s="85"/>
      <c r="E283" s="86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>
      <c r="A284" s="85"/>
      <c r="B284" s="85"/>
      <c r="C284" s="85"/>
      <c r="D284" s="85"/>
      <c r="E284" s="86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>
      <c r="A285" s="85"/>
      <c r="B285" s="85"/>
      <c r="C285" s="85"/>
      <c r="D285" s="85"/>
      <c r="E285" s="86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>
      <c r="A286" s="85"/>
      <c r="B286" s="85"/>
      <c r="C286" s="85"/>
      <c r="D286" s="85"/>
      <c r="E286" s="86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>
      <c r="A287" s="85"/>
      <c r="B287" s="85"/>
      <c r="C287" s="85"/>
      <c r="D287" s="85"/>
      <c r="E287" s="86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>
      <c r="A288" s="85"/>
      <c r="B288" s="85"/>
      <c r="C288" s="85"/>
      <c r="D288" s="85"/>
      <c r="E288" s="86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>
      <c r="A289" s="85"/>
      <c r="B289" s="85"/>
      <c r="C289" s="85"/>
      <c r="D289" s="85"/>
      <c r="E289" s="86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>
      <c r="A290" s="85"/>
      <c r="B290" s="85"/>
      <c r="C290" s="85"/>
      <c r="D290" s="85"/>
      <c r="E290" s="86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>
      <c r="A291" s="85"/>
      <c r="B291" s="85"/>
      <c r="C291" s="85"/>
      <c r="D291" s="85"/>
      <c r="E291" s="86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>
      <c r="A292" s="85"/>
      <c r="B292" s="85"/>
      <c r="C292" s="85"/>
      <c r="D292" s="85"/>
      <c r="E292" s="86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>
      <c r="A293" s="85"/>
      <c r="B293" s="85"/>
      <c r="C293" s="85"/>
      <c r="D293" s="85"/>
      <c r="E293" s="86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>
      <c r="A294" s="85"/>
      <c r="B294" s="85"/>
      <c r="C294" s="85"/>
      <c r="D294" s="85"/>
      <c r="E294" s="86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>
      <c r="A295" s="85"/>
      <c r="B295" s="85"/>
      <c r="C295" s="85"/>
      <c r="D295" s="85"/>
      <c r="E295" s="86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>
      <c r="A296" s="85"/>
      <c r="B296" s="85"/>
      <c r="C296" s="85"/>
      <c r="D296" s="85"/>
      <c r="E296" s="86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>
      <c r="A297" s="85"/>
      <c r="B297" s="85"/>
      <c r="C297" s="85"/>
      <c r="D297" s="85"/>
      <c r="E297" s="86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>
      <c r="A298" s="85"/>
      <c r="B298" s="85"/>
      <c r="C298" s="85"/>
      <c r="D298" s="85"/>
      <c r="E298" s="86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>
      <c r="A299" s="85"/>
      <c r="B299" s="85"/>
      <c r="C299" s="85"/>
      <c r="D299" s="85"/>
      <c r="E299" s="86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>
      <c r="A300" s="85"/>
      <c r="B300" s="85"/>
      <c r="C300" s="85"/>
      <c r="D300" s="85"/>
      <c r="E300" s="86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>
      <c r="A301" s="85"/>
      <c r="B301" s="85"/>
      <c r="C301" s="85"/>
      <c r="D301" s="85"/>
      <c r="E301" s="86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>
      <c r="A302" s="85"/>
      <c r="B302" s="85"/>
      <c r="C302" s="85"/>
      <c r="D302" s="85"/>
      <c r="E302" s="86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>
      <c r="A303" s="85"/>
      <c r="B303" s="85"/>
      <c r="C303" s="85"/>
      <c r="D303" s="85"/>
      <c r="E303" s="86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>
      <c r="A304" s="85"/>
      <c r="B304" s="85"/>
      <c r="C304" s="85"/>
      <c r="D304" s="85"/>
      <c r="E304" s="86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>
      <c r="A305" s="85"/>
      <c r="B305" s="85"/>
      <c r="C305" s="85"/>
      <c r="D305" s="85"/>
      <c r="E305" s="86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>
      <c r="A306" s="85"/>
      <c r="B306" s="85"/>
      <c r="C306" s="85"/>
      <c r="D306" s="85"/>
      <c r="E306" s="86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>
      <c r="A307" s="85"/>
      <c r="B307" s="85"/>
      <c r="C307" s="85"/>
      <c r="D307" s="85"/>
      <c r="E307" s="86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>
      <c r="A308" s="85"/>
      <c r="B308" s="85"/>
      <c r="C308" s="85"/>
      <c r="D308" s="85"/>
      <c r="E308" s="86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>
      <c r="A309" s="85"/>
      <c r="B309" s="85"/>
      <c r="C309" s="85"/>
      <c r="D309" s="85"/>
      <c r="E309" s="86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>
      <c r="A310" s="85"/>
      <c r="B310" s="85"/>
      <c r="C310" s="85"/>
      <c r="D310" s="85"/>
      <c r="E310" s="86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>
      <c r="A311" s="85"/>
      <c r="B311" s="85"/>
      <c r="C311" s="85"/>
      <c r="D311" s="85"/>
      <c r="E311" s="86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>
      <c r="A312" s="85"/>
      <c r="B312" s="85"/>
      <c r="C312" s="85"/>
      <c r="D312" s="85"/>
      <c r="E312" s="86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>
      <c r="A313" s="85"/>
      <c r="B313" s="85"/>
      <c r="C313" s="85"/>
      <c r="D313" s="85"/>
      <c r="E313" s="86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>
      <c r="A314" s="85"/>
      <c r="B314" s="85"/>
      <c r="C314" s="85"/>
      <c r="D314" s="85"/>
      <c r="E314" s="86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>
      <c r="A315" s="85"/>
      <c r="B315" s="85"/>
      <c r="C315" s="85"/>
      <c r="D315" s="85"/>
      <c r="E315" s="86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>
      <c r="A316" s="85"/>
      <c r="B316" s="85"/>
      <c r="C316" s="85"/>
      <c r="D316" s="85"/>
      <c r="E316" s="86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>
      <c r="A317" s="85"/>
      <c r="B317" s="85"/>
      <c r="C317" s="85"/>
      <c r="D317" s="85"/>
      <c r="E317" s="86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>
      <c r="A318" s="85"/>
      <c r="B318" s="85"/>
      <c r="C318" s="85"/>
      <c r="D318" s="85"/>
      <c r="E318" s="86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>
      <c r="A319" s="85"/>
      <c r="B319" s="85"/>
      <c r="C319" s="85"/>
      <c r="D319" s="85"/>
      <c r="E319" s="86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>
      <c r="A320" s="85"/>
      <c r="B320" s="85"/>
      <c r="C320" s="85"/>
      <c r="D320" s="85"/>
      <c r="E320" s="86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>
      <c r="A321" s="85"/>
      <c r="B321" s="85"/>
      <c r="C321" s="85"/>
      <c r="D321" s="85"/>
      <c r="E321" s="86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>
      <c r="A322" s="85"/>
      <c r="B322" s="85"/>
      <c r="C322" s="85"/>
      <c r="D322" s="85"/>
      <c r="E322" s="86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>
      <c r="A323" s="85"/>
      <c r="B323" s="85"/>
      <c r="C323" s="85"/>
      <c r="D323" s="85"/>
      <c r="E323" s="86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>
      <c r="A324" s="85"/>
      <c r="B324" s="85"/>
      <c r="C324" s="85"/>
      <c r="D324" s="85"/>
      <c r="E324" s="86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>
      <c r="A325" s="85"/>
      <c r="B325" s="85"/>
      <c r="C325" s="85"/>
      <c r="D325" s="85"/>
      <c r="E325" s="86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>
      <c r="A326" s="85"/>
      <c r="B326" s="85"/>
      <c r="C326" s="85"/>
      <c r="D326" s="85"/>
      <c r="E326" s="86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>
      <c r="A327" s="85"/>
      <c r="B327" s="85"/>
      <c r="C327" s="85"/>
      <c r="D327" s="85"/>
      <c r="E327" s="86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>
      <c r="A328" s="85"/>
      <c r="B328" s="85"/>
      <c r="C328" s="85"/>
      <c r="D328" s="85"/>
      <c r="E328" s="86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>
      <c r="A329" s="85"/>
      <c r="B329" s="85"/>
      <c r="C329" s="85"/>
      <c r="D329" s="85"/>
      <c r="E329" s="86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>
      <c r="A330" s="85"/>
      <c r="B330" s="85"/>
      <c r="C330" s="85"/>
      <c r="D330" s="85"/>
      <c r="E330" s="86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>
      <c r="A331" s="85"/>
      <c r="B331" s="85"/>
      <c r="C331" s="85"/>
      <c r="D331" s="85"/>
      <c r="E331" s="86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>
      <c r="A332" s="85"/>
      <c r="B332" s="85"/>
      <c r="C332" s="85"/>
      <c r="D332" s="85"/>
      <c r="E332" s="86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>
      <c r="A333" s="85"/>
      <c r="B333" s="85"/>
      <c r="C333" s="85"/>
      <c r="D333" s="85"/>
      <c r="E333" s="86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>
      <c r="A334" s="85"/>
      <c r="B334" s="85"/>
      <c r="C334" s="85"/>
      <c r="D334" s="85"/>
      <c r="E334" s="86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>
      <c r="A335" s="85"/>
      <c r="B335" s="85"/>
      <c r="C335" s="85"/>
      <c r="D335" s="85"/>
      <c r="E335" s="86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>
      <c r="A336" s="85"/>
      <c r="B336" s="85"/>
      <c r="C336" s="85"/>
      <c r="D336" s="85"/>
      <c r="E336" s="86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>
      <c r="A337" s="85"/>
      <c r="B337" s="85"/>
      <c r="C337" s="85"/>
      <c r="D337" s="85"/>
      <c r="E337" s="86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>
      <c r="A338" s="85"/>
      <c r="B338" s="85"/>
      <c r="C338" s="85"/>
      <c r="D338" s="85"/>
      <c r="E338" s="86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>
      <c r="A339" s="85"/>
      <c r="B339" s="85"/>
      <c r="C339" s="85"/>
      <c r="D339" s="85"/>
      <c r="E339" s="86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>
      <c r="A340" s="85"/>
      <c r="B340" s="85"/>
      <c r="C340" s="85"/>
      <c r="D340" s="85"/>
      <c r="E340" s="86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>
      <c r="A341" s="85"/>
      <c r="B341" s="85"/>
      <c r="C341" s="85"/>
      <c r="D341" s="85"/>
      <c r="E341" s="86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>
      <c r="A342" s="85"/>
      <c r="B342" s="85"/>
      <c r="C342" s="85"/>
      <c r="D342" s="85"/>
      <c r="E342" s="86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>
      <c r="A343" s="85"/>
      <c r="B343" s="85"/>
      <c r="C343" s="85"/>
      <c r="D343" s="85"/>
      <c r="E343" s="86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>
      <c r="A344" s="85"/>
      <c r="B344" s="85"/>
      <c r="C344" s="85"/>
      <c r="D344" s="85"/>
      <c r="E344" s="86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>
      <c r="A345" s="85"/>
      <c r="B345" s="85"/>
      <c r="C345" s="85"/>
      <c r="D345" s="85"/>
      <c r="E345" s="86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>
      <c r="A346" s="85"/>
      <c r="B346" s="85"/>
      <c r="C346" s="85"/>
      <c r="D346" s="85"/>
      <c r="E346" s="86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>
      <c r="A347" s="85"/>
      <c r="B347" s="85"/>
      <c r="C347" s="85"/>
      <c r="D347" s="85"/>
      <c r="E347" s="86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>
      <c r="A348" s="85"/>
      <c r="B348" s="85"/>
      <c r="C348" s="85"/>
      <c r="D348" s="85"/>
      <c r="E348" s="86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>
      <c r="A349" s="85"/>
      <c r="B349" s="85"/>
      <c r="C349" s="85"/>
      <c r="D349" s="85"/>
      <c r="E349" s="86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>
      <c r="A350" s="85"/>
      <c r="B350" s="85"/>
      <c r="C350" s="85"/>
      <c r="D350" s="85"/>
      <c r="E350" s="86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>
      <c r="A351" s="85"/>
      <c r="B351" s="85"/>
      <c r="C351" s="85"/>
      <c r="D351" s="85"/>
      <c r="E351" s="86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>
      <c r="A352" s="85"/>
      <c r="B352" s="85"/>
      <c r="C352" s="85"/>
      <c r="D352" s="85"/>
      <c r="E352" s="86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>
      <c r="A353" s="85"/>
      <c r="B353" s="85"/>
      <c r="C353" s="85"/>
      <c r="D353" s="85"/>
      <c r="E353" s="86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>
      <c r="A354" s="85"/>
      <c r="B354" s="85"/>
      <c r="C354" s="85"/>
      <c r="D354" s="85"/>
      <c r="E354" s="86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>
      <c r="A355" s="85"/>
      <c r="B355" s="85"/>
      <c r="C355" s="85"/>
      <c r="D355" s="85"/>
      <c r="E355" s="86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>
      <c r="A356" s="85"/>
      <c r="B356" s="85"/>
      <c r="C356" s="85"/>
      <c r="D356" s="85"/>
      <c r="E356" s="86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>
      <c r="A357" s="85"/>
      <c r="B357" s="85"/>
      <c r="C357" s="85"/>
      <c r="D357" s="85"/>
      <c r="E357" s="86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>
      <c r="A358" s="85"/>
      <c r="B358" s="85"/>
      <c r="C358" s="85"/>
      <c r="D358" s="85"/>
      <c r="E358" s="86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>
      <c r="A359" s="85"/>
      <c r="B359" s="85"/>
      <c r="C359" s="85"/>
      <c r="D359" s="85"/>
      <c r="E359" s="86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>
      <c r="A360" s="85"/>
      <c r="B360" s="85"/>
      <c r="C360" s="85"/>
      <c r="D360" s="85"/>
      <c r="E360" s="86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>
      <c r="A361" s="85"/>
      <c r="B361" s="85"/>
      <c r="C361" s="85"/>
      <c r="D361" s="85"/>
      <c r="E361" s="86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>
      <c r="A362" s="85"/>
      <c r="B362" s="85"/>
      <c r="C362" s="85"/>
      <c r="D362" s="85"/>
      <c r="E362" s="86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>
      <c r="A363" s="85"/>
      <c r="B363" s="85"/>
      <c r="C363" s="85"/>
      <c r="D363" s="85"/>
      <c r="E363" s="86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>
      <c r="A364" s="85"/>
      <c r="B364" s="85"/>
      <c r="C364" s="85"/>
      <c r="D364" s="85"/>
      <c r="E364" s="86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>
      <c r="A365" s="85"/>
      <c r="B365" s="85"/>
      <c r="C365" s="85"/>
      <c r="D365" s="85"/>
      <c r="E365" s="86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>
      <c r="A366" s="85"/>
      <c r="B366" s="85"/>
      <c r="C366" s="85"/>
      <c r="D366" s="85"/>
      <c r="E366" s="86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>
      <c r="A367" s="85"/>
      <c r="B367" s="85"/>
      <c r="C367" s="85"/>
      <c r="D367" s="85"/>
      <c r="E367" s="86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>
      <c r="A368" s="85"/>
      <c r="B368" s="85"/>
      <c r="C368" s="85"/>
      <c r="D368" s="85"/>
      <c r="E368" s="86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>
      <c r="A369" s="85"/>
      <c r="B369" s="85"/>
      <c r="C369" s="85"/>
      <c r="D369" s="85"/>
      <c r="E369" s="86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>
      <c r="A370" s="85"/>
      <c r="B370" s="85"/>
      <c r="C370" s="85"/>
      <c r="D370" s="85"/>
      <c r="E370" s="86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>
      <c r="A371" s="85"/>
      <c r="B371" s="85"/>
      <c r="C371" s="85"/>
      <c r="D371" s="85"/>
      <c r="E371" s="86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>
      <c r="A372" s="85"/>
      <c r="B372" s="85"/>
      <c r="C372" s="85"/>
      <c r="D372" s="85"/>
      <c r="E372" s="86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>
      <c r="A373" s="85"/>
      <c r="B373" s="85"/>
      <c r="C373" s="85"/>
      <c r="D373" s="85"/>
      <c r="E373" s="86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>
      <c r="A374" s="85"/>
      <c r="B374" s="85"/>
      <c r="C374" s="85"/>
      <c r="D374" s="85"/>
      <c r="E374" s="86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>
      <c r="A375" s="85"/>
      <c r="B375" s="85"/>
      <c r="C375" s="85"/>
      <c r="D375" s="85"/>
      <c r="E375" s="86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>
      <c r="A376" s="85"/>
      <c r="B376" s="85"/>
      <c r="C376" s="85"/>
      <c r="D376" s="85"/>
      <c r="E376" s="86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>
      <c r="A377" s="85"/>
      <c r="B377" s="85"/>
      <c r="C377" s="85"/>
      <c r="D377" s="85"/>
      <c r="E377" s="86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>
      <c r="A378" s="85"/>
      <c r="B378" s="85"/>
      <c r="C378" s="85"/>
      <c r="D378" s="85"/>
      <c r="E378" s="86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>
      <c r="A379" s="85"/>
      <c r="B379" s="85"/>
      <c r="C379" s="85"/>
      <c r="D379" s="85"/>
      <c r="E379" s="86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>
      <c r="A380" s="85"/>
      <c r="B380" s="85"/>
      <c r="C380" s="85"/>
      <c r="D380" s="85"/>
      <c r="E380" s="86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>
      <c r="A381" s="85"/>
      <c r="B381" s="85"/>
      <c r="C381" s="85"/>
      <c r="D381" s="85"/>
      <c r="E381" s="86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>
      <c r="A382" s="85"/>
      <c r="B382" s="85"/>
      <c r="C382" s="85"/>
      <c r="D382" s="85"/>
      <c r="E382" s="86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>
      <c r="A383" s="85"/>
      <c r="B383" s="85"/>
      <c r="C383" s="85"/>
      <c r="D383" s="85"/>
      <c r="E383" s="86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>
      <c r="A384" s="85"/>
      <c r="B384" s="85"/>
      <c r="C384" s="85"/>
      <c r="D384" s="85"/>
      <c r="E384" s="86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>
      <c r="A385" s="85"/>
      <c r="B385" s="85"/>
      <c r="C385" s="85"/>
      <c r="D385" s="85"/>
      <c r="E385" s="86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>
      <c r="A386" s="85"/>
      <c r="B386" s="85"/>
      <c r="C386" s="85"/>
      <c r="D386" s="85"/>
      <c r="E386" s="86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>
      <c r="A387" s="85"/>
      <c r="B387" s="85"/>
      <c r="C387" s="85"/>
      <c r="D387" s="85"/>
      <c r="E387" s="86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>
      <c r="A388" s="85"/>
      <c r="B388" s="85"/>
      <c r="C388" s="85"/>
      <c r="D388" s="85"/>
      <c r="E388" s="86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>
      <c r="A389" s="85"/>
      <c r="B389" s="85"/>
      <c r="C389" s="85"/>
      <c r="D389" s="85"/>
      <c r="E389" s="86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>
      <c r="A390" s="85"/>
      <c r="B390" s="85"/>
      <c r="C390" s="85"/>
      <c r="D390" s="85"/>
      <c r="E390" s="86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>
      <c r="A391" s="85"/>
      <c r="B391" s="85"/>
      <c r="C391" s="85"/>
      <c r="D391" s="85"/>
      <c r="E391" s="86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>
      <c r="A392" s="85"/>
      <c r="B392" s="85"/>
      <c r="C392" s="85"/>
      <c r="D392" s="85"/>
      <c r="E392" s="86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>
      <c r="A393" s="85"/>
      <c r="B393" s="85"/>
      <c r="C393" s="85"/>
      <c r="D393" s="85"/>
      <c r="E393" s="86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>
      <c r="A394" s="85"/>
      <c r="B394" s="85"/>
      <c r="C394" s="85"/>
      <c r="D394" s="85"/>
      <c r="E394" s="86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>
      <c r="A395" s="85"/>
      <c r="B395" s="85"/>
      <c r="C395" s="85"/>
      <c r="D395" s="85"/>
      <c r="E395" s="86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>
      <c r="A396" s="85"/>
      <c r="B396" s="85"/>
      <c r="C396" s="85"/>
      <c r="D396" s="85"/>
      <c r="E396" s="86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>
      <c r="A397" s="85"/>
      <c r="B397" s="85"/>
      <c r="C397" s="85"/>
      <c r="D397" s="85"/>
      <c r="E397" s="86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>
      <c r="A398" s="85"/>
      <c r="B398" s="85"/>
      <c r="C398" s="85"/>
      <c r="D398" s="85"/>
      <c r="E398" s="86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>
      <c r="A399" s="85"/>
      <c r="B399" s="85"/>
      <c r="C399" s="85"/>
      <c r="D399" s="85"/>
      <c r="E399" s="86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>
      <c r="A400" s="85"/>
      <c r="B400" s="85"/>
      <c r="C400" s="85"/>
      <c r="D400" s="85"/>
      <c r="E400" s="86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>
      <c r="A401" s="85"/>
      <c r="B401" s="85"/>
      <c r="C401" s="85"/>
      <c r="D401" s="85"/>
      <c r="E401" s="86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>
      <c r="A402" s="85"/>
      <c r="B402" s="85"/>
      <c r="C402" s="85"/>
      <c r="D402" s="85"/>
      <c r="E402" s="86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>
      <c r="A403" s="85"/>
      <c r="B403" s="85"/>
      <c r="C403" s="85"/>
      <c r="D403" s="85"/>
      <c r="E403" s="86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>
      <c r="A404" s="85"/>
      <c r="B404" s="85"/>
      <c r="C404" s="85"/>
      <c r="D404" s="85"/>
      <c r="E404" s="86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>
      <c r="A405" s="85"/>
      <c r="B405" s="85"/>
      <c r="C405" s="85"/>
      <c r="D405" s="85"/>
      <c r="E405" s="86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>
      <c r="A406" s="85"/>
      <c r="B406" s="85"/>
      <c r="C406" s="85"/>
      <c r="D406" s="85"/>
      <c r="E406" s="86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>
      <c r="A407" s="85"/>
      <c r="B407" s="85"/>
      <c r="C407" s="85"/>
      <c r="D407" s="85"/>
      <c r="E407" s="86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>
      <c r="A408" s="85"/>
      <c r="B408" s="85"/>
      <c r="C408" s="85"/>
      <c r="D408" s="85"/>
      <c r="E408" s="86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>
      <c r="A409" s="85"/>
      <c r="B409" s="85"/>
      <c r="C409" s="85"/>
      <c r="D409" s="85"/>
      <c r="E409" s="86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>
      <c r="A410" s="85"/>
      <c r="B410" s="85"/>
      <c r="C410" s="85"/>
      <c r="D410" s="85"/>
      <c r="E410" s="86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>
      <c r="A411" s="85"/>
      <c r="B411" s="85"/>
      <c r="C411" s="85"/>
      <c r="D411" s="85"/>
      <c r="E411" s="86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>
      <c r="A412" s="85"/>
      <c r="B412" s="85"/>
      <c r="C412" s="85"/>
      <c r="D412" s="85"/>
      <c r="E412" s="86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>
      <c r="A413" s="85"/>
      <c r="B413" s="85"/>
      <c r="C413" s="85"/>
      <c r="D413" s="85"/>
      <c r="E413" s="86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>
      <c r="A414" s="85"/>
      <c r="B414" s="85"/>
      <c r="C414" s="85"/>
      <c r="D414" s="85"/>
      <c r="E414" s="86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>
      <c r="A415" s="85"/>
      <c r="B415" s="85"/>
      <c r="C415" s="85"/>
      <c r="D415" s="85"/>
      <c r="E415" s="86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>
      <c r="A416" s="85"/>
      <c r="B416" s="85"/>
      <c r="C416" s="85"/>
      <c r="D416" s="85"/>
      <c r="E416" s="86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>
      <c r="A417" s="85"/>
      <c r="B417" s="85"/>
      <c r="C417" s="85"/>
      <c r="D417" s="85"/>
      <c r="E417" s="86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>
      <c r="A418" s="85"/>
      <c r="B418" s="85"/>
      <c r="C418" s="85"/>
      <c r="D418" s="85"/>
      <c r="E418" s="86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>
      <c r="A419" s="85"/>
      <c r="B419" s="85"/>
      <c r="C419" s="85"/>
      <c r="D419" s="85"/>
      <c r="E419" s="86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>
      <c r="A420" s="85"/>
      <c r="B420" s="85"/>
      <c r="C420" s="85"/>
      <c r="D420" s="85"/>
      <c r="E420" s="86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>
      <c r="A421" s="85"/>
      <c r="B421" s="85"/>
      <c r="C421" s="85"/>
      <c r="D421" s="85"/>
      <c r="E421" s="86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>
      <c r="A422" s="85"/>
      <c r="B422" s="85"/>
      <c r="C422" s="85"/>
      <c r="D422" s="85"/>
      <c r="E422" s="86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>
      <c r="A423" s="85"/>
      <c r="B423" s="85"/>
      <c r="C423" s="85"/>
      <c r="D423" s="85"/>
      <c r="E423" s="86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>
      <c r="A424" s="85"/>
      <c r="B424" s="85"/>
      <c r="C424" s="85"/>
      <c r="D424" s="85"/>
      <c r="E424" s="86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>
      <c r="A425" s="85"/>
      <c r="B425" s="85"/>
      <c r="C425" s="85"/>
      <c r="D425" s="85"/>
      <c r="E425" s="86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>
      <c r="A426" s="85"/>
      <c r="B426" s="85"/>
      <c r="C426" s="85"/>
      <c r="D426" s="85"/>
      <c r="E426" s="86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>
      <c r="A427" s="85"/>
      <c r="B427" s="85"/>
      <c r="C427" s="85"/>
      <c r="D427" s="85"/>
      <c r="E427" s="86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>
      <c r="A428" s="85"/>
      <c r="B428" s="85"/>
      <c r="C428" s="85"/>
      <c r="D428" s="85"/>
      <c r="E428" s="86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>
      <c r="A429" s="85"/>
      <c r="B429" s="85"/>
      <c r="C429" s="85"/>
      <c r="D429" s="85"/>
      <c r="E429" s="86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>
      <c r="A430" s="85"/>
      <c r="B430" s="85"/>
      <c r="C430" s="85"/>
      <c r="D430" s="85"/>
      <c r="E430" s="86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>
      <c r="A431" s="85"/>
      <c r="B431" s="85"/>
      <c r="C431" s="85"/>
      <c r="D431" s="85"/>
      <c r="E431" s="86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>
      <c r="A432" s="85"/>
      <c r="B432" s="85"/>
      <c r="C432" s="85"/>
      <c r="D432" s="85"/>
      <c r="E432" s="86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>
      <c r="A433" s="85"/>
      <c r="B433" s="85"/>
      <c r="C433" s="85"/>
      <c r="D433" s="85"/>
      <c r="E433" s="86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>
      <c r="A434" s="85"/>
      <c r="B434" s="85"/>
      <c r="C434" s="85"/>
      <c r="D434" s="85"/>
      <c r="E434" s="86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>
      <c r="A435" s="85"/>
      <c r="B435" s="85"/>
      <c r="C435" s="85"/>
      <c r="D435" s="85"/>
      <c r="E435" s="86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>
      <c r="A436" s="85"/>
      <c r="B436" s="85"/>
      <c r="C436" s="85"/>
      <c r="D436" s="85"/>
      <c r="E436" s="86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>
      <c r="A437" s="85"/>
      <c r="B437" s="85"/>
      <c r="C437" s="85"/>
      <c r="D437" s="85"/>
      <c r="E437" s="86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>
      <c r="A438" s="85"/>
      <c r="B438" s="85"/>
      <c r="C438" s="85"/>
      <c r="D438" s="85"/>
      <c r="E438" s="86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>
      <c r="A439" s="85"/>
      <c r="B439" s="85"/>
      <c r="C439" s="85"/>
      <c r="D439" s="85"/>
      <c r="E439" s="86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>
      <c r="A440" s="85"/>
      <c r="B440" s="85"/>
      <c r="C440" s="85"/>
      <c r="D440" s="85"/>
      <c r="E440" s="86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>
      <c r="A441" s="85"/>
      <c r="B441" s="85"/>
      <c r="C441" s="85"/>
      <c r="D441" s="85"/>
      <c r="E441" s="86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>
      <c r="A442" s="85"/>
      <c r="B442" s="85"/>
      <c r="C442" s="85"/>
      <c r="D442" s="85"/>
      <c r="E442" s="86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>
      <c r="A443" s="85"/>
      <c r="B443" s="85"/>
      <c r="C443" s="85"/>
      <c r="D443" s="85"/>
      <c r="E443" s="86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>
      <c r="A444" s="85"/>
      <c r="B444" s="85"/>
      <c r="C444" s="85"/>
      <c r="D444" s="85"/>
      <c r="E444" s="86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>
      <c r="A445" s="85"/>
      <c r="B445" s="85"/>
      <c r="C445" s="85"/>
      <c r="D445" s="85"/>
      <c r="E445" s="86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>
      <c r="A446" s="85"/>
      <c r="B446" s="85"/>
      <c r="C446" s="85"/>
      <c r="D446" s="85"/>
      <c r="E446" s="86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>
      <c r="A447" s="85"/>
      <c r="B447" s="85"/>
      <c r="C447" s="85"/>
      <c r="D447" s="85"/>
      <c r="E447" s="86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>
      <c r="A448" s="85"/>
      <c r="B448" s="85"/>
      <c r="C448" s="85"/>
      <c r="D448" s="85"/>
      <c r="E448" s="86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>
      <c r="A449" s="85"/>
      <c r="B449" s="85"/>
      <c r="C449" s="85"/>
      <c r="D449" s="85"/>
      <c r="E449" s="86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>
      <c r="A450" s="85"/>
      <c r="B450" s="85"/>
      <c r="C450" s="85"/>
      <c r="D450" s="85"/>
      <c r="E450" s="86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>
      <c r="A451" s="85"/>
      <c r="B451" s="85"/>
      <c r="C451" s="85"/>
      <c r="D451" s="85"/>
      <c r="E451" s="86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>
      <c r="A452" s="85"/>
      <c r="B452" s="85"/>
      <c r="C452" s="85"/>
      <c r="D452" s="85"/>
      <c r="E452" s="86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>
      <c r="A453" s="85"/>
      <c r="B453" s="85"/>
      <c r="C453" s="85"/>
      <c r="D453" s="85"/>
      <c r="E453" s="86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>
      <c r="A454" s="85"/>
      <c r="B454" s="85"/>
      <c r="C454" s="85"/>
      <c r="D454" s="85"/>
      <c r="E454" s="86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>
      <c r="A455" s="85"/>
      <c r="B455" s="85"/>
      <c r="C455" s="85"/>
      <c r="D455" s="85"/>
      <c r="E455" s="86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>
      <c r="A456" s="85"/>
      <c r="B456" s="85"/>
      <c r="C456" s="85"/>
      <c r="D456" s="85"/>
      <c r="E456" s="86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>
      <c r="A457" s="85"/>
      <c r="B457" s="85"/>
      <c r="C457" s="85"/>
      <c r="D457" s="85"/>
      <c r="E457" s="86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>
      <c r="A458" s="85"/>
      <c r="B458" s="85"/>
      <c r="C458" s="85"/>
      <c r="D458" s="85"/>
      <c r="E458" s="86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>
      <c r="A459" s="85"/>
      <c r="B459" s="85"/>
      <c r="C459" s="85"/>
      <c r="D459" s="85"/>
      <c r="E459" s="86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>
      <c r="A460" s="85"/>
      <c r="B460" s="85"/>
      <c r="C460" s="85"/>
      <c r="D460" s="85"/>
      <c r="E460" s="86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>
      <c r="A461" s="85"/>
      <c r="B461" s="85"/>
      <c r="C461" s="85"/>
      <c r="D461" s="85"/>
      <c r="E461" s="86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>
      <c r="A462" s="85"/>
      <c r="B462" s="85"/>
      <c r="C462" s="85"/>
      <c r="D462" s="85"/>
      <c r="E462" s="86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>
      <c r="A463" s="85"/>
      <c r="B463" s="85"/>
      <c r="C463" s="85"/>
      <c r="D463" s="85"/>
      <c r="E463" s="86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>
      <c r="A464" s="85"/>
      <c r="B464" s="85"/>
      <c r="C464" s="85"/>
      <c r="D464" s="85"/>
      <c r="E464" s="86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>
      <c r="A465" s="85"/>
      <c r="B465" s="85"/>
      <c r="C465" s="85"/>
      <c r="D465" s="85"/>
      <c r="E465" s="86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>
      <c r="A466" s="85"/>
      <c r="B466" s="85"/>
      <c r="C466" s="85"/>
      <c r="D466" s="85"/>
      <c r="E466" s="86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>
      <c r="A467" s="85"/>
      <c r="B467" s="85"/>
      <c r="C467" s="85"/>
      <c r="D467" s="85"/>
      <c r="E467" s="86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>
      <c r="A468" s="85"/>
      <c r="B468" s="85"/>
      <c r="C468" s="85"/>
      <c r="D468" s="85"/>
      <c r="E468" s="86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>
      <c r="A469" s="85"/>
      <c r="B469" s="85"/>
      <c r="C469" s="85"/>
      <c r="D469" s="85"/>
      <c r="E469" s="86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>
      <c r="A470" s="85"/>
      <c r="B470" s="85"/>
      <c r="C470" s="85"/>
      <c r="D470" s="85"/>
      <c r="E470" s="86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>
      <c r="A471" s="85"/>
      <c r="B471" s="85"/>
      <c r="C471" s="85"/>
      <c r="D471" s="85"/>
      <c r="E471" s="86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>
      <c r="A472" s="85"/>
      <c r="B472" s="85"/>
      <c r="C472" s="85"/>
      <c r="D472" s="85"/>
      <c r="E472" s="86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>
      <c r="A473" s="85"/>
      <c r="B473" s="85"/>
      <c r="C473" s="85"/>
      <c r="D473" s="85"/>
      <c r="E473" s="86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>
      <c r="A474" s="85"/>
      <c r="B474" s="85"/>
      <c r="C474" s="85"/>
      <c r="D474" s="85"/>
      <c r="E474" s="86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>
      <c r="A475" s="85"/>
      <c r="B475" s="85"/>
      <c r="C475" s="85"/>
      <c r="D475" s="85"/>
      <c r="E475" s="86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>
      <c r="A476" s="85"/>
      <c r="B476" s="85"/>
      <c r="C476" s="85"/>
      <c r="D476" s="85"/>
      <c r="E476" s="86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>
      <c r="A477" s="85"/>
      <c r="B477" s="85"/>
      <c r="C477" s="85"/>
      <c r="D477" s="85"/>
      <c r="E477" s="86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>
      <c r="A478" s="85"/>
      <c r="B478" s="85"/>
      <c r="C478" s="85"/>
      <c r="D478" s="85"/>
      <c r="E478" s="86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>
      <c r="A479" s="85"/>
      <c r="B479" s="85"/>
      <c r="C479" s="85"/>
      <c r="D479" s="85"/>
      <c r="E479" s="86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>
      <c r="A480" s="85"/>
      <c r="B480" s="85"/>
      <c r="C480" s="85"/>
      <c r="D480" s="85"/>
      <c r="E480" s="86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>
      <c r="A481" s="85"/>
      <c r="B481" s="85"/>
      <c r="C481" s="85"/>
      <c r="D481" s="85"/>
      <c r="E481" s="86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>
      <c r="A482" s="85"/>
      <c r="B482" s="85"/>
      <c r="C482" s="85"/>
      <c r="D482" s="85"/>
      <c r="E482" s="86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>
      <c r="A483" s="85"/>
      <c r="B483" s="85"/>
      <c r="C483" s="85"/>
      <c r="D483" s="85"/>
      <c r="E483" s="86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>
      <c r="A484" s="85"/>
      <c r="B484" s="85"/>
      <c r="C484" s="85"/>
      <c r="D484" s="85"/>
      <c r="E484" s="86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>
      <c r="A485" s="85"/>
      <c r="B485" s="85"/>
      <c r="C485" s="85"/>
      <c r="D485" s="85"/>
      <c r="E485" s="86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>
      <c r="A486" s="85"/>
      <c r="B486" s="85"/>
      <c r="C486" s="85"/>
      <c r="D486" s="85"/>
      <c r="E486" s="86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>
      <c r="A487" s="85"/>
      <c r="B487" s="85"/>
      <c r="C487" s="85"/>
      <c r="D487" s="85"/>
      <c r="E487" s="86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>
      <c r="A488" s="85"/>
      <c r="B488" s="85"/>
      <c r="C488" s="85"/>
      <c r="D488" s="85"/>
      <c r="E488" s="86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>
      <c r="A489" s="85"/>
      <c r="B489" s="85"/>
      <c r="C489" s="85"/>
      <c r="D489" s="85"/>
      <c r="E489" s="86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>
      <c r="A490" s="85"/>
      <c r="B490" s="85"/>
      <c r="C490" s="85"/>
      <c r="D490" s="85"/>
      <c r="E490" s="86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>
      <c r="A491" s="85"/>
      <c r="B491" s="85"/>
      <c r="C491" s="85"/>
      <c r="D491" s="85"/>
      <c r="E491" s="86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>
      <c r="A492" s="85"/>
      <c r="B492" s="85"/>
      <c r="C492" s="85"/>
      <c r="D492" s="85"/>
      <c r="E492" s="86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>
      <c r="A493" s="85"/>
      <c r="B493" s="85"/>
      <c r="C493" s="85"/>
      <c r="D493" s="85"/>
      <c r="E493" s="86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>
      <c r="A494" s="85"/>
      <c r="B494" s="85"/>
      <c r="C494" s="85"/>
      <c r="D494" s="85"/>
      <c r="E494" s="86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>
      <c r="A495" s="85"/>
      <c r="B495" s="85"/>
      <c r="C495" s="85"/>
      <c r="D495" s="85"/>
      <c r="E495" s="86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>
      <c r="A496" s="85"/>
      <c r="B496" s="85"/>
      <c r="C496" s="85"/>
      <c r="D496" s="85"/>
      <c r="E496" s="86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>
      <c r="A497" s="85"/>
      <c r="B497" s="85"/>
      <c r="C497" s="85"/>
      <c r="D497" s="85"/>
      <c r="E497" s="86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>
      <c r="A498" s="85"/>
      <c r="B498" s="85"/>
      <c r="C498" s="85"/>
      <c r="D498" s="85"/>
      <c r="E498" s="86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>
      <c r="A499" s="85"/>
      <c r="B499" s="85"/>
      <c r="C499" s="85"/>
      <c r="D499" s="85"/>
      <c r="E499" s="86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>
      <c r="A500" s="85"/>
      <c r="B500" s="85"/>
      <c r="C500" s="85"/>
      <c r="D500" s="85"/>
      <c r="E500" s="86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>
      <c r="A501" s="85"/>
      <c r="B501" s="85"/>
      <c r="C501" s="85"/>
      <c r="D501" s="85"/>
      <c r="E501" s="86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>
      <c r="A502" s="85"/>
      <c r="B502" s="85"/>
      <c r="C502" s="85"/>
      <c r="D502" s="85"/>
      <c r="E502" s="86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>
      <c r="A503" s="85"/>
      <c r="B503" s="85"/>
      <c r="C503" s="85"/>
      <c r="D503" s="85"/>
      <c r="E503" s="86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>
      <c r="A504" s="85"/>
      <c r="B504" s="85"/>
      <c r="C504" s="85"/>
      <c r="D504" s="85"/>
      <c r="E504" s="86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>
      <c r="A505" s="85"/>
      <c r="B505" s="85"/>
      <c r="C505" s="85"/>
      <c r="D505" s="85"/>
      <c r="E505" s="86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>
      <c r="A506" s="85"/>
      <c r="B506" s="85"/>
      <c r="C506" s="85"/>
      <c r="D506" s="85"/>
      <c r="E506" s="86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>
      <c r="A507" s="85"/>
      <c r="B507" s="85"/>
      <c r="C507" s="85"/>
      <c r="D507" s="85"/>
      <c r="E507" s="86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>
      <c r="A508" s="85"/>
      <c r="B508" s="85"/>
      <c r="C508" s="85"/>
      <c r="D508" s="85"/>
      <c r="E508" s="86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>
      <c r="A509" s="85"/>
      <c r="B509" s="85"/>
      <c r="C509" s="85"/>
      <c r="D509" s="85"/>
      <c r="E509" s="86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>
      <c r="A510" s="85"/>
      <c r="B510" s="85"/>
      <c r="C510" s="85"/>
      <c r="D510" s="85"/>
      <c r="E510" s="86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>
      <c r="A511" s="85"/>
      <c r="B511" s="85"/>
      <c r="C511" s="85"/>
      <c r="D511" s="85"/>
      <c r="E511" s="86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>
      <c r="A512" s="85"/>
      <c r="B512" s="85"/>
      <c r="C512" s="85"/>
      <c r="D512" s="85"/>
      <c r="E512" s="86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>
      <c r="A513" s="85"/>
      <c r="B513" s="85"/>
      <c r="C513" s="85"/>
      <c r="D513" s="85"/>
      <c r="E513" s="86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>
      <c r="A514" s="85"/>
      <c r="B514" s="85"/>
      <c r="C514" s="85"/>
      <c r="D514" s="85"/>
      <c r="E514" s="86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>
      <c r="A515" s="85"/>
      <c r="B515" s="85"/>
      <c r="C515" s="85"/>
      <c r="D515" s="85"/>
      <c r="E515" s="86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>
      <c r="A516" s="85"/>
      <c r="B516" s="85"/>
      <c r="C516" s="85"/>
      <c r="D516" s="85"/>
      <c r="E516" s="86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>
      <c r="A517" s="85"/>
      <c r="B517" s="85"/>
      <c r="C517" s="85"/>
      <c r="D517" s="85"/>
      <c r="E517" s="86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>
      <c r="A518" s="85"/>
      <c r="B518" s="85"/>
      <c r="C518" s="85"/>
      <c r="D518" s="85"/>
      <c r="E518" s="86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>
      <c r="A519" s="85"/>
      <c r="B519" s="85"/>
      <c r="C519" s="85"/>
      <c r="D519" s="85"/>
      <c r="E519" s="86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>
      <c r="A520" s="85"/>
      <c r="B520" s="85"/>
      <c r="C520" s="85"/>
      <c r="D520" s="85"/>
      <c r="E520" s="86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>
      <c r="A521" s="85"/>
      <c r="B521" s="85"/>
      <c r="C521" s="85"/>
      <c r="D521" s="85"/>
      <c r="E521" s="86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>
      <c r="A522" s="85"/>
      <c r="B522" s="85"/>
      <c r="C522" s="85"/>
      <c r="D522" s="85"/>
      <c r="E522" s="86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>
      <c r="A523" s="85"/>
      <c r="B523" s="85"/>
      <c r="C523" s="85"/>
      <c r="D523" s="85"/>
      <c r="E523" s="86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>
      <c r="A524" s="85"/>
      <c r="B524" s="85"/>
      <c r="C524" s="85"/>
      <c r="D524" s="85"/>
      <c r="E524" s="86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>
      <c r="A525" s="85"/>
      <c r="B525" s="85"/>
      <c r="C525" s="85"/>
      <c r="D525" s="85"/>
      <c r="E525" s="86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>
      <c r="A526" s="85"/>
      <c r="B526" s="85"/>
      <c r="C526" s="85"/>
      <c r="D526" s="85"/>
      <c r="E526" s="86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>
      <c r="A527" s="85"/>
      <c r="B527" s="85"/>
      <c r="C527" s="85"/>
      <c r="D527" s="85"/>
      <c r="E527" s="86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>
      <c r="A528" s="85"/>
      <c r="B528" s="85"/>
      <c r="C528" s="85"/>
      <c r="D528" s="85"/>
      <c r="E528" s="86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>
      <c r="A529" s="85"/>
      <c r="B529" s="85"/>
      <c r="C529" s="85"/>
      <c r="D529" s="85"/>
      <c r="E529" s="86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>
      <c r="A530" s="85"/>
      <c r="B530" s="85"/>
      <c r="C530" s="85"/>
      <c r="D530" s="85"/>
      <c r="E530" s="86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>
      <c r="A531" s="85"/>
      <c r="B531" s="85"/>
      <c r="C531" s="85"/>
      <c r="D531" s="85"/>
      <c r="E531" s="86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>
      <c r="A532" s="85"/>
      <c r="B532" s="85"/>
      <c r="C532" s="85"/>
      <c r="D532" s="85"/>
      <c r="E532" s="86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>
      <c r="A533" s="85"/>
      <c r="B533" s="85"/>
      <c r="C533" s="85"/>
      <c r="D533" s="85"/>
      <c r="E533" s="86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>
      <c r="A534" s="85"/>
      <c r="B534" s="85"/>
      <c r="C534" s="85"/>
      <c r="D534" s="85"/>
      <c r="E534" s="86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>
      <c r="A535" s="85"/>
      <c r="B535" s="85"/>
      <c r="C535" s="85"/>
      <c r="D535" s="85"/>
      <c r="E535" s="86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>
      <c r="A536" s="85"/>
      <c r="B536" s="85"/>
      <c r="C536" s="85"/>
      <c r="D536" s="85"/>
      <c r="E536" s="86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>
      <c r="A537" s="85"/>
      <c r="B537" s="85"/>
      <c r="C537" s="85"/>
      <c r="D537" s="85"/>
      <c r="E537" s="86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>
      <c r="A538" s="85"/>
      <c r="B538" s="85"/>
      <c r="C538" s="85"/>
      <c r="D538" s="85"/>
      <c r="E538" s="86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>
      <c r="A539" s="85"/>
      <c r="B539" s="85"/>
      <c r="C539" s="85"/>
      <c r="D539" s="85"/>
      <c r="E539" s="86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>
      <c r="A540" s="85"/>
      <c r="B540" s="85"/>
      <c r="C540" s="85"/>
      <c r="D540" s="85"/>
      <c r="E540" s="86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>
      <c r="A541" s="85"/>
      <c r="B541" s="85"/>
      <c r="C541" s="85"/>
      <c r="D541" s="85"/>
      <c r="E541" s="86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>
      <c r="A542" s="85"/>
      <c r="B542" s="85"/>
      <c r="C542" s="85"/>
      <c r="D542" s="85"/>
      <c r="E542" s="86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>
      <c r="A543" s="85"/>
      <c r="B543" s="85"/>
      <c r="C543" s="85"/>
      <c r="D543" s="85"/>
      <c r="E543" s="86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>
      <c r="A544" s="85"/>
      <c r="B544" s="85"/>
      <c r="C544" s="85"/>
      <c r="D544" s="85"/>
      <c r="E544" s="86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>
      <c r="A545" s="85"/>
      <c r="B545" s="85"/>
      <c r="C545" s="85"/>
      <c r="D545" s="85"/>
      <c r="E545" s="86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>
      <c r="A546" s="85"/>
      <c r="B546" s="85"/>
      <c r="C546" s="85"/>
      <c r="D546" s="85"/>
      <c r="E546" s="86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>
      <c r="A547" s="85"/>
      <c r="B547" s="85"/>
      <c r="C547" s="85"/>
      <c r="D547" s="85"/>
      <c r="E547" s="86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>
      <c r="A548" s="85"/>
      <c r="B548" s="85"/>
      <c r="C548" s="85"/>
      <c r="D548" s="85"/>
      <c r="E548" s="86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>
      <c r="A549" s="85"/>
      <c r="B549" s="85"/>
      <c r="C549" s="85"/>
      <c r="D549" s="85"/>
      <c r="E549" s="86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>
      <c r="A550" s="85"/>
      <c r="B550" s="85"/>
      <c r="C550" s="85"/>
      <c r="D550" s="85"/>
      <c r="E550" s="86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>
      <c r="A551" s="85"/>
      <c r="B551" s="85"/>
      <c r="C551" s="85"/>
      <c r="D551" s="85"/>
      <c r="E551" s="86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>
      <c r="A552" s="85"/>
      <c r="B552" s="85"/>
      <c r="C552" s="85"/>
      <c r="D552" s="85"/>
      <c r="E552" s="86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>
      <c r="A553" s="85"/>
      <c r="B553" s="85"/>
      <c r="C553" s="85"/>
      <c r="D553" s="85"/>
      <c r="E553" s="86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>
      <c r="A554" s="85"/>
      <c r="B554" s="85"/>
      <c r="C554" s="85"/>
      <c r="D554" s="85"/>
      <c r="E554" s="86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>
      <c r="A555" s="85"/>
      <c r="B555" s="85"/>
      <c r="C555" s="85"/>
      <c r="D555" s="85"/>
      <c r="E555" s="86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>
      <c r="A556" s="85"/>
      <c r="B556" s="85"/>
      <c r="C556" s="85"/>
      <c r="D556" s="85"/>
      <c r="E556" s="86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>
      <c r="A557" s="85"/>
      <c r="B557" s="85"/>
      <c r="C557" s="85"/>
      <c r="D557" s="85"/>
      <c r="E557" s="86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>
      <c r="A558" s="85"/>
      <c r="B558" s="85"/>
      <c r="C558" s="85"/>
      <c r="D558" s="85"/>
      <c r="E558" s="86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>
      <c r="A559" s="85"/>
      <c r="B559" s="85"/>
      <c r="C559" s="85"/>
      <c r="D559" s="85"/>
      <c r="E559" s="86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>
      <c r="A560" s="85"/>
      <c r="B560" s="85"/>
      <c r="C560" s="85"/>
      <c r="D560" s="85"/>
      <c r="E560" s="86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>
      <c r="A561" s="85"/>
      <c r="B561" s="85"/>
      <c r="C561" s="85"/>
      <c r="D561" s="85"/>
      <c r="E561" s="86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>
      <c r="A562" s="85"/>
      <c r="B562" s="85"/>
      <c r="C562" s="85"/>
      <c r="D562" s="85"/>
      <c r="E562" s="86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>
      <c r="A563" s="85"/>
      <c r="B563" s="85"/>
      <c r="C563" s="85"/>
      <c r="D563" s="85"/>
      <c r="E563" s="86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>
      <c r="A564" s="85"/>
      <c r="B564" s="85"/>
      <c r="C564" s="85"/>
      <c r="D564" s="85"/>
      <c r="E564" s="86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>
      <c r="A565" s="85"/>
      <c r="B565" s="85"/>
      <c r="C565" s="85"/>
      <c r="D565" s="85"/>
      <c r="E565" s="86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>
      <c r="A566" s="85"/>
      <c r="B566" s="85"/>
      <c r="C566" s="85"/>
      <c r="D566" s="85"/>
      <c r="E566" s="86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>
      <c r="A567" s="85"/>
      <c r="B567" s="85"/>
      <c r="C567" s="85"/>
      <c r="D567" s="85"/>
      <c r="E567" s="86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>
      <c r="A568" s="85"/>
      <c r="B568" s="85"/>
      <c r="C568" s="85"/>
      <c r="D568" s="85"/>
      <c r="E568" s="86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>
      <c r="A569" s="85"/>
      <c r="B569" s="85"/>
      <c r="C569" s="85"/>
      <c r="D569" s="85"/>
      <c r="E569" s="86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>
      <c r="A570" s="85"/>
      <c r="B570" s="85"/>
      <c r="C570" s="85"/>
      <c r="D570" s="85"/>
      <c r="E570" s="86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>
      <c r="A571" s="85"/>
      <c r="B571" s="85"/>
      <c r="C571" s="85"/>
      <c r="D571" s="85"/>
      <c r="E571" s="86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>
      <c r="A572" s="85"/>
      <c r="B572" s="85"/>
      <c r="C572" s="85"/>
      <c r="D572" s="85"/>
      <c r="E572" s="86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>
      <c r="A573" s="85"/>
      <c r="B573" s="85"/>
      <c r="C573" s="85"/>
      <c r="D573" s="85"/>
      <c r="E573" s="86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>
      <c r="A574" s="85"/>
      <c r="B574" s="85"/>
      <c r="C574" s="85"/>
      <c r="D574" s="85"/>
      <c r="E574" s="86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>
      <c r="A575" s="85"/>
      <c r="B575" s="85"/>
      <c r="C575" s="85"/>
      <c r="D575" s="85"/>
      <c r="E575" s="86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>
      <c r="A576" s="85"/>
      <c r="B576" s="85"/>
      <c r="C576" s="85"/>
      <c r="D576" s="85"/>
      <c r="E576" s="86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>
      <c r="A577" s="85"/>
      <c r="B577" s="85"/>
      <c r="C577" s="85"/>
      <c r="D577" s="85"/>
      <c r="E577" s="86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>
      <c r="A578" s="85"/>
      <c r="B578" s="85"/>
      <c r="C578" s="85"/>
      <c r="D578" s="85"/>
      <c r="E578" s="86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>
      <c r="A579" s="85"/>
      <c r="B579" s="85"/>
      <c r="C579" s="85"/>
      <c r="D579" s="85"/>
      <c r="E579" s="86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>
      <c r="A580" s="85"/>
      <c r="B580" s="85"/>
      <c r="C580" s="85"/>
      <c r="D580" s="85"/>
      <c r="E580" s="86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>
      <c r="A581" s="85"/>
      <c r="B581" s="85"/>
      <c r="C581" s="85"/>
      <c r="D581" s="85"/>
      <c r="E581" s="86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>
      <c r="A582" s="85"/>
      <c r="B582" s="85"/>
      <c r="C582" s="85"/>
      <c r="D582" s="85"/>
      <c r="E582" s="86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>
      <c r="A583" s="85"/>
      <c r="B583" s="85"/>
      <c r="C583" s="85"/>
      <c r="D583" s="85"/>
      <c r="E583" s="86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>
      <c r="A584" s="85"/>
      <c r="B584" s="85"/>
      <c r="C584" s="85"/>
      <c r="D584" s="85"/>
      <c r="E584" s="86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>
      <c r="A585" s="85"/>
      <c r="B585" s="85"/>
      <c r="C585" s="85"/>
      <c r="D585" s="85"/>
      <c r="E585" s="86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>
      <c r="A586" s="85"/>
      <c r="B586" s="85"/>
      <c r="C586" s="85"/>
      <c r="D586" s="85"/>
      <c r="E586" s="86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>
      <c r="A587" s="85"/>
      <c r="B587" s="85"/>
      <c r="C587" s="85"/>
      <c r="D587" s="85"/>
      <c r="E587" s="86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>
      <c r="A588" s="85"/>
      <c r="B588" s="85"/>
      <c r="C588" s="85"/>
      <c r="D588" s="85"/>
      <c r="E588" s="86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>
      <c r="A589" s="85"/>
      <c r="B589" s="85"/>
      <c r="C589" s="85"/>
      <c r="D589" s="85"/>
      <c r="E589" s="86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>
      <c r="A590" s="85"/>
      <c r="B590" s="85"/>
      <c r="C590" s="85"/>
      <c r="D590" s="85"/>
      <c r="E590" s="86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>
      <c r="A591" s="85"/>
      <c r="B591" s="85"/>
      <c r="C591" s="85"/>
      <c r="D591" s="85"/>
      <c r="E591" s="86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>
      <c r="A592" s="85"/>
      <c r="B592" s="85"/>
      <c r="C592" s="85"/>
      <c r="D592" s="85"/>
      <c r="E592" s="86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>
      <c r="A593" s="85"/>
      <c r="B593" s="85"/>
      <c r="C593" s="85"/>
      <c r="D593" s="85"/>
      <c r="E593" s="86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>
      <c r="A594" s="85"/>
      <c r="B594" s="85"/>
      <c r="C594" s="85"/>
      <c r="D594" s="85"/>
      <c r="E594" s="86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>
      <c r="A595" s="85"/>
      <c r="B595" s="85"/>
      <c r="C595" s="85"/>
      <c r="D595" s="85"/>
      <c r="E595" s="86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>
      <c r="A596" s="85"/>
      <c r="B596" s="85"/>
      <c r="C596" s="85"/>
      <c r="D596" s="85"/>
      <c r="E596" s="86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>
      <c r="A597" s="85"/>
      <c r="B597" s="85"/>
      <c r="C597" s="85"/>
      <c r="D597" s="85"/>
      <c r="E597" s="86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>
      <c r="A598" s="85"/>
      <c r="B598" s="85"/>
      <c r="C598" s="85"/>
      <c r="D598" s="85"/>
      <c r="E598" s="86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>
      <c r="A599" s="85"/>
      <c r="B599" s="85"/>
      <c r="C599" s="85"/>
      <c r="D599" s="85"/>
      <c r="E599" s="86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>
      <c r="A600" s="85"/>
      <c r="B600" s="85"/>
      <c r="C600" s="85"/>
      <c r="D600" s="85"/>
      <c r="E600" s="86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>
      <c r="A601" s="85"/>
      <c r="B601" s="85"/>
      <c r="C601" s="85"/>
      <c r="D601" s="85"/>
      <c r="E601" s="86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>
      <c r="A602" s="85"/>
      <c r="B602" s="85"/>
      <c r="C602" s="85"/>
      <c r="D602" s="85"/>
      <c r="E602" s="86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>
      <c r="A603" s="85"/>
      <c r="B603" s="85"/>
      <c r="C603" s="85"/>
      <c r="D603" s="85"/>
      <c r="E603" s="86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>
      <c r="A604" s="85"/>
      <c r="B604" s="85"/>
      <c r="C604" s="85"/>
      <c r="D604" s="85"/>
      <c r="E604" s="86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>
      <c r="A605" s="85"/>
      <c r="B605" s="85"/>
      <c r="C605" s="85"/>
      <c r="D605" s="85"/>
      <c r="E605" s="86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>
      <c r="A606" s="85"/>
      <c r="B606" s="85"/>
      <c r="C606" s="85"/>
      <c r="D606" s="85"/>
      <c r="E606" s="86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>
      <c r="A607" s="85"/>
      <c r="B607" s="85"/>
      <c r="C607" s="85"/>
      <c r="D607" s="85"/>
      <c r="E607" s="86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>
      <c r="A608" s="85"/>
      <c r="B608" s="85"/>
      <c r="C608" s="85"/>
      <c r="D608" s="85"/>
      <c r="E608" s="86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>
      <c r="A609" s="85"/>
      <c r="B609" s="85"/>
      <c r="C609" s="85"/>
      <c r="D609" s="85"/>
      <c r="E609" s="86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>
      <c r="A610" s="85"/>
      <c r="B610" s="85"/>
      <c r="C610" s="85"/>
      <c r="D610" s="85"/>
      <c r="E610" s="86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>
      <c r="A611" s="85"/>
      <c r="B611" s="85"/>
      <c r="C611" s="85"/>
      <c r="D611" s="85"/>
      <c r="E611" s="86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>
      <c r="A612" s="85"/>
      <c r="B612" s="85"/>
      <c r="C612" s="85"/>
      <c r="D612" s="85"/>
      <c r="E612" s="86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>
      <c r="A613" s="85"/>
      <c r="B613" s="85"/>
      <c r="C613" s="85"/>
      <c r="D613" s="85"/>
      <c r="E613" s="86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>
      <c r="A614" s="85"/>
      <c r="B614" s="85"/>
      <c r="C614" s="85"/>
      <c r="D614" s="85"/>
      <c r="E614" s="86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>
      <c r="A615" s="85"/>
      <c r="B615" s="85"/>
      <c r="C615" s="85"/>
      <c r="D615" s="85"/>
      <c r="E615" s="86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>
      <c r="A616" s="85"/>
      <c r="B616" s="85"/>
      <c r="C616" s="85"/>
      <c r="D616" s="85"/>
      <c r="E616" s="86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>
      <c r="A617" s="85"/>
      <c r="B617" s="85"/>
      <c r="C617" s="85"/>
      <c r="D617" s="85"/>
      <c r="E617" s="86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>
      <c r="A618" s="85"/>
      <c r="B618" s="85"/>
      <c r="C618" s="85"/>
      <c r="D618" s="85"/>
      <c r="E618" s="86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>
      <c r="A619" s="85"/>
      <c r="B619" s="85"/>
      <c r="C619" s="85"/>
      <c r="D619" s="85"/>
      <c r="E619" s="86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>
      <c r="A620" s="85"/>
      <c r="B620" s="85"/>
      <c r="C620" s="85"/>
      <c r="D620" s="85"/>
      <c r="E620" s="86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>
      <c r="A621" s="85"/>
      <c r="B621" s="85"/>
      <c r="C621" s="85"/>
      <c r="D621" s="85"/>
      <c r="E621" s="86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>
      <c r="A622" s="85"/>
      <c r="B622" s="85"/>
      <c r="C622" s="85"/>
      <c r="D622" s="85"/>
      <c r="E622" s="86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>
      <c r="A623" s="85"/>
      <c r="B623" s="85"/>
      <c r="C623" s="85"/>
      <c r="D623" s="85"/>
      <c r="E623" s="86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>
      <c r="A624" s="85"/>
      <c r="B624" s="85"/>
      <c r="C624" s="85"/>
      <c r="D624" s="85"/>
      <c r="E624" s="86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>
      <c r="A625" s="85"/>
      <c r="B625" s="85"/>
      <c r="C625" s="85"/>
      <c r="D625" s="85"/>
      <c r="E625" s="86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>
      <c r="A626" s="85"/>
      <c r="B626" s="85"/>
      <c r="C626" s="85"/>
      <c r="D626" s="85"/>
      <c r="E626" s="86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>
      <c r="A627" s="85"/>
      <c r="B627" s="85"/>
      <c r="C627" s="85"/>
      <c r="D627" s="85"/>
      <c r="E627" s="86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>
      <c r="A628" s="85"/>
      <c r="B628" s="85"/>
      <c r="C628" s="85"/>
      <c r="D628" s="85"/>
      <c r="E628" s="86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>
      <c r="A629" s="85"/>
      <c r="B629" s="85"/>
      <c r="C629" s="85"/>
      <c r="D629" s="85"/>
      <c r="E629" s="86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>
      <c r="A630" s="85"/>
      <c r="B630" s="85"/>
      <c r="C630" s="85"/>
      <c r="D630" s="85"/>
      <c r="E630" s="86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>
      <c r="A631" s="85"/>
      <c r="B631" s="85"/>
      <c r="C631" s="85"/>
      <c r="D631" s="85"/>
      <c r="E631" s="86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>
      <c r="A632" s="85"/>
      <c r="B632" s="85"/>
      <c r="C632" s="85"/>
      <c r="D632" s="85"/>
      <c r="E632" s="86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>
      <c r="A633" s="85"/>
      <c r="B633" s="85"/>
      <c r="C633" s="85"/>
      <c r="D633" s="85"/>
      <c r="E633" s="86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>
      <c r="A634" s="85"/>
      <c r="B634" s="85"/>
      <c r="C634" s="85"/>
      <c r="D634" s="85"/>
      <c r="E634" s="86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>
      <c r="A635" s="85"/>
      <c r="B635" s="85"/>
      <c r="C635" s="85"/>
      <c r="D635" s="85"/>
      <c r="E635" s="86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>
      <c r="A636" s="85"/>
      <c r="B636" s="85"/>
      <c r="C636" s="85"/>
      <c r="D636" s="85"/>
      <c r="E636" s="86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>
      <c r="A637" s="85"/>
      <c r="B637" s="85"/>
      <c r="C637" s="85"/>
      <c r="D637" s="85"/>
      <c r="E637" s="86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>
      <c r="A638" s="85"/>
      <c r="B638" s="85"/>
      <c r="C638" s="85"/>
      <c r="D638" s="85"/>
      <c r="E638" s="86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>
      <c r="A639" s="85"/>
      <c r="B639" s="85"/>
      <c r="C639" s="85"/>
      <c r="D639" s="85"/>
      <c r="E639" s="86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>
      <c r="A640" s="85"/>
      <c r="B640" s="85"/>
      <c r="C640" s="85"/>
      <c r="D640" s="85"/>
      <c r="E640" s="86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>
      <c r="A641" s="85"/>
      <c r="B641" s="85"/>
      <c r="C641" s="85"/>
      <c r="D641" s="85"/>
      <c r="E641" s="86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>
      <c r="A642" s="85"/>
      <c r="B642" s="85"/>
      <c r="C642" s="85"/>
      <c r="D642" s="85"/>
      <c r="E642" s="86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>
      <c r="A643" s="85"/>
      <c r="B643" s="85"/>
      <c r="C643" s="85"/>
      <c r="D643" s="85"/>
      <c r="E643" s="86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>
      <c r="A644" s="85"/>
      <c r="B644" s="85"/>
      <c r="C644" s="85"/>
      <c r="D644" s="85"/>
      <c r="E644" s="86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>
      <c r="A645" s="85"/>
      <c r="B645" s="85"/>
      <c r="C645" s="85"/>
      <c r="D645" s="85"/>
      <c r="E645" s="86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>
      <c r="A646" s="85"/>
      <c r="B646" s="85"/>
      <c r="C646" s="85"/>
      <c r="D646" s="85"/>
      <c r="E646" s="86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>
      <c r="A647" s="85"/>
      <c r="B647" s="85"/>
      <c r="C647" s="85"/>
      <c r="D647" s="85"/>
      <c r="E647" s="86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>
      <c r="A648" s="85"/>
      <c r="B648" s="85"/>
      <c r="C648" s="85"/>
      <c r="D648" s="85"/>
      <c r="E648" s="86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>
      <c r="A649" s="85"/>
      <c r="B649" s="85"/>
      <c r="C649" s="85"/>
      <c r="D649" s="85"/>
      <c r="E649" s="86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>
      <c r="A650" s="85"/>
      <c r="B650" s="85"/>
      <c r="C650" s="85"/>
      <c r="D650" s="85"/>
      <c r="E650" s="86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>
      <c r="A651" s="85"/>
      <c r="B651" s="85"/>
      <c r="C651" s="85"/>
      <c r="D651" s="85"/>
      <c r="E651" s="86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>
      <c r="A652" s="85"/>
      <c r="B652" s="85"/>
      <c r="C652" s="85"/>
      <c r="D652" s="85"/>
      <c r="E652" s="86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>
      <c r="A653" s="85"/>
      <c r="B653" s="85"/>
      <c r="C653" s="85"/>
      <c r="D653" s="85"/>
      <c r="E653" s="86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>
      <c r="A654" s="85"/>
      <c r="B654" s="85"/>
      <c r="C654" s="85"/>
      <c r="D654" s="85"/>
      <c r="E654" s="86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>
      <c r="A655" s="85"/>
      <c r="B655" s="85"/>
      <c r="C655" s="85"/>
      <c r="D655" s="85"/>
      <c r="E655" s="86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>
      <c r="A656" s="85"/>
      <c r="B656" s="85"/>
      <c r="C656" s="85"/>
      <c r="D656" s="85"/>
      <c r="E656" s="86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>
      <c r="A657" s="85"/>
      <c r="B657" s="85"/>
      <c r="C657" s="85"/>
      <c r="D657" s="85"/>
      <c r="E657" s="86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>
      <c r="A658" s="85"/>
      <c r="B658" s="85"/>
      <c r="C658" s="85"/>
      <c r="D658" s="85"/>
      <c r="E658" s="86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>
      <c r="A659" s="85"/>
      <c r="B659" s="85"/>
      <c r="C659" s="85"/>
      <c r="D659" s="85"/>
      <c r="E659" s="86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>
      <c r="A660" s="85"/>
      <c r="B660" s="85"/>
      <c r="C660" s="85"/>
      <c r="D660" s="85"/>
      <c r="E660" s="86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>
      <c r="A661" s="85"/>
      <c r="B661" s="85"/>
      <c r="C661" s="85"/>
      <c r="D661" s="85"/>
      <c r="E661" s="86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>
      <c r="A662" s="85"/>
      <c r="B662" s="85"/>
      <c r="C662" s="85"/>
      <c r="D662" s="85"/>
      <c r="E662" s="86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>
      <c r="A663" s="85"/>
      <c r="B663" s="85"/>
      <c r="C663" s="85"/>
      <c r="D663" s="85"/>
      <c r="E663" s="86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>
      <c r="A664" s="85"/>
      <c r="B664" s="85"/>
      <c r="C664" s="85"/>
      <c r="D664" s="85"/>
      <c r="E664" s="86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>
      <c r="A665" s="85"/>
      <c r="B665" s="85"/>
      <c r="C665" s="85"/>
      <c r="D665" s="85"/>
      <c r="E665" s="86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>
      <c r="A666" s="85"/>
      <c r="B666" s="85"/>
      <c r="C666" s="85"/>
      <c r="D666" s="85"/>
      <c r="E666" s="86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>
      <c r="A667" s="85"/>
      <c r="B667" s="85"/>
      <c r="C667" s="85"/>
      <c r="D667" s="85"/>
      <c r="E667" s="86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>
      <c r="A668" s="85"/>
      <c r="B668" s="85"/>
      <c r="C668" s="85"/>
      <c r="D668" s="85"/>
      <c r="E668" s="86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>
      <c r="A669" s="85"/>
      <c r="B669" s="85"/>
      <c r="C669" s="85"/>
      <c r="D669" s="85"/>
      <c r="E669" s="86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>
      <c r="A670" s="85"/>
      <c r="B670" s="85"/>
      <c r="C670" s="85"/>
      <c r="D670" s="85"/>
      <c r="E670" s="86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>
      <c r="A671" s="85"/>
      <c r="B671" s="85"/>
      <c r="C671" s="85"/>
      <c r="D671" s="85"/>
      <c r="E671" s="86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>
      <c r="A672" s="85"/>
      <c r="B672" s="85"/>
      <c r="C672" s="85"/>
      <c r="D672" s="85"/>
      <c r="E672" s="86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>
      <c r="A673" s="85"/>
      <c r="B673" s="85"/>
      <c r="C673" s="85"/>
      <c r="D673" s="85"/>
      <c r="E673" s="86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>
      <c r="A674" s="85"/>
      <c r="B674" s="85"/>
      <c r="C674" s="85"/>
      <c r="D674" s="85"/>
      <c r="E674" s="86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>
      <c r="A675" s="85"/>
      <c r="B675" s="85"/>
      <c r="C675" s="85"/>
      <c r="D675" s="85"/>
      <c r="E675" s="86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>
      <c r="A676" s="85"/>
      <c r="B676" s="85"/>
      <c r="C676" s="85"/>
      <c r="D676" s="85"/>
      <c r="E676" s="86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>
      <c r="A677" s="85"/>
      <c r="B677" s="85"/>
      <c r="C677" s="85"/>
      <c r="D677" s="85"/>
      <c r="E677" s="86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>
      <c r="A678" s="85"/>
      <c r="B678" s="85"/>
      <c r="C678" s="85"/>
      <c r="D678" s="85"/>
      <c r="E678" s="86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>
      <c r="A679" s="85"/>
      <c r="B679" s="85"/>
      <c r="C679" s="85"/>
      <c r="D679" s="85"/>
      <c r="E679" s="86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>
      <c r="A680" s="85"/>
      <c r="B680" s="85"/>
      <c r="C680" s="85"/>
      <c r="D680" s="85"/>
      <c r="E680" s="86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>
      <c r="A681" s="85"/>
      <c r="B681" s="85"/>
      <c r="C681" s="85"/>
      <c r="D681" s="85"/>
      <c r="E681" s="86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>
      <c r="A682" s="85"/>
      <c r="B682" s="85"/>
      <c r="C682" s="85"/>
      <c r="D682" s="85"/>
      <c r="E682" s="86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>
      <c r="A683" s="85"/>
      <c r="B683" s="85"/>
      <c r="C683" s="85"/>
      <c r="D683" s="85"/>
      <c r="E683" s="86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>
      <c r="A684" s="85"/>
      <c r="B684" s="85"/>
      <c r="C684" s="85"/>
      <c r="D684" s="85"/>
      <c r="E684" s="86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>
      <c r="A685" s="85"/>
      <c r="B685" s="85"/>
      <c r="C685" s="85"/>
      <c r="D685" s="85"/>
      <c r="E685" s="86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>
      <c r="A686" s="85"/>
      <c r="B686" s="85"/>
      <c r="C686" s="85"/>
      <c r="D686" s="85"/>
      <c r="E686" s="86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>
      <c r="A687" s="85"/>
      <c r="B687" s="85"/>
      <c r="C687" s="85"/>
      <c r="D687" s="85"/>
      <c r="E687" s="86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>
      <c r="A688" s="85"/>
      <c r="B688" s="85"/>
      <c r="C688" s="85"/>
      <c r="D688" s="85"/>
      <c r="E688" s="86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>
      <c r="A689" s="85"/>
      <c r="B689" s="85"/>
      <c r="C689" s="85"/>
      <c r="D689" s="85"/>
      <c r="E689" s="86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>
      <c r="A690" s="85"/>
      <c r="B690" s="85"/>
      <c r="C690" s="85"/>
      <c r="D690" s="85"/>
      <c r="E690" s="86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>
      <c r="A691" s="85"/>
      <c r="B691" s="85"/>
      <c r="C691" s="85"/>
      <c r="D691" s="85"/>
      <c r="E691" s="86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>
      <c r="A692" s="85"/>
      <c r="B692" s="85"/>
      <c r="C692" s="85"/>
      <c r="D692" s="85"/>
      <c r="E692" s="86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>
      <c r="A693" s="85"/>
      <c r="B693" s="85"/>
      <c r="C693" s="85"/>
      <c r="D693" s="85"/>
      <c r="E693" s="86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>
      <c r="A694" s="85"/>
      <c r="B694" s="85"/>
      <c r="C694" s="85"/>
      <c r="D694" s="85"/>
      <c r="E694" s="86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>
      <c r="A695" s="85"/>
      <c r="B695" s="85"/>
      <c r="C695" s="85"/>
      <c r="D695" s="85"/>
      <c r="E695" s="86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>
      <c r="A696" s="85"/>
      <c r="B696" s="85"/>
      <c r="C696" s="85"/>
      <c r="D696" s="85"/>
      <c r="E696" s="86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>
      <c r="A697" s="85"/>
      <c r="B697" s="85"/>
      <c r="C697" s="85"/>
      <c r="D697" s="85"/>
      <c r="E697" s="86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>
      <c r="A698" s="85"/>
      <c r="B698" s="85"/>
      <c r="C698" s="85"/>
      <c r="D698" s="85"/>
      <c r="E698" s="86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>
      <c r="A699" s="85"/>
      <c r="B699" s="85"/>
      <c r="C699" s="85"/>
      <c r="D699" s="85"/>
      <c r="E699" s="86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>
      <c r="A700" s="85"/>
      <c r="B700" s="85"/>
      <c r="C700" s="85"/>
      <c r="D700" s="85"/>
      <c r="E700" s="86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>
      <c r="A701" s="85"/>
      <c r="B701" s="85"/>
      <c r="C701" s="85"/>
      <c r="D701" s="85"/>
      <c r="E701" s="86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>
      <c r="A702" s="85"/>
      <c r="B702" s="85"/>
      <c r="C702" s="85"/>
      <c r="D702" s="85"/>
      <c r="E702" s="86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>
      <c r="A703" s="85"/>
      <c r="B703" s="85"/>
      <c r="C703" s="85"/>
      <c r="D703" s="85"/>
      <c r="E703" s="86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>
      <c r="A704" s="85"/>
      <c r="B704" s="85"/>
      <c r="C704" s="85"/>
      <c r="D704" s="85"/>
      <c r="E704" s="86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>
      <c r="A705" s="85"/>
      <c r="B705" s="85"/>
      <c r="C705" s="85"/>
      <c r="D705" s="85"/>
      <c r="E705" s="86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>
      <c r="A706" s="85"/>
      <c r="B706" s="85"/>
      <c r="C706" s="85"/>
      <c r="D706" s="85"/>
      <c r="E706" s="86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>
      <c r="A707" s="85"/>
      <c r="B707" s="85"/>
      <c r="C707" s="85"/>
      <c r="D707" s="85"/>
      <c r="E707" s="86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>
      <c r="A708" s="85"/>
      <c r="B708" s="85"/>
      <c r="C708" s="85"/>
      <c r="D708" s="85"/>
      <c r="E708" s="86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>
      <c r="A709" s="85"/>
      <c r="B709" s="85"/>
      <c r="C709" s="85"/>
      <c r="D709" s="85"/>
      <c r="E709" s="86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>
      <c r="A710" s="85"/>
      <c r="B710" s="85"/>
      <c r="C710" s="85"/>
      <c r="D710" s="85"/>
      <c r="E710" s="86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>
      <c r="A711" s="85"/>
      <c r="B711" s="85"/>
      <c r="C711" s="85"/>
      <c r="D711" s="85"/>
      <c r="E711" s="86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>
      <c r="A712" s="85"/>
      <c r="B712" s="85"/>
      <c r="C712" s="85"/>
      <c r="D712" s="85"/>
      <c r="E712" s="86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>
      <c r="A713" s="85"/>
      <c r="B713" s="85"/>
      <c r="C713" s="85"/>
      <c r="D713" s="85"/>
      <c r="E713" s="86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>
      <c r="A714" s="85"/>
      <c r="B714" s="85"/>
      <c r="C714" s="85"/>
      <c r="D714" s="85"/>
      <c r="E714" s="86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>
      <c r="A715" s="85"/>
      <c r="B715" s="85"/>
      <c r="C715" s="85"/>
      <c r="D715" s="85"/>
      <c r="E715" s="86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>
      <c r="A716" s="85"/>
      <c r="B716" s="85"/>
      <c r="C716" s="85"/>
      <c r="D716" s="85"/>
      <c r="E716" s="86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>
      <c r="A717" s="85"/>
      <c r="B717" s="85"/>
      <c r="C717" s="85"/>
      <c r="D717" s="85"/>
      <c r="E717" s="86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>
      <c r="A718" s="85"/>
      <c r="B718" s="85"/>
      <c r="C718" s="85"/>
      <c r="D718" s="85"/>
      <c r="E718" s="86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>
      <c r="A719" s="85"/>
      <c r="B719" s="85"/>
      <c r="C719" s="85"/>
      <c r="D719" s="85"/>
      <c r="E719" s="86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>
      <c r="A720" s="85"/>
      <c r="B720" s="85"/>
      <c r="C720" s="85"/>
      <c r="D720" s="85"/>
      <c r="E720" s="86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>
      <c r="A721" s="85"/>
      <c r="B721" s="85"/>
      <c r="C721" s="85"/>
      <c r="D721" s="85"/>
      <c r="E721" s="86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>
      <c r="A722" s="85"/>
      <c r="B722" s="85"/>
      <c r="C722" s="85"/>
      <c r="D722" s="85"/>
      <c r="E722" s="86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>
      <c r="A723" s="85"/>
      <c r="B723" s="85"/>
      <c r="C723" s="85"/>
      <c r="D723" s="85"/>
      <c r="E723" s="86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>
      <c r="A724" s="85"/>
      <c r="B724" s="85"/>
      <c r="C724" s="85"/>
      <c r="D724" s="85"/>
      <c r="E724" s="86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>
      <c r="A725" s="85"/>
      <c r="B725" s="85"/>
      <c r="C725" s="85"/>
      <c r="D725" s="85"/>
      <c r="E725" s="86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>
      <c r="A726" s="85"/>
      <c r="B726" s="85"/>
      <c r="C726" s="85"/>
      <c r="D726" s="85"/>
      <c r="E726" s="86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>
      <c r="A727" s="85"/>
      <c r="B727" s="85"/>
      <c r="C727" s="85"/>
      <c r="D727" s="85"/>
      <c r="E727" s="86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>
      <c r="A728" s="85"/>
      <c r="B728" s="85"/>
      <c r="C728" s="85"/>
      <c r="D728" s="85"/>
      <c r="E728" s="86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>
      <c r="A729" s="85"/>
      <c r="B729" s="85"/>
      <c r="C729" s="85"/>
      <c r="D729" s="85"/>
      <c r="E729" s="86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>
      <c r="A730" s="85"/>
      <c r="B730" s="85"/>
      <c r="C730" s="85"/>
      <c r="D730" s="85"/>
      <c r="E730" s="86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>
      <c r="A731" s="85"/>
      <c r="B731" s="85"/>
      <c r="C731" s="85"/>
      <c r="D731" s="85"/>
      <c r="E731" s="86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>
      <c r="A732" s="85"/>
      <c r="B732" s="85"/>
      <c r="C732" s="85"/>
      <c r="D732" s="85"/>
      <c r="E732" s="86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>
      <c r="A733" s="85"/>
      <c r="B733" s="85"/>
      <c r="C733" s="85"/>
      <c r="D733" s="85"/>
      <c r="E733" s="86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>
      <c r="A734" s="85"/>
      <c r="B734" s="85"/>
      <c r="C734" s="85"/>
      <c r="D734" s="85"/>
      <c r="E734" s="86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>
      <c r="A735" s="85"/>
      <c r="B735" s="85"/>
      <c r="C735" s="85"/>
      <c r="D735" s="85"/>
      <c r="E735" s="86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>
      <c r="A736" s="85"/>
      <c r="B736" s="85"/>
      <c r="C736" s="85"/>
      <c r="D736" s="85"/>
      <c r="E736" s="86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>
      <c r="A737" s="85"/>
      <c r="B737" s="85"/>
      <c r="C737" s="85"/>
      <c r="D737" s="85"/>
      <c r="E737" s="86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>
      <c r="A738" s="85"/>
      <c r="B738" s="85"/>
      <c r="C738" s="85"/>
      <c r="D738" s="85"/>
      <c r="E738" s="86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>
      <c r="A739" s="85"/>
      <c r="B739" s="85"/>
      <c r="C739" s="85"/>
      <c r="D739" s="85"/>
      <c r="E739" s="86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>
      <c r="A740" s="85"/>
      <c r="B740" s="85"/>
      <c r="C740" s="85"/>
      <c r="D740" s="85"/>
      <c r="E740" s="86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>
      <c r="A741" s="85"/>
      <c r="B741" s="85"/>
      <c r="C741" s="85"/>
      <c r="D741" s="85"/>
      <c r="E741" s="86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>
      <c r="A742" s="85"/>
      <c r="B742" s="85"/>
      <c r="C742" s="85"/>
      <c r="D742" s="85"/>
      <c r="E742" s="86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>
      <c r="A743" s="85"/>
      <c r="B743" s="85"/>
      <c r="C743" s="85"/>
      <c r="D743" s="85"/>
      <c r="E743" s="86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>
      <c r="A744" s="85"/>
      <c r="B744" s="85"/>
      <c r="C744" s="85"/>
      <c r="D744" s="85"/>
      <c r="E744" s="86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>
      <c r="A745" s="85"/>
      <c r="B745" s="85"/>
      <c r="C745" s="85"/>
      <c r="D745" s="85"/>
      <c r="E745" s="86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>
      <c r="A746" s="85"/>
      <c r="B746" s="85"/>
      <c r="C746" s="85"/>
      <c r="D746" s="85"/>
      <c r="E746" s="86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>
      <c r="A747" s="85"/>
      <c r="B747" s="85"/>
      <c r="C747" s="85"/>
      <c r="D747" s="85"/>
      <c r="E747" s="86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>
      <c r="A748" s="85"/>
      <c r="B748" s="85"/>
      <c r="C748" s="85"/>
      <c r="D748" s="85"/>
      <c r="E748" s="86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>
      <c r="A749" s="85"/>
      <c r="B749" s="85"/>
      <c r="C749" s="85"/>
      <c r="D749" s="85"/>
      <c r="E749" s="86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>
      <c r="A750" s="85"/>
      <c r="B750" s="85"/>
      <c r="C750" s="85"/>
      <c r="D750" s="85"/>
      <c r="E750" s="86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>
      <c r="A751" s="85"/>
      <c r="B751" s="85"/>
      <c r="C751" s="85"/>
      <c r="D751" s="85"/>
      <c r="E751" s="86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>
      <c r="A752" s="85"/>
      <c r="B752" s="85"/>
      <c r="C752" s="85"/>
      <c r="D752" s="85"/>
      <c r="E752" s="86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>
      <c r="A753" s="85"/>
      <c r="B753" s="85"/>
      <c r="C753" s="85"/>
      <c r="D753" s="85"/>
      <c r="E753" s="86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>
      <c r="A754" s="85"/>
      <c r="B754" s="85"/>
      <c r="C754" s="85"/>
      <c r="D754" s="85"/>
      <c r="E754" s="86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>
      <c r="A755" s="85"/>
      <c r="B755" s="85"/>
      <c r="C755" s="85"/>
      <c r="D755" s="85"/>
      <c r="E755" s="86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>
      <c r="A756" s="85"/>
      <c r="B756" s="85"/>
      <c r="C756" s="85"/>
      <c r="D756" s="85"/>
      <c r="E756" s="86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>
      <c r="A757" s="85"/>
      <c r="B757" s="85"/>
      <c r="C757" s="85"/>
      <c r="D757" s="85"/>
      <c r="E757" s="86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>
      <c r="A758" s="85"/>
      <c r="B758" s="85"/>
      <c r="C758" s="85"/>
      <c r="D758" s="85"/>
      <c r="E758" s="86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>
      <c r="A759" s="85"/>
      <c r="B759" s="85"/>
      <c r="C759" s="85"/>
      <c r="D759" s="85"/>
      <c r="E759" s="86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>
      <c r="A760" s="85"/>
      <c r="B760" s="85"/>
      <c r="C760" s="85"/>
      <c r="D760" s="85"/>
      <c r="E760" s="86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>
      <c r="A761" s="85"/>
      <c r="B761" s="85"/>
      <c r="C761" s="85"/>
      <c r="D761" s="85"/>
      <c r="E761" s="86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>
      <c r="A762" s="85"/>
      <c r="B762" s="85"/>
      <c r="C762" s="85"/>
      <c r="D762" s="85"/>
      <c r="E762" s="86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>
      <c r="A763" s="85"/>
      <c r="B763" s="85"/>
      <c r="C763" s="85"/>
      <c r="D763" s="85"/>
      <c r="E763" s="86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>
      <c r="A764" s="85"/>
      <c r="B764" s="85"/>
      <c r="C764" s="85"/>
      <c r="D764" s="85"/>
      <c r="E764" s="86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>
      <c r="A765" s="85"/>
      <c r="B765" s="85"/>
      <c r="C765" s="85"/>
      <c r="D765" s="85"/>
      <c r="E765" s="86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>
      <c r="A766" s="85"/>
      <c r="B766" s="85"/>
      <c r="C766" s="85"/>
      <c r="D766" s="85"/>
      <c r="E766" s="86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>
      <c r="A767" s="85"/>
      <c r="B767" s="85"/>
      <c r="C767" s="85"/>
      <c r="D767" s="85"/>
      <c r="E767" s="86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>
      <c r="A768" s="85"/>
      <c r="B768" s="85"/>
      <c r="C768" s="85"/>
      <c r="D768" s="85"/>
      <c r="E768" s="86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>
      <c r="A769" s="85"/>
      <c r="B769" s="85"/>
      <c r="C769" s="85"/>
      <c r="D769" s="85"/>
      <c r="E769" s="86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>
      <c r="A770" s="85"/>
      <c r="B770" s="85"/>
      <c r="C770" s="85"/>
      <c r="D770" s="85"/>
      <c r="E770" s="86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>
      <c r="A771" s="85"/>
      <c r="B771" s="85"/>
      <c r="C771" s="85"/>
      <c r="D771" s="85"/>
      <c r="E771" s="86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>
      <c r="A772" s="85"/>
      <c r="B772" s="85"/>
      <c r="C772" s="85"/>
      <c r="D772" s="85"/>
      <c r="E772" s="86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>
      <c r="A773" s="85"/>
      <c r="B773" s="85"/>
      <c r="C773" s="85"/>
      <c r="D773" s="85"/>
      <c r="E773" s="86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>
      <c r="A774" s="85"/>
      <c r="B774" s="85"/>
      <c r="C774" s="85"/>
      <c r="D774" s="85"/>
      <c r="E774" s="86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>
      <c r="A775" s="85"/>
      <c r="B775" s="85"/>
      <c r="C775" s="85"/>
      <c r="D775" s="85"/>
      <c r="E775" s="86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>
      <c r="A776" s="85"/>
      <c r="B776" s="85"/>
      <c r="C776" s="85"/>
      <c r="D776" s="85"/>
      <c r="E776" s="86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>
      <c r="A777" s="85"/>
      <c r="B777" s="85"/>
      <c r="C777" s="85"/>
      <c r="D777" s="85"/>
      <c r="E777" s="86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>
      <c r="A778" s="85"/>
      <c r="B778" s="85"/>
      <c r="C778" s="85"/>
      <c r="D778" s="85"/>
      <c r="E778" s="86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>
      <c r="A779" s="85"/>
      <c r="B779" s="85"/>
      <c r="C779" s="85"/>
      <c r="D779" s="85"/>
      <c r="E779" s="86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>
      <c r="A780" s="85"/>
      <c r="B780" s="85"/>
      <c r="C780" s="85"/>
      <c r="D780" s="85"/>
      <c r="E780" s="86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>
      <c r="A781" s="85"/>
      <c r="B781" s="85"/>
      <c r="C781" s="85"/>
      <c r="D781" s="85"/>
      <c r="E781" s="86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>
      <c r="A782" s="85"/>
      <c r="B782" s="85"/>
      <c r="C782" s="85"/>
      <c r="D782" s="85"/>
      <c r="E782" s="86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>
      <c r="A783" s="85"/>
      <c r="B783" s="85"/>
      <c r="C783" s="85"/>
      <c r="D783" s="85"/>
      <c r="E783" s="86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>
      <c r="A784" s="85"/>
      <c r="B784" s="85"/>
      <c r="C784" s="85"/>
      <c r="D784" s="85"/>
      <c r="E784" s="86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>
      <c r="A785" s="85"/>
      <c r="B785" s="85"/>
      <c r="C785" s="85"/>
      <c r="D785" s="85"/>
      <c r="E785" s="86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>
      <c r="A786" s="85"/>
      <c r="B786" s="85"/>
      <c r="C786" s="85"/>
      <c r="D786" s="85"/>
      <c r="E786" s="86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>
      <c r="A787" s="85"/>
      <c r="B787" s="85"/>
      <c r="C787" s="85"/>
      <c r="D787" s="85"/>
      <c r="E787" s="86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>
      <c r="A788" s="85"/>
      <c r="B788" s="85"/>
      <c r="C788" s="85"/>
      <c r="D788" s="85"/>
      <c r="E788" s="86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>
      <c r="A789" s="85"/>
      <c r="B789" s="85"/>
      <c r="C789" s="85"/>
      <c r="D789" s="85"/>
      <c r="E789" s="86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>
      <c r="A790" s="85"/>
      <c r="B790" s="85"/>
      <c r="C790" s="85"/>
      <c r="D790" s="85"/>
      <c r="E790" s="86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>
      <c r="A791" s="85"/>
      <c r="B791" s="85"/>
      <c r="C791" s="85"/>
      <c r="D791" s="85"/>
      <c r="E791" s="86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>
      <c r="A792" s="85"/>
      <c r="B792" s="85"/>
      <c r="C792" s="85"/>
      <c r="D792" s="85"/>
      <c r="E792" s="86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>
      <c r="A793" s="85"/>
      <c r="B793" s="85"/>
      <c r="C793" s="85"/>
      <c r="D793" s="85"/>
      <c r="E793" s="86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>
      <c r="A794" s="85"/>
      <c r="B794" s="85"/>
      <c r="C794" s="85"/>
      <c r="D794" s="85"/>
      <c r="E794" s="86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>
      <c r="A795" s="85"/>
      <c r="B795" s="85"/>
      <c r="C795" s="85"/>
      <c r="D795" s="85"/>
      <c r="E795" s="86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>
      <c r="A796" s="85"/>
      <c r="B796" s="85"/>
      <c r="C796" s="85"/>
      <c r="D796" s="85"/>
      <c r="E796" s="86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>
      <c r="A797" s="85"/>
      <c r="B797" s="85"/>
      <c r="C797" s="85"/>
      <c r="D797" s="85"/>
      <c r="E797" s="86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>
      <c r="A798" s="85"/>
      <c r="B798" s="85"/>
      <c r="C798" s="85"/>
      <c r="D798" s="85"/>
      <c r="E798" s="86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>
      <c r="A799" s="85"/>
      <c r="B799" s="85"/>
      <c r="C799" s="85"/>
      <c r="D799" s="85"/>
      <c r="E799" s="86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>
      <c r="A800" s="85"/>
      <c r="B800" s="85"/>
      <c r="C800" s="85"/>
      <c r="D800" s="85"/>
      <c r="E800" s="86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>
      <c r="A801" s="85"/>
      <c r="B801" s="85"/>
      <c r="C801" s="85"/>
      <c r="D801" s="85"/>
      <c r="E801" s="86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>
      <c r="A802" s="85"/>
      <c r="B802" s="85"/>
      <c r="C802" s="85"/>
      <c r="D802" s="85"/>
      <c r="E802" s="86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>
      <c r="A803" s="85"/>
      <c r="B803" s="85"/>
      <c r="C803" s="85"/>
      <c r="D803" s="85"/>
      <c r="E803" s="86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>
      <c r="A804" s="85"/>
      <c r="B804" s="85"/>
      <c r="C804" s="85"/>
      <c r="D804" s="85"/>
      <c r="E804" s="86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>
      <c r="A805" s="85"/>
      <c r="B805" s="85"/>
      <c r="C805" s="85"/>
      <c r="D805" s="85"/>
      <c r="E805" s="86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>
      <c r="A806" s="85"/>
      <c r="B806" s="85"/>
      <c r="C806" s="85"/>
      <c r="D806" s="85"/>
      <c r="E806" s="86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>
      <c r="A807" s="85"/>
      <c r="B807" s="85"/>
      <c r="C807" s="85"/>
      <c r="D807" s="85"/>
      <c r="E807" s="86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>
      <c r="A808" s="85"/>
      <c r="B808" s="85"/>
      <c r="C808" s="85"/>
      <c r="D808" s="85"/>
      <c r="E808" s="86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>
      <c r="A809" s="85"/>
      <c r="B809" s="85"/>
      <c r="C809" s="85"/>
      <c r="D809" s="85"/>
      <c r="E809" s="86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>
      <c r="A810" s="85"/>
      <c r="B810" s="85"/>
      <c r="C810" s="85"/>
      <c r="D810" s="85"/>
      <c r="E810" s="86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>
      <c r="A811" s="85"/>
      <c r="B811" s="85"/>
      <c r="C811" s="85"/>
      <c r="D811" s="85"/>
      <c r="E811" s="86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>
      <c r="A812" s="85"/>
      <c r="B812" s="85"/>
      <c r="C812" s="85"/>
      <c r="D812" s="85"/>
      <c r="E812" s="86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>
      <c r="A813" s="85"/>
      <c r="B813" s="85"/>
      <c r="C813" s="85"/>
      <c r="D813" s="85"/>
      <c r="E813" s="86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>
      <c r="A814" s="85"/>
      <c r="B814" s="85"/>
      <c r="C814" s="85"/>
      <c r="D814" s="85"/>
      <c r="E814" s="86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>
      <c r="A815" s="85"/>
      <c r="B815" s="85"/>
      <c r="C815" s="85"/>
      <c r="D815" s="85"/>
      <c r="E815" s="86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>
      <c r="A816" s="85"/>
      <c r="B816" s="85"/>
      <c r="C816" s="85"/>
      <c r="D816" s="85"/>
      <c r="E816" s="86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>
      <c r="A817" s="85"/>
      <c r="B817" s="85"/>
      <c r="C817" s="85"/>
      <c r="D817" s="85"/>
      <c r="E817" s="86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>
      <c r="A818" s="85"/>
      <c r="B818" s="85"/>
      <c r="C818" s="85"/>
      <c r="D818" s="85"/>
      <c r="E818" s="86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>
      <c r="A819" s="85"/>
      <c r="B819" s="85"/>
      <c r="C819" s="85"/>
      <c r="D819" s="85"/>
      <c r="E819" s="86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>
      <c r="A820" s="85"/>
      <c r="B820" s="85"/>
      <c r="C820" s="85"/>
      <c r="D820" s="85"/>
      <c r="E820" s="86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>
      <c r="A821" s="85"/>
      <c r="B821" s="85"/>
      <c r="C821" s="85"/>
      <c r="D821" s="85"/>
      <c r="E821" s="86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>
      <c r="A822" s="85"/>
      <c r="B822" s="85"/>
      <c r="C822" s="85"/>
      <c r="D822" s="85"/>
      <c r="E822" s="86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>
      <c r="A823" s="85"/>
      <c r="B823" s="85"/>
      <c r="C823" s="85"/>
      <c r="D823" s="85"/>
      <c r="E823" s="86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>
      <c r="A824" s="85"/>
      <c r="B824" s="85"/>
      <c r="C824" s="85"/>
      <c r="D824" s="85"/>
      <c r="E824" s="86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>
      <c r="A825" s="85"/>
      <c r="B825" s="85"/>
      <c r="C825" s="85"/>
      <c r="D825" s="85"/>
      <c r="E825" s="86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>
      <c r="A826" s="85"/>
      <c r="B826" s="85"/>
      <c r="C826" s="85"/>
      <c r="D826" s="85"/>
      <c r="E826" s="86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>
      <c r="A827" s="85"/>
      <c r="B827" s="85"/>
      <c r="C827" s="85"/>
      <c r="D827" s="85"/>
      <c r="E827" s="86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>
      <c r="A828" s="85"/>
      <c r="B828" s="85"/>
      <c r="C828" s="85"/>
      <c r="D828" s="85"/>
      <c r="E828" s="86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>
      <c r="A829" s="85"/>
      <c r="B829" s="85"/>
      <c r="C829" s="85"/>
      <c r="D829" s="85"/>
      <c r="E829" s="86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>
      <c r="A830" s="85"/>
      <c r="B830" s="85"/>
      <c r="C830" s="85"/>
      <c r="D830" s="85"/>
      <c r="E830" s="86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>
      <c r="A831" s="85"/>
      <c r="B831" s="85"/>
      <c r="C831" s="85"/>
      <c r="D831" s="85"/>
      <c r="E831" s="86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>
      <c r="A832" s="85"/>
      <c r="B832" s="85"/>
      <c r="C832" s="85"/>
      <c r="D832" s="85"/>
      <c r="E832" s="86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>
      <c r="A833" s="85"/>
      <c r="B833" s="85"/>
      <c r="C833" s="85"/>
      <c r="D833" s="85"/>
      <c r="E833" s="86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>
      <c r="A834" s="85"/>
      <c r="B834" s="85"/>
      <c r="C834" s="85"/>
      <c r="D834" s="85"/>
      <c r="E834" s="86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>
      <c r="A835" s="85"/>
      <c r="B835" s="85"/>
      <c r="C835" s="85"/>
      <c r="D835" s="85"/>
      <c r="E835" s="86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>
      <c r="A836" s="85"/>
      <c r="B836" s="85"/>
      <c r="C836" s="85"/>
      <c r="D836" s="85"/>
      <c r="E836" s="86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>
      <c r="A837" s="85"/>
      <c r="B837" s="85"/>
      <c r="C837" s="85"/>
      <c r="D837" s="85"/>
      <c r="E837" s="86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>
      <c r="A838" s="85"/>
      <c r="B838" s="85"/>
      <c r="C838" s="85"/>
      <c r="D838" s="85"/>
      <c r="E838" s="86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>
      <c r="A839" s="85"/>
      <c r="B839" s="85"/>
      <c r="C839" s="85"/>
      <c r="D839" s="85"/>
      <c r="E839" s="86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>
      <c r="A840" s="85"/>
      <c r="B840" s="85"/>
      <c r="C840" s="85"/>
      <c r="D840" s="85"/>
      <c r="E840" s="86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>
      <c r="A841" s="85"/>
      <c r="B841" s="85"/>
      <c r="C841" s="85"/>
      <c r="D841" s="85"/>
      <c r="E841" s="86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>
      <c r="A842" s="85"/>
      <c r="B842" s="85"/>
      <c r="C842" s="85"/>
      <c r="D842" s="85"/>
      <c r="E842" s="86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>
      <c r="A843" s="85"/>
      <c r="B843" s="85"/>
      <c r="C843" s="85"/>
      <c r="D843" s="85"/>
      <c r="E843" s="86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>
      <c r="A844" s="85"/>
      <c r="B844" s="85"/>
      <c r="C844" s="85"/>
      <c r="D844" s="85"/>
      <c r="E844" s="86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>
      <c r="A845" s="85"/>
      <c r="B845" s="85"/>
      <c r="C845" s="85"/>
      <c r="D845" s="85"/>
      <c r="E845" s="86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>
      <c r="A846" s="85"/>
      <c r="B846" s="85"/>
      <c r="C846" s="85"/>
      <c r="D846" s="85"/>
      <c r="E846" s="86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>
      <c r="A847" s="85"/>
      <c r="B847" s="85"/>
      <c r="C847" s="85"/>
      <c r="D847" s="85"/>
      <c r="E847" s="86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>
      <c r="A848" s="85"/>
      <c r="B848" s="85"/>
      <c r="C848" s="85"/>
      <c r="D848" s="85"/>
      <c r="E848" s="86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>
      <c r="A849" s="85"/>
      <c r="B849" s="85"/>
      <c r="C849" s="85"/>
      <c r="D849" s="85"/>
      <c r="E849" s="86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>
      <c r="A850" s="85"/>
      <c r="B850" s="85"/>
      <c r="C850" s="85"/>
      <c r="D850" s="85"/>
      <c r="E850" s="86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>
      <c r="A851" s="85"/>
      <c r="B851" s="85"/>
      <c r="C851" s="85"/>
      <c r="D851" s="85"/>
      <c r="E851" s="86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>
      <c r="A852" s="85"/>
      <c r="B852" s="85"/>
      <c r="C852" s="85"/>
      <c r="D852" s="85"/>
      <c r="E852" s="86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>
      <c r="A853" s="85"/>
      <c r="B853" s="85"/>
      <c r="C853" s="85"/>
      <c r="D853" s="85"/>
      <c r="E853" s="86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>
      <c r="A854" s="85"/>
      <c r="B854" s="85"/>
      <c r="C854" s="85"/>
      <c r="D854" s="85"/>
      <c r="E854" s="86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>
      <c r="A855" s="85"/>
      <c r="B855" s="85"/>
      <c r="C855" s="85"/>
      <c r="D855" s="85"/>
      <c r="E855" s="86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>
      <c r="A856" s="85"/>
      <c r="B856" s="85"/>
      <c r="C856" s="85"/>
      <c r="D856" s="85"/>
      <c r="E856" s="86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>
      <c r="A857" s="85"/>
      <c r="B857" s="85"/>
      <c r="C857" s="85"/>
      <c r="D857" s="85"/>
      <c r="E857" s="86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>
      <c r="A858" s="85"/>
      <c r="B858" s="85"/>
      <c r="C858" s="85"/>
      <c r="D858" s="85"/>
      <c r="E858" s="86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>
      <c r="A859" s="85"/>
      <c r="B859" s="85"/>
      <c r="C859" s="85"/>
      <c r="D859" s="85"/>
      <c r="E859" s="86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>
      <c r="A860" s="85"/>
      <c r="B860" s="85"/>
      <c r="C860" s="85"/>
      <c r="D860" s="85"/>
      <c r="E860" s="86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>
      <c r="A861" s="85"/>
      <c r="B861" s="85"/>
      <c r="C861" s="85"/>
      <c r="D861" s="85"/>
      <c r="E861" s="86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>
      <c r="A862" s="85"/>
      <c r="B862" s="85"/>
      <c r="C862" s="85"/>
      <c r="D862" s="85"/>
      <c r="E862" s="86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>
      <c r="A863" s="85"/>
      <c r="B863" s="85"/>
      <c r="C863" s="85"/>
      <c r="D863" s="85"/>
      <c r="E863" s="86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>
      <c r="A864" s="85"/>
      <c r="B864" s="85"/>
      <c r="C864" s="85"/>
      <c r="D864" s="85"/>
      <c r="E864" s="86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>
      <c r="A865" s="85"/>
      <c r="B865" s="85"/>
      <c r="C865" s="85"/>
      <c r="D865" s="85"/>
      <c r="E865" s="86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>
      <c r="A866" s="85"/>
      <c r="B866" s="85"/>
      <c r="C866" s="85"/>
      <c r="D866" s="85"/>
      <c r="E866" s="86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>
      <c r="A867" s="85"/>
      <c r="B867" s="85"/>
      <c r="C867" s="85"/>
      <c r="D867" s="85"/>
      <c r="E867" s="86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>
      <c r="A868" s="85"/>
      <c r="B868" s="85"/>
      <c r="C868" s="85"/>
      <c r="D868" s="85"/>
      <c r="E868" s="86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>
      <c r="A869" s="85"/>
      <c r="B869" s="85"/>
      <c r="C869" s="85"/>
      <c r="D869" s="85"/>
      <c r="E869" s="86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>
      <c r="A870" s="85"/>
      <c r="B870" s="85"/>
      <c r="C870" s="85"/>
      <c r="D870" s="85"/>
      <c r="E870" s="86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>
      <c r="A871" s="85"/>
      <c r="B871" s="85"/>
      <c r="C871" s="85"/>
      <c r="D871" s="85"/>
      <c r="E871" s="86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>
      <c r="A872" s="85"/>
      <c r="B872" s="85"/>
      <c r="C872" s="85"/>
      <c r="D872" s="85"/>
      <c r="E872" s="86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>
      <c r="A873" s="85"/>
      <c r="B873" s="85"/>
      <c r="C873" s="85"/>
      <c r="D873" s="85"/>
      <c r="E873" s="86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>
      <c r="A874" s="85"/>
      <c r="B874" s="85"/>
      <c r="C874" s="85"/>
      <c r="D874" s="85"/>
      <c r="E874" s="86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>
      <c r="A875" s="85"/>
      <c r="B875" s="85"/>
      <c r="C875" s="85"/>
      <c r="D875" s="85"/>
      <c r="E875" s="86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>
      <c r="A876" s="85"/>
      <c r="B876" s="85"/>
      <c r="C876" s="85"/>
      <c r="D876" s="85"/>
      <c r="E876" s="86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>
      <c r="A877" s="85"/>
      <c r="B877" s="85"/>
      <c r="C877" s="85"/>
      <c r="D877" s="85"/>
      <c r="E877" s="86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>
      <c r="A878" s="85"/>
      <c r="B878" s="85"/>
      <c r="C878" s="85"/>
      <c r="D878" s="85"/>
      <c r="E878" s="86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>
      <c r="A879" s="85"/>
      <c r="B879" s="85"/>
      <c r="C879" s="85"/>
      <c r="D879" s="85"/>
      <c r="E879" s="86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>
      <c r="A880" s="85"/>
      <c r="B880" s="85"/>
      <c r="C880" s="85"/>
      <c r="D880" s="85"/>
      <c r="E880" s="86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>
      <c r="A881" s="85"/>
      <c r="B881" s="85"/>
      <c r="C881" s="85"/>
      <c r="D881" s="85"/>
      <c r="E881" s="86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>
      <c r="A882" s="85"/>
      <c r="B882" s="85"/>
      <c r="C882" s="85"/>
      <c r="D882" s="85"/>
      <c r="E882" s="86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>
      <c r="A883" s="85"/>
      <c r="B883" s="85"/>
      <c r="C883" s="85"/>
      <c r="D883" s="85"/>
      <c r="E883" s="86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>
      <c r="A884" s="85"/>
      <c r="B884" s="85"/>
      <c r="C884" s="85"/>
      <c r="D884" s="85"/>
      <c r="E884" s="86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>
      <c r="A885" s="85"/>
      <c r="B885" s="85"/>
      <c r="C885" s="85"/>
      <c r="D885" s="85"/>
      <c r="E885" s="86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>
      <c r="A886" s="85"/>
      <c r="B886" s="85"/>
      <c r="C886" s="85"/>
      <c r="D886" s="85"/>
      <c r="E886" s="86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>
      <c r="A887" s="85"/>
      <c r="B887" s="85"/>
      <c r="C887" s="85"/>
      <c r="D887" s="85"/>
      <c r="E887" s="86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>
      <c r="A888" s="85"/>
      <c r="B888" s="85"/>
      <c r="C888" s="85"/>
      <c r="D888" s="85"/>
      <c r="E888" s="86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>
      <c r="A889" s="85"/>
      <c r="B889" s="85"/>
      <c r="C889" s="85"/>
      <c r="D889" s="85"/>
      <c r="E889" s="86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>
      <c r="A890" s="85"/>
      <c r="B890" s="85"/>
      <c r="C890" s="85"/>
      <c r="D890" s="85"/>
      <c r="E890" s="86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>
      <c r="A891" s="85"/>
      <c r="B891" s="85"/>
      <c r="C891" s="85"/>
      <c r="D891" s="85"/>
      <c r="E891" s="86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>
      <c r="A892" s="85"/>
      <c r="B892" s="85"/>
      <c r="C892" s="85"/>
      <c r="D892" s="85"/>
      <c r="E892" s="86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>
      <c r="A893" s="85"/>
      <c r="B893" s="85"/>
      <c r="C893" s="85"/>
      <c r="D893" s="85"/>
      <c r="E893" s="86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>
      <c r="A894" s="85"/>
      <c r="B894" s="85"/>
      <c r="C894" s="85"/>
      <c r="D894" s="85"/>
      <c r="E894" s="86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>
      <c r="A895" s="85"/>
      <c r="B895" s="85"/>
      <c r="C895" s="85"/>
      <c r="D895" s="85"/>
      <c r="E895" s="86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>
      <c r="A896" s="85"/>
      <c r="B896" s="85"/>
      <c r="C896" s="85"/>
      <c r="D896" s="85"/>
      <c r="E896" s="86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>
      <c r="A897" s="85"/>
      <c r="B897" s="85"/>
      <c r="C897" s="85"/>
      <c r="D897" s="85"/>
      <c r="E897" s="86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>
      <c r="A898" s="85"/>
      <c r="B898" s="85"/>
      <c r="C898" s="85"/>
      <c r="D898" s="85"/>
      <c r="E898" s="86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>
      <c r="A899" s="85"/>
      <c r="B899" s="85"/>
      <c r="C899" s="85"/>
      <c r="D899" s="85"/>
      <c r="E899" s="86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>
      <c r="A900" s="85"/>
      <c r="B900" s="85"/>
      <c r="C900" s="85"/>
      <c r="D900" s="85"/>
      <c r="E900" s="86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>
      <c r="A901" s="85"/>
      <c r="B901" s="85"/>
      <c r="C901" s="85"/>
      <c r="D901" s="85"/>
      <c r="E901" s="86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>
      <c r="A902" s="85"/>
      <c r="B902" s="85"/>
      <c r="C902" s="85"/>
      <c r="D902" s="85"/>
      <c r="E902" s="86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>
      <c r="A903" s="85"/>
      <c r="B903" s="85"/>
      <c r="C903" s="85"/>
      <c r="D903" s="85"/>
      <c r="E903" s="86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>
      <c r="A904" s="85"/>
      <c r="B904" s="85"/>
      <c r="C904" s="85"/>
      <c r="D904" s="85"/>
      <c r="E904" s="86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>
      <c r="A905" s="85"/>
      <c r="B905" s="85"/>
      <c r="C905" s="85"/>
      <c r="D905" s="85"/>
      <c r="E905" s="86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>
      <c r="A906" s="85"/>
      <c r="B906" s="85"/>
      <c r="C906" s="85"/>
      <c r="D906" s="85"/>
      <c r="E906" s="86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>
      <c r="A907" s="85"/>
      <c r="B907" s="85"/>
      <c r="C907" s="85"/>
      <c r="D907" s="85"/>
      <c r="E907" s="86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>
      <c r="A908" s="85"/>
      <c r="B908" s="85"/>
      <c r="C908" s="85"/>
      <c r="D908" s="85"/>
      <c r="E908" s="86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>
      <c r="A909" s="85"/>
      <c r="B909" s="85"/>
      <c r="C909" s="85"/>
      <c r="D909" s="85"/>
      <c r="E909" s="86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>
      <c r="A910" s="85"/>
      <c r="B910" s="85"/>
      <c r="C910" s="85"/>
      <c r="D910" s="85"/>
      <c r="E910" s="86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>
      <c r="A911" s="85"/>
      <c r="B911" s="85"/>
      <c r="C911" s="85"/>
      <c r="D911" s="85"/>
      <c r="E911" s="86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>
      <c r="A912" s="85"/>
      <c r="B912" s="85"/>
      <c r="C912" s="85"/>
      <c r="D912" s="85"/>
      <c r="E912" s="86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>
      <c r="A913" s="85"/>
      <c r="B913" s="85"/>
      <c r="C913" s="85"/>
      <c r="D913" s="85"/>
      <c r="E913" s="86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>
      <c r="A914" s="85"/>
      <c r="B914" s="85"/>
      <c r="C914" s="85"/>
      <c r="D914" s="85"/>
      <c r="E914" s="86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>
      <c r="A915" s="85"/>
      <c r="B915" s="85"/>
      <c r="C915" s="85"/>
      <c r="D915" s="85"/>
      <c r="E915" s="86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>
      <c r="A916" s="85"/>
      <c r="B916" s="85"/>
      <c r="C916" s="85"/>
      <c r="D916" s="85"/>
      <c r="E916" s="86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>
      <c r="A917" s="85"/>
      <c r="B917" s="85"/>
      <c r="C917" s="85"/>
      <c r="D917" s="85"/>
      <c r="E917" s="86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>
      <c r="A918" s="85"/>
      <c r="B918" s="85"/>
      <c r="C918" s="85"/>
      <c r="D918" s="85"/>
      <c r="E918" s="86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>
      <c r="A919" s="85"/>
      <c r="B919" s="85"/>
      <c r="C919" s="85"/>
      <c r="D919" s="85"/>
      <c r="E919" s="86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>
      <c r="A920" s="85"/>
      <c r="B920" s="85"/>
      <c r="C920" s="85"/>
      <c r="D920" s="85"/>
      <c r="E920" s="86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>
      <c r="A921" s="85"/>
      <c r="B921" s="85"/>
      <c r="C921" s="85"/>
      <c r="D921" s="85"/>
      <c r="E921" s="86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>
      <c r="A922" s="85"/>
      <c r="B922" s="85"/>
      <c r="C922" s="85"/>
      <c r="D922" s="85"/>
      <c r="E922" s="86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>
      <c r="A923" s="85"/>
      <c r="B923" s="85"/>
      <c r="C923" s="85"/>
      <c r="D923" s="85"/>
      <c r="E923" s="86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>
      <c r="A924" s="85"/>
      <c r="B924" s="85"/>
      <c r="C924" s="85"/>
      <c r="D924" s="85"/>
      <c r="E924" s="86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>
      <c r="A925" s="85"/>
      <c r="B925" s="85"/>
      <c r="C925" s="85"/>
      <c r="D925" s="85"/>
      <c r="E925" s="86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>
      <c r="A926" s="85"/>
      <c r="B926" s="85"/>
      <c r="C926" s="85"/>
      <c r="D926" s="85"/>
      <c r="E926" s="86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>
      <c r="A927" s="85"/>
      <c r="B927" s="85"/>
      <c r="C927" s="85"/>
      <c r="D927" s="85"/>
      <c r="E927" s="86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>
      <c r="A928" s="85"/>
      <c r="B928" s="85"/>
      <c r="C928" s="85"/>
      <c r="D928" s="85"/>
      <c r="E928" s="86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>
      <c r="A929" s="85"/>
      <c r="B929" s="85"/>
      <c r="C929" s="85"/>
      <c r="D929" s="85"/>
      <c r="E929" s="86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>
      <c r="A930" s="85"/>
      <c r="B930" s="85"/>
      <c r="C930" s="85"/>
      <c r="D930" s="85"/>
      <c r="E930" s="86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>
      <c r="A931" s="85"/>
      <c r="B931" s="85"/>
      <c r="C931" s="85"/>
      <c r="D931" s="85"/>
      <c r="E931" s="86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>
      <c r="A932" s="85"/>
      <c r="B932" s="85"/>
      <c r="C932" s="85"/>
      <c r="D932" s="85"/>
      <c r="E932" s="86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>
      <c r="A933" s="85"/>
      <c r="B933" s="85"/>
      <c r="C933" s="85"/>
      <c r="D933" s="85"/>
      <c r="E933" s="86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>
      <c r="A934" s="85"/>
      <c r="B934" s="85"/>
      <c r="C934" s="85"/>
      <c r="D934" s="85"/>
      <c r="E934" s="86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>
      <c r="A935" s="85"/>
      <c r="B935" s="85"/>
      <c r="C935" s="85"/>
      <c r="D935" s="85"/>
      <c r="E935" s="86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>
      <c r="A936" s="85"/>
      <c r="B936" s="85"/>
      <c r="C936" s="85"/>
      <c r="D936" s="85"/>
      <c r="E936" s="86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>
      <c r="A937" s="85"/>
      <c r="B937" s="85"/>
      <c r="C937" s="85"/>
      <c r="D937" s="85"/>
      <c r="E937" s="86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>
      <c r="A938" s="85"/>
      <c r="B938" s="85"/>
      <c r="C938" s="85"/>
      <c r="D938" s="85"/>
      <c r="E938" s="86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>
      <c r="A939" s="85"/>
      <c r="B939" s="85"/>
      <c r="C939" s="85"/>
      <c r="D939" s="85"/>
      <c r="E939" s="86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>
      <c r="A940" s="85"/>
      <c r="B940" s="85"/>
      <c r="C940" s="85"/>
      <c r="D940" s="85"/>
      <c r="E940" s="86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>
      <c r="A941" s="85"/>
      <c r="B941" s="85"/>
      <c r="C941" s="85"/>
      <c r="D941" s="85"/>
      <c r="E941" s="86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>
      <c r="A942" s="85"/>
      <c r="B942" s="85"/>
      <c r="C942" s="85"/>
      <c r="D942" s="85"/>
      <c r="E942" s="86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>
      <c r="A943" s="85"/>
      <c r="B943" s="85"/>
      <c r="C943" s="85"/>
      <c r="D943" s="85"/>
      <c r="E943" s="86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>
      <c r="A944" s="85"/>
      <c r="B944" s="85"/>
      <c r="C944" s="85"/>
      <c r="D944" s="85"/>
      <c r="E944" s="86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>
      <c r="A945" s="85"/>
      <c r="B945" s="85"/>
      <c r="C945" s="85"/>
      <c r="D945" s="85"/>
      <c r="E945" s="86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>
      <c r="A946" s="85"/>
      <c r="B946" s="85"/>
      <c r="C946" s="85"/>
      <c r="D946" s="85"/>
      <c r="E946" s="86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>
      <c r="A947" s="85"/>
      <c r="B947" s="85"/>
      <c r="C947" s="85"/>
      <c r="D947" s="85"/>
      <c r="E947" s="86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>
      <c r="A948" s="85"/>
      <c r="B948" s="85"/>
      <c r="C948" s="85"/>
      <c r="D948" s="85"/>
      <c r="E948" s="86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>
      <c r="A949" s="85"/>
      <c r="B949" s="85"/>
      <c r="C949" s="85"/>
      <c r="D949" s="85"/>
      <c r="E949" s="86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>
      <c r="A950" s="85"/>
      <c r="B950" s="85"/>
      <c r="C950" s="85"/>
      <c r="D950" s="85"/>
      <c r="E950" s="86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>
      <c r="A951" s="85"/>
      <c r="B951" s="85"/>
      <c r="C951" s="85"/>
      <c r="D951" s="85"/>
      <c r="E951" s="86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>
      <c r="A952" s="85"/>
      <c r="B952" s="85"/>
      <c r="C952" s="85"/>
      <c r="D952" s="85"/>
      <c r="E952" s="86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>
      <c r="A953" s="85"/>
      <c r="B953" s="85"/>
      <c r="C953" s="85"/>
      <c r="D953" s="85"/>
      <c r="E953" s="86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>
      <c r="A954" s="85"/>
      <c r="B954" s="85"/>
      <c r="C954" s="85"/>
      <c r="D954" s="85"/>
      <c r="E954" s="86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>
      <c r="A955" s="85"/>
      <c r="B955" s="85"/>
      <c r="C955" s="85"/>
      <c r="D955" s="85"/>
      <c r="E955" s="86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>
      <c r="A956" s="85"/>
      <c r="B956" s="85"/>
      <c r="C956" s="85"/>
      <c r="D956" s="85"/>
      <c r="E956" s="86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>
      <c r="A957" s="85"/>
      <c r="B957" s="85"/>
      <c r="C957" s="85"/>
      <c r="D957" s="85"/>
      <c r="E957" s="86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>
      <c r="A958" s="85"/>
      <c r="B958" s="85"/>
      <c r="C958" s="85"/>
      <c r="D958" s="85"/>
      <c r="E958" s="86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>
      <c r="A959" s="85"/>
      <c r="B959" s="85"/>
      <c r="C959" s="85"/>
      <c r="D959" s="85"/>
      <c r="E959" s="86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>
      <c r="A960" s="85"/>
      <c r="B960" s="85"/>
      <c r="C960" s="85"/>
      <c r="D960" s="85"/>
      <c r="E960" s="86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>
      <c r="A961" s="85"/>
      <c r="B961" s="85"/>
      <c r="C961" s="85"/>
      <c r="D961" s="85"/>
      <c r="E961" s="86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>
      <c r="A962" s="85"/>
      <c r="B962" s="85"/>
      <c r="C962" s="85"/>
      <c r="D962" s="85"/>
      <c r="E962" s="86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>
      <c r="A963" s="85"/>
      <c r="B963" s="85"/>
      <c r="C963" s="85"/>
      <c r="D963" s="85"/>
      <c r="E963" s="86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>
      <c r="A964" s="85"/>
      <c r="B964" s="85"/>
      <c r="C964" s="85"/>
      <c r="D964" s="85"/>
      <c r="E964" s="86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>
      <c r="A965" s="85"/>
      <c r="B965" s="85"/>
      <c r="C965" s="85"/>
      <c r="D965" s="85"/>
      <c r="E965" s="86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>
      <c r="A966" s="85"/>
      <c r="B966" s="85"/>
      <c r="C966" s="85"/>
      <c r="D966" s="85"/>
      <c r="E966" s="86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>
      <c r="A967" s="85"/>
      <c r="B967" s="85"/>
      <c r="C967" s="85"/>
      <c r="D967" s="85"/>
      <c r="E967" s="86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>
      <c r="A968" s="85"/>
      <c r="B968" s="85"/>
      <c r="C968" s="85"/>
      <c r="D968" s="85"/>
      <c r="E968" s="86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>
      <c r="A969" s="85"/>
      <c r="B969" s="85"/>
      <c r="C969" s="85"/>
      <c r="D969" s="85"/>
      <c r="E969" s="86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>
      <c r="A970" s="85"/>
      <c r="B970" s="85"/>
      <c r="C970" s="85"/>
      <c r="D970" s="85"/>
      <c r="E970" s="86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>
      <c r="A971" s="85"/>
      <c r="B971" s="85"/>
      <c r="C971" s="85"/>
      <c r="D971" s="85"/>
      <c r="E971" s="86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>
      <c r="A972" s="85"/>
      <c r="B972" s="85"/>
      <c r="C972" s="85"/>
      <c r="D972" s="85"/>
      <c r="E972" s="86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>
      <c r="A973" s="85"/>
      <c r="B973" s="85"/>
      <c r="C973" s="85"/>
      <c r="D973" s="85"/>
      <c r="E973" s="86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>
      <c r="A974" s="85"/>
      <c r="B974" s="85"/>
      <c r="C974" s="85"/>
      <c r="D974" s="85"/>
      <c r="E974" s="86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>
      <c r="A975" s="85"/>
      <c r="B975" s="85"/>
      <c r="C975" s="85"/>
      <c r="D975" s="85"/>
      <c r="E975" s="86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>
      <c r="A976" s="85"/>
      <c r="B976" s="85"/>
      <c r="C976" s="85"/>
      <c r="D976" s="85"/>
      <c r="E976" s="86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>
      <c r="A977" s="85"/>
      <c r="B977" s="85"/>
      <c r="C977" s="85"/>
      <c r="D977" s="85"/>
      <c r="E977" s="86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>
      <c r="A978" s="85"/>
      <c r="B978" s="85"/>
      <c r="C978" s="85"/>
      <c r="D978" s="85"/>
      <c r="E978" s="86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>
      <c r="A979" s="85"/>
      <c r="B979" s="85"/>
      <c r="C979" s="85"/>
      <c r="D979" s="85"/>
      <c r="E979" s="86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>
      <c r="A980" s="85"/>
      <c r="B980" s="85"/>
      <c r="C980" s="85"/>
      <c r="D980" s="85"/>
      <c r="E980" s="86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>
      <c r="A981" s="85"/>
      <c r="B981" s="85"/>
      <c r="C981" s="85"/>
      <c r="D981" s="85"/>
      <c r="E981" s="86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>
      <c r="A982" s="85"/>
      <c r="B982" s="85"/>
      <c r="C982" s="85"/>
      <c r="D982" s="85"/>
      <c r="E982" s="86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>
      <c r="A983" s="85"/>
      <c r="B983" s="85"/>
      <c r="C983" s="85"/>
      <c r="D983" s="85"/>
      <c r="E983" s="86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>
      <c r="A984" s="85"/>
      <c r="B984" s="85"/>
      <c r="C984" s="85"/>
      <c r="D984" s="85"/>
      <c r="E984" s="86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>
      <c r="A985" s="85"/>
      <c r="B985" s="85"/>
      <c r="C985" s="85"/>
      <c r="D985" s="85"/>
      <c r="E985" s="86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>
      <c r="A986" s="85"/>
      <c r="B986" s="85"/>
      <c r="C986" s="85"/>
      <c r="D986" s="85"/>
      <c r="E986" s="86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>
      <c r="A987" s="85"/>
      <c r="B987" s="85"/>
      <c r="C987" s="85"/>
      <c r="D987" s="85"/>
      <c r="E987" s="86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>
      <c r="A988" s="85"/>
      <c r="B988" s="85"/>
      <c r="C988" s="85"/>
      <c r="D988" s="85"/>
      <c r="E988" s="86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>
      <c r="A989" s="85"/>
      <c r="B989" s="85"/>
      <c r="C989" s="85"/>
      <c r="D989" s="85"/>
      <c r="E989" s="86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>
      <c r="A990" s="85"/>
      <c r="B990" s="85"/>
      <c r="C990" s="85"/>
      <c r="D990" s="85"/>
      <c r="E990" s="86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>
      <c r="A991" s="85"/>
      <c r="B991" s="85"/>
      <c r="C991" s="85"/>
      <c r="D991" s="85"/>
      <c r="E991" s="86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>
      <c r="A992" s="85"/>
      <c r="B992" s="85"/>
      <c r="C992" s="85"/>
      <c r="D992" s="85"/>
      <c r="E992" s="86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>
      <c r="A993" s="85"/>
      <c r="B993" s="85"/>
      <c r="C993" s="85"/>
      <c r="D993" s="85"/>
      <c r="E993" s="86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>
      <c r="A994" s="85"/>
      <c r="B994" s="85"/>
      <c r="C994" s="85"/>
      <c r="D994" s="85"/>
      <c r="E994" s="86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>
      <c r="A995" s="85"/>
      <c r="B995" s="85"/>
      <c r="C995" s="85"/>
      <c r="D995" s="85"/>
      <c r="E995" s="86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>
      <c r="A996" s="85"/>
      <c r="B996" s="85"/>
      <c r="C996" s="85"/>
      <c r="D996" s="85"/>
      <c r="E996" s="86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>
      <c r="A997" s="85"/>
      <c r="B997" s="85"/>
      <c r="C997" s="85"/>
      <c r="D997" s="85"/>
      <c r="E997" s="86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>
      <c r="A998" s="85"/>
      <c r="B998" s="85"/>
      <c r="C998" s="85"/>
      <c r="D998" s="85"/>
      <c r="E998" s="86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>
      <c r="A999" s="85"/>
      <c r="B999" s="85"/>
      <c r="C999" s="85"/>
      <c r="D999" s="85"/>
      <c r="E999" s="86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>
      <c r="A1000" s="85"/>
      <c r="B1000" s="85"/>
      <c r="C1000" s="85"/>
      <c r="D1000" s="85"/>
      <c r="E1000" s="86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  <row r="1001">
      <c r="A1001" s="85"/>
      <c r="B1001" s="85"/>
      <c r="C1001" s="85"/>
      <c r="D1001" s="85"/>
      <c r="E1001" s="86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</row>
    <row r="1002">
      <c r="A1002" s="85"/>
      <c r="B1002" s="85"/>
      <c r="C1002" s="85"/>
      <c r="D1002" s="85"/>
      <c r="E1002" s="86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</row>
    <row r="1003">
      <c r="A1003" s="85"/>
      <c r="B1003" s="85"/>
      <c r="C1003" s="85"/>
      <c r="D1003" s="85"/>
      <c r="E1003" s="86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</row>
    <row r="1004">
      <c r="A1004" s="85"/>
      <c r="B1004" s="85"/>
      <c r="C1004" s="85"/>
      <c r="D1004" s="85"/>
      <c r="E1004" s="86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</row>
    <row r="1005">
      <c r="A1005" s="85"/>
      <c r="B1005" s="85"/>
      <c r="C1005" s="85"/>
      <c r="D1005" s="85"/>
      <c r="E1005" s="86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</row>
    <row r="1006">
      <c r="A1006" s="85"/>
      <c r="B1006" s="85"/>
      <c r="C1006" s="85"/>
      <c r="D1006" s="85"/>
      <c r="E1006" s="86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</row>
    <row r="1007">
      <c r="A1007" s="85"/>
      <c r="B1007" s="85"/>
      <c r="C1007" s="85"/>
      <c r="D1007" s="85"/>
      <c r="E1007" s="86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</row>
    <row r="1008">
      <c r="A1008" s="85"/>
      <c r="B1008" s="85"/>
      <c r="C1008" s="85"/>
      <c r="D1008" s="85"/>
      <c r="E1008" s="86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</row>
    <row r="1009">
      <c r="A1009" s="85"/>
      <c r="B1009" s="85"/>
      <c r="C1009" s="85"/>
      <c r="D1009" s="85"/>
      <c r="E1009" s="86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</row>
    <row r="1010">
      <c r="A1010" s="85"/>
      <c r="B1010" s="85"/>
      <c r="C1010" s="85"/>
      <c r="D1010" s="85"/>
      <c r="E1010" s="86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</row>
    <row r="1011">
      <c r="A1011" s="85"/>
      <c r="B1011" s="85"/>
      <c r="C1011" s="85"/>
      <c r="D1011" s="85"/>
      <c r="E1011" s="86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</row>
    <row r="1012">
      <c r="A1012" s="85"/>
      <c r="B1012" s="85"/>
      <c r="C1012" s="85"/>
      <c r="D1012" s="85"/>
      <c r="E1012" s="86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</row>
    <row r="1013">
      <c r="A1013" s="85"/>
      <c r="B1013" s="85"/>
      <c r="C1013" s="85"/>
      <c r="D1013" s="85"/>
      <c r="E1013" s="86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</row>
    <row r="1014">
      <c r="A1014" s="85"/>
      <c r="B1014" s="85"/>
      <c r="C1014" s="85"/>
      <c r="D1014" s="85"/>
      <c r="E1014" s="86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</row>
    <row r="1015">
      <c r="A1015" s="85"/>
      <c r="B1015" s="85"/>
      <c r="C1015" s="85"/>
      <c r="D1015" s="85"/>
      <c r="E1015" s="86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</row>
    <row r="1016">
      <c r="A1016" s="85"/>
      <c r="B1016" s="85"/>
      <c r="C1016" s="85"/>
      <c r="D1016" s="85"/>
      <c r="E1016" s="86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</row>
    <row r="1017">
      <c r="A1017" s="85"/>
      <c r="B1017" s="85"/>
      <c r="C1017" s="85"/>
      <c r="D1017" s="85"/>
      <c r="E1017" s="86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</row>
    <row r="1018">
      <c r="A1018" s="85"/>
      <c r="B1018" s="85"/>
      <c r="C1018" s="85"/>
      <c r="D1018" s="85"/>
      <c r="E1018" s="86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</row>
    <row r="1019">
      <c r="A1019" s="85"/>
      <c r="B1019" s="85"/>
      <c r="C1019" s="85"/>
      <c r="D1019" s="85"/>
      <c r="E1019" s="86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</row>
    <row r="1020">
      <c r="A1020" s="85"/>
      <c r="B1020" s="85"/>
      <c r="C1020" s="85"/>
      <c r="D1020" s="85"/>
      <c r="E1020" s="86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</row>
    <row r="1021">
      <c r="A1021" s="85"/>
      <c r="B1021" s="85"/>
      <c r="C1021" s="85"/>
      <c r="D1021" s="85"/>
      <c r="E1021" s="86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</row>
    <row r="1022">
      <c r="A1022" s="85"/>
      <c r="B1022" s="85"/>
      <c r="C1022" s="85"/>
      <c r="D1022" s="85"/>
      <c r="E1022" s="86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</row>
    <row r="1023">
      <c r="A1023" s="85"/>
      <c r="B1023" s="85"/>
      <c r="C1023" s="85"/>
      <c r="D1023" s="85"/>
      <c r="E1023" s="86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</row>
    <row r="1024">
      <c r="A1024" s="85"/>
      <c r="B1024" s="85"/>
      <c r="C1024" s="85"/>
      <c r="D1024" s="85"/>
      <c r="E1024" s="86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</row>
    <row r="1025">
      <c r="A1025" s="85"/>
      <c r="B1025" s="85"/>
      <c r="C1025" s="85"/>
      <c r="D1025" s="85"/>
      <c r="E1025" s="86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</row>
    <row r="1026">
      <c r="A1026" s="85"/>
      <c r="B1026" s="85"/>
      <c r="C1026" s="85"/>
      <c r="D1026" s="85"/>
      <c r="E1026" s="86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</row>
    <row r="1027">
      <c r="A1027" s="85"/>
      <c r="B1027" s="85"/>
      <c r="C1027" s="85"/>
      <c r="D1027" s="85"/>
      <c r="E1027" s="86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</row>
    <row r="1028">
      <c r="A1028" s="85"/>
      <c r="B1028" s="85"/>
      <c r="C1028" s="85"/>
      <c r="D1028" s="85"/>
      <c r="E1028" s="86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</row>
    <row r="1029">
      <c r="A1029" s="85"/>
      <c r="B1029" s="85"/>
      <c r="C1029" s="85"/>
      <c r="D1029" s="85"/>
      <c r="E1029" s="86"/>
      <c r="F1029" s="85"/>
      <c r="G1029" s="85"/>
      <c r="H1029" s="85"/>
      <c r="I1029" s="85"/>
      <c r="J1029" s="85"/>
      <c r="K1029" s="85"/>
      <c r="L1029" s="85"/>
      <c r="M1029" s="85"/>
      <c r="N1029" s="85"/>
      <c r="O1029" s="85"/>
      <c r="P1029" s="85"/>
      <c r="Q1029" s="85"/>
      <c r="R1029" s="85"/>
      <c r="S1029" s="85"/>
      <c r="T1029" s="85"/>
      <c r="U1029" s="85"/>
      <c r="V1029" s="85"/>
      <c r="W1029" s="85"/>
      <c r="X1029" s="85"/>
      <c r="Y1029" s="85"/>
      <c r="Z1029" s="85"/>
    </row>
    <row r="1030">
      <c r="A1030" s="85"/>
      <c r="B1030" s="85"/>
      <c r="C1030" s="85"/>
      <c r="D1030" s="85"/>
      <c r="E1030" s="86"/>
      <c r="F1030" s="85"/>
      <c r="G1030" s="85"/>
      <c r="H1030" s="85"/>
      <c r="I1030" s="85"/>
      <c r="J1030" s="85"/>
      <c r="K1030" s="85"/>
      <c r="L1030" s="85"/>
      <c r="M1030" s="85"/>
      <c r="N1030" s="85"/>
      <c r="O1030" s="85"/>
      <c r="P1030" s="85"/>
      <c r="Q1030" s="85"/>
      <c r="R1030" s="85"/>
      <c r="S1030" s="85"/>
      <c r="T1030" s="85"/>
      <c r="U1030" s="85"/>
      <c r="V1030" s="85"/>
      <c r="W1030" s="85"/>
      <c r="X1030" s="85"/>
      <c r="Y1030" s="85"/>
      <c r="Z1030" s="85"/>
    </row>
    <row r="1031">
      <c r="A1031" s="85"/>
      <c r="B1031" s="85"/>
      <c r="C1031" s="85"/>
      <c r="D1031" s="85"/>
      <c r="E1031" s="86"/>
      <c r="F1031" s="85"/>
      <c r="G1031" s="85"/>
      <c r="H1031" s="85"/>
      <c r="I1031" s="85"/>
      <c r="J1031" s="85"/>
      <c r="K1031" s="85"/>
      <c r="L1031" s="85"/>
      <c r="M1031" s="85"/>
      <c r="N1031" s="85"/>
      <c r="O1031" s="85"/>
      <c r="P1031" s="85"/>
      <c r="Q1031" s="85"/>
      <c r="R1031" s="85"/>
      <c r="S1031" s="85"/>
      <c r="T1031" s="85"/>
      <c r="U1031" s="85"/>
      <c r="V1031" s="85"/>
      <c r="W1031" s="85"/>
      <c r="X1031" s="85"/>
      <c r="Y1031" s="85"/>
      <c r="Z1031" s="85"/>
    </row>
    <row r="1032">
      <c r="A1032" s="85"/>
      <c r="B1032" s="85"/>
      <c r="C1032" s="85"/>
      <c r="D1032" s="85"/>
      <c r="E1032" s="86"/>
      <c r="F1032" s="85"/>
      <c r="G1032" s="85"/>
      <c r="H1032" s="85"/>
      <c r="I1032" s="85"/>
      <c r="J1032" s="85"/>
      <c r="K1032" s="85"/>
      <c r="L1032" s="85"/>
      <c r="M1032" s="85"/>
      <c r="N1032" s="85"/>
      <c r="O1032" s="85"/>
      <c r="P1032" s="85"/>
      <c r="Q1032" s="85"/>
      <c r="R1032" s="85"/>
      <c r="S1032" s="85"/>
      <c r="T1032" s="85"/>
      <c r="U1032" s="85"/>
      <c r="V1032" s="85"/>
      <c r="W1032" s="85"/>
      <c r="X1032" s="85"/>
      <c r="Y1032" s="85"/>
      <c r="Z1032" s="85"/>
    </row>
    <row r="1033">
      <c r="A1033" s="85"/>
      <c r="B1033" s="85"/>
      <c r="C1033" s="85"/>
      <c r="D1033" s="85"/>
      <c r="E1033" s="86"/>
      <c r="F1033" s="85"/>
      <c r="G1033" s="85"/>
      <c r="H1033" s="85"/>
      <c r="I1033" s="85"/>
      <c r="J1033" s="85"/>
      <c r="K1033" s="85"/>
      <c r="L1033" s="85"/>
      <c r="M1033" s="85"/>
      <c r="N1033" s="85"/>
      <c r="O1033" s="85"/>
      <c r="P1033" s="85"/>
      <c r="Q1033" s="85"/>
      <c r="R1033" s="85"/>
      <c r="S1033" s="85"/>
      <c r="T1033" s="85"/>
      <c r="U1033" s="85"/>
      <c r="V1033" s="85"/>
      <c r="W1033" s="85"/>
      <c r="X1033" s="85"/>
      <c r="Y1033" s="85"/>
      <c r="Z1033" s="85"/>
    </row>
    <row r="1034">
      <c r="A1034" s="85"/>
      <c r="B1034" s="85"/>
      <c r="C1034" s="85"/>
      <c r="D1034" s="85"/>
      <c r="E1034" s="86"/>
      <c r="F1034" s="85"/>
      <c r="G1034" s="85"/>
      <c r="H1034" s="85"/>
      <c r="I1034" s="85"/>
      <c r="J1034" s="85"/>
      <c r="K1034" s="85"/>
      <c r="L1034" s="85"/>
      <c r="M1034" s="85"/>
      <c r="N1034" s="85"/>
      <c r="O1034" s="85"/>
      <c r="P1034" s="85"/>
      <c r="Q1034" s="85"/>
      <c r="R1034" s="85"/>
      <c r="S1034" s="85"/>
      <c r="T1034" s="85"/>
      <c r="U1034" s="85"/>
      <c r="V1034" s="85"/>
      <c r="W1034" s="85"/>
      <c r="X1034" s="85"/>
      <c r="Y1034" s="85"/>
      <c r="Z1034" s="85"/>
    </row>
    <row r="1035">
      <c r="A1035" s="85"/>
      <c r="B1035" s="85"/>
      <c r="C1035" s="85"/>
      <c r="D1035" s="85"/>
      <c r="E1035" s="86"/>
      <c r="F1035" s="85"/>
      <c r="G1035" s="85"/>
      <c r="H1035" s="85"/>
      <c r="I1035" s="85"/>
      <c r="J1035" s="85"/>
      <c r="K1035" s="85"/>
      <c r="L1035" s="85"/>
      <c r="M1035" s="85"/>
      <c r="N1035" s="85"/>
      <c r="O1035" s="85"/>
      <c r="P1035" s="85"/>
      <c r="Q1035" s="85"/>
      <c r="R1035" s="85"/>
      <c r="S1035" s="85"/>
      <c r="T1035" s="85"/>
      <c r="U1035" s="85"/>
      <c r="V1035" s="85"/>
      <c r="W1035" s="85"/>
      <c r="X1035" s="85"/>
      <c r="Y1035" s="85"/>
      <c r="Z1035" s="85"/>
    </row>
    <row r="1036">
      <c r="A1036" s="85"/>
      <c r="B1036" s="85"/>
      <c r="C1036" s="85"/>
      <c r="D1036" s="85"/>
      <c r="E1036" s="86"/>
      <c r="F1036" s="85"/>
      <c r="G1036" s="85"/>
      <c r="H1036" s="85"/>
      <c r="I1036" s="85"/>
      <c r="J1036" s="85"/>
      <c r="K1036" s="85"/>
      <c r="L1036" s="85"/>
      <c r="M1036" s="85"/>
      <c r="N1036" s="85"/>
      <c r="O1036" s="85"/>
      <c r="P1036" s="85"/>
      <c r="Q1036" s="85"/>
      <c r="R1036" s="85"/>
      <c r="S1036" s="85"/>
      <c r="T1036" s="85"/>
      <c r="U1036" s="85"/>
      <c r="V1036" s="85"/>
      <c r="W1036" s="85"/>
      <c r="X1036" s="85"/>
      <c r="Y1036" s="85"/>
      <c r="Z1036" s="85"/>
    </row>
    <row r="1037">
      <c r="A1037" s="85"/>
      <c r="B1037" s="85"/>
      <c r="C1037" s="85"/>
      <c r="D1037" s="85"/>
      <c r="E1037" s="86"/>
      <c r="F1037" s="85"/>
      <c r="G1037" s="85"/>
      <c r="H1037" s="85"/>
      <c r="I1037" s="85"/>
      <c r="J1037" s="85"/>
      <c r="K1037" s="85"/>
      <c r="L1037" s="85"/>
      <c r="M1037" s="85"/>
      <c r="N1037" s="85"/>
      <c r="O1037" s="85"/>
      <c r="P1037" s="85"/>
      <c r="Q1037" s="85"/>
      <c r="R1037" s="85"/>
      <c r="S1037" s="85"/>
      <c r="T1037" s="85"/>
      <c r="U1037" s="85"/>
      <c r="V1037" s="85"/>
      <c r="W1037" s="85"/>
      <c r="X1037" s="85"/>
      <c r="Y1037" s="85"/>
      <c r="Z1037" s="85"/>
    </row>
    <row r="1038">
      <c r="A1038" s="85"/>
      <c r="B1038" s="85"/>
      <c r="C1038" s="85"/>
      <c r="D1038" s="85"/>
      <c r="E1038" s="86"/>
      <c r="F1038" s="85"/>
      <c r="G1038" s="85"/>
      <c r="H1038" s="85"/>
      <c r="I1038" s="85"/>
      <c r="J1038" s="85"/>
      <c r="K1038" s="85"/>
      <c r="L1038" s="85"/>
      <c r="M1038" s="85"/>
      <c r="N1038" s="85"/>
      <c r="O1038" s="85"/>
      <c r="P1038" s="85"/>
      <c r="Q1038" s="85"/>
      <c r="R1038" s="85"/>
      <c r="S1038" s="85"/>
      <c r="T1038" s="85"/>
      <c r="U1038" s="85"/>
      <c r="V1038" s="85"/>
      <c r="W1038" s="85"/>
      <c r="X1038" s="85"/>
      <c r="Y1038" s="85"/>
      <c r="Z1038" s="85"/>
    </row>
    <row r="1039">
      <c r="A1039" s="85"/>
      <c r="B1039" s="85"/>
      <c r="C1039" s="85"/>
      <c r="D1039" s="85"/>
      <c r="E1039" s="86"/>
      <c r="F1039" s="85"/>
      <c r="G1039" s="85"/>
      <c r="H1039" s="85"/>
      <c r="I1039" s="85"/>
      <c r="J1039" s="85"/>
      <c r="K1039" s="85"/>
      <c r="L1039" s="85"/>
      <c r="M1039" s="85"/>
      <c r="N1039" s="85"/>
      <c r="O1039" s="85"/>
      <c r="P1039" s="85"/>
      <c r="Q1039" s="85"/>
      <c r="R1039" s="85"/>
      <c r="S1039" s="85"/>
      <c r="T1039" s="85"/>
      <c r="U1039" s="85"/>
      <c r="V1039" s="85"/>
      <c r="W1039" s="85"/>
      <c r="X1039" s="85"/>
      <c r="Y1039" s="85"/>
      <c r="Z1039" s="85"/>
    </row>
    <row r="1040">
      <c r="A1040" s="85"/>
      <c r="B1040" s="85"/>
      <c r="C1040" s="85"/>
      <c r="D1040" s="85"/>
      <c r="E1040" s="86"/>
      <c r="F1040" s="85"/>
      <c r="G1040" s="85"/>
      <c r="H1040" s="85"/>
      <c r="I1040" s="85"/>
      <c r="J1040" s="85"/>
      <c r="K1040" s="85"/>
      <c r="L1040" s="85"/>
      <c r="M1040" s="85"/>
      <c r="N1040" s="85"/>
      <c r="O1040" s="85"/>
      <c r="P1040" s="85"/>
      <c r="Q1040" s="85"/>
      <c r="R1040" s="85"/>
      <c r="S1040" s="85"/>
      <c r="T1040" s="85"/>
      <c r="U1040" s="85"/>
      <c r="V1040" s="85"/>
      <c r="W1040" s="85"/>
      <c r="X1040" s="85"/>
      <c r="Y1040" s="85"/>
      <c r="Z1040" s="85"/>
    </row>
    <row r="1041">
      <c r="A1041" s="85"/>
      <c r="B1041" s="85"/>
      <c r="C1041" s="85"/>
      <c r="D1041" s="85"/>
      <c r="E1041" s="86"/>
      <c r="F1041" s="85"/>
      <c r="G1041" s="85"/>
      <c r="H1041" s="85"/>
      <c r="I1041" s="85"/>
      <c r="J1041" s="85"/>
      <c r="K1041" s="85"/>
      <c r="L1041" s="85"/>
      <c r="M1041" s="85"/>
      <c r="N1041" s="85"/>
      <c r="O1041" s="85"/>
      <c r="P1041" s="85"/>
      <c r="Q1041" s="85"/>
      <c r="R1041" s="85"/>
      <c r="S1041" s="85"/>
      <c r="T1041" s="85"/>
      <c r="U1041" s="85"/>
      <c r="V1041" s="85"/>
      <c r="W1041" s="85"/>
      <c r="X1041" s="85"/>
      <c r="Y1041" s="85"/>
      <c r="Z1041" s="85"/>
    </row>
    <row r="1042">
      <c r="A1042" s="85"/>
      <c r="B1042" s="85"/>
      <c r="C1042" s="85"/>
      <c r="D1042" s="85"/>
      <c r="E1042" s="86"/>
      <c r="F1042" s="85"/>
      <c r="G1042" s="85"/>
      <c r="H1042" s="85"/>
      <c r="I1042" s="85"/>
      <c r="J1042" s="85"/>
      <c r="K1042" s="85"/>
      <c r="L1042" s="85"/>
      <c r="M1042" s="85"/>
      <c r="N1042" s="85"/>
      <c r="O1042" s="85"/>
      <c r="P1042" s="85"/>
      <c r="Q1042" s="85"/>
      <c r="R1042" s="85"/>
      <c r="S1042" s="85"/>
      <c r="T1042" s="85"/>
      <c r="U1042" s="85"/>
      <c r="V1042" s="85"/>
      <c r="W1042" s="85"/>
      <c r="X1042" s="85"/>
      <c r="Y1042" s="85"/>
      <c r="Z1042" s="85"/>
    </row>
    <row r="1043">
      <c r="A1043" s="85"/>
      <c r="B1043" s="85"/>
      <c r="C1043" s="85"/>
      <c r="D1043" s="85"/>
      <c r="E1043" s="86"/>
      <c r="F1043" s="85"/>
      <c r="G1043" s="85"/>
      <c r="H1043" s="85"/>
      <c r="I1043" s="85"/>
      <c r="J1043" s="85"/>
      <c r="K1043" s="85"/>
      <c r="L1043" s="85"/>
      <c r="M1043" s="85"/>
      <c r="N1043" s="85"/>
      <c r="O1043" s="85"/>
      <c r="P1043" s="85"/>
      <c r="Q1043" s="85"/>
      <c r="R1043" s="85"/>
      <c r="S1043" s="85"/>
      <c r="T1043" s="85"/>
      <c r="U1043" s="85"/>
      <c r="V1043" s="85"/>
      <c r="W1043" s="85"/>
      <c r="X1043" s="85"/>
      <c r="Y1043" s="85"/>
      <c r="Z1043" s="85"/>
    </row>
    <row r="1044">
      <c r="A1044" s="85"/>
      <c r="B1044" s="85"/>
      <c r="C1044" s="85"/>
      <c r="D1044" s="85"/>
      <c r="E1044" s="86"/>
      <c r="F1044" s="85"/>
      <c r="G1044" s="85"/>
      <c r="H1044" s="85"/>
      <c r="I1044" s="85"/>
      <c r="J1044" s="85"/>
      <c r="K1044" s="85"/>
      <c r="L1044" s="85"/>
      <c r="M1044" s="85"/>
      <c r="N1044" s="85"/>
      <c r="O1044" s="85"/>
      <c r="P1044" s="85"/>
      <c r="Q1044" s="85"/>
      <c r="R1044" s="85"/>
      <c r="S1044" s="85"/>
      <c r="T1044" s="85"/>
      <c r="U1044" s="85"/>
      <c r="V1044" s="85"/>
      <c r="W1044" s="85"/>
      <c r="X1044" s="85"/>
      <c r="Y1044" s="85"/>
      <c r="Z1044" s="85"/>
    </row>
    <row r="1045">
      <c r="A1045" s="85"/>
      <c r="B1045" s="85"/>
      <c r="C1045" s="85"/>
      <c r="D1045" s="85"/>
      <c r="E1045" s="86"/>
      <c r="F1045" s="85"/>
      <c r="G1045" s="85"/>
      <c r="H1045" s="85"/>
      <c r="I1045" s="85"/>
      <c r="J1045" s="85"/>
      <c r="K1045" s="85"/>
      <c r="L1045" s="85"/>
      <c r="M1045" s="85"/>
      <c r="N1045" s="85"/>
      <c r="O1045" s="85"/>
      <c r="P1045" s="85"/>
      <c r="Q1045" s="85"/>
      <c r="R1045" s="85"/>
      <c r="S1045" s="85"/>
      <c r="T1045" s="85"/>
      <c r="U1045" s="85"/>
      <c r="V1045" s="85"/>
      <c r="W1045" s="85"/>
      <c r="X1045" s="85"/>
      <c r="Y1045" s="85"/>
      <c r="Z1045" s="85"/>
    </row>
    <row r="1046">
      <c r="A1046" s="85"/>
      <c r="B1046" s="85"/>
      <c r="C1046" s="85"/>
      <c r="D1046" s="85"/>
      <c r="E1046" s="86"/>
      <c r="F1046" s="85"/>
      <c r="G1046" s="85"/>
      <c r="H1046" s="85"/>
      <c r="I1046" s="85"/>
      <c r="J1046" s="85"/>
      <c r="K1046" s="85"/>
      <c r="L1046" s="85"/>
      <c r="M1046" s="85"/>
      <c r="N1046" s="85"/>
      <c r="O1046" s="85"/>
      <c r="P1046" s="85"/>
      <c r="Q1046" s="85"/>
      <c r="R1046" s="85"/>
      <c r="S1046" s="85"/>
      <c r="T1046" s="85"/>
      <c r="U1046" s="85"/>
      <c r="V1046" s="85"/>
      <c r="W1046" s="85"/>
      <c r="X1046" s="85"/>
      <c r="Y1046" s="85"/>
      <c r="Z1046" s="85"/>
    </row>
    <row r="1047">
      <c r="A1047" s="85"/>
      <c r="B1047" s="85"/>
      <c r="C1047" s="85"/>
      <c r="D1047" s="85"/>
      <c r="E1047" s="86"/>
      <c r="F1047" s="85"/>
      <c r="G1047" s="85"/>
      <c r="H1047" s="85"/>
      <c r="I1047" s="85"/>
      <c r="J1047" s="85"/>
      <c r="K1047" s="85"/>
      <c r="L1047" s="85"/>
      <c r="M1047" s="85"/>
      <c r="N1047" s="85"/>
      <c r="O1047" s="85"/>
      <c r="P1047" s="85"/>
      <c r="Q1047" s="85"/>
      <c r="R1047" s="85"/>
      <c r="S1047" s="85"/>
      <c r="T1047" s="85"/>
      <c r="U1047" s="85"/>
      <c r="V1047" s="85"/>
      <c r="W1047" s="85"/>
      <c r="X1047" s="85"/>
      <c r="Y1047" s="85"/>
      <c r="Z1047" s="85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  <hyperlink r:id="rId19" ref="A25"/>
  </hyperlinks>
  <drawing r:id="rId2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4" max="4" width="18.63"/>
    <col customWidth="1" min="5" max="5" width="20.63"/>
  </cols>
  <sheetData>
    <row r="1">
      <c r="A1" s="83" t="s">
        <v>0</v>
      </c>
      <c r="B1" s="84"/>
      <c r="C1" s="85"/>
      <c r="D1" s="85"/>
      <c r="E1" s="86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>
      <c r="A2" s="83" t="s">
        <v>1</v>
      </c>
      <c r="B2" s="84"/>
      <c r="C2" s="85"/>
      <c r="D2" s="85"/>
      <c r="E2" s="86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>
      <c r="A3" s="83" t="s">
        <v>2</v>
      </c>
      <c r="B3" s="84"/>
      <c r="C3" s="85"/>
      <c r="D3" s="85"/>
      <c r="E3" s="86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>
      <c r="A4" s="83" t="s">
        <v>3</v>
      </c>
      <c r="B4" s="84"/>
      <c r="C4" s="85"/>
      <c r="D4" s="85"/>
      <c r="E4" s="86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>
      <c r="A5" s="87" t="s">
        <v>4</v>
      </c>
      <c r="B5" s="88">
        <v>45160.0</v>
      </c>
      <c r="C5" s="89"/>
      <c r="D5" s="89"/>
      <c r="E5" s="90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>
      <c r="A6" s="80" t="s">
        <v>5</v>
      </c>
      <c r="B6" s="80" t="s">
        <v>6</v>
      </c>
      <c r="C6" s="81" t="s">
        <v>7</v>
      </c>
      <c r="D6" s="80" t="s">
        <v>8</v>
      </c>
      <c r="E6" s="82" t="s">
        <v>9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16" t="s">
        <v>10</v>
      </c>
      <c r="B7" s="16" t="s">
        <v>11</v>
      </c>
      <c r="C7" s="51">
        <v>96.0</v>
      </c>
      <c r="D7" s="14">
        <v>50.0</v>
      </c>
      <c r="E7" s="15">
        <f t="shared" ref="E7:E36" si="1">C7*D7</f>
        <v>4800</v>
      </c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16" t="s">
        <v>98</v>
      </c>
      <c r="B8" s="16" t="s">
        <v>11</v>
      </c>
      <c r="C8" s="51">
        <v>103.0</v>
      </c>
      <c r="D8" s="14">
        <v>40.0</v>
      </c>
      <c r="E8" s="15">
        <f t="shared" si="1"/>
        <v>4120</v>
      </c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>
      <c r="A9" s="16" t="s">
        <v>65</v>
      </c>
      <c r="B9" s="16" t="s">
        <v>11</v>
      </c>
      <c r="C9" s="51">
        <v>142.0</v>
      </c>
      <c r="D9" s="14">
        <v>20.0</v>
      </c>
      <c r="E9" s="15">
        <f t="shared" si="1"/>
        <v>2840</v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>
      <c r="A10" s="16" t="s">
        <v>177</v>
      </c>
      <c r="B10" s="16" t="s">
        <v>13</v>
      </c>
      <c r="C10" s="51">
        <v>324.0</v>
      </c>
      <c r="D10" s="14">
        <v>20.0</v>
      </c>
      <c r="E10" s="15">
        <f t="shared" si="1"/>
        <v>6480</v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>
      <c r="A11" s="16" t="s">
        <v>178</v>
      </c>
      <c r="B11" s="16" t="s">
        <v>179</v>
      </c>
      <c r="C11" s="14">
        <v>171.0</v>
      </c>
      <c r="D11" s="79">
        <v>10.0</v>
      </c>
      <c r="E11" s="15">
        <f t="shared" si="1"/>
        <v>1710</v>
      </c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>
      <c r="A12" s="16" t="s">
        <v>168</v>
      </c>
      <c r="B12" s="16" t="s">
        <v>45</v>
      </c>
      <c r="C12" s="51">
        <v>200.0</v>
      </c>
      <c r="D12" s="14">
        <v>10.0</v>
      </c>
      <c r="E12" s="15">
        <f t="shared" si="1"/>
        <v>2000</v>
      </c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>
      <c r="A13" s="16" t="s">
        <v>180</v>
      </c>
      <c r="B13" s="16" t="s">
        <v>52</v>
      </c>
      <c r="C13" s="51">
        <v>65.0</v>
      </c>
      <c r="D13" s="14">
        <v>10.0</v>
      </c>
      <c r="E13" s="15">
        <f t="shared" si="1"/>
        <v>650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>
      <c r="A14" s="16" t="s">
        <v>151</v>
      </c>
      <c r="B14" s="16" t="s">
        <v>11</v>
      </c>
      <c r="C14" s="51">
        <v>72.0</v>
      </c>
      <c r="D14" s="14">
        <v>10.0</v>
      </c>
      <c r="E14" s="15">
        <f t="shared" si="1"/>
        <v>720</v>
      </c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>
      <c r="A15" s="16" t="s">
        <v>181</v>
      </c>
      <c r="B15" s="16" t="s">
        <v>11</v>
      </c>
      <c r="C15" s="51">
        <v>76.0</v>
      </c>
      <c r="D15" s="14">
        <v>60.0</v>
      </c>
      <c r="E15" s="15">
        <f t="shared" si="1"/>
        <v>4560</v>
      </c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</row>
    <row r="16">
      <c r="A16" s="16" t="s">
        <v>25</v>
      </c>
      <c r="B16" s="16" t="s">
        <v>21</v>
      </c>
      <c r="C16" s="51">
        <v>43.0</v>
      </c>
      <c r="D16" s="14">
        <v>75.0</v>
      </c>
      <c r="E16" s="15">
        <f t="shared" si="1"/>
        <v>3225</v>
      </c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>
      <c r="A17" s="16" t="s">
        <v>182</v>
      </c>
      <c r="B17" s="16" t="s">
        <v>26</v>
      </c>
      <c r="C17" s="51">
        <v>45.0</v>
      </c>
      <c r="D17" s="14">
        <v>75.0</v>
      </c>
      <c r="E17" s="15">
        <f t="shared" si="1"/>
        <v>3375</v>
      </c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>
      <c r="A18" s="16" t="s">
        <v>183</v>
      </c>
      <c r="B18" s="16" t="s">
        <v>11</v>
      </c>
      <c r="C18" s="52">
        <v>56.0</v>
      </c>
      <c r="D18" s="14">
        <v>350.0</v>
      </c>
      <c r="E18" s="15">
        <f t="shared" si="1"/>
        <v>19600</v>
      </c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>
      <c r="A19" s="16" t="s">
        <v>184</v>
      </c>
      <c r="B19" s="16" t="s">
        <v>11</v>
      </c>
      <c r="C19" s="51">
        <v>76.0</v>
      </c>
      <c r="D19" s="14">
        <v>80.0</v>
      </c>
      <c r="E19" s="15">
        <f t="shared" si="1"/>
        <v>6080</v>
      </c>
      <c r="F19" s="85"/>
      <c r="G19" s="85"/>
      <c r="H19" s="86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>
      <c r="A20" s="16" t="s">
        <v>174</v>
      </c>
      <c r="B20" s="16" t="s">
        <v>11</v>
      </c>
      <c r="C20" s="51">
        <v>51.0</v>
      </c>
      <c r="D20" s="14">
        <v>160.0</v>
      </c>
      <c r="E20" s="15">
        <f t="shared" si="1"/>
        <v>8160</v>
      </c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>
      <c r="A21" s="16" t="s">
        <v>118</v>
      </c>
      <c r="B21" s="16" t="s">
        <v>15</v>
      </c>
      <c r="C21" s="27">
        <v>113.0</v>
      </c>
      <c r="D21" s="14">
        <v>50.0</v>
      </c>
      <c r="E21" s="15">
        <f t="shared" si="1"/>
        <v>5650</v>
      </c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>
      <c r="A22" s="16" t="s">
        <v>157</v>
      </c>
      <c r="B22" s="16" t="s">
        <v>13</v>
      </c>
      <c r="C22" s="27">
        <v>93.0</v>
      </c>
      <c r="D22" s="14">
        <v>30.0</v>
      </c>
      <c r="E22" s="15">
        <f t="shared" si="1"/>
        <v>2790</v>
      </c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>
      <c r="A23" s="16" t="s">
        <v>121</v>
      </c>
      <c r="B23" s="16" t="s">
        <v>13</v>
      </c>
      <c r="C23" s="27">
        <v>132.0</v>
      </c>
      <c r="D23" s="14">
        <v>50.0</v>
      </c>
      <c r="E23" s="15">
        <f t="shared" si="1"/>
        <v>6600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>
      <c r="A24" s="16" t="s">
        <v>185</v>
      </c>
      <c r="B24" s="16" t="s">
        <v>31</v>
      </c>
      <c r="C24" s="27">
        <v>360.0</v>
      </c>
      <c r="D24" s="14">
        <v>5.0</v>
      </c>
      <c r="E24" s="15">
        <f t="shared" si="1"/>
        <v>1800</v>
      </c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>
      <c r="A25" s="16" t="s">
        <v>186</v>
      </c>
      <c r="B25" s="16" t="s">
        <v>13</v>
      </c>
      <c r="C25" s="27">
        <v>335.0</v>
      </c>
      <c r="D25" s="14">
        <v>20.0</v>
      </c>
      <c r="E25" s="15">
        <f t="shared" si="1"/>
        <v>6700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>
      <c r="A26" s="16" t="s">
        <v>56</v>
      </c>
      <c r="B26" s="16" t="s">
        <v>13</v>
      </c>
      <c r="C26" s="27">
        <v>400.0</v>
      </c>
      <c r="D26" s="14">
        <v>10.0</v>
      </c>
      <c r="E26" s="15">
        <f t="shared" si="1"/>
        <v>4000</v>
      </c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</row>
    <row r="27">
      <c r="A27" s="16" t="s">
        <v>57</v>
      </c>
      <c r="B27" s="16" t="s">
        <v>13</v>
      </c>
      <c r="C27" s="27">
        <v>424.0</v>
      </c>
      <c r="D27" s="14">
        <v>5.0</v>
      </c>
      <c r="E27" s="15">
        <f t="shared" si="1"/>
        <v>2120</v>
      </c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</row>
    <row r="28">
      <c r="A28" s="16" t="s">
        <v>168</v>
      </c>
      <c r="B28" s="16" t="s">
        <v>45</v>
      </c>
      <c r="C28" s="17">
        <v>171.0</v>
      </c>
      <c r="D28" s="14">
        <v>30.0</v>
      </c>
      <c r="E28" s="15">
        <f t="shared" si="1"/>
        <v>5130</v>
      </c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</row>
    <row r="29">
      <c r="A29" s="16" t="s">
        <v>28</v>
      </c>
      <c r="B29" s="16" t="s">
        <v>26</v>
      </c>
      <c r="C29" s="51">
        <v>130.0</v>
      </c>
      <c r="D29" s="14">
        <v>100.0</v>
      </c>
      <c r="E29" s="15">
        <f t="shared" si="1"/>
        <v>13000</v>
      </c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</row>
    <row r="30">
      <c r="A30" s="16" t="s">
        <v>95</v>
      </c>
      <c r="B30" s="16" t="s">
        <v>29</v>
      </c>
      <c r="C30" s="51">
        <v>87.0</v>
      </c>
      <c r="D30" s="14">
        <v>80.0</v>
      </c>
      <c r="E30" s="15">
        <f t="shared" si="1"/>
        <v>6960</v>
      </c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</row>
    <row r="31">
      <c r="A31" s="16" t="s">
        <v>80</v>
      </c>
      <c r="B31" s="16" t="s">
        <v>21</v>
      </c>
      <c r="C31" s="51">
        <v>54.0</v>
      </c>
      <c r="D31" s="14">
        <v>50.0</v>
      </c>
      <c r="E31" s="15">
        <f t="shared" si="1"/>
        <v>2700</v>
      </c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>
      <c r="A32" s="16" t="s">
        <v>187</v>
      </c>
      <c r="B32" s="16" t="s">
        <v>29</v>
      </c>
      <c r="C32" s="51">
        <v>77.0</v>
      </c>
      <c r="D32" s="14">
        <v>30.0</v>
      </c>
      <c r="E32" s="15">
        <f t="shared" si="1"/>
        <v>2310</v>
      </c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>
      <c r="A33" s="16" t="s">
        <v>19</v>
      </c>
      <c r="B33" s="16" t="s">
        <v>29</v>
      </c>
      <c r="C33" s="51">
        <v>85.0</v>
      </c>
      <c r="D33" s="14">
        <v>30.0</v>
      </c>
      <c r="E33" s="15">
        <f t="shared" si="1"/>
        <v>2550</v>
      </c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>
      <c r="A34" s="16" t="s">
        <v>188</v>
      </c>
      <c r="B34" s="47" t="s">
        <v>11</v>
      </c>
      <c r="C34" s="51">
        <v>75.0</v>
      </c>
      <c r="D34" s="14">
        <v>40.0</v>
      </c>
      <c r="E34" s="15">
        <f t="shared" si="1"/>
        <v>3000</v>
      </c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>
      <c r="A35" s="16" t="s">
        <v>189</v>
      </c>
      <c r="B35" s="47" t="s">
        <v>18</v>
      </c>
      <c r="C35" s="51">
        <v>48.0</v>
      </c>
      <c r="D35" s="14">
        <v>60.0</v>
      </c>
      <c r="E35" s="15">
        <f t="shared" si="1"/>
        <v>2880</v>
      </c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>
      <c r="A36" s="53" t="s">
        <v>81</v>
      </c>
      <c r="B36" s="15" t="s">
        <v>82</v>
      </c>
      <c r="C36" s="51">
        <v>1750.0</v>
      </c>
      <c r="D36" s="14">
        <v>6.0</v>
      </c>
      <c r="E36" s="15">
        <f t="shared" si="1"/>
        <v>10500</v>
      </c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>
      <c r="A37" s="91"/>
      <c r="B37" s="92"/>
      <c r="C37" s="91"/>
      <c r="D37" s="91"/>
      <c r="E37" s="92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>
      <c r="A38" s="91"/>
      <c r="B38" s="92"/>
      <c r="C38" s="91"/>
      <c r="D38" s="91"/>
      <c r="E38" s="92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>
      <c r="A39" s="91"/>
      <c r="B39" s="92"/>
      <c r="C39" s="91"/>
      <c r="D39" s="91"/>
      <c r="E39" s="93">
        <f>SUM(E7:E36)</f>
        <v>147010</v>
      </c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>
      <c r="A40" s="91"/>
      <c r="B40" s="92"/>
      <c r="C40" s="91"/>
      <c r="D40" s="91"/>
      <c r="E40" s="92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>
      <c r="A41" s="91"/>
      <c r="B41" s="92"/>
      <c r="C41" s="91"/>
      <c r="D41" s="91"/>
      <c r="E41" s="94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>
      <c r="A42" s="91"/>
      <c r="B42" s="92"/>
      <c r="C42" s="91"/>
      <c r="D42" s="91"/>
      <c r="E42" s="92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>
      <c r="A43" s="91"/>
      <c r="B43" s="92"/>
      <c r="C43" s="91"/>
      <c r="D43" s="91"/>
      <c r="E43" s="92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>
      <c r="A44" s="91"/>
      <c r="B44" s="92"/>
      <c r="C44" s="91"/>
      <c r="D44" s="91"/>
      <c r="E44" s="92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>
      <c r="A45" s="92"/>
      <c r="B45" s="92"/>
      <c r="C45" s="91"/>
      <c r="D45" s="91"/>
      <c r="E45" s="92"/>
      <c r="F45" s="91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>
      <c r="A46" s="92"/>
      <c r="B46" s="92"/>
      <c r="C46" s="91"/>
      <c r="D46" s="91"/>
      <c r="E46" s="92"/>
      <c r="F46" s="91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>
      <c r="A47" s="92"/>
      <c r="B47" s="92"/>
      <c r="C47" s="91"/>
      <c r="D47" s="91"/>
      <c r="E47" s="92"/>
      <c r="F47" s="91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>
      <c r="A48" s="92"/>
      <c r="B48" s="92"/>
      <c r="C48" s="91"/>
      <c r="D48" s="91"/>
      <c r="E48" s="92"/>
      <c r="F48" s="91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>
      <c r="A49" s="92"/>
      <c r="B49" s="92"/>
      <c r="C49" s="91"/>
      <c r="D49" s="91"/>
      <c r="E49" s="92"/>
      <c r="F49" s="91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>
      <c r="A50" s="92"/>
      <c r="B50" s="92"/>
      <c r="C50" s="91"/>
      <c r="D50" s="91"/>
      <c r="E50" s="92"/>
      <c r="F50" s="91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>
      <c r="A51" s="92"/>
      <c r="B51" s="92"/>
      <c r="C51" s="91"/>
      <c r="D51" s="91"/>
      <c r="E51" s="92"/>
      <c r="F51" s="91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>
      <c r="A52" s="92"/>
      <c r="B52" s="92"/>
      <c r="C52" s="91"/>
      <c r="D52" s="91"/>
      <c r="E52" s="92"/>
      <c r="F52" s="91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>
      <c r="A53" s="92"/>
      <c r="B53" s="92"/>
      <c r="C53" s="91"/>
      <c r="D53" s="91"/>
      <c r="E53" s="92"/>
      <c r="F53" s="91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>
      <c r="A54" s="92"/>
      <c r="B54" s="92"/>
      <c r="C54" s="91"/>
      <c r="D54" s="91"/>
      <c r="E54" s="92"/>
      <c r="F54" s="91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>
      <c r="A55" s="92"/>
      <c r="B55" s="92"/>
      <c r="C55" s="91"/>
      <c r="D55" s="91"/>
      <c r="E55" s="92"/>
      <c r="F55" s="91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>
      <c r="A56" s="92"/>
      <c r="B56" s="92"/>
      <c r="C56" s="91"/>
      <c r="D56" s="91"/>
      <c r="E56" s="92"/>
      <c r="F56" s="91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>
      <c r="A57" s="92"/>
      <c r="B57" s="92"/>
      <c r="C57" s="91"/>
      <c r="D57" s="91"/>
      <c r="E57" s="92"/>
      <c r="F57" s="91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>
      <c r="A58" s="92"/>
      <c r="B58" s="92"/>
      <c r="C58" s="91"/>
      <c r="D58" s="91"/>
      <c r="E58" s="92"/>
      <c r="F58" s="91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>
      <c r="A59" s="92"/>
      <c r="B59" s="92"/>
      <c r="C59" s="91"/>
      <c r="D59" s="91"/>
      <c r="E59" s="92"/>
      <c r="F59" s="91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>
      <c r="A60" s="92"/>
      <c r="B60" s="92"/>
      <c r="C60" s="91"/>
      <c r="D60" s="91"/>
      <c r="E60" s="92"/>
      <c r="F60" s="91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>
      <c r="A61" s="92"/>
      <c r="B61" s="92"/>
      <c r="C61" s="91"/>
      <c r="D61" s="91"/>
      <c r="E61" s="92"/>
      <c r="F61" s="91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>
      <c r="A62" s="92"/>
      <c r="B62" s="92"/>
      <c r="C62" s="91"/>
      <c r="D62" s="91"/>
      <c r="E62" s="92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>
      <c r="A63" s="92"/>
      <c r="B63" s="92"/>
      <c r="C63" s="91"/>
      <c r="D63" s="91"/>
      <c r="E63" s="92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>
      <c r="A64" s="92"/>
      <c r="B64" s="92"/>
      <c r="C64" s="91"/>
      <c r="D64" s="91"/>
      <c r="E64" s="92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>
      <c r="A65" s="92"/>
      <c r="B65" s="92"/>
      <c r="C65" s="91"/>
      <c r="D65" s="91"/>
      <c r="E65" s="92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>
      <c r="A66" s="92"/>
      <c r="B66" s="92"/>
      <c r="C66" s="91"/>
      <c r="D66" s="91"/>
      <c r="E66" s="92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>
      <c r="A67" s="92"/>
      <c r="B67" s="92"/>
      <c r="C67" s="91"/>
      <c r="D67" s="91"/>
      <c r="E67" s="92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>
      <c r="A68" s="92"/>
      <c r="B68" s="92"/>
      <c r="C68" s="91"/>
      <c r="D68" s="91"/>
      <c r="E68" s="92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>
      <c r="A69" s="92"/>
      <c r="B69" s="92"/>
      <c r="C69" s="91"/>
      <c r="D69" s="91"/>
      <c r="E69" s="92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>
      <c r="A70" s="92"/>
      <c r="B70" s="92"/>
      <c r="C70" s="91"/>
      <c r="D70" s="91"/>
      <c r="E70" s="92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>
      <c r="A71" s="92"/>
      <c r="B71" s="92"/>
      <c r="C71" s="91"/>
      <c r="D71" s="91"/>
      <c r="E71" s="92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>
      <c r="A72" s="86"/>
      <c r="B72" s="86"/>
      <c r="C72" s="85"/>
      <c r="D72" s="91"/>
      <c r="E72" s="92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>
      <c r="A73" s="86"/>
      <c r="B73" s="86"/>
      <c r="C73" s="85"/>
      <c r="D73" s="91"/>
      <c r="E73" s="92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>
      <c r="A74" s="86"/>
      <c r="B74" s="86"/>
      <c r="C74" s="85"/>
      <c r="D74" s="91"/>
      <c r="E74" s="92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>
      <c r="A75" s="86"/>
      <c r="B75" s="86"/>
      <c r="C75" s="85"/>
      <c r="D75" s="91"/>
      <c r="E75" s="92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>
      <c r="A76" s="86"/>
      <c r="B76" s="86"/>
      <c r="C76" s="85"/>
      <c r="D76" s="91"/>
      <c r="E76" s="92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>
      <c r="A77" s="86"/>
      <c r="B77" s="86"/>
      <c r="C77" s="85"/>
      <c r="D77" s="91"/>
      <c r="E77" s="92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>
      <c r="A78" s="86"/>
      <c r="B78" s="86"/>
      <c r="C78" s="85"/>
      <c r="D78" s="91"/>
      <c r="E78" s="92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>
      <c r="A79" s="86"/>
      <c r="B79" s="86"/>
      <c r="C79" s="85"/>
      <c r="D79" s="91"/>
      <c r="E79" s="92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>
      <c r="A80" s="86"/>
      <c r="B80" s="86"/>
      <c r="C80" s="85"/>
      <c r="D80" s="91"/>
      <c r="E80" s="92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>
      <c r="A81" s="86"/>
      <c r="B81" s="86"/>
      <c r="C81" s="85"/>
      <c r="D81" s="91"/>
      <c r="E81" s="92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>
      <c r="A82" s="86"/>
      <c r="B82" s="86"/>
      <c r="C82" s="85"/>
      <c r="D82" s="91"/>
      <c r="E82" s="92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>
      <c r="A83" s="86"/>
      <c r="B83" s="86"/>
      <c r="C83" s="85"/>
      <c r="D83" s="91"/>
      <c r="E83" s="92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>
      <c r="A84" s="86"/>
      <c r="B84" s="86"/>
      <c r="C84" s="85"/>
      <c r="D84" s="91"/>
      <c r="E84" s="92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>
      <c r="A85" s="86"/>
      <c r="B85" s="86"/>
      <c r="C85" s="85"/>
      <c r="D85" s="91"/>
      <c r="E85" s="92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>
      <c r="A86" s="92"/>
      <c r="B86" s="92"/>
      <c r="C86" s="91"/>
      <c r="D86" s="91"/>
      <c r="E86" s="92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>
      <c r="A87" s="86"/>
      <c r="B87" s="86"/>
      <c r="C87" s="85"/>
      <c r="D87" s="91"/>
      <c r="E87" s="92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>
      <c r="A88" s="92"/>
      <c r="B88" s="92"/>
      <c r="C88" s="91"/>
      <c r="D88" s="91"/>
      <c r="E88" s="92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>
      <c r="A89" s="92"/>
      <c r="B89" s="92"/>
      <c r="C89" s="91"/>
      <c r="D89" s="91"/>
      <c r="E89" s="92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>
      <c r="A90" s="92"/>
      <c r="B90" s="92"/>
      <c r="C90" s="91"/>
      <c r="D90" s="91"/>
      <c r="E90" s="92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>
      <c r="A91" s="92"/>
      <c r="B91" s="92"/>
      <c r="C91" s="91"/>
      <c r="D91" s="91"/>
      <c r="E91" s="92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>
      <c r="A92" s="92"/>
      <c r="B92" s="92"/>
      <c r="C92" s="91"/>
      <c r="D92" s="91"/>
      <c r="E92" s="92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>
      <c r="A93" s="92"/>
      <c r="B93" s="92"/>
      <c r="C93" s="91"/>
      <c r="D93" s="91"/>
      <c r="E93" s="92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>
      <c r="A94" s="92"/>
      <c r="B94" s="92"/>
      <c r="C94" s="91"/>
      <c r="D94" s="91"/>
      <c r="E94" s="92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>
      <c r="A95" s="85"/>
      <c r="B95" s="85"/>
      <c r="C95" s="85"/>
      <c r="D95" s="85"/>
      <c r="E95" s="86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>
      <c r="A96" s="85"/>
      <c r="B96" s="85"/>
      <c r="C96" s="85"/>
      <c r="D96" s="85"/>
      <c r="E96" s="86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>
      <c r="A97" s="85"/>
      <c r="B97" s="85"/>
      <c r="C97" s="85"/>
      <c r="D97" s="85"/>
      <c r="E97" s="86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>
      <c r="A98" s="85"/>
      <c r="B98" s="85"/>
      <c r="C98" s="85"/>
      <c r="D98" s="85"/>
      <c r="E98" s="86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>
      <c r="A99" s="85"/>
      <c r="B99" s="85"/>
      <c r="C99" s="85"/>
      <c r="D99" s="85"/>
      <c r="E99" s="86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>
      <c r="A100" s="85"/>
      <c r="B100" s="85"/>
      <c r="C100" s="85"/>
      <c r="D100" s="85"/>
      <c r="E100" s="86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>
      <c r="A101" s="85"/>
      <c r="B101" s="85"/>
      <c r="C101" s="85"/>
      <c r="D101" s="85"/>
      <c r="E101" s="86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>
      <c r="A102" s="85"/>
      <c r="B102" s="85"/>
      <c r="C102" s="85"/>
      <c r="D102" s="85"/>
      <c r="E102" s="86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>
      <c r="A103" s="85"/>
      <c r="B103" s="85"/>
      <c r="C103" s="85"/>
      <c r="D103" s="85"/>
      <c r="E103" s="86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>
      <c r="A104" s="85"/>
      <c r="B104" s="85"/>
      <c r="C104" s="85"/>
      <c r="D104" s="85"/>
      <c r="E104" s="86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>
      <c r="A105" s="85"/>
      <c r="B105" s="85"/>
      <c r="C105" s="85"/>
      <c r="D105" s="85"/>
      <c r="E105" s="86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>
      <c r="A106" s="85"/>
      <c r="B106" s="85"/>
      <c r="C106" s="85"/>
      <c r="D106" s="85"/>
      <c r="E106" s="86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>
      <c r="A107" s="85"/>
      <c r="B107" s="85"/>
      <c r="C107" s="85"/>
      <c r="D107" s="85"/>
      <c r="E107" s="86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>
      <c r="A108" s="85"/>
      <c r="B108" s="85"/>
      <c r="C108" s="85"/>
      <c r="D108" s="85"/>
      <c r="E108" s="86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>
      <c r="A109" s="85"/>
      <c r="B109" s="85"/>
      <c r="C109" s="85"/>
      <c r="D109" s="85"/>
      <c r="E109" s="86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>
      <c r="A110" s="85"/>
      <c r="B110" s="85"/>
      <c r="C110" s="85"/>
      <c r="D110" s="85"/>
      <c r="E110" s="86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>
      <c r="A111" s="85"/>
      <c r="B111" s="85"/>
      <c r="C111" s="85"/>
      <c r="D111" s="85"/>
      <c r="E111" s="86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>
      <c r="A112" s="85"/>
      <c r="B112" s="85"/>
      <c r="C112" s="85"/>
      <c r="D112" s="85"/>
      <c r="E112" s="86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>
      <c r="A113" s="85"/>
      <c r="B113" s="85"/>
      <c r="C113" s="85"/>
      <c r="D113" s="85"/>
      <c r="E113" s="86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>
      <c r="A114" s="85"/>
      <c r="B114" s="85"/>
      <c r="C114" s="85"/>
      <c r="D114" s="85"/>
      <c r="E114" s="86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>
      <c r="A115" s="85"/>
      <c r="B115" s="85"/>
      <c r="C115" s="85"/>
      <c r="D115" s="85"/>
      <c r="E115" s="86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>
      <c r="A116" s="85"/>
      <c r="B116" s="85"/>
      <c r="C116" s="85"/>
      <c r="D116" s="85"/>
      <c r="E116" s="86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>
      <c r="A117" s="85"/>
      <c r="B117" s="85"/>
      <c r="C117" s="85"/>
      <c r="D117" s="85"/>
      <c r="E117" s="86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>
      <c r="A118" s="85"/>
      <c r="B118" s="85"/>
      <c r="C118" s="85"/>
      <c r="D118" s="85"/>
      <c r="E118" s="86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>
      <c r="A119" s="85"/>
      <c r="B119" s="85"/>
      <c r="C119" s="85"/>
      <c r="D119" s="85"/>
      <c r="E119" s="86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>
      <c r="A120" s="85"/>
      <c r="B120" s="85"/>
      <c r="C120" s="85"/>
      <c r="D120" s="85"/>
      <c r="E120" s="86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>
      <c r="A121" s="85"/>
      <c r="B121" s="85"/>
      <c r="C121" s="85"/>
      <c r="D121" s="85"/>
      <c r="E121" s="86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>
      <c r="A122" s="85"/>
      <c r="B122" s="85"/>
      <c r="C122" s="85"/>
      <c r="D122" s="85"/>
      <c r="E122" s="86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>
      <c r="A123" s="85"/>
      <c r="B123" s="85"/>
      <c r="C123" s="85"/>
      <c r="D123" s="85"/>
      <c r="E123" s="86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>
      <c r="A124" s="85"/>
      <c r="B124" s="85"/>
      <c r="C124" s="85"/>
      <c r="D124" s="85"/>
      <c r="E124" s="86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>
      <c r="A125" s="85"/>
      <c r="B125" s="85"/>
      <c r="C125" s="85"/>
      <c r="D125" s="85"/>
      <c r="E125" s="86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>
      <c r="A126" s="85"/>
      <c r="B126" s="85"/>
      <c r="C126" s="85"/>
      <c r="D126" s="85"/>
      <c r="E126" s="86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>
      <c r="A127" s="85"/>
      <c r="B127" s="85"/>
      <c r="C127" s="85"/>
      <c r="D127" s="85"/>
      <c r="E127" s="86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>
      <c r="A128" s="85"/>
      <c r="B128" s="85"/>
      <c r="C128" s="85"/>
      <c r="D128" s="85"/>
      <c r="E128" s="86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>
      <c r="A129" s="85"/>
      <c r="B129" s="85"/>
      <c r="C129" s="85"/>
      <c r="D129" s="85"/>
      <c r="E129" s="86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>
      <c r="A130" s="85"/>
      <c r="B130" s="85"/>
      <c r="C130" s="85"/>
      <c r="D130" s="85"/>
      <c r="E130" s="86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>
      <c r="A131" s="85"/>
      <c r="B131" s="85"/>
      <c r="C131" s="85"/>
      <c r="D131" s="85"/>
      <c r="E131" s="86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>
      <c r="A132" s="85"/>
      <c r="B132" s="85"/>
      <c r="C132" s="85"/>
      <c r="D132" s="85"/>
      <c r="E132" s="86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>
      <c r="A133" s="85"/>
      <c r="B133" s="85"/>
      <c r="C133" s="85"/>
      <c r="D133" s="85"/>
      <c r="E133" s="86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>
      <c r="A134" s="85"/>
      <c r="B134" s="85"/>
      <c r="C134" s="85"/>
      <c r="D134" s="85"/>
      <c r="E134" s="86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>
      <c r="A135" s="85"/>
      <c r="B135" s="85"/>
      <c r="C135" s="85"/>
      <c r="D135" s="85"/>
      <c r="E135" s="86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>
      <c r="A136" s="85"/>
      <c r="B136" s="85"/>
      <c r="C136" s="85"/>
      <c r="D136" s="85"/>
      <c r="E136" s="86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>
      <c r="A137" s="85"/>
      <c r="B137" s="85"/>
      <c r="C137" s="85"/>
      <c r="D137" s="85"/>
      <c r="E137" s="86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>
      <c r="A138" s="85"/>
      <c r="B138" s="85"/>
      <c r="C138" s="85"/>
      <c r="D138" s="85"/>
      <c r="E138" s="86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>
      <c r="A139" s="85"/>
      <c r="B139" s="85"/>
      <c r="C139" s="85"/>
      <c r="D139" s="85"/>
      <c r="E139" s="86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>
      <c r="A140" s="85"/>
      <c r="B140" s="85"/>
      <c r="C140" s="85"/>
      <c r="D140" s="85"/>
      <c r="E140" s="86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>
      <c r="A141" s="85"/>
      <c r="B141" s="85"/>
      <c r="C141" s="85"/>
      <c r="D141" s="85"/>
      <c r="E141" s="86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>
      <c r="A142" s="85"/>
      <c r="B142" s="85"/>
      <c r="C142" s="85"/>
      <c r="D142" s="85"/>
      <c r="E142" s="86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>
      <c r="A143" s="85"/>
      <c r="B143" s="85"/>
      <c r="C143" s="85"/>
      <c r="D143" s="85"/>
      <c r="E143" s="86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>
      <c r="A144" s="85"/>
      <c r="B144" s="85"/>
      <c r="C144" s="85"/>
      <c r="D144" s="85"/>
      <c r="E144" s="86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>
      <c r="A145" s="85"/>
      <c r="B145" s="85"/>
      <c r="C145" s="85"/>
      <c r="D145" s="85"/>
      <c r="E145" s="86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>
      <c r="A146" s="85"/>
      <c r="B146" s="85"/>
      <c r="C146" s="85"/>
      <c r="D146" s="85"/>
      <c r="E146" s="86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>
      <c r="A147" s="85"/>
      <c r="B147" s="85"/>
      <c r="C147" s="85"/>
      <c r="D147" s="85"/>
      <c r="E147" s="86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>
      <c r="A148" s="85"/>
      <c r="B148" s="85"/>
      <c r="C148" s="85"/>
      <c r="D148" s="85"/>
      <c r="E148" s="86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>
      <c r="A149" s="85"/>
      <c r="B149" s="85"/>
      <c r="C149" s="85"/>
      <c r="D149" s="85"/>
      <c r="E149" s="86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>
      <c r="A150" s="85"/>
      <c r="B150" s="85"/>
      <c r="C150" s="85"/>
      <c r="D150" s="85"/>
      <c r="E150" s="86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>
      <c r="A151" s="85"/>
      <c r="B151" s="85"/>
      <c r="C151" s="85"/>
      <c r="D151" s="85"/>
      <c r="E151" s="86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>
      <c r="A152" s="85"/>
      <c r="B152" s="85"/>
      <c r="C152" s="85"/>
      <c r="D152" s="85"/>
      <c r="E152" s="86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>
      <c r="A153" s="85"/>
      <c r="B153" s="85"/>
      <c r="C153" s="85"/>
      <c r="D153" s="85"/>
      <c r="E153" s="86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>
      <c r="A154" s="85"/>
      <c r="B154" s="85"/>
      <c r="C154" s="85"/>
      <c r="D154" s="85"/>
      <c r="E154" s="86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>
      <c r="A155" s="85"/>
      <c r="B155" s="85"/>
      <c r="C155" s="85"/>
      <c r="D155" s="85"/>
      <c r="E155" s="86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>
      <c r="A156" s="85"/>
      <c r="B156" s="85"/>
      <c r="C156" s="85"/>
      <c r="D156" s="85"/>
      <c r="E156" s="86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>
      <c r="A157" s="85"/>
      <c r="B157" s="85"/>
      <c r="C157" s="85"/>
      <c r="D157" s="85"/>
      <c r="E157" s="86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>
      <c r="A158" s="85"/>
      <c r="B158" s="85"/>
      <c r="C158" s="85"/>
      <c r="D158" s="85"/>
      <c r="E158" s="86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>
      <c r="A159" s="85"/>
      <c r="B159" s="85"/>
      <c r="C159" s="85"/>
      <c r="D159" s="85"/>
      <c r="E159" s="86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>
      <c r="A160" s="85"/>
      <c r="B160" s="85"/>
      <c r="C160" s="85"/>
      <c r="D160" s="85"/>
      <c r="E160" s="86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>
      <c r="A161" s="85"/>
      <c r="B161" s="85"/>
      <c r="C161" s="85"/>
      <c r="D161" s="85"/>
      <c r="E161" s="86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>
      <c r="A162" s="85"/>
      <c r="B162" s="85"/>
      <c r="C162" s="85"/>
      <c r="D162" s="85"/>
      <c r="E162" s="86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>
      <c r="A163" s="85"/>
      <c r="B163" s="85"/>
      <c r="C163" s="85"/>
      <c r="D163" s="85"/>
      <c r="E163" s="86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>
      <c r="A164" s="85"/>
      <c r="B164" s="85"/>
      <c r="C164" s="85"/>
      <c r="D164" s="85"/>
      <c r="E164" s="86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>
      <c r="A165" s="85"/>
      <c r="B165" s="85"/>
      <c r="C165" s="85"/>
      <c r="D165" s="85"/>
      <c r="E165" s="86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>
      <c r="A166" s="85"/>
      <c r="B166" s="85"/>
      <c r="C166" s="85"/>
      <c r="D166" s="85"/>
      <c r="E166" s="86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>
      <c r="A167" s="85"/>
      <c r="B167" s="85"/>
      <c r="C167" s="85"/>
      <c r="D167" s="85"/>
      <c r="E167" s="86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>
      <c r="A168" s="85"/>
      <c r="B168" s="85"/>
      <c r="C168" s="85"/>
      <c r="D168" s="85"/>
      <c r="E168" s="86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>
      <c r="A169" s="85"/>
      <c r="B169" s="85"/>
      <c r="C169" s="85"/>
      <c r="D169" s="85"/>
      <c r="E169" s="86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>
      <c r="A170" s="85"/>
      <c r="B170" s="85"/>
      <c r="C170" s="85"/>
      <c r="D170" s="85"/>
      <c r="E170" s="86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>
      <c r="A171" s="85"/>
      <c r="B171" s="85"/>
      <c r="C171" s="85"/>
      <c r="D171" s="85"/>
      <c r="E171" s="86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>
      <c r="A172" s="85"/>
      <c r="B172" s="85"/>
      <c r="C172" s="85"/>
      <c r="D172" s="85"/>
      <c r="E172" s="86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>
      <c r="A173" s="85"/>
      <c r="B173" s="85"/>
      <c r="C173" s="85"/>
      <c r="D173" s="85"/>
      <c r="E173" s="86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>
      <c r="A174" s="85"/>
      <c r="B174" s="85"/>
      <c r="C174" s="85"/>
      <c r="D174" s="85"/>
      <c r="E174" s="86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>
      <c r="A175" s="85"/>
      <c r="B175" s="85"/>
      <c r="C175" s="85"/>
      <c r="D175" s="85"/>
      <c r="E175" s="86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>
      <c r="A176" s="85"/>
      <c r="B176" s="85"/>
      <c r="C176" s="85"/>
      <c r="D176" s="85"/>
      <c r="E176" s="86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>
      <c r="A177" s="85"/>
      <c r="B177" s="85"/>
      <c r="C177" s="85"/>
      <c r="D177" s="85"/>
      <c r="E177" s="86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>
      <c r="A178" s="85"/>
      <c r="B178" s="85"/>
      <c r="C178" s="85"/>
      <c r="D178" s="85"/>
      <c r="E178" s="86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>
      <c r="A179" s="85"/>
      <c r="B179" s="85"/>
      <c r="C179" s="85"/>
      <c r="D179" s="85"/>
      <c r="E179" s="86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>
      <c r="A180" s="85"/>
      <c r="B180" s="85"/>
      <c r="C180" s="85"/>
      <c r="D180" s="85"/>
      <c r="E180" s="86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>
      <c r="A181" s="85"/>
      <c r="B181" s="85"/>
      <c r="C181" s="85"/>
      <c r="D181" s="85"/>
      <c r="E181" s="86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>
      <c r="A182" s="85"/>
      <c r="B182" s="85"/>
      <c r="C182" s="85"/>
      <c r="D182" s="85"/>
      <c r="E182" s="86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>
      <c r="A183" s="85"/>
      <c r="B183" s="85"/>
      <c r="C183" s="85"/>
      <c r="D183" s="85"/>
      <c r="E183" s="86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>
      <c r="A184" s="85"/>
      <c r="B184" s="85"/>
      <c r="C184" s="85"/>
      <c r="D184" s="85"/>
      <c r="E184" s="86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>
      <c r="A185" s="85"/>
      <c r="B185" s="85"/>
      <c r="C185" s="85"/>
      <c r="D185" s="85"/>
      <c r="E185" s="86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>
      <c r="A186" s="85"/>
      <c r="B186" s="85"/>
      <c r="C186" s="85"/>
      <c r="D186" s="85"/>
      <c r="E186" s="86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>
      <c r="A187" s="85"/>
      <c r="B187" s="85"/>
      <c r="C187" s="85"/>
      <c r="D187" s="85"/>
      <c r="E187" s="86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>
      <c r="A188" s="85"/>
      <c r="B188" s="85"/>
      <c r="C188" s="85"/>
      <c r="D188" s="85"/>
      <c r="E188" s="86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>
      <c r="A189" s="85"/>
      <c r="B189" s="85"/>
      <c r="C189" s="85"/>
      <c r="D189" s="85"/>
      <c r="E189" s="86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>
      <c r="A190" s="85"/>
      <c r="B190" s="85"/>
      <c r="C190" s="85"/>
      <c r="D190" s="85"/>
      <c r="E190" s="86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>
      <c r="A191" s="85"/>
      <c r="B191" s="85"/>
      <c r="C191" s="85"/>
      <c r="D191" s="85"/>
      <c r="E191" s="86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>
      <c r="A192" s="85"/>
      <c r="B192" s="85"/>
      <c r="C192" s="85"/>
      <c r="D192" s="85"/>
      <c r="E192" s="86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>
      <c r="A193" s="85"/>
      <c r="B193" s="85"/>
      <c r="C193" s="85"/>
      <c r="D193" s="85"/>
      <c r="E193" s="86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>
      <c r="A194" s="85"/>
      <c r="B194" s="85"/>
      <c r="C194" s="85"/>
      <c r="D194" s="85"/>
      <c r="E194" s="86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>
      <c r="A195" s="85"/>
      <c r="B195" s="85"/>
      <c r="C195" s="85"/>
      <c r="D195" s="85"/>
      <c r="E195" s="86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>
      <c r="A196" s="85"/>
      <c r="B196" s="85"/>
      <c r="C196" s="85"/>
      <c r="D196" s="85"/>
      <c r="E196" s="86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>
      <c r="A197" s="85"/>
      <c r="B197" s="85"/>
      <c r="C197" s="85"/>
      <c r="D197" s="85"/>
      <c r="E197" s="86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>
      <c r="A198" s="85"/>
      <c r="B198" s="85"/>
      <c r="C198" s="85"/>
      <c r="D198" s="85"/>
      <c r="E198" s="86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>
      <c r="A199" s="85"/>
      <c r="B199" s="85"/>
      <c r="C199" s="85"/>
      <c r="D199" s="85"/>
      <c r="E199" s="86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>
      <c r="A200" s="85"/>
      <c r="B200" s="85"/>
      <c r="C200" s="85"/>
      <c r="D200" s="85"/>
      <c r="E200" s="86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>
      <c r="A201" s="85"/>
      <c r="B201" s="85"/>
      <c r="C201" s="85"/>
      <c r="D201" s="85"/>
      <c r="E201" s="86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>
      <c r="A202" s="85"/>
      <c r="B202" s="85"/>
      <c r="C202" s="85"/>
      <c r="D202" s="85"/>
      <c r="E202" s="86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>
      <c r="A203" s="85"/>
      <c r="B203" s="85"/>
      <c r="C203" s="85"/>
      <c r="D203" s="85"/>
      <c r="E203" s="86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>
      <c r="A204" s="85"/>
      <c r="B204" s="85"/>
      <c r="C204" s="85"/>
      <c r="D204" s="85"/>
      <c r="E204" s="86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>
      <c r="A205" s="85"/>
      <c r="B205" s="85"/>
      <c r="C205" s="85"/>
      <c r="D205" s="85"/>
      <c r="E205" s="86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>
      <c r="A206" s="85"/>
      <c r="B206" s="85"/>
      <c r="C206" s="85"/>
      <c r="D206" s="85"/>
      <c r="E206" s="86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>
      <c r="A207" s="85"/>
      <c r="B207" s="85"/>
      <c r="C207" s="85"/>
      <c r="D207" s="85"/>
      <c r="E207" s="86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>
      <c r="A208" s="85"/>
      <c r="B208" s="85"/>
      <c r="C208" s="85"/>
      <c r="D208" s="85"/>
      <c r="E208" s="86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>
      <c r="A209" s="85"/>
      <c r="B209" s="85"/>
      <c r="C209" s="85"/>
      <c r="D209" s="85"/>
      <c r="E209" s="86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>
      <c r="A210" s="85"/>
      <c r="B210" s="85"/>
      <c r="C210" s="85"/>
      <c r="D210" s="85"/>
      <c r="E210" s="86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>
      <c r="A211" s="85"/>
      <c r="B211" s="85"/>
      <c r="C211" s="85"/>
      <c r="D211" s="85"/>
      <c r="E211" s="86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>
      <c r="A212" s="85"/>
      <c r="B212" s="85"/>
      <c r="C212" s="85"/>
      <c r="D212" s="85"/>
      <c r="E212" s="86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>
      <c r="A213" s="85"/>
      <c r="B213" s="85"/>
      <c r="C213" s="85"/>
      <c r="D213" s="85"/>
      <c r="E213" s="86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>
      <c r="A214" s="85"/>
      <c r="B214" s="85"/>
      <c r="C214" s="85"/>
      <c r="D214" s="85"/>
      <c r="E214" s="86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>
      <c r="A215" s="85"/>
      <c r="B215" s="85"/>
      <c r="C215" s="85"/>
      <c r="D215" s="85"/>
      <c r="E215" s="86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>
      <c r="A216" s="85"/>
      <c r="B216" s="85"/>
      <c r="C216" s="85"/>
      <c r="D216" s="85"/>
      <c r="E216" s="86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>
      <c r="A217" s="85"/>
      <c r="B217" s="85"/>
      <c r="C217" s="85"/>
      <c r="D217" s="85"/>
      <c r="E217" s="86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>
      <c r="A218" s="85"/>
      <c r="B218" s="85"/>
      <c r="C218" s="85"/>
      <c r="D218" s="85"/>
      <c r="E218" s="86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>
      <c r="A219" s="85"/>
      <c r="B219" s="85"/>
      <c r="C219" s="85"/>
      <c r="D219" s="85"/>
      <c r="E219" s="86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>
      <c r="A220" s="85"/>
      <c r="B220" s="85"/>
      <c r="C220" s="85"/>
      <c r="D220" s="85"/>
      <c r="E220" s="86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>
      <c r="A221" s="85"/>
      <c r="B221" s="85"/>
      <c r="C221" s="85"/>
      <c r="D221" s="85"/>
      <c r="E221" s="86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>
      <c r="A222" s="85"/>
      <c r="B222" s="85"/>
      <c r="C222" s="85"/>
      <c r="D222" s="85"/>
      <c r="E222" s="86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>
      <c r="A223" s="85"/>
      <c r="B223" s="85"/>
      <c r="C223" s="85"/>
      <c r="D223" s="85"/>
      <c r="E223" s="86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>
      <c r="A224" s="85"/>
      <c r="B224" s="85"/>
      <c r="C224" s="85"/>
      <c r="D224" s="85"/>
      <c r="E224" s="86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>
      <c r="A225" s="85"/>
      <c r="B225" s="85"/>
      <c r="C225" s="85"/>
      <c r="D225" s="85"/>
      <c r="E225" s="86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>
      <c r="A226" s="85"/>
      <c r="B226" s="85"/>
      <c r="C226" s="85"/>
      <c r="D226" s="85"/>
      <c r="E226" s="86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>
      <c r="A227" s="85"/>
      <c r="B227" s="85"/>
      <c r="C227" s="85"/>
      <c r="D227" s="85"/>
      <c r="E227" s="86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>
      <c r="A228" s="85"/>
      <c r="B228" s="85"/>
      <c r="C228" s="85"/>
      <c r="D228" s="85"/>
      <c r="E228" s="86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>
      <c r="A229" s="85"/>
      <c r="B229" s="85"/>
      <c r="C229" s="85"/>
      <c r="D229" s="85"/>
      <c r="E229" s="86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>
      <c r="A230" s="85"/>
      <c r="B230" s="85"/>
      <c r="C230" s="85"/>
      <c r="D230" s="85"/>
      <c r="E230" s="86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>
      <c r="A231" s="85"/>
      <c r="B231" s="85"/>
      <c r="C231" s="85"/>
      <c r="D231" s="85"/>
      <c r="E231" s="86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>
      <c r="A232" s="85"/>
      <c r="B232" s="85"/>
      <c r="C232" s="85"/>
      <c r="D232" s="85"/>
      <c r="E232" s="86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>
      <c r="A233" s="85"/>
      <c r="B233" s="85"/>
      <c r="C233" s="85"/>
      <c r="D233" s="85"/>
      <c r="E233" s="86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>
      <c r="A234" s="85"/>
      <c r="B234" s="85"/>
      <c r="C234" s="85"/>
      <c r="D234" s="85"/>
      <c r="E234" s="86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>
      <c r="A235" s="85"/>
      <c r="B235" s="85"/>
      <c r="C235" s="85"/>
      <c r="D235" s="85"/>
      <c r="E235" s="86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>
      <c r="A236" s="85"/>
      <c r="B236" s="85"/>
      <c r="C236" s="85"/>
      <c r="D236" s="85"/>
      <c r="E236" s="86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>
      <c r="A237" s="85"/>
      <c r="B237" s="85"/>
      <c r="C237" s="85"/>
      <c r="D237" s="85"/>
      <c r="E237" s="86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>
      <c r="A238" s="85"/>
      <c r="B238" s="85"/>
      <c r="C238" s="85"/>
      <c r="D238" s="85"/>
      <c r="E238" s="86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>
      <c r="A239" s="85"/>
      <c r="B239" s="85"/>
      <c r="C239" s="85"/>
      <c r="D239" s="85"/>
      <c r="E239" s="86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>
      <c r="A240" s="85"/>
      <c r="B240" s="85"/>
      <c r="C240" s="85"/>
      <c r="D240" s="85"/>
      <c r="E240" s="86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>
      <c r="A241" s="85"/>
      <c r="B241" s="85"/>
      <c r="C241" s="85"/>
      <c r="D241" s="85"/>
      <c r="E241" s="86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>
      <c r="A242" s="85"/>
      <c r="B242" s="85"/>
      <c r="C242" s="85"/>
      <c r="D242" s="85"/>
      <c r="E242" s="86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>
      <c r="A243" s="85"/>
      <c r="B243" s="85"/>
      <c r="C243" s="85"/>
      <c r="D243" s="85"/>
      <c r="E243" s="86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>
      <c r="A244" s="85"/>
      <c r="B244" s="85"/>
      <c r="C244" s="85"/>
      <c r="D244" s="85"/>
      <c r="E244" s="86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>
      <c r="A245" s="85"/>
      <c r="B245" s="85"/>
      <c r="C245" s="85"/>
      <c r="D245" s="85"/>
      <c r="E245" s="86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>
      <c r="A246" s="85"/>
      <c r="B246" s="85"/>
      <c r="C246" s="85"/>
      <c r="D246" s="85"/>
      <c r="E246" s="86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>
      <c r="A247" s="85"/>
      <c r="B247" s="85"/>
      <c r="C247" s="85"/>
      <c r="D247" s="85"/>
      <c r="E247" s="86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>
      <c r="A248" s="85"/>
      <c r="B248" s="85"/>
      <c r="C248" s="85"/>
      <c r="D248" s="85"/>
      <c r="E248" s="86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>
      <c r="A249" s="85"/>
      <c r="B249" s="85"/>
      <c r="C249" s="85"/>
      <c r="D249" s="85"/>
      <c r="E249" s="86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>
      <c r="A250" s="85"/>
      <c r="B250" s="85"/>
      <c r="C250" s="85"/>
      <c r="D250" s="85"/>
      <c r="E250" s="86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>
      <c r="A251" s="85"/>
      <c r="B251" s="85"/>
      <c r="C251" s="85"/>
      <c r="D251" s="85"/>
      <c r="E251" s="86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>
      <c r="A252" s="85"/>
      <c r="B252" s="85"/>
      <c r="C252" s="85"/>
      <c r="D252" s="85"/>
      <c r="E252" s="86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>
      <c r="A253" s="85"/>
      <c r="B253" s="85"/>
      <c r="C253" s="85"/>
      <c r="D253" s="85"/>
      <c r="E253" s="86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>
      <c r="A254" s="85"/>
      <c r="B254" s="85"/>
      <c r="C254" s="85"/>
      <c r="D254" s="85"/>
      <c r="E254" s="86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>
      <c r="A255" s="85"/>
      <c r="B255" s="85"/>
      <c r="C255" s="85"/>
      <c r="D255" s="85"/>
      <c r="E255" s="86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>
      <c r="A256" s="85"/>
      <c r="B256" s="85"/>
      <c r="C256" s="85"/>
      <c r="D256" s="85"/>
      <c r="E256" s="86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>
      <c r="A257" s="85"/>
      <c r="B257" s="85"/>
      <c r="C257" s="85"/>
      <c r="D257" s="85"/>
      <c r="E257" s="86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>
      <c r="A258" s="85"/>
      <c r="B258" s="85"/>
      <c r="C258" s="85"/>
      <c r="D258" s="85"/>
      <c r="E258" s="86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>
      <c r="A259" s="85"/>
      <c r="B259" s="85"/>
      <c r="C259" s="85"/>
      <c r="D259" s="85"/>
      <c r="E259" s="86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>
      <c r="A260" s="85"/>
      <c r="B260" s="85"/>
      <c r="C260" s="85"/>
      <c r="D260" s="85"/>
      <c r="E260" s="86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>
      <c r="A261" s="85"/>
      <c r="B261" s="85"/>
      <c r="C261" s="85"/>
      <c r="D261" s="85"/>
      <c r="E261" s="86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>
      <c r="A262" s="85"/>
      <c r="B262" s="85"/>
      <c r="C262" s="85"/>
      <c r="D262" s="85"/>
      <c r="E262" s="86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>
      <c r="A263" s="85"/>
      <c r="B263" s="85"/>
      <c r="C263" s="85"/>
      <c r="D263" s="85"/>
      <c r="E263" s="86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>
      <c r="A264" s="85"/>
      <c r="B264" s="85"/>
      <c r="C264" s="85"/>
      <c r="D264" s="85"/>
      <c r="E264" s="86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>
      <c r="A265" s="85"/>
      <c r="B265" s="85"/>
      <c r="C265" s="85"/>
      <c r="D265" s="85"/>
      <c r="E265" s="86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>
      <c r="A266" s="85"/>
      <c r="B266" s="85"/>
      <c r="C266" s="85"/>
      <c r="D266" s="85"/>
      <c r="E266" s="86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>
      <c r="A267" s="85"/>
      <c r="B267" s="85"/>
      <c r="C267" s="85"/>
      <c r="D267" s="85"/>
      <c r="E267" s="86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>
      <c r="A268" s="85"/>
      <c r="B268" s="85"/>
      <c r="C268" s="85"/>
      <c r="D268" s="85"/>
      <c r="E268" s="86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>
      <c r="A269" s="85"/>
      <c r="B269" s="85"/>
      <c r="C269" s="85"/>
      <c r="D269" s="85"/>
      <c r="E269" s="86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>
      <c r="A270" s="85"/>
      <c r="B270" s="85"/>
      <c r="C270" s="85"/>
      <c r="D270" s="85"/>
      <c r="E270" s="86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>
      <c r="A271" s="85"/>
      <c r="B271" s="85"/>
      <c r="C271" s="85"/>
      <c r="D271" s="85"/>
      <c r="E271" s="86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>
      <c r="A272" s="85"/>
      <c r="B272" s="85"/>
      <c r="C272" s="85"/>
      <c r="D272" s="85"/>
      <c r="E272" s="86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>
      <c r="A273" s="85"/>
      <c r="B273" s="85"/>
      <c r="C273" s="85"/>
      <c r="D273" s="85"/>
      <c r="E273" s="86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>
      <c r="A274" s="85"/>
      <c r="B274" s="85"/>
      <c r="C274" s="85"/>
      <c r="D274" s="85"/>
      <c r="E274" s="86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>
      <c r="A275" s="85"/>
      <c r="B275" s="85"/>
      <c r="C275" s="85"/>
      <c r="D275" s="85"/>
      <c r="E275" s="86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>
      <c r="A276" s="85"/>
      <c r="B276" s="85"/>
      <c r="C276" s="85"/>
      <c r="D276" s="85"/>
      <c r="E276" s="86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>
      <c r="A277" s="85"/>
      <c r="B277" s="85"/>
      <c r="C277" s="85"/>
      <c r="D277" s="85"/>
      <c r="E277" s="86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>
      <c r="A278" s="85"/>
      <c r="B278" s="85"/>
      <c r="C278" s="85"/>
      <c r="D278" s="85"/>
      <c r="E278" s="86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>
      <c r="A279" s="85"/>
      <c r="B279" s="85"/>
      <c r="C279" s="85"/>
      <c r="D279" s="85"/>
      <c r="E279" s="86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>
      <c r="A280" s="85"/>
      <c r="B280" s="85"/>
      <c r="C280" s="85"/>
      <c r="D280" s="85"/>
      <c r="E280" s="86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>
      <c r="A281" s="85"/>
      <c r="B281" s="85"/>
      <c r="C281" s="85"/>
      <c r="D281" s="85"/>
      <c r="E281" s="86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>
      <c r="A282" s="85"/>
      <c r="B282" s="85"/>
      <c r="C282" s="85"/>
      <c r="D282" s="85"/>
      <c r="E282" s="86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>
      <c r="A283" s="85"/>
      <c r="B283" s="85"/>
      <c r="C283" s="85"/>
      <c r="D283" s="85"/>
      <c r="E283" s="86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>
      <c r="A284" s="85"/>
      <c r="B284" s="85"/>
      <c r="C284" s="85"/>
      <c r="D284" s="85"/>
      <c r="E284" s="86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>
      <c r="A285" s="85"/>
      <c r="B285" s="85"/>
      <c r="C285" s="85"/>
      <c r="D285" s="85"/>
      <c r="E285" s="86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>
      <c r="A286" s="85"/>
      <c r="B286" s="85"/>
      <c r="C286" s="85"/>
      <c r="D286" s="85"/>
      <c r="E286" s="86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>
      <c r="A287" s="85"/>
      <c r="B287" s="85"/>
      <c r="C287" s="85"/>
      <c r="D287" s="85"/>
      <c r="E287" s="86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>
      <c r="A288" s="85"/>
      <c r="B288" s="85"/>
      <c r="C288" s="85"/>
      <c r="D288" s="85"/>
      <c r="E288" s="86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>
      <c r="A289" s="85"/>
      <c r="B289" s="85"/>
      <c r="C289" s="85"/>
      <c r="D289" s="85"/>
      <c r="E289" s="86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>
      <c r="A290" s="85"/>
      <c r="B290" s="85"/>
      <c r="C290" s="85"/>
      <c r="D290" s="85"/>
      <c r="E290" s="86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>
      <c r="A291" s="85"/>
      <c r="B291" s="85"/>
      <c r="C291" s="85"/>
      <c r="D291" s="85"/>
      <c r="E291" s="86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>
      <c r="A292" s="85"/>
      <c r="B292" s="85"/>
      <c r="C292" s="85"/>
      <c r="D292" s="85"/>
      <c r="E292" s="86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>
      <c r="A293" s="85"/>
      <c r="B293" s="85"/>
      <c r="C293" s="85"/>
      <c r="D293" s="85"/>
      <c r="E293" s="86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>
      <c r="A294" s="85"/>
      <c r="B294" s="85"/>
      <c r="C294" s="85"/>
      <c r="D294" s="85"/>
      <c r="E294" s="86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>
      <c r="A295" s="85"/>
      <c r="B295" s="85"/>
      <c r="C295" s="85"/>
      <c r="D295" s="85"/>
      <c r="E295" s="86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>
      <c r="A296" s="85"/>
      <c r="B296" s="85"/>
      <c r="C296" s="85"/>
      <c r="D296" s="85"/>
      <c r="E296" s="86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>
      <c r="A297" s="85"/>
      <c r="B297" s="85"/>
      <c r="C297" s="85"/>
      <c r="D297" s="85"/>
      <c r="E297" s="86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>
      <c r="A298" s="85"/>
      <c r="B298" s="85"/>
      <c r="C298" s="85"/>
      <c r="D298" s="85"/>
      <c r="E298" s="86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>
      <c r="A299" s="85"/>
      <c r="B299" s="85"/>
      <c r="C299" s="85"/>
      <c r="D299" s="85"/>
      <c r="E299" s="86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>
      <c r="A300" s="85"/>
      <c r="B300" s="85"/>
      <c r="C300" s="85"/>
      <c r="D300" s="85"/>
      <c r="E300" s="86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>
      <c r="A301" s="85"/>
      <c r="B301" s="85"/>
      <c r="C301" s="85"/>
      <c r="D301" s="85"/>
      <c r="E301" s="86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>
      <c r="A302" s="85"/>
      <c r="B302" s="85"/>
      <c r="C302" s="85"/>
      <c r="D302" s="85"/>
      <c r="E302" s="86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>
      <c r="A303" s="85"/>
      <c r="B303" s="85"/>
      <c r="C303" s="85"/>
      <c r="D303" s="85"/>
      <c r="E303" s="86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>
      <c r="A304" s="85"/>
      <c r="B304" s="85"/>
      <c r="C304" s="85"/>
      <c r="D304" s="85"/>
      <c r="E304" s="86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>
      <c r="A305" s="85"/>
      <c r="B305" s="85"/>
      <c r="C305" s="85"/>
      <c r="D305" s="85"/>
      <c r="E305" s="86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>
      <c r="A306" s="85"/>
      <c r="B306" s="85"/>
      <c r="C306" s="85"/>
      <c r="D306" s="85"/>
      <c r="E306" s="86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>
      <c r="A307" s="85"/>
      <c r="B307" s="85"/>
      <c r="C307" s="85"/>
      <c r="D307" s="85"/>
      <c r="E307" s="86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>
      <c r="A308" s="85"/>
      <c r="B308" s="85"/>
      <c r="C308" s="85"/>
      <c r="D308" s="85"/>
      <c r="E308" s="86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>
      <c r="A309" s="85"/>
      <c r="B309" s="85"/>
      <c r="C309" s="85"/>
      <c r="D309" s="85"/>
      <c r="E309" s="86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>
      <c r="A310" s="85"/>
      <c r="B310" s="85"/>
      <c r="C310" s="85"/>
      <c r="D310" s="85"/>
      <c r="E310" s="86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>
      <c r="A311" s="85"/>
      <c r="B311" s="85"/>
      <c r="C311" s="85"/>
      <c r="D311" s="85"/>
      <c r="E311" s="86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>
      <c r="A312" s="85"/>
      <c r="B312" s="85"/>
      <c r="C312" s="85"/>
      <c r="D312" s="85"/>
      <c r="E312" s="86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>
      <c r="A313" s="85"/>
      <c r="B313" s="85"/>
      <c r="C313" s="85"/>
      <c r="D313" s="85"/>
      <c r="E313" s="86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>
      <c r="A314" s="85"/>
      <c r="B314" s="85"/>
      <c r="C314" s="85"/>
      <c r="D314" s="85"/>
      <c r="E314" s="86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>
      <c r="A315" s="85"/>
      <c r="B315" s="85"/>
      <c r="C315" s="85"/>
      <c r="D315" s="85"/>
      <c r="E315" s="86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>
      <c r="A316" s="85"/>
      <c r="B316" s="85"/>
      <c r="C316" s="85"/>
      <c r="D316" s="85"/>
      <c r="E316" s="86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>
      <c r="A317" s="85"/>
      <c r="B317" s="85"/>
      <c r="C317" s="85"/>
      <c r="D317" s="85"/>
      <c r="E317" s="86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>
      <c r="A318" s="85"/>
      <c r="B318" s="85"/>
      <c r="C318" s="85"/>
      <c r="D318" s="85"/>
      <c r="E318" s="86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>
      <c r="A319" s="85"/>
      <c r="B319" s="85"/>
      <c r="C319" s="85"/>
      <c r="D319" s="85"/>
      <c r="E319" s="86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>
      <c r="A320" s="85"/>
      <c r="B320" s="85"/>
      <c r="C320" s="85"/>
      <c r="D320" s="85"/>
      <c r="E320" s="86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>
      <c r="A321" s="85"/>
      <c r="B321" s="85"/>
      <c r="C321" s="85"/>
      <c r="D321" s="85"/>
      <c r="E321" s="86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>
      <c r="A322" s="85"/>
      <c r="B322" s="85"/>
      <c r="C322" s="85"/>
      <c r="D322" s="85"/>
      <c r="E322" s="86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>
      <c r="A323" s="85"/>
      <c r="B323" s="85"/>
      <c r="C323" s="85"/>
      <c r="D323" s="85"/>
      <c r="E323" s="86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>
      <c r="A324" s="85"/>
      <c r="B324" s="85"/>
      <c r="C324" s="85"/>
      <c r="D324" s="85"/>
      <c r="E324" s="86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>
      <c r="A325" s="85"/>
      <c r="B325" s="85"/>
      <c r="C325" s="85"/>
      <c r="D325" s="85"/>
      <c r="E325" s="86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>
      <c r="A326" s="85"/>
      <c r="B326" s="85"/>
      <c r="C326" s="85"/>
      <c r="D326" s="85"/>
      <c r="E326" s="86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>
      <c r="A327" s="85"/>
      <c r="B327" s="85"/>
      <c r="C327" s="85"/>
      <c r="D327" s="85"/>
      <c r="E327" s="86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>
      <c r="A328" s="85"/>
      <c r="B328" s="85"/>
      <c r="C328" s="85"/>
      <c r="D328" s="85"/>
      <c r="E328" s="86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>
      <c r="A329" s="85"/>
      <c r="B329" s="85"/>
      <c r="C329" s="85"/>
      <c r="D329" s="85"/>
      <c r="E329" s="86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>
      <c r="A330" s="85"/>
      <c r="B330" s="85"/>
      <c r="C330" s="85"/>
      <c r="D330" s="85"/>
      <c r="E330" s="86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>
      <c r="A331" s="85"/>
      <c r="B331" s="85"/>
      <c r="C331" s="85"/>
      <c r="D331" s="85"/>
      <c r="E331" s="86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>
      <c r="A332" s="85"/>
      <c r="B332" s="85"/>
      <c r="C332" s="85"/>
      <c r="D332" s="85"/>
      <c r="E332" s="86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>
      <c r="A333" s="85"/>
      <c r="B333" s="85"/>
      <c r="C333" s="85"/>
      <c r="D333" s="85"/>
      <c r="E333" s="86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>
      <c r="A334" s="85"/>
      <c r="B334" s="85"/>
      <c r="C334" s="85"/>
      <c r="D334" s="85"/>
      <c r="E334" s="86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>
      <c r="A335" s="85"/>
      <c r="B335" s="85"/>
      <c r="C335" s="85"/>
      <c r="D335" s="85"/>
      <c r="E335" s="86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>
      <c r="A336" s="85"/>
      <c r="B336" s="85"/>
      <c r="C336" s="85"/>
      <c r="D336" s="85"/>
      <c r="E336" s="86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>
      <c r="A337" s="85"/>
      <c r="B337" s="85"/>
      <c r="C337" s="85"/>
      <c r="D337" s="85"/>
      <c r="E337" s="86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>
      <c r="A338" s="85"/>
      <c r="B338" s="85"/>
      <c r="C338" s="85"/>
      <c r="D338" s="85"/>
      <c r="E338" s="86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>
      <c r="A339" s="85"/>
      <c r="B339" s="85"/>
      <c r="C339" s="85"/>
      <c r="D339" s="85"/>
      <c r="E339" s="86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>
      <c r="A340" s="85"/>
      <c r="B340" s="85"/>
      <c r="C340" s="85"/>
      <c r="D340" s="85"/>
      <c r="E340" s="86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>
      <c r="A341" s="85"/>
      <c r="B341" s="85"/>
      <c r="C341" s="85"/>
      <c r="D341" s="85"/>
      <c r="E341" s="86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>
      <c r="A342" s="85"/>
      <c r="B342" s="85"/>
      <c r="C342" s="85"/>
      <c r="D342" s="85"/>
      <c r="E342" s="86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>
      <c r="A343" s="85"/>
      <c r="B343" s="85"/>
      <c r="C343" s="85"/>
      <c r="D343" s="85"/>
      <c r="E343" s="86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>
      <c r="A344" s="85"/>
      <c r="B344" s="85"/>
      <c r="C344" s="85"/>
      <c r="D344" s="85"/>
      <c r="E344" s="86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>
      <c r="A345" s="85"/>
      <c r="B345" s="85"/>
      <c r="C345" s="85"/>
      <c r="D345" s="85"/>
      <c r="E345" s="86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>
      <c r="A346" s="85"/>
      <c r="B346" s="85"/>
      <c r="C346" s="85"/>
      <c r="D346" s="85"/>
      <c r="E346" s="86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>
      <c r="A347" s="85"/>
      <c r="B347" s="85"/>
      <c r="C347" s="85"/>
      <c r="D347" s="85"/>
      <c r="E347" s="86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>
      <c r="A348" s="85"/>
      <c r="B348" s="85"/>
      <c r="C348" s="85"/>
      <c r="D348" s="85"/>
      <c r="E348" s="86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>
      <c r="A349" s="85"/>
      <c r="B349" s="85"/>
      <c r="C349" s="85"/>
      <c r="D349" s="85"/>
      <c r="E349" s="86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>
      <c r="A350" s="85"/>
      <c r="B350" s="85"/>
      <c r="C350" s="85"/>
      <c r="D350" s="85"/>
      <c r="E350" s="86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>
      <c r="A351" s="85"/>
      <c r="B351" s="85"/>
      <c r="C351" s="85"/>
      <c r="D351" s="85"/>
      <c r="E351" s="86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>
      <c r="A352" s="85"/>
      <c r="B352" s="85"/>
      <c r="C352" s="85"/>
      <c r="D352" s="85"/>
      <c r="E352" s="86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>
      <c r="A353" s="85"/>
      <c r="B353" s="85"/>
      <c r="C353" s="85"/>
      <c r="D353" s="85"/>
      <c r="E353" s="86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>
      <c r="A354" s="85"/>
      <c r="B354" s="85"/>
      <c r="C354" s="85"/>
      <c r="D354" s="85"/>
      <c r="E354" s="86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>
      <c r="A355" s="85"/>
      <c r="B355" s="85"/>
      <c r="C355" s="85"/>
      <c r="D355" s="85"/>
      <c r="E355" s="86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>
      <c r="A356" s="85"/>
      <c r="B356" s="85"/>
      <c r="C356" s="85"/>
      <c r="D356" s="85"/>
      <c r="E356" s="86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>
      <c r="A357" s="85"/>
      <c r="B357" s="85"/>
      <c r="C357" s="85"/>
      <c r="D357" s="85"/>
      <c r="E357" s="86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>
      <c r="A358" s="85"/>
      <c r="B358" s="85"/>
      <c r="C358" s="85"/>
      <c r="D358" s="85"/>
      <c r="E358" s="86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>
      <c r="A359" s="85"/>
      <c r="B359" s="85"/>
      <c r="C359" s="85"/>
      <c r="D359" s="85"/>
      <c r="E359" s="86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>
      <c r="A360" s="85"/>
      <c r="B360" s="85"/>
      <c r="C360" s="85"/>
      <c r="D360" s="85"/>
      <c r="E360" s="86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>
      <c r="A361" s="85"/>
      <c r="B361" s="85"/>
      <c r="C361" s="85"/>
      <c r="D361" s="85"/>
      <c r="E361" s="86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>
      <c r="A362" s="85"/>
      <c r="B362" s="85"/>
      <c r="C362" s="85"/>
      <c r="D362" s="85"/>
      <c r="E362" s="86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>
      <c r="A363" s="85"/>
      <c r="B363" s="85"/>
      <c r="C363" s="85"/>
      <c r="D363" s="85"/>
      <c r="E363" s="86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>
      <c r="A364" s="85"/>
      <c r="B364" s="85"/>
      <c r="C364" s="85"/>
      <c r="D364" s="85"/>
      <c r="E364" s="86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>
      <c r="A365" s="85"/>
      <c r="B365" s="85"/>
      <c r="C365" s="85"/>
      <c r="D365" s="85"/>
      <c r="E365" s="86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>
      <c r="A366" s="85"/>
      <c r="B366" s="85"/>
      <c r="C366" s="85"/>
      <c r="D366" s="85"/>
      <c r="E366" s="86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>
      <c r="A367" s="85"/>
      <c r="B367" s="85"/>
      <c r="C367" s="85"/>
      <c r="D367" s="85"/>
      <c r="E367" s="86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>
      <c r="A368" s="85"/>
      <c r="B368" s="85"/>
      <c r="C368" s="85"/>
      <c r="D368" s="85"/>
      <c r="E368" s="86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>
      <c r="A369" s="85"/>
      <c r="B369" s="85"/>
      <c r="C369" s="85"/>
      <c r="D369" s="85"/>
      <c r="E369" s="86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>
      <c r="A370" s="85"/>
      <c r="B370" s="85"/>
      <c r="C370" s="85"/>
      <c r="D370" s="85"/>
      <c r="E370" s="86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>
      <c r="A371" s="85"/>
      <c r="B371" s="85"/>
      <c r="C371" s="85"/>
      <c r="D371" s="85"/>
      <c r="E371" s="86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>
      <c r="A372" s="85"/>
      <c r="B372" s="85"/>
      <c r="C372" s="85"/>
      <c r="D372" s="85"/>
      <c r="E372" s="86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>
      <c r="A373" s="85"/>
      <c r="B373" s="85"/>
      <c r="C373" s="85"/>
      <c r="D373" s="85"/>
      <c r="E373" s="86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>
      <c r="A374" s="85"/>
      <c r="B374" s="85"/>
      <c r="C374" s="85"/>
      <c r="D374" s="85"/>
      <c r="E374" s="86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>
      <c r="A375" s="85"/>
      <c r="B375" s="85"/>
      <c r="C375" s="85"/>
      <c r="D375" s="85"/>
      <c r="E375" s="86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>
      <c r="A376" s="85"/>
      <c r="B376" s="85"/>
      <c r="C376" s="85"/>
      <c r="D376" s="85"/>
      <c r="E376" s="86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>
      <c r="A377" s="85"/>
      <c r="B377" s="85"/>
      <c r="C377" s="85"/>
      <c r="D377" s="85"/>
      <c r="E377" s="86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>
      <c r="A378" s="85"/>
      <c r="B378" s="85"/>
      <c r="C378" s="85"/>
      <c r="D378" s="85"/>
      <c r="E378" s="86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>
      <c r="A379" s="85"/>
      <c r="B379" s="85"/>
      <c r="C379" s="85"/>
      <c r="D379" s="85"/>
      <c r="E379" s="86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>
      <c r="A380" s="85"/>
      <c r="B380" s="85"/>
      <c r="C380" s="85"/>
      <c r="D380" s="85"/>
      <c r="E380" s="86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>
      <c r="A381" s="85"/>
      <c r="B381" s="85"/>
      <c r="C381" s="85"/>
      <c r="D381" s="85"/>
      <c r="E381" s="86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>
      <c r="A382" s="85"/>
      <c r="B382" s="85"/>
      <c r="C382" s="85"/>
      <c r="D382" s="85"/>
      <c r="E382" s="86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>
      <c r="A383" s="85"/>
      <c r="B383" s="85"/>
      <c r="C383" s="85"/>
      <c r="D383" s="85"/>
      <c r="E383" s="86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>
      <c r="A384" s="85"/>
      <c r="B384" s="85"/>
      <c r="C384" s="85"/>
      <c r="D384" s="85"/>
      <c r="E384" s="86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>
      <c r="A385" s="85"/>
      <c r="B385" s="85"/>
      <c r="C385" s="85"/>
      <c r="D385" s="85"/>
      <c r="E385" s="86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>
      <c r="A386" s="85"/>
      <c r="B386" s="85"/>
      <c r="C386" s="85"/>
      <c r="D386" s="85"/>
      <c r="E386" s="86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>
      <c r="A387" s="85"/>
      <c r="B387" s="85"/>
      <c r="C387" s="85"/>
      <c r="D387" s="85"/>
      <c r="E387" s="86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>
      <c r="A388" s="85"/>
      <c r="B388" s="85"/>
      <c r="C388" s="85"/>
      <c r="D388" s="85"/>
      <c r="E388" s="86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>
      <c r="A389" s="85"/>
      <c r="B389" s="85"/>
      <c r="C389" s="85"/>
      <c r="D389" s="85"/>
      <c r="E389" s="86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>
      <c r="A390" s="85"/>
      <c r="B390" s="85"/>
      <c r="C390" s="85"/>
      <c r="D390" s="85"/>
      <c r="E390" s="86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>
      <c r="A391" s="85"/>
      <c r="B391" s="85"/>
      <c r="C391" s="85"/>
      <c r="D391" s="85"/>
      <c r="E391" s="86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>
      <c r="A392" s="85"/>
      <c r="B392" s="85"/>
      <c r="C392" s="85"/>
      <c r="D392" s="85"/>
      <c r="E392" s="86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>
      <c r="A393" s="85"/>
      <c r="B393" s="85"/>
      <c r="C393" s="85"/>
      <c r="D393" s="85"/>
      <c r="E393" s="86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>
      <c r="A394" s="85"/>
      <c r="B394" s="85"/>
      <c r="C394" s="85"/>
      <c r="D394" s="85"/>
      <c r="E394" s="86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>
      <c r="A395" s="85"/>
      <c r="B395" s="85"/>
      <c r="C395" s="85"/>
      <c r="D395" s="85"/>
      <c r="E395" s="86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>
      <c r="A396" s="85"/>
      <c r="B396" s="85"/>
      <c r="C396" s="85"/>
      <c r="D396" s="85"/>
      <c r="E396" s="86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>
      <c r="A397" s="85"/>
      <c r="B397" s="85"/>
      <c r="C397" s="85"/>
      <c r="D397" s="85"/>
      <c r="E397" s="86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>
      <c r="A398" s="85"/>
      <c r="B398" s="85"/>
      <c r="C398" s="85"/>
      <c r="D398" s="85"/>
      <c r="E398" s="86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>
      <c r="A399" s="85"/>
      <c r="B399" s="85"/>
      <c r="C399" s="85"/>
      <c r="D399" s="85"/>
      <c r="E399" s="86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>
      <c r="A400" s="85"/>
      <c r="B400" s="85"/>
      <c r="C400" s="85"/>
      <c r="D400" s="85"/>
      <c r="E400" s="86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>
      <c r="A401" s="85"/>
      <c r="B401" s="85"/>
      <c r="C401" s="85"/>
      <c r="D401" s="85"/>
      <c r="E401" s="86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>
      <c r="A402" s="85"/>
      <c r="B402" s="85"/>
      <c r="C402" s="85"/>
      <c r="D402" s="85"/>
      <c r="E402" s="86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>
      <c r="A403" s="85"/>
      <c r="B403" s="85"/>
      <c r="C403" s="85"/>
      <c r="D403" s="85"/>
      <c r="E403" s="86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>
      <c r="A404" s="85"/>
      <c r="B404" s="85"/>
      <c r="C404" s="85"/>
      <c r="D404" s="85"/>
      <c r="E404" s="86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>
      <c r="A405" s="85"/>
      <c r="B405" s="85"/>
      <c r="C405" s="85"/>
      <c r="D405" s="85"/>
      <c r="E405" s="86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>
      <c r="A406" s="85"/>
      <c r="B406" s="85"/>
      <c r="C406" s="85"/>
      <c r="D406" s="85"/>
      <c r="E406" s="86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>
      <c r="A407" s="85"/>
      <c r="B407" s="85"/>
      <c r="C407" s="85"/>
      <c r="D407" s="85"/>
      <c r="E407" s="86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>
      <c r="A408" s="85"/>
      <c r="B408" s="85"/>
      <c r="C408" s="85"/>
      <c r="D408" s="85"/>
      <c r="E408" s="86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>
      <c r="A409" s="85"/>
      <c r="B409" s="85"/>
      <c r="C409" s="85"/>
      <c r="D409" s="85"/>
      <c r="E409" s="86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>
      <c r="A410" s="85"/>
      <c r="B410" s="85"/>
      <c r="C410" s="85"/>
      <c r="D410" s="85"/>
      <c r="E410" s="86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>
      <c r="A411" s="85"/>
      <c r="B411" s="85"/>
      <c r="C411" s="85"/>
      <c r="D411" s="85"/>
      <c r="E411" s="86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>
      <c r="A412" s="85"/>
      <c r="B412" s="85"/>
      <c r="C412" s="85"/>
      <c r="D412" s="85"/>
      <c r="E412" s="86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>
      <c r="A413" s="85"/>
      <c r="B413" s="85"/>
      <c r="C413" s="85"/>
      <c r="D413" s="85"/>
      <c r="E413" s="86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>
      <c r="A414" s="85"/>
      <c r="B414" s="85"/>
      <c r="C414" s="85"/>
      <c r="D414" s="85"/>
      <c r="E414" s="86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>
      <c r="A415" s="85"/>
      <c r="B415" s="85"/>
      <c r="C415" s="85"/>
      <c r="D415" s="85"/>
      <c r="E415" s="86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>
      <c r="A416" s="85"/>
      <c r="B416" s="85"/>
      <c r="C416" s="85"/>
      <c r="D416" s="85"/>
      <c r="E416" s="86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>
      <c r="A417" s="85"/>
      <c r="B417" s="85"/>
      <c r="C417" s="85"/>
      <c r="D417" s="85"/>
      <c r="E417" s="86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>
      <c r="A418" s="85"/>
      <c r="B418" s="85"/>
      <c r="C418" s="85"/>
      <c r="D418" s="85"/>
      <c r="E418" s="86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>
      <c r="A419" s="85"/>
      <c r="B419" s="85"/>
      <c r="C419" s="85"/>
      <c r="D419" s="85"/>
      <c r="E419" s="86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>
      <c r="A420" s="85"/>
      <c r="B420" s="85"/>
      <c r="C420" s="85"/>
      <c r="D420" s="85"/>
      <c r="E420" s="86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>
      <c r="A421" s="85"/>
      <c r="B421" s="85"/>
      <c r="C421" s="85"/>
      <c r="D421" s="85"/>
      <c r="E421" s="86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>
      <c r="A422" s="85"/>
      <c r="B422" s="85"/>
      <c r="C422" s="85"/>
      <c r="D422" s="85"/>
      <c r="E422" s="86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>
      <c r="A423" s="85"/>
      <c r="B423" s="85"/>
      <c r="C423" s="85"/>
      <c r="D423" s="85"/>
      <c r="E423" s="86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>
      <c r="A424" s="85"/>
      <c r="B424" s="85"/>
      <c r="C424" s="85"/>
      <c r="D424" s="85"/>
      <c r="E424" s="86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>
      <c r="A425" s="85"/>
      <c r="B425" s="85"/>
      <c r="C425" s="85"/>
      <c r="D425" s="85"/>
      <c r="E425" s="86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>
      <c r="A426" s="85"/>
      <c r="B426" s="85"/>
      <c r="C426" s="85"/>
      <c r="D426" s="85"/>
      <c r="E426" s="86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>
      <c r="A427" s="85"/>
      <c r="B427" s="85"/>
      <c r="C427" s="85"/>
      <c r="D427" s="85"/>
      <c r="E427" s="86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>
      <c r="A428" s="85"/>
      <c r="B428" s="85"/>
      <c r="C428" s="85"/>
      <c r="D428" s="85"/>
      <c r="E428" s="86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>
      <c r="A429" s="85"/>
      <c r="B429" s="85"/>
      <c r="C429" s="85"/>
      <c r="D429" s="85"/>
      <c r="E429" s="86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>
      <c r="A430" s="85"/>
      <c r="B430" s="85"/>
      <c r="C430" s="85"/>
      <c r="D430" s="85"/>
      <c r="E430" s="86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>
      <c r="A431" s="85"/>
      <c r="B431" s="85"/>
      <c r="C431" s="85"/>
      <c r="D431" s="85"/>
      <c r="E431" s="86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>
      <c r="A432" s="85"/>
      <c r="B432" s="85"/>
      <c r="C432" s="85"/>
      <c r="D432" s="85"/>
      <c r="E432" s="86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>
      <c r="A433" s="85"/>
      <c r="B433" s="85"/>
      <c r="C433" s="85"/>
      <c r="D433" s="85"/>
      <c r="E433" s="86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>
      <c r="A434" s="85"/>
      <c r="B434" s="85"/>
      <c r="C434" s="85"/>
      <c r="D434" s="85"/>
      <c r="E434" s="86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>
      <c r="A435" s="85"/>
      <c r="B435" s="85"/>
      <c r="C435" s="85"/>
      <c r="D435" s="85"/>
      <c r="E435" s="86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>
      <c r="A436" s="85"/>
      <c r="B436" s="85"/>
      <c r="C436" s="85"/>
      <c r="D436" s="85"/>
      <c r="E436" s="86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>
      <c r="A437" s="85"/>
      <c r="B437" s="85"/>
      <c r="C437" s="85"/>
      <c r="D437" s="85"/>
      <c r="E437" s="86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>
      <c r="A438" s="85"/>
      <c r="B438" s="85"/>
      <c r="C438" s="85"/>
      <c r="D438" s="85"/>
      <c r="E438" s="86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>
      <c r="A439" s="85"/>
      <c r="B439" s="85"/>
      <c r="C439" s="85"/>
      <c r="D439" s="85"/>
      <c r="E439" s="86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>
      <c r="A440" s="85"/>
      <c r="B440" s="85"/>
      <c r="C440" s="85"/>
      <c r="D440" s="85"/>
      <c r="E440" s="86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>
      <c r="A441" s="85"/>
      <c r="B441" s="85"/>
      <c r="C441" s="85"/>
      <c r="D441" s="85"/>
      <c r="E441" s="86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>
      <c r="A442" s="85"/>
      <c r="B442" s="85"/>
      <c r="C442" s="85"/>
      <c r="D442" s="85"/>
      <c r="E442" s="86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>
      <c r="A443" s="85"/>
      <c r="B443" s="85"/>
      <c r="C443" s="85"/>
      <c r="D443" s="85"/>
      <c r="E443" s="86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>
      <c r="A444" s="85"/>
      <c r="B444" s="85"/>
      <c r="C444" s="85"/>
      <c r="D444" s="85"/>
      <c r="E444" s="86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>
      <c r="A445" s="85"/>
      <c r="B445" s="85"/>
      <c r="C445" s="85"/>
      <c r="D445" s="85"/>
      <c r="E445" s="86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>
      <c r="A446" s="85"/>
      <c r="B446" s="85"/>
      <c r="C446" s="85"/>
      <c r="D446" s="85"/>
      <c r="E446" s="86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>
      <c r="A447" s="85"/>
      <c r="B447" s="85"/>
      <c r="C447" s="85"/>
      <c r="D447" s="85"/>
      <c r="E447" s="86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>
      <c r="A448" s="85"/>
      <c r="B448" s="85"/>
      <c r="C448" s="85"/>
      <c r="D448" s="85"/>
      <c r="E448" s="86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>
      <c r="A449" s="85"/>
      <c r="B449" s="85"/>
      <c r="C449" s="85"/>
      <c r="D449" s="85"/>
      <c r="E449" s="86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>
      <c r="A450" s="85"/>
      <c r="B450" s="85"/>
      <c r="C450" s="85"/>
      <c r="D450" s="85"/>
      <c r="E450" s="86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>
      <c r="A451" s="85"/>
      <c r="B451" s="85"/>
      <c r="C451" s="85"/>
      <c r="D451" s="85"/>
      <c r="E451" s="86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>
      <c r="A452" s="85"/>
      <c r="B452" s="85"/>
      <c r="C452" s="85"/>
      <c r="D452" s="85"/>
      <c r="E452" s="86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>
      <c r="A453" s="85"/>
      <c r="B453" s="85"/>
      <c r="C453" s="85"/>
      <c r="D453" s="85"/>
      <c r="E453" s="86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>
      <c r="A454" s="85"/>
      <c r="B454" s="85"/>
      <c r="C454" s="85"/>
      <c r="D454" s="85"/>
      <c r="E454" s="86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>
      <c r="A455" s="85"/>
      <c r="B455" s="85"/>
      <c r="C455" s="85"/>
      <c r="D455" s="85"/>
      <c r="E455" s="86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>
      <c r="A456" s="85"/>
      <c r="B456" s="85"/>
      <c r="C456" s="85"/>
      <c r="D456" s="85"/>
      <c r="E456" s="86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>
      <c r="A457" s="85"/>
      <c r="B457" s="85"/>
      <c r="C457" s="85"/>
      <c r="D457" s="85"/>
      <c r="E457" s="86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>
      <c r="A458" s="85"/>
      <c r="B458" s="85"/>
      <c r="C458" s="85"/>
      <c r="D458" s="85"/>
      <c r="E458" s="86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>
      <c r="A459" s="85"/>
      <c r="B459" s="85"/>
      <c r="C459" s="85"/>
      <c r="D459" s="85"/>
      <c r="E459" s="86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>
      <c r="A460" s="85"/>
      <c r="B460" s="85"/>
      <c r="C460" s="85"/>
      <c r="D460" s="85"/>
      <c r="E460" s="86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>
      <c r="A461" s="85"/>
      <c r="B461" s="85"/>
      <c r="C461" s="85"/>
      <c r="D461" s="85"/>
      <c r="E461" s="86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>
      <c r="A462" s="85"/>
      <c r="B462" s="85"/>
      <c r="C462" s="85"/>
      <c r="D462" s="85"/>
      <c r="E462" s="86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>
      <c r="A463" s="85"/>
      <c r="B463" s="85"/>
      <c r="C463" s="85"/>
      <c r="D463" s="85"/>
      <c r="E463" s="86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>
      <c r="A464" s="85"/>
      <c r="B464" s="85"/>
      <c r="C464" s="85"/>
      <c r="D464" s="85"/>
      <c r="E464" s="86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>
      <c r="A465" s="85"/>
      <c r="B465" s="85"/>
      <c r="C465" s="85"/>
      <c r="D465" s="85"/>
      <c r="E465" s="86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>
      <c r="A466" s="85"/>
      <c r="B466" s="85"/>
      <c r="C466" s="85"/>
      <c r="D466" s="85"/>
      <c r="E466" s="86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>
      <c r="A467" s="85"/>
      <c r="B467" s="85"/>
      <c r="C467" s="85"/>
      <c r="D467" s="85"/>
      <c r="E467" s="86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>
      <c r="A468" s="85"/>
      <c r="B468" s="85"/>
      <c r="C468" s="85"/>
      <c r="D468" s="85"/>
      <c r="E468" s="86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>
      <c r="A469" s="85"/>
      <c r="B469" s="85"/>
      <c r="C469" s="85"/>
      <c r="D469" s="85"/>
      <c r="E469" s="86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>
      <c r="A470" s="85"/>
      <c r="B470" s="85"/>
      <c r="C470" s="85"/>
      <c r="D470" s="85"/>
      <c r="E470" s="86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>
      <c r="A471" s="85"/>
      <c r="B471" s="85"/>
      <c r="C471" s="85"/>
      <c r="D471" s="85"/>
      <c r="E471" s="86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>
      <c r="A472" s="85"/>
      <c r="B472" s="85"/>
      <c r="C472" s="85"/>
      <c r="D472" s="85"/>
      <c r="E472" s="86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>
      <c r="A473" s="85"/>
      <c r="B473" s="85"/>
      <c r="C473" s="85"/>
      <c r="D473" s="85"/>
      <c r="E473" s="86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>
      <c r="A474" s="85"/>
      <c r="B474" s="85"/>
      <c r="C474" s="85"/>
      <c r="D474" s="85"/>
      <c r="E474" s="86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>
      <c r="A475" s="85"/>
      <c r="B475" s="85"/>
      <c r="C475" s="85"/>
      <c r="D475" s="85"/>
      <c r="E475" s="86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>
      <c r="A476" s="85"/>
      <c r="B476" s="85"/>
      <c r="C476" s="85"/>
      <c r="D476" s="85"/>
      <c r="E476" s="86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>
      <c r="A477" s="85"/>
      <c r="B477" s="85"/>
      <c r="C477" s="85"/>
      <c r="D477" s="85"/>
      <c r="E477" s="86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>
      <c r="A478" s="85"/>
      <c r="B478" s="85"/>
      <c r="C478" s="85"/>
      <c r="D478" s="85"/>
      <c r="E478" s="86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>
      <c r="A479" s="85"/>
      <c r="B479" s="85"/>
      <c r="C479" s="85"/>
      <c r="D479" s="85"/>
      <c r="E479" s="86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>
      <c r="A480" s="85"/>
      <c r="B480" s="85"/>
      <c r="C480" s="85"/>
      <c r="D480" s="85"/>
      <c r="E480" s="86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>
      <c r="A481" s="85"/>
      <c r="B481" s="85"/>
      <c r="C481" s="85"/>
      <c r="D481" s="85"/>
      <c r="E481" s="86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>
      <c r="A482" s="85"/>
      <c r="B482" s="85"/>
      <c r="C482" s="85"/>
      <c r="D482" s="85"/>
      <c r="E482" s="86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>
      <c r="A483" s="85"/>
      <c r="B483" s="85"/>
      <c r="C483" s="85"/>
      <c r="D483" s="85"/>
      <c r="E483" s="86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>
      <c r="A484" s="85"/>
      <c r="B484" s="85"/>
      <c r="C484" s="85"/>
      <c r="D484" s="85"/>
      <c r="E484" s="86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>
      <c r="A485" s="85"/>
      <c r="B485" s="85"/>
      <c r="C485" s="85"/>
      <c r="D485" s="85"/>
      <c r="E485" s="86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>
      <c r="A486" s="85"/>
      <c r="B486" s="85"/>
      <c r="C486" s="85"/>
      <c r="D486" s="85"/>
      <c r="E486" s="86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>
      <c r="A487" s="85"/>
      <c r="B487" s="85"/>
      <c r="C487" s="85"/>
      <c r="D487" s="85"/>
      <c r="E487" s="86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>
      <c r="A488" s="85"/>
      <c r="B488" s="85"/>
      <c r="C488" s="85"/>
      <c r="D488" s="85"/>
      <c r="E488" s="86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>
      <c r="A489" s="85"/>
      <c r="B489" s="85"/>
      <c r="C489" s="85"/>
      <c r="D489" s="85"/>
      <c r="E489" s="86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>
      <c r="A490" s="85"/>
      <c r="B490" s="85"/>
      <c r="C490" s="85"/>
      <c r="D490" s="85"/>
      <c r="E490" s="86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>
      <c r="A491" s="85"/>
      <c r="B491" s="85"/>
      <c r="C491" s="85"/>
      <c r="D491" s="85"/>
      <c r="E491" s="86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>
      <c r="A492" s="85"/>
      <c r="B492" s="85"/>
      <c r="C492" s="85"/>
      <c r="D492" s="85"/>
      <c r="E492" s="86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>
      <c r="A493" s="85"/>
      <c r="B493" s="85"/>
      <c r="C493" s="85"/>
      <c r="D493" s="85"/>
      <c r="E493" s="86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>
      <c r="A494" s="85"/>
      <c r="B494" s="85"/>
      <c r="C494" s="85"/>
      <c r="D494" s="85"/>
      <c r="E494" s="86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>
      <c r="A495" s="85"/>
      <c r="B495" s="85"/>
      <c r="C495" s="85"/>
      <c r="D495" s="85"/>
      <c r="E495" s="86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>
      <c r="A496" s="85"/>
      <c r="B496" s="85"/>
      <c r="C496" s="85"/>
      <c r="D496" s="85"/>
      <c r="E496" s="86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>
      <c r="A497" s="85"/>
      <c r="B497" s="85"/>
      <c r="C497" s="85"/>
      <c r="D497" s="85"/>
      <c r="E497" s="86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>
      <c r="A498" s="85"/>
      <c r="B498" s="85"/>
      <c r="C498" s="85"/>
      <c r="D498" s="85"/>
      <c r="E498" s="86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>
      <c r="A499" s="85"/>
      <c r="B499" s="85"/>
      <c r="C499" s="85"/>
      <c r="D499" s="85"/>
      <c r="E499" s="86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>
      <c r="A500" s="85"/>
      <c r="B500" s="85"/>
      <c r="C500" s="85"/>
      <c r="D500" s="85"/>
      <c r="E500" s="86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>
      <c r="A501" s="85"/>
      <c r="B501" s="85"/>
      <c r="C501" s="85"/>
      <c r="D501" s="85"/>
      <c r="E501" s="86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>
      <c r="A502" s="85"/>
      <c r="B502" s="85"/>
      <c r="C502" s="85"/>
      <c r="D502" s="85"/>
      <c r="E502" s="86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>
      <c r="A503" s="85"/>
      <c r="B503" s="85"/>
      <c r="C503" s="85"/>
      <c r="D503" s="85"/>
      <c r="E503" s="86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>
      <c r="A504" s="85"/>
      <c r="B504" s="85"/>
      <c r="C504" s="85"/>
      <c r="D504" s="85"/>
      <c r="E504" s="86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>
      <c r="A505" s="85"/>
      <c r="B505" s="85"/>
      <c r="C505" s="85"/>
      <c r="D505" s="85"/>
      <c r="E505" s="86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>
      <c r="A506" s="85"/>
      <c r="B506" s="85"/>
      <c r="C506" s="85"/>
      <c r="D506" s="85"/>
      <c r="E506" s="86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>
      <c r="A507" s="85"/>
      <c r="B507" s="85"/>
      <c r="C507" s="85"/>
      <c r="D507" s="85"/>
      <c r="E507" s="86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>
      <c r="A508" s="85"/>
      <c r="B508" s="85"/>
      <c r="C508" s="85"/>
      <c r="D508" s="85"/>
      <c r="E508" s="86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>
      <c r="A509" s="85"/>
      <c r="B509" s="85"/>
      <c r="C509" s="85"/>
      <c r="D509" s="85"/>
      <c r="E509" s="86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>
      <c r="A510" s="85"/>
      <c r="B510" s="85"/>
      <c r="C510" s="85"/>
      <c r="D510" s="85"/>
      <c r="E510" s="86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>
      <c r="A511" s="85"/>
      <c r="B511" s="85"/>
      <c r="C511" s="85"/>
      <c r="D511" s="85"/>
      <c r="E511" s="86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>
      <c r="A512" s="85"/>
      <c r="B512" s="85"/>
      <c r="C512" s="85"/>
      <c r="D512" s="85"/>
      <c r="E512" s="86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>
      <c r="A513" s="85"/>
      <c r="B513" s="85"/>
      <c r="C513" s="85"/>
      <c r="D513" s="85"/>
      <c r="E513" s="86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>
      <c r="A514" s="85"/>
      <c r="B514" s="85"/>
      <c r="C514" s="85"/>
      <c r="D514" s="85"/>
      <c r="E514" s="86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>
      <c r="A515" s="85"/>
      <c r="B515" s="85"/>
      <c r="C515" s="85"/>
      <c r="D515" s="85"/>
      <c r="E515" s="86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>
      <c r="A516" s="85"/>
      <c r="B516" s="85"/>
      <c r="C516" s="85"/>
      <c r="D516" s="85"/>
      <c r="E516" s="86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>
      <c r="A517" s="85"/>
      <c r="B517" s="85"/>
      <c r="C517" s="85"/>
      <c r="D517" s="85"/>
      <c r="E517" s="86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>
      <c r="A518" s="85"/>
      <c r="B518" s="85"/>
      <c r="C518" s="85"/>
      <c r="D518" s="85"/>
      <c r="E518" s="86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>
      <c r="A519" s="85"/>
      <c r="B519" s="85"/>
      <c r="C519" s="85"/>
      <c r="D519" s="85"/>
      <c r="E519" s="86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>
      <c r="A520" s="85"/>
      <c r="B520" s="85"/>
      <c r="C520" s="85"/>
      <c r="D520" s="85"/>
      <c r="E520" s="86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>
      <c r="A521" s="85"/>
      <c r="B521" s="85"/>
      <c r="C521" s="85"/>
      <c r="D521" s="85"/>
      <c r="E521" s="86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>
      <c r="A522" s="85"/>
      <c r="B522" s="85"/>
      <c r="C522" s="85"/>
      <c r="D522" s="85"/>
      <c r="E522" s="86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>
      <c r="A523" s="85"/>
      <c r="B523" s="85"/>
      <c r="C523" s="85"/>
      <c r="D523" s="85"/>
      <c r="E523" s="86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>
      <c r="A524" s="85"/>
      <c r="B524" s="85"/>
      <c r="C524" s="85"/>
      <c r="D524" s="85"/>
      <c r="E524" s="86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>
      <c r="A525" s="85"/>
      <c r="B525" s="85"/>
      <c r="C525" s="85"/>
      <c r="D525" s="85"/>
      <c r="E525" s="86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>
      <c r="A526" s="85"/>
      <c r="B526" s="85"/>
      <c r="C526" s="85"/>
      <c r="D526" s="85"/>
      <c r="E526" s="86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>
      <c r="A527" s="85"/>
      <c r="B527" s="85"/>
      <c r="C527" s="85"/>
      <c r="D527" s="85"/>
      <c r="E527" s="86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>
      <c r="A528" s="85"/>
      <c r="B528" s="85"/>
      <c r="C528" s="85"/>
      <c r="D528" s="85"/>
      <c r="E528" s="86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>
      <c r="A529" s="85"/>
      <c r="B529" s="85"/>
      <c r="C529" s="85"/>
      <c r="D529" s="85"/>
      <c r="E529" s="86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>
      <c r="A530" s="85"/>
      <c r="B530" s="85"/>
      <c r="C530" s="85"/>
      <c r="D530" s="85"/>
      <c r="E530" s="86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>
      <c r="A531" s="85"/>
      <c r="B531" s="85"/>
      <c r="C531" s="85"/>
      <c r="D531" s="85"/>
      <c r="E531" s="86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>
      <c r="A532" s="85"/>
      <c r="B532" s="85"/>
      <c r="C532" s="85"/>
      <c r="D532" s="85"/>
      <c r="E532" s="86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>
      <c r="A533" s="85"/>
      <c r="B533" s="85"/>
      <c r="C533" s="85"/>
      <c r="D533" s="85"/>
      <c r="E533" s="86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>
      <c r="A534" s="85"/>
      <c r="B534" s="85"/>
      <c r="C534" s="85"/>
      <c r="D534" s="85"/>
      <c r="E534" s="86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>
      <c r="A535" s="85"/>
      <c r="B535" s="85"/>
      <c r="C535" s="85"/>
      <c r="D535" s="85"/>
      <c r="E535" s="86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>
      <c r="A536" s="85"/>
      <c r="B536" s="85"/>
      <c r="C536" s="85"/>
      <c r="D536" s="85"/>
      <c r="E536" s="86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>
      <c r="A537" s="85"/>
      <c r="B537" s="85"/>
      <c r="C537" s="85"/>
      <c r="D537" s="85"/>
      <c r="E537" s="86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>
      <c r="A538" s="85"/>
      <c r="B538" s="85"/>
      <c r="C538" s="85"/>
      <c r="D538" s="85"/>
      <c r="E538" s="86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>
      <c r="A539" s="85"/>
      <c r="B539" s="85"/>
      <c r="C539" s="85"/>
      <c r="D539" s="85"/>
      <c r="E539" s="86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>
      <c r="A540" s="85"/>
      <c r="B540" s="85"/>
      <c r="C540" s="85"/>
      <c r="D540" s="85"/>
      <c r="E540" s="86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>
      <c r="A541" s="85"/>
      <c r="B541" s="85"/>
      <c r="C541" s="85"/>
      <c r="D541" s="85"/>
      <c r="E541" s="86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>
      <c r="A542" s="85"/>
      <c r="B542" s="85"/>
      <c r="C542" s="85"/>
      <c r="D542" s="85"/>
      <c r="E542" s="86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>
      <c r="A543" s="85"/>
      <c r="B543" s="85"/>
      <c r="C543" s="85"/>
      <c r="D543" s="85"/>
      <c r="E543" s="86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>
      <c r="A544" s="85"/>
      <c r="B544" s="85"/>
      <c r="C544" s="85"/>
      <c r="D544" s="85"/>
      <c r="E544" s="86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>
      <c r="A545" s="85"/>
      <c r="B545" s="85"/>
      <c r="C545" s="85"/>
      <c r="D545" s="85"/>
      <c r="E545" s="86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>
      <c r="A546" s="85"/>
      <c r="B546" s="85"/>
      <c r="C546" s="85"/>
      <c r="D546" s="85"/>
      <c r="E546" s="86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>
      <c r="A547" s="85"/>
      <c r="B547" s="85"/>
      <c r="C547" s="85"/>
      <c r="D547" s="85"/>
      <c r="E547" s="86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>
      <c r="A548" s="85"/>
      <c r="B548" s="85"/>
      <c r="C548" s="85"/>
      <c r="D548" s="85"/>
      <c r="E548" s="86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>
      <c r="A549" s="85"/>
      <c r="B549" s="85"/>
      <c r="C549" s="85"/>
      <c r="D549" s="85"/>
      <c r="E549" s="86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>
      <c r="A550" s="85"/>
      <c r="B550" s="85"/>
      <c r="C550" s="85"/>
      <c r="D550" s="85"/>
      <c r="E550" s="86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>
      <c r="A551" s="85"/>
      <c r="B551" s="85"/>
      <c r="C551" s="85"/>
      <c r="D551" s="85"/>
      <c r="E551" s="86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>
      <c r="A552" s="85"/>
      <c r="B552" s="85"/>
      <c r="C552" s="85"/>
      <c r="D552" s="85"/>
      <c r="E552" s="86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>
      <c r="A553" s="85"/>
      <c r="B553" s="85"/>
      <c r="C553" s="85"/>
      <c r="D553" s="85"/>
      <c r="E553" s="86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>
      <c r="A554" s="85"/>
      <c r="B554" s="85"/>
      <c r="C554" s="85"/>
      <c r="D554" s="85"/>
      <c r="E554" s="86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>
      <c r="A555" s="85"/>
      <c r="B555" s="85"/>
      <c r="C555" s="85"/>
      <c r="D555" s="85"/>
      <c r="E555" s="86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>
      <c r="A556" s="85"/>
      <c r="B556" s="85"/>
      <c r="C556" s="85"/>
      <c r="D556" s="85"/>
      <c r="E556" s="86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>
      <c r="A557" s="85"/>
      <c r="B557" s="85"/>
      <c r="C557" s="85"/>
      <c r="D557" s="85"/>
      <c r="E557" s="86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>
      <c r="A558" s="85"/>
      <c r="B558" s="85"/>
      <c r="C558" s="85"/>
      <c r="D558" s="85"/>
      <c r="E558" s="86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>
      <c r="A559" s="85"/>
      <c r="B559" s="85"/>
      <c r="C559" s="85"/>
      <c r="D559" s="85"/>
      <c r="E559" s="86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>
      <c r="A560" s="85"/>
      <c r="B560" s="85"/>
      <c r="C560" s="85"/>
      <c r="D560" s="85"/>
      <c r="E560" s="86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>
      <c r="A561" s="85"/>
      <c r="B561" s="85"/>
      <c r="C561" s="85"/>
      <c r="D561" s="85"/>
      <c r="E561" s="86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>
      <c r="A562" s="85"/>
      <c r="B562" s="85"/>
      <c r="C562" s="85"/>
      <c r="D562" s="85"/>
      <c r="E562" s="86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>
      <c r="A563" s="85"/>
      <c r="B563" s="85"/>
      <c r="C563" s="85"/>
      <c r="D563" s="85"/>
      <c r="E563" s="86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>
      <c r="A564" s="85"/>
      <c r="B564" s="85"/>
      <c r="C564" s="85"/>
      <c r="D564" s="85"/>
      <c r="E564" s="86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>
      <c r="A565" s="85"/>
      <c r="B565" s="85"/>
      <c r="C565" s="85"/>
      <c r="D565" s="85"/>
      <c r="E565" s="86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>
      <c r="A566" s="85"/>
      <c r="B566" s="85"/>
      <c r="C566" s="85"/>
      <c r="D566" s="85"/>
      <c r="E566" s="86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>
      <c r="A567" s="85"/>
      <c r="B567" s="85"/>
      <c r="C567" s="85"/>
      <c r="D567" s="85"/>
      <c r="E567" s="86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>
      <c r="A568" s="85"/>
      <c r="B568" s="85"/>
      <c r="C568" s="85"/>
      <c r="D568" s="85"/>
      <c r="E568" s="86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>
      <c r="A569" s="85"/>
      <c r="B569" s="85"/>
      <c r="C569" s="85"/>
      <c r="D569" s="85"/>
      <c r="E569" s="86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>
      <c r="A570" s="85"/>
      <c r="B570" s="85"/>
      <c r="C570" s="85"/>
      <c r="D570" s="85"/>
      <c r="E570" s="86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>
      <c r="A571" s="85"/>
      <c r="B571" s="85"/>
      <c r="C571" s="85"/>
      <c r="D571" s="85"/>
      <c r="E571" s="86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>
      <c r="A572" s="85"/>
      <c r="B572" s="85"/>
      <c r="C572" s="85"/>
      <c r="D572" s="85"/>
      <c r="E572" s="86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>
      <c r="A573" s="85"/>
      <c r="B573" s="85"/>
      <c r="C573" s="85"/>
      <c r="D573" s="85"/>
      <c r="E573" s="86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>
      <c r="A574" s="85"/>
      <c r="B574" s="85"/>
      <c r="C574" s="85"/>
      <c r="D574" s="85"/>
      <c r="E574" s="86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>
      <c r="A575" s="85"/>
      <c r="B575" s="85"/>
      <c r="C575" s="85"/>
      <c r="D575" s="85"/>
      <c r="E575" s="86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>
      <c r="A576" s="85"/>
      <c r="B576" s="85"/>
      <c r="C576" s="85"/>
      <c r="D576" s="85"/>
      <c r="E576" s="86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>
      <c r="A577" s="85"/>
      <c r="B577" s="85"/>
      <c r="C577" s="85"/>
      <c r="D577" s="85"/>
      <c r="E577" s="86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>
      <c r="A578" s="85"/>
      <c r="B578" s="85"/>
      <c r="C578" s="85"/>
      <c r="D578" s="85"/>
      <c r="E578" s="86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>
      <c r="A579" s="85"/>
      <c r="B579" s="85"/>
      <c r="C579" s="85"/>
      <c r="D579" s="85"/>
      <c r="E579" s="86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>
      <c r="A580" s="85"/>
      <c r="B580" s="85"/>
      <c r="C580" s="85"/>
      <c r="D580" s="85"/>
      <c r="E580" s="86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>
      <c r="A581" s="85"/>
      <c r="B581" s="85"/>
      <c r="C581" s="85"/>
      <c r="D581" s="85"/>
      <c r="E581" s="86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>
      <c r="A582" s="85"/>
      <c r="B582" s="85"/>
      <c r="C582" s="85"/>
      <c r="D582" s="85"/>
      <c r="E582" s="86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>
      <c r="A583" s="85"/>
      <c r="B583" s="85"/>
      <c r="C583" s="85"/>
      <c r="D583" s="85"/>
      <c r="E583" s="86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>
      <c r="A584" s="85"/>
      <c r="B584" s="85"/>
      <c r="C584" s="85"/>
      <c r="D584" s="85"/>
      <c r="E584" s="86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>
      <c r="A585" s="85"/>
      <c r="B585" s="85"/>
      <c r="C585" s="85"/>
      <c r="D585" s="85"/>
      <c r="E585" s="86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>
      <c r="A586" s="85"/>
      <c r="B586" s="85"/>
      <c r="C586" s="85"/>
      <c r="D586" s="85"/>
      <c r="E586" s="86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>
      <c r="A587" s="85"/>
      <c r="B587" s="85"/>
      <c r="C587" s="85"/>
      <c r="D587" s="85"/>
      <c r="E587" s="86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>
      <c r="A588" s="85"/>
      <c r="B588" s="85"/>
      <c r="C588" s="85"/>
      <c r="D588" s="85"/>
      <c r="E588" s="86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>
      <c r="A589" s="85"/>
      <c r="B589" s="85"/>
      <c r="C589" s="85"/>
      <c r="D589" s="85"/>
      <c r="E589" s="86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>
      <c r="A590" s="85"/>
      <c r="B590" s="85"/>
      <c r="C590" s="85"/>
      <c r="D590" s="85"/>
      <c r="E590" s="86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>
      <c r="A591" s="85"/>
      <c r="B591" s="85"/>
      <c r="C591" s="85"/>
      <c r="D591" s="85"/>
      <c r="E591" s="86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>
      <c r="A592" s="85"/>
      <c r="B592" s="85"/>
      <c r="C592" s="85"/>
      <c r="D592" s="85"/>
      <c r="E592" s="86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>
      <c r="A593" s="85"/>
      <c r="B593" s="85"/>
      <c r="C593" s="85"/>
      <c r="D593" s="85"/>
      <c r="E593" s="86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>
      <c r="A594" s="85"/>
      <c r="B594" s="85"/>
      <c r="C594" s="85"/>
      <c r="D594" s="85"/>
      <c r="E594" s="86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>
      <c r="A595" s="85"/>
      <c r="B595" s="85"/>
      <c r="C595" s="85"/>
      <c r="D595" s="85"/>
      <c r="E595" s="86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>
      <c r="A596" s="85"/>
      <c r="B596" s="85"/>
      <c r="C596" s="85"/>
      <c r="D596" s="85"/>
      <c r="E596" s="86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>
      <c r="A597" s="85"/>
      <c r="B597" s="85"/>
      <c r="C597" s="85"/>
      <c r="D597" s="85"/>
      <c r="E597" s="86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>
      <c r="A598" s="85"/>
      <c r="B598" s="85"/>
      <c r="C598" s="85"/>
      <c r="D598" s="85"/>
      <c r="E598" s="86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>
      <c r="A599" s="85"/>
      <c r="B599" s="85"/>
      <c r="C599" s="85"/>
      <c r="D599" s="85"/>
      <c r="E599" s="86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>
      <c r="A600" s="85"/>
      <c r="B600" s="85"/>
      <c r="C600" s="85"/>
      <c r="D600" s="85"/>
      <c r="E600" s="86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>
      <c r="A601" s="85"/>
      <c r="B601" s="85"/>
      <c r="C601" s="85"/>
      <c r="D601" s="85"/>
      <c r="E601" s="86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>
      <c r="A602" s="85"/>
      <c r="B602" s="85"/>
      <c r="C602" s="85"/>
      <c r="D602" s="85"/>
      <c r="E602" s="86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>
      <c r="A603" s="85"/>
      <c r="B603" s="85"/>
      <c r="C603" s="85"/>
      <c r="D603" s="85"/>
      <c r="E603" s="86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>
      <c r="A604" s="85"/>
      <c r="B604" s="85"/>
      <c r="C604" s="85"/>
      <c r="D604" s="85"/>
      <c r="E604" s="86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>
      <c r="A605" s="85"/>
      <c r="B605" s="85"/>
      <c r="C605" s="85"/>
      <c r="D605" s="85"/>
      <c r="E605" s="86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>
      <c r="A606" s="85"/>
      <c r="B606" s="85"/>
      <c r="C606" s="85"/>
      <c r="D606" s="85"/>
      <c r="E606" s="86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>
      <c r="A607" s="85"/>
      <c r="B607" s="85"/>
      <c r="C607" s="85"/>
      <c r="D607" s="85"/>
      <c r="E607" s="86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>
      <c r="A608" s="85"/>
      <c r="B608" s="85"/>
      <c r="C608" s="85"/>
      <c r="D608" s="85"/>
      <c r="E608" s="86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>
      <c r="A609" s="85"/>
      <c r="B609" s="85"/>
      <c r="C609" s="85"/>
      <c r="D609" s="85"/>
      <c r="E609" s="86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>
      <c r="A610" s="85"/>
      <c r="B610" s="85"/>
      <c r="C610" s="85"/>
      <c r="D610" s="85"/>
      <c r="E610" s="86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>
      <c r="A611" s="85"/>
      <c r="B611" s="85"/>
      <c r="C611" s="85"/>
      <c r="D611" s="85"/>
      <c r="E611" s="86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>
      <c r="A612" s="85"/>
      <c r="B612" s="85"/>
      <c r="C612" s="85"/>
      <c r="D612" s="85"/>
      <c r="E612" s="86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>
      <c r="A613" s="85"/>
      <c r="B613" s="85"/>
      <c r="C613" s="85"/>
      <c r="D613" s="85"/>
      <c r="E613" s="86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>
      <c r="A614" s="85"/>
      <c r="B614" s="85"/>
      <c r="C614" s="85"/>
      <c r="D614" s="85"/>
      <c r="E614" s="86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>
      <c r="A615" s="85"/>
      <c r="B615" s="85"/>
      <c r="C615" s="85"/>
      <c r="D615" s="85"/>
      <c r="E615" s="86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>
      <c r="A616" s="85"/>
      <c r="B616" s="85"/>
      <c r="C616" s="85"/>
      <c r="D616" s="85"/>
      <c r="E616" s="86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>
      <c r="A617" s="85"/>
      <c r="B617" s="85"/>
      <c r="C617" s="85"/>
      <c r="D617" s="85"/>
      <c r="E617" s="86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>
      <c r="A618" s="85"/>
      <c r="B618" s="85"/>
      <c r="C618" s="85"/>
      <c r="D618" s="85"/>
      <c r="E618" s="86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>
      <c r="A619" s="85"/>
      <c r="B619" s="85"/>
      <c r="C619" s="85"/>
      <c r="D619" s="85"/>
      <c r="E619" s="86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>
      <c r="A620" s="85"/>
      <c r="B620" s="85"/>
      <c r="C620" s="85"/>
      <c r="D620" s="85"/>
      <c r="E620" s="86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>
      <c r="A621" s="85"/>
      <c r="B621" s="85"/>
      <c r="C621" s="85"/>
      <c r="D621" s="85"/>
      <c r="E621" s="86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>
      <c r="A622" s="85"/>
      <c r="B622" s="85"/>
      <c r="C622" s="85"/>
      <c r="D622" s="85"/>
      <c r="E622" s="86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>
      <c r="A623" s="85"/>
      <c r="B623" s="85"/>
      <c r="C623" s="85"/>
      <c r="D623" s="85"/>
      <c r="E623" s="86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>
      <c r="A624" s="85"/>
      <c r="B624" s="85"/>
      <c r="C624" s="85"/>
      <c r="D624" s="85"/>
      <c r="E624" s="86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>
      <c r="A625" s="85"/>
      <c r="B625" s="85"/>
      <c r="C625" s="85"/>
      <c r="D625" s="85"/>
      <c r="E625" s="86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>
      <c r="A626" s="85"/>
      <c r="B626" s="85"/>
      <c r="C626" s="85"/>
      <c r="D626" s="85"/>
      <c r="E626" s="86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>
      <c r="A627" s="85"/>
      <c r="B627" s="85"/>
      <c r="C627" s="85"/>
      <c r="D627" s="85"/>
      <c r="E627" s="86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>
      <c r="A628" s="85"/>
      <c r="B628" s="85"/>
      <c r="C628" s="85"/>
      <c r="D628" s="85"/>
      <c r="E628" s="86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>
      <c r="A629" s="85"/>
      <c r="B629" s="85"/>
      <c r="C629" s="85"/>
      <c r="D629" s="85"/>
      <c r="E629" s="86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>
      <c r="A630" s="85"/>
      <c r="B630" s="85"/>
      <c r="C630" s="85"/>
      <c r="D630" s="85"/>
      <c r="E630" s="86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>
      <c r="A631" s="85"/>
      <c r="B631" s="85"/>
      <c r="C631" s="85"/>
      <c r="D631" s="85"/>
      <c r="E631" s="86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>
      <c r="A632" s="85"/>
      <c r="B632" s="85"/>
      <c r="C632" s="85"/>
      <c r="D632" s="85"/>
      <c r="E632" s="86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>
      <c r="A633" s="85"/>
      <c r="B633" s="85"/>
      <c r="C633" s="85"/>
      <c r="D633" s="85"/>
      <c r="E633" s="86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>
      <c r="A634" s="85"/>
      <c r="B634" s="85"/>
      <c r="C634" s="85"/>
      <c r="D634" s="85"/>
      <c r="E634" s="86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>
      <c r="A635" s="85"/>
      <c r="B635" s="85"/>
      <c r="C635" s="85"/>
      <c r="D635" s="85"/>
      <c r="E635" s="86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>
      <c r="A636" s="85"/>
      <c r="B636" s="85"/>
      <c r="C636" s="85"/>
      <c r="D636" s="85"/>
      <c r="E636" s="86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>
      <c r="A637" s="85"/>
      <c r="B637" s="85"/>
      <c r="C637" s="85"/>
      <c r="D637" s="85"/>
      <c r="E637" s="86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>
      <c r="A638" s="85"/>
      <c r="B638" s="85"/>
      <c r="C638" s="85"/>
      <c r="D638" s="85"/>
      <c r="E638" s="86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>
      <c r="A639" s="85"/>
      <c r="B639" s="85"/>
      <c r="C639" s="85"/>
      <c r="D639" s="85"/>
      <c r="E639" s="86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>
      <c r="A640" s="85"/>
      <c r="B640" s="85"/>
      <c r="C640" s="85"/>
      <c r="D640" s="85"/>
      <c r="E640" s="86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>
      <c r="A641" s="85"/>
      <c r="B641" s="85"/>
      <c r="C641" s="85"/>
      <c r="D641" s="85"/>
      <c r="E641" s="86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>
      <c r="A642" s="85"/>
      <c r="B642" s="85"/>
      <c r="C642" s="85"/>
      <c r="D642" s="85"/>
      <c r="E642" s="86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>
      <c r="A643" s="85"/>
      <c r="B643" s="85"/>
      <c r="C643" s="85"/>
      <c r="D643" s="85"/>
      <c r="E643" s="86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>
      <c r="A644" s="85"/>
      <c r="B644" s="85"/>
      <c r="C644" s="85"/>
      <c r="D644" s="85"/>
      <c r="E644" s="86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>
      <c r="A645" s="85"/>
      <c r="B645" s="85"/>
      <c r="C645" s="85"/>
      <c r="D645" s="85"/>
      <c r="E645" s="86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>
      <c r="A646" s="85"/>
      <c r="B646" s="85"/>
      <c r="C646" s="85"/>
      <c r="D646" s="85"/>
      <c r="E646" s="86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>
      <c r="A647" s="85"/>
      <c r="B647" s="85"/>
      <c r="C647" s="85"/>
      <c r="D647" s="85"/>
      <c r="E647" s="86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>
      <c r="A648" s="85"/>
      <c r="B648" s="85"/>
      <c r="C648" s="85"/>
      <c r="D648" s="85"/>
      <c r="E648" s="86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>
      <c r="A649" s="85"/>
      <c r="B649" s="85"/>
      <c r="C649" s="85"/>
      <c r="D649" s="85"/>
      <c r="E649" s="86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>
      <c r="A650" s="85"/>
      <c r="B650" s="85"/>
      <c r="C650" s="85"/>
      <c r="D650" s="85"/>
      <c r="E650" s="86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>
      <c r="A651" s="85"/>
      <c r="B651" s="85"/>
      <c r="C651" s="85"/>
      <c r="D651" s="85"/>
      <c r="E651" s="86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>
      <c r="A652" s="85"/>
      <c r="B652" s="85"/>
      <c r="C652" s="85"/>
      <c r="D652" s="85"/>
      <c r="E652" s="86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>
      <c r="A653" s="85"/>
      <c r="B653" s="85"/>
      <c r="C653" s="85"/>
      <c r="D653" s="85"/>
      <c r="E653" s="86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>
      <c r="A654" s="85"/>
      <c r="B654" s="85"/>
      <c r="C654" s="85"/>
      <c r="D654" s="85"/>
      <c r="E654" s="86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>
      <c r="A655" s="85"/>
      <c r="B655" s="85"/>
      <c r="C655" s="85"/>
      <c r="D655" s="85"/>
      <c r="E655" s="86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>
      <c r="A656" s="85"/>
      <c r="B656" s="85"/>
      <c r="C656" s="85"/>
      <c r="D656" s="85"/>
      <c r="E656" s="86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>
      <c r="A657" s="85"/>
      <c r="B657" s="85"/>
      <c r="C657" s="85"/>
      <c r="D657" s="85"/>
      <c r="E657" s="86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>
      <c r="A658" s="85"/>
      <c r="B658" s="85"/>
      <c r="C658" s="85"/>
      <c r="D658" s="85"/>
      <c r="E658" s="86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>
      <c r="A659" s="85"/>
      <c r="B659" s="85"/>
      <c r="C659" s="85"/>
      <c r="D659" s="85"/>
      <c r="E659" s="86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>
      <c r="A660" s="85"/>
      <c r="B660" s="85"/>
      <c r="C660" s="85"/>
      <c r="D660" s="85"/>
      <c r="E660" s="86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>
      <c r="A661" s="85"/>
      <c r="B661" s="85"/>
      <c r="C661" s="85"/>
      <c r="D661" s="85"/>
      <c r="E661" s="86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>
      <c r="A662" s="85"/>
      <c r="B662" s="85"/>
      <c r="C662" s="85"/>
      <c r="D662" s="85"/>
      <c r="E662" s="86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>
      <c r="A663" s="85"/>
      <c r="B663" s="85"/>
      <c r="C663" s="85"/>
      <c r="D663" s="85"/>
      <c r="E663" s="86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>
      <c r="A664" s="85"/>
      <c r="B664" s="85"/>
      <c r="C664" s="85"/>
      <c r="D664" s="85"/>
      <c r="E664" s="86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>
      <c r="A665" s="85"/>
      <c r="B665" s="85"/>
      <c r="C665" s="85"/>
      <c r="D665" s="85"/>
      <c r="E665" s="86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>
      <c r="A666" s="85"/>
      <c r="B666" s="85"/>
      <c r="C666" s="85"/>
      <c r="D666" s="85"/>
      <c r="E666" s="86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>
      <c r="A667" s="85"/>
      <c r="B667" s="85"/>
      <c r="C667" s="85"/>
      <c r="D667" s="85"/>
      <c r="E667" s="86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>
      <c r="A668" s="85"/>
      <c r="B668" s="85"/>
      <c r="C668" s="85"/>
      <c r="D668" s="85"/>
      <c r="E668" s="86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>
      <c r="A669" s="85"/>
      <c r="B669" s="85"/>
      <c r="C669" s="85"/>
      <c r="D669" s="85"/>
      <c r="E669" s="86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>
      <c r="A670" s="85"/>
      <c r="B670" s="85"/>
      <c r="C670" s="85"/>
      <c r="D670" s="85"/>
      <c r="E670" s="86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>
      <c r="A671" s="85"/>
      <c r="B671" s="85"/>
      <c r="C671" s="85"/>
      <c r="D671" s="85"/>
      <c r="E671" s="86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>
      <c r="A672" s="85"/>
      <c r="B672" s="85"/>
      <c r="C672" s="85"/>
      <c r="D672" s="85"/>
      <c r="E672" s="86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>
      <c r="A673" s="85"/>
      <c r="B673" s="85"/>
      <c r="C673" s="85"/>
      <c r="D673" s="85"/>
      <c r="E673" s="86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>
      <c r="A674" s="85"/>
      <c r="B674" s="85"/>
      <c r="C674" s="85"/>
      <c r="D674" s="85"/>
      <c r="E674" s="86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>
      <c r="A675" s="85"/>
      <c r="B675" s="85"/>
      <c r="C675" s="85"/>
      <c r="D675" s="85"/>
      <c r="E675" s="86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>
      <c r="A676" s="85"/>
      <c r="B676" s="85"/>
      <c r="C676" s="85"/>
      <c r="D676" s="85"/>
      <c r="E676" s="86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>
      <c r="A677" s="85"/>
      <c r="B677" s="85"/>
      <c r="C677" s="85"/>
      <c r="D677" s="85"/>
      <c r="E677" s="86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>
      <c r="A678" s="85"/>
      <c r="B678" s="85"/>
      <c r="C678" s="85"/>
      <c r="D678" s="85"/>
      <c r="E678" s="86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>
      <c r="A679" s="85"/>
      <c r="B679" s="85"/>
      <c r="C679" s="85"/>
      <c r="D679" s="85"/>
      <c r="E679" s="86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>
      <c r="A680" s="85"/>
      <c r="B680" s="85"/>
      <c r="C680" s="85"/>
      <c r="D680" s="85"/>
      <c r="E680" s="86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>
      <c r="A681" s="85"/>
      <c r="B681" s="85"/>
      <c r="C681" s="85"/>
      <c r="D681" s="85"/>
      <c r="E681" s="86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>
      <c r="A682" s="85"/>
      <c r="B682" s="85"/>
      <c r="C682" s="85"/>
      <c r="D682" s="85"/>
      <c r="E682" s="86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>
      <c r="A683" s="85"/>
      <c r="B683" s="85"/>
      <c r="C683" s="85"/>
      <c r="D683" s="85"/>
      <c r="E683" s="86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>
      <c r="A684" s="85"/>
      <c r="B684" s="85"/>
      <c r="C684" s="85"/>
      <c r="D684" s="85"/>
      <c r="E684" s="86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>
      <c r="A685" s="85"/>
      <c r="B685" s="85"/>
      <c r="C685" s="85"/>
      <c r="D685" s="85"/>
      <c r="E685" s="86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>
      <c r="A686" s="85"/>
      <c r="B686" s="85"/>
      <c r="C686" s="85"/>
      <c r="D686" s="85"/>
      <c r="E686" s="86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>
      <c r="A687" s="85"/>
      <c r="B687" s="85"/>
      <c r="C687" s="85"/>
      <c r="D687" s="85"/>
      <c r="E687" s="86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>
      <c r="A688" s="85"/>
      <c r="B688" s="85"/>
      <c r="C688" s="85"/>
      <c r="D688" s="85"/>
      <c r="E688" s="86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>
      <c r="A689" s="85"/>
      <c r="B689" s="85"/>
      <c r="C689" s="85"/>
      <c r="D689" s="85"/>
      <c r="E689" s="86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>
      <c r="A690" s="85"/>
      <c r="B690" s="85"/>
      <c r="C690" s="85"/>
      <c r="D690" s="85"/>
      <c r="E690" s="86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>
      <c r="A691" s="85"/>
      <c r="B691" s="85"/>
      <c r="C691" s="85"/>
      <c r="D691" s="85"/>
      <c r="E691" s="86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>
      <c r="A692" s="85"/>
      <c r="B692" s="85"/>
      <c r="C692" s="85"/>
      <c r="D692" s="85"/>
      <c r="E692" s="86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>
      <c r="A693" s="85"/>
      <c r="B693" s="85"/>
      <c r="C693" s="85"/>
      <c r="D693" s="85"/>
      <c r="E693" s="86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>
      <c r="A694" s="85"/>
      <c r="B694" s="85"/>
      <c r="C694" s="85"/>
      <c r="D694" s="85"/>
      <c r="E694" s="86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>
      <c r="A695" s="85"/>
      <c r="B695" s="85"/>
      <c r="C695" s="85"/>
      <c r="D695" s="85"/>
      <c r="E695" s="86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>
      <c r="A696" s="85"/>
      <c r="B696" s="85"/>
      <c r="C696" s="85"/>
      <c r="D696" s="85"/>
      <c r="E696" s="86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>
      <c r="A697" s="85"/>
      <c r="B697" s="85"/>
      <c r="C697" s="85"/>
      <c r="D697" s="85"/>
      <c r="E697" s="86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>
      <c r="A698" s="85"/>
      <c r="B698" s="85"/>
      <c r="C698" s="85"/>
      <c r="D698" s="85"/>
      <c r="E698" s="86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>
      <c r="A699" s="85"/>
      <c r="B699" s="85"/>
      <c r="C699" s="85"/>
      <c r="D699" s="85"/>
      <c r="E699" s="86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>
      <c r="A700" s="85"/>
      <c r="B700" s="85"/>
      <c r="C700" s="85"/>
      <c r="D700" s="85"/>
      <c r="E700" s="86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>
      <c r="A701" s="85"/>
      <c r="B701" s="85"/>
      <c r="C701" s="85"/>
      <c r="D701" s="85"/>
      <c r="E701" s="86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>
      <c r="A702" s="85"/>
      <c r="B702" s="85"/>
      <c r="C702" s="85"/>
      <c r="D702" s="85"/>
      <c r="E702" s="86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>
      <c r="A703" s="85"/>
      <c r="B703" s="85"/>
      <c r="C703" s="85"/>
      <c r="D703" s="85"/>
      <c r="E703" s="86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>
      <c r="A704" s="85"/>
      <c r="B704" s="85"/>
      <c r="C704" s="85"/>
      <c r="D704" s="85"/>
      <c r="E704" s="86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>
      <c r="A705" s="85"/>
      <c r="B705" s="85"/>
      <c r="C705" s="85"/>
      <c r="D705" s="85"/>
      <c r="E705" s="86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>
      <c r="A706" s="85"/>
      <c r="B706" s="85"/>
      <c r="C706" s="85"/>
      <c r="D706" s="85"/>
      <c r="E706" s="86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>
      <c r="A707" s="85"/>
      <c r="B707" s="85"/>
      <c r="C707" s="85"/>
      <c r="D707" s="85"/>
      <c r="E707" s="86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>
      <c r="A708" s="85"/>
      <c r="B708" s="85"/>
      <c r="C708" s="85"/>
      <c r="D708" s="85"/>
      <c r="E708" s="86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>
      <c r="A709" s="85"/>
      <c r="B709" s="85"/>
      <c r="C709" s="85"/>
      <c r="D709" s="85"/>
      <c r="E709" s="86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>
      <c r="A710" s="85"/>
      <c r="B710" s="85"/>
      <c r="C710" s="85"/>
      <c r="D710" s="85"/>
      <c r="E710" s="86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>
      <c r="A711" s="85"/>
      <c r="B711" s="85"/>
      <c r="C711" s="85"/>
      <c r="D711" s="85"/>
      <c r="E711" s="86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>
      <c r="A712" s="85"/>
      <c r="B712" s="85"/>
      <c r="C712" s="85"/>
      <c r="D712" s="85"/>
      <c r="E712" s="86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>
      <c r="A713" s="85"/>
      <c r="B713" s="85"/>
      <c r="C713" s="85"/>
      <c r="D713" s="85"/>
      <c r="E713" s="86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>
      <c r="A714" s="85"/>
      <c r="B714" s="85"/>
      <c r="C714" s="85"/>
      <c r="D714" s="85"/>
      <c r="E714" s="86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>
      <c r="A715" s="85"/>
      <c r="B715" s="85"/>
      <c r="C715" s="85"/>
      <c r="D715" s="85"/>
      <c r="E715" s="86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>
      <c r="A716" s="85"/>
      <c r="B716" s="85"/>
      <c r="C716" s="85"/>
      <c r="D716" s="85"/>
      <c r="E716" s="86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>
      <c r="A717" s="85"/>
      <c r="B717" s="85"/>
      <c r="C717" s="85"/>
      <c r="D717" s="85"/>
      <c r="E717" s="86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>
      <c r="A718" s="85"/>
      <c r="B718" s="85"/>
      <c r="C718" s="85"/>
      <c r="D718" s="85"/>
      <c r="E718" s="86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>
      <c r="A719" s="85"/>
      <c r="B719" s="85"/>
      <c r="C719" s="85"/>
      <c r="D719" s="85"/>
      <c r="E719" s="86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>
      <c r="A720" s="85"/>
      <c r="B720" s="85"/>
      <c r="C720" s="85"/>
      <c r="D720" s="85"/>
      <c r="E720" s="86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>
      <c r="A721" s="85"/>
      <c r="B721" s="85"/>
      <c r="C721" s="85"/>
      <c r="D721" s="85"/>
      <c r="E721" s="86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>
      <c r="A722" s="85"/>
      <c r="B722" s="85"/>
      <c r="C722" s="85"/>
      <c r="D722" s="85"/>
      <c r="E722" s="86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>
      <c r="A723" s="85"/>
      <c r="B723" s="85"/>
      <c r="C723" s="85"/>
      <c r="D723" s="85"/>
      <c r="E723" s="86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>
      <c r="A724" s="85"/>
      <c r="B724" s="85"/>
      <c r="C724" s="85"/>
      <c r="D724" s="85"/>
      <c r="E724" s="86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>
      <c r="A725" s="85"/>
      <c r="B725" s="85"/>
      <c r="C725" s="85"/>
      <c r="D725" s="85"/>
      <c r="E725" s="86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>
      <c r="A726" s="85"/>
      <c r="B726" s="85"/>
      <c r="C726" s="85"/>
      <c r="D726" s="85"/>
      <c r="E726" s="86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>
      <c r="A727" s="85"/>
      <c r="B727" s="85"/>
      <c r="C727" s="85"/>
      <c r="D727" s="85"/>
      <c r="E727" s="86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>
      <c r="A728" s="85"/>
      <c r="B728" s="85"/>
      <c r="C728" s="85"/>
      <c r="D728" s="85"/>
      <c r="E728" s="86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>
      <c r="A729" s="85"/>
      <c r="B729" s="85"/>
      <c r="C729" s="85"/>
      <c r="D729" s="85"/>
      <c r="E729" s="86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>
      <c r="A730" s="85"/>
      <c r="B730" s="85"/>
      <c r="C730" s="85"/>
      <c r="D730" s="85"/>
      <c r="E730" s="86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>
      <c r="A731" s="85"/>
      <c r="B731" s="85"/>
      <c r="C731" s="85"/>
      <c r="D731" s="85"/>
      <c r="E731" s="86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>
      <c r="A732" s="85"/>
      <c r="B732" s="85"/>
      <c r="C732" s="85"/>
      <c r="D732" s="85"/>
      <c r="E732" s="86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>
      <c r="A733" s="85"/>
      <c r="B733" s="85"/>
      <c r="C733" s="85"/>
      <c r="D733" s="85"/>
      <c r="E733" s="86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>
      <c r="A734" s="85"/>
      <c r="B734" s="85"/>
      <c r="C734" s="85"/>
      <c r="D734" s="85"/>
      <c r="E734" s="86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>
      <c r="A735" s="85"/>
      <c r="B735" s="85"/>
      <c r="C735" s="85"/>
      <c r="D735" s="85"/>
      <c r="E735" s="86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>
      <c r="A736" s="85"/>
      <c r="B736" s="85"/>
      <c r="C736" s="85"/>
      <c r="D736" s="85"/>
      <c r="E736" s="86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>
      <c r="A737" s="85"/>
      <c r="B737" s="85"/>
      <c r="C737" s="85"/>
      <c r="D737" s="85"/>
      <c r="E737" s="86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>
      <c r="A738" s="85"/>
      <c r="B738" s="85"/>
      <c r="C738" s="85"/>
      <c r="D738" s="85"/>
      <c r="E738" s="86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>
      <c r="A739" s="85"/>
      <c r="B739" s="85"/>
      <c r="C739" s="85"/>
      <c r="D739" s="85"/>
      <c r="E739" s="86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>
      <c r="A740" s="85"/>
      <c r="B740" s="85"/>
      <c r="C740" s="85"/>
      <c r="D740" s="85"/>
      <c r="E740" s="86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>
      <c r="A741" s="85"/>
      <c r="B741" s="85"/>
      <c r="C741" s="85"/>
      <c r="D741" s="85"/>
      <c r="E741" s="86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>
      <c r="A742" s="85"/>
      <c r="B742" s="85"/>
      <c r="C742" s="85"/>
      <c r="D742" s="85"/>
      <c r="E742" s="86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>
      <c r="A743" s="85"/>
      <c r="B743" s="85"/>
      <c r="C743" s="85"/>
      <c r="D743" s="85"/>
      <c r="E743" s="86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>
      <c r="A744" s="85"/>
      <c r="B744" s="85"/>
      <c r="C744" s="85"/>
      <c r="D744" s="85"/>
      <c r="E744" s="86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>
      <c r="A745" s="85"/>
      <c r="B745" s="85"/>
      <c r="C745" s="85"/>
      <c r="D745" s="85"/>
      <c r="E745" s="86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>
      <c r="A746" s="85"/>
      <c r="B746" s="85"/>
      <c r="C746" s="85"/>
      <c r="D746" s="85"/>
      <c r="E746" s="86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>
      <c r="A747" s="85"/>
      <c r="B747" s="85"/>
      <c r="C747" s="85"/>
      <c r="D747" s="85"/>
      <c r="E747" s="86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>
      <c r="A748" s="85"/>
      <c r="B748" s="85"/>
      <c r="C748" s="85"/>
      <c r="D748" s="85"/>
      <c r="E748" s="86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>
      <c r="A749" s="85"/>
      <c r="B749" s="85"/>
      <c r="C749" s="85"/>
      <c r="D749" s="85"/>
      <c r="E749" s="86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>
      <c r="A750" s="85"/>
      <c r="B750" s="85"/>
      <c r="C750" s="85"/>
      <c r="D750" s="85"/>
      <c r="E750" s="86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>
      <c r="A751" s="85"/>
      <c r="B751" s="85"/>
      <c r="C751" s="85"/>
      <c r="D751" s="85"/>
      <c r="E751" s="86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>
      <c r="A752" s="85"/>
      <c r="B752" s="85"/>
      <c r="C752" s="85"/>
      <c r="D752" s="85"/>
      <c r="E752" s="86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>
      <c r="A753" s="85"/>
      <c r="B753" s="85"/>
      <c r="C753" s="85"/>
      <c r="D753" s="85"/>
      <c r="E753" s="86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>
      <c r="A754" s="85"/>
      <c r="B754" s="85"/>
      <c r="C754" s="85"/>
      <c r="D754" s="85"/>
      <c r="E754" s="86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>
      <c r="A755" s="85"/>
      <c r="B755" s="85"/>
      <c r="C755" s="85"/>
      <c r="D755" s="85"/>
      <c r="E755" s="86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>
      <c r="A756" s="85"/>
      <c r="B756" s="85"/>
      <c r="C756" s="85"/>
      <c r="D756" s="85"/>
      <c r="E756" s="86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>
      <c r="A757" s="85"/>
      <c r="B757" s="85"/>
      <c r="C757" s="85"/>
      <c r="D757" s="85"/>
      <c r="E757" s="86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>
      <c r="A758" s="85"/>
      <c r="B758" s="85"/>
      <c r="C758" s="85"/>
      <c r="D758" s="85"/>
      <c r="E758" s="86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>
      <c r="A759" s="85"/>
      <c r="B759" s="85"/>
      <c r="C759" s="85"/>
      <c r="D759" s="85"/>
      <c r="E759" s="86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>
      <c r="A760" s="85"/>
      <c r="B760" s="85"/>
      <c r="C760" s="85"/>
      <c r="D760" s="85"/>
      <c r="E760" s="86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>
      <c r="A761" s="85"/>
      <c r="B761" s="85"/>
      <c r="C761" s="85"/>
      <c r="D761" s="85"/>
      <c r="E761" s="86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>
      <c r="A762" s="85"/>
      <c r="B762" s="85"/>
      <c r="C762" s="85"/>
      <c r="D762" s="85"/>
      <c r="E762" s="86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>
      <c r="A763" s="85"/>
      <c r="B763" s="85"/>
      <c r="C763" s="85"/>
      <c r="D763" s="85"/>
      <c r="E763" s="86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>
      <c r="A764" s="85"/>
      <c r="B764" s="85"/>
      <c r="C764" s="85"/>
      <c r="D764" s="85"/>
      <c r="E764" s="86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>
      <c r="A765" s="85"/>
      <c r="B765" s="85"/>
      <c r="C765" s="85"/>
      <c r="D765" s="85"/>
      <c r="E765" s="86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>
      <c r="A766" s="85"/>
      <c r="B766" s="85"/>
      <c r="C766" s="85"/>
      <c r="D766" s="85"/>
      <c r="E766" s="86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>
      <c r="A767" s="85"/>
      <c r="B767" s="85"/>
      <c r="C767" s="85"/>
      <c r="D767" s="85"/>
      <c r="E767" s="86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>
      <c r="A768" s="85"/>
      <c r="B768" s="85"/>
      <c r="C768" s="85"/>
      <c r="D768" s="85"/>
      <c r="E768" s="86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>
      <c r="A769" s="85"/>
      <c r="B769" s="85"/>
      <c r="C769" s="85"/>
      <c r="D769" s="85"/>
      <c r="E769" s="86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>
      <c r="A770" s="85"/>
      <c r="B770" s="85"/>
      <c r="C770" s="85"/>
      <c r="D770" s="85"/>
      <c r="E770" s="86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>
      <c r="A771" s="85"/>
      <c r="B771" s="85"/>
      <c r="C771" s="85"/>
      <c r="D771" s="85"/>
      <c r="E771" s="86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>
      <c r="A772" s="85"/>
      <c r="B772" s="85"/>
      <c r="C772" s="85"/>
      <c r="D772" s="85"/>
      <c r="E772" s="86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>
      <c r="A773" s="85"/>
      <c r="B773" s="85"/>
      <c r="C773" s="85"/>
      <c r="D773" s="85"/>
      <c r="E773" s="86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>
      <c r="A774" s="85"/>
      <c r="B774" s="85"/>
      <c r="C774" s="85"/>
      <c r="D774" s="85"/>
      <c r="E774" s="86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>
      <c r="A775" s="85"/>
      <c r="B775" s="85"/>
      <c r="C775" s="85"/>
      <c r="D775" s="85"/>
      <c r="E775" s="86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>
      <c r="A776" s="85"/>
      <c r="B776" s="85"/>
      <c r="C776" s="85"/>
      <c r="D776" s="85"/>
      <c r="E776" s="86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>
      <c r="A777" s="85"/>
      <c r="B777" s="85"/>
      <c r="C777" s="85"/>
      <c r="D777" s="85"/>
      <c r="E777" s="86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>
      <c r="A778" s="85"/>
      <c r="B778" s="85"/>
      <c r="C778" s="85"/>
      <c r="D778" s="85"/>
      <c r="E778" s="86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>
      <c r="A779" s="85"/>
      <c r="B779" s="85"/>
      <c r="C779" s="85"/>
      <c r="D779" s="85"/>
      <c r="E779" s="86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>
      <c r="A780" s="85"/>
      <c r="B780" s="85"/>
      <c r="C780" s="85"/>
      <c r="D780" s="85"/>
      <c r="E780" s="86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>
      <c r="A781" s="85"/>
      <c r="B781" s="85"/>
      <c r="C781" s="85"/>
      <c r="D781" s="85"/>
      <c r="E781" s="86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>
      <c r="A782" s="85"/>
      <c r="B782" s="85"/>
      <c r="C782" s="85"/>
      <c r="D782" s="85"/>
      <c r="E782" s="86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>
      <c r="A783" s="85"/>
      <c r="B783" s="85"/>
      <c r="C783" s="85"/>
      <c r="D783" s="85"/>
      <c r="E783" s="86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>
      <c r="A784" s="85"/>
      <c r="B784" s="85"/>
      <c r="C784" s="85"/>
      <c r="D784" s="85"/>
      <c r="E784" s="86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>
      <c r="A785" s="85"/>
      <c r="B785" s="85"/>
      <c r="C785" s="85"/>
      <c r="D785" s="85"/>
      <c r="E785" s="86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>
      <c r="A786" s="85"/>
      <c r="B786" s="85"/>
      <c r="C786" s="85"/>
      <c r="D786" s="85"/>
      <c r="E786" s="86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>
      <c r="A787" s="85"/>
      <c r="B787" s="85"/>
      <c r="C787" s="85"/>
      <c r="D787" s="85"/>
      <c r="E787" s="86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>
      <c r="A788" s="85"/>
      <c r="B788" s="85"/>
      <c r="C788" s="85"/>
      <c r="D788" s="85"/>
      <c r="E788" s="86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>
      <c r="A789" s="85"/>
      <c r="B789" s="85"/>
      <c r="C789" s="85"/>
      <c r="D789" s="85"/>
      <c r="E789" s="86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>
      <c r="A790" s="85"/>
      <c r="B790" s="85"/>
      <c r="C790" s="85"/>
      <c r="D790" s="85"/>
      <c r="E790" s="86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>
      <c r="A791" s="85"/>
      <c r="B791" s="85"/>
      <c r="C791" s="85"/>
      <c r="D791" s="85"/>
      <c r="E791" s="86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>
      <c r="A792" s="85"/>
      <c r="B792" s="85"/>
      <c r="C792" s="85"/>
      <c r="D792" s="85"/>
      <c r="E792" s="86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>
      <c r="A793" s="85"/>
      <c r="B793" s="85"/>
      <c r="C793" s="85"/>
      <c r="D793" s="85"/>
      <c r="E793" s="86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>
      <c r="A794" s="85"/>
      <c r="B794" s="85"/>
      <c r="C794" s="85"/>
      <c r="D794" s="85"/>
      <c r="E794" s="86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>
      <c r="A795" s="85"/>
      <c r="B795" s="85"/>
      <c r="C795" s="85"/>
      <c r="D795" s="85"/>
      <c r="E795" s="86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>
      <c r="A796" s="85"/>
      <c r="B796" s="85"/>
      <c r="C796" s="85"/>
      <c r="D796" s="85"/>
      <c r="E796" s="86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>
      <c r="A797" s="85"/>
      <c r="B797" s="85"/>
      <c r="C797" s="85"/>
      <c r="D797" s="85"/>
      <c r="E797" s="86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>
      <c r="A798" s="85"/>
      <c r="B798" s="85"/>
      <c r="C798" s="85"/>
      <c r="D798" s="85"/>
      <c r="E798" s="86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>
      <c r="A799" s="85"/>
      <c r="B799" s="85"/>
      <c r="C799" s="85"/>
      <c r="D799" s="85"/>
      <c r="E799" s="86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>
      <c r="A800" s="85"/>
      <c r="B800" s="85"/>
      <c r="C800" s="85"/>
      <c r="D800" s="85"/>
      <c r="E800" s="86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>
      <c r="A801" s="85"/>
      <c r="B801" s="85"/>
      <c r="C801" s="85"/>
      <c r="D801" s="85"/>
      <c r="E801" s="86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>
      <c r="A802" s="85"/>
      <c r="B802" s="85"/>
      <c r="C802" s="85"/>
      <c r="D802" s="85"/>
      <c r="E802" s="86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>
      <c r="A803" s="85"/>
      <c r="B803" s="85"/>
      <c r="C803" s="85"/>
      <c r="D803" s="85"/>
      <c r="E803" s="86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>
      <c r="A804" s="85"/>
      <c r="B804" s="85"/>
      <c r="C804" s="85"/>
      <c r="D804" s="85"/>
      <c r="E804" s="86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>
      <c r="A805" s="85"/>
      <c r="B805" s="85"/>
      <c r="C805" s="85"/>
      <c r="D805" s="85"/>
      <c r="E805" s="86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>
      <c r="A806" s="85"/>
      <c r="B806" s="85"/>
      <c r="C806" s="85"/>
      <c r="D806" s="85"/>
      <c r="E806" s="86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>
      <c r="A807" s="85"/>
      <c r="B807" s="85"/>
      <c r="C807" s="85"/>
      <c r="D807" s="85"/>
      <c r="E807" s="86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>
      <c r="A808" s="85"/>
      <c r="B808" s="85"/>
      <c r="C808" s="85"/>
      <c r="D808" s="85"/>
      <c r="E808" s="86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>
      <c r="A809" s="85"/>
      <c r="B809" s="85"/>
      <c r="C809" s="85"/>
      <c r="D809" s="85"/>
      <c r="E809" s="86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>
      <c r="A810" s="85"/>
      <c r="B810" s="85"/>
      <c r="C810" s="85"/>
      <c r="D810" s="85"/>
      <c r="E810" s="86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>
      <c r="A811" s="85"/>
      <c r="B811" s="85"/>
      <c r="C811" s="85"/>
      <c r="D811" s="85"/>
      <c r="E811" s="86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>
      <c r="A812" s="85"/>
      <c r="B812" s="85"/>
      <c r="C812" s="85"/>
      <c r="D812" s="85"/>
      <c r="E812" s="86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>
      <c r="A813" s="85"/>
      <c r="B813" s="85"/>
      <c r="C813" s="85"/>
      <c r="D813" s="85"/>
      <c r="E813" s="86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>
      <c r="A814" s="85"/>
      <c r="B814" s="85"/>
      <c r="C814" s="85"/>
      <c r="D814" s="85"/>
      <c r="E814" s="86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>
      <c r="A815" s="85"/>
      <c r="B815" s="85"/>
      <c r="C815" s="85"/>
      <c r="D815" s="85"/>
      <c r="E815" s="86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>
      <c r="A816" s="85"/>
      <c r="B816" s="85"/>
      <c r="C816" s="85"/>
      <c r="D816" s="85"/>
      <c r="E816" s="86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>
      <c r="A817" s="85"/>
      <c r="B817" s="85"/>
      <c r="C817" s="85"/>
      <c r="D817" s="85"/>
      <c r="E817" s="86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>
      <c r="A818" s="85"/>
      <c r="B818" s="85"/>
      <c r="C818" s="85"/>
      <c r="D818" s="85"/>
      <c r="E818" s="86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>
      <c r="A819" s="85"/>
      <c r="B819" s="85"/>
      <c r="C819" s="85"/>
      <c r="D819" s="85"/>
      <c r="E819" s="86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>
      <c r="A820" s="85"/>
      <c r="B820" s="85"/>
      <c r="C820" s="85"/>
      <c r="D820" s="85"/>
      <c r="E820" s="86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>
      <c r="A821" s="85"/>
      <c r="B821" s="85"/>
      <c r="C821" s="85"/>
      <c r="D821" s="85"/>
      <c r="E821" s="86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>
      <c r="A822" s="85"/>
      <c r="B822" s="85"/>
      <c r="C822" s="85"/>
      <c r="D822" s="85"/>
      <c r="E822" s="86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>
      <c r="A823" s="85"/>
      <c r="B823" s="85"/>
      <c r="C823" s="85"/>
      <c r="D823" s="85"/>
      <c r="E823" s="86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>
      <c r="A824" s="85"/>
      <c r="B824" s="85"/>
      <c r="C824" s="85"/>
      <c r="D824" s="85"/>
      <c r="E824" s="86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>
      <c r="A825" s="85"/>
      <c r="B825" s="85"/>
      <c r="C825" s="85"/>
      <c r="D825" s="85"/>
      <c r="E825" s="86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>
      <c r="A826" s="85"/>
      <c r="B826" s="85"/>
      <c r="C826" s="85"/>
      <c r="D826" s="85"/>
      <c r="E826" s="86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>
      <c r="A827" s="85"/>
      <c r="B827" s="85"/>
      <c r="C827" s="85"/>
      <c r="D827" s="85"/>
      <c r="E827" s="86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>
      <c r="A828" s="85"/>
      <c r="B828" s="85"/>
      <c r="C828" s="85"/>
      <c r="D828" s="85"/>
      <c r="E828" s="86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>
      <c r="A829" s="85"/>
      <c r="B829" s="85"/>
      <c r="C829" s="85"/>
      <c r="D829" s="85"/>
      <c r="E829" s="86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>
      <c r="A830" s="85"/>
      <c r="B830" s="85"/>
      <c r="C830" s="85"/>
      <c r="D830" s="85"/>
      <c r="E830" s="86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>
      <c r="A831" s="85"/>
      <c r="B831" s="85"/>
      <c r="C831" s="85"/>
      <c r="D831" s="85"/>
      <c r="E831" s="86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>
      <c r="A832" s="85"/>
      <c r="B832" s="85"/>
      <c r="C832" s="85"/>
      <c r="D832" s="85"/>
      <c r="E832" s="86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>
      <c r="A833" s="85"/>
      <c r="B833" s="85"/>
      <c r="C833" s="85"/>
      <c r="D833" s="85"/>
      <c r="E833" s="86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>
      <c r="A834" s="85"/>
      <c r="B834" s="85"/>
      <c r="C834" s="85"/>
      <c r="D834" s="85"/>
      <c r="E834" s="86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>
      <c r="A835" s="85"/>
      <c r="B835" s="85"/>
      <c r="C835" s="85"/>
      <c r="D835" s="85"/>
      <c r="E835" s="86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>
      <c r="A836" s="85"/>
      <c r="B836" s="85"/>
      <c r="C836" s="85"/>
      <c r="D836" s="85"/>
      <c r="E836" s="86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>
      <c r="A837" s="85"/>
      <c r="B837" s="85"/>
      <c r="C837" s="85"/>
      <c r="D837" s="85"/>
      <c r="E837" s="86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>
      <c r="A838" s="85"/>
      <c r="B838" s="85"/>
      <c r="C838" s="85"/>
      <c r="D838" s="85"/>
      <c r="E838" s="86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>
      <c r="A839" s="85"/>
      <c r="B839" s="85"/>
      <c r="C839" s="85"/>
      <c r="D839" s="85"/>
      <c r="E839" s="86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>
      <c r="A840" s="85"/>
      <c r="B840" s="85"/>
      <c r="C840" s="85"/>
      <c r="D840" s="85"/>
      <c r="E840" s="86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>
      <c r="A841" s="85"/>
      <c r="B841" s="85"/>
      <c r="C841" s="85"/>
      <c r="D841" s="85"/>
      <c r="E841" s="86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>
      <c r="A842" s="85"/>
      <c r="B842" s="85"/>
      <c r="C842" s="85"/>
      <c r="D842" s="85"/>
      <c r="E842" s="86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>
      <c r="A843" s="85"/>
      <c r="B843" s="85"/>
      <c r="C843" s="85"/>
      <c r="D843" s="85"/>
      <c r="E843" s="86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>
      <c r="A844" s="85"/>
      <c r="B844" s="85"/>
      <c r="C844" s="85"/>
      <c r="D844" s="85"/>
      <c r="E844" s="86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>
      <c r="A845" s="85"/>
      <c r="B845" s="85"/>
      <c r="C845" s="85"/>
      <c r="D845" s="85"/>
      <c r="E845" s="86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>
      <c r="A846" s="85"/>
      <c r="B846" s="85"/>
      <c r="C846" s="85"/>
      <c r="D846" s="85"/>
      <c r="E846" s="86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>
      <c r="A847" s="85"/>
      <c r="B847" s="85"/>
      <c r="C847" s="85"/>
      <c r="D847" s="85"/>
      <c r="E847" s="86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>
      <c r="A848" s="85"/>
      <c r="B848" s="85"/>
      <c r="C848" s="85"/>
      <c r="D848" s="85"/>
      <c r="E848" s="86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>
      <c r="A849" s="85"/>
      <c r="B849" s="85"/>
      <c r="C849" s="85"/>
      <c r="D849" s="85"/>
      <c r="E849" s="86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>
      <c r="A850" s="85"/>
      <c r="B850" s="85"/>
      <c r="C850" s="85"/>
      <c r="D850" s="85"/>
      <c r="E850" s="86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>
      <c r="A851" s="85"/>
      <c r="B851" s="85"/>
      <c r="C851" s="85"/>
      <c r="D851" s="85"/>
      <c r="E851" s="86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>
      <c r="A852" s="85"/>
      <c r="B852" s="85"/>
      <c r="C852" s="85"/>
      <c r="D852" s="85"/>
      <c r="E852" s="86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>
      <c r="A853" s="85"/>
      <c r="B853" s="85"/>
      <c r="C853" s="85"/>
      <c r="D853" s="85"/>
      <c r="E853" s="86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>
      <c r="A854" s="85"/>
      <c r="B854" s="85"/>
      <c r="C854" s="85"/>
      <c r="D854" s="85"/>
      <c r="E854" s="86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>
      <c r="A855" s="85"/>
      <c r="B855" s="85"/>
      <c r="C855" s="85"/>
      <c r="D855" s="85"/>
      <c r="E855" s="86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>
      <c r="A856" s="85"/>
      <c r="B856" s="85"/>
      <c r="C856" s="85"/>
      <c r="D856" s="85"/>
      <c r="E856" s="86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>
      <c r="A857" s="85"/>
      <c r="B857" s="85"/>
      <c r="C857" s="85"/>
      <c r="D857" s="85"/>
      <c r="E857" s="86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>
      <c r="A858" s="85"/>
      <c r="B858" s="85"/>
      <c r="C858" s="85"/>
      <c r="D858" s="85"/>
      <c r="E858" s="86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>
      <c r="A859" s="85"/>
      <c r="B859" s="85"/>
      <c r="C859" s="85"/>
      <c r="D859" s="85"/>
      <c r="E859" s="86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>
      <c r="A860" s="85"/>
      <c r="B860" s="85"/>
      <c r="C860" s="85"/>
      <c r="D860" s="85"/>
      <c r="E860" s="86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>
      <c r="A861" s="85"/>
      <c r="B861" s="85"/>
      <c r="C861" s="85"/>
      <c r="D861" s="85"/>
      <c r="E861" s="86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>
      <c r="A862" s="85"/>
      <c r="B862" s="85"/>
      <c r="C862" s="85"/>
      <c r="D862" s="85"/>
      <c r="E862" s="86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>
      <c r="A863" s="85"/>
      <c r="B863" s="85"/>
      <c r="C863" s="85"/>
      <c r="D863" s="85"/>
      <c r="E863" s="86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>
      <c r="A864" s="85"/>
      <c r="B864" s="85"/>
      <c r="C864" s="85"/>
      <c r="D864" s="85"/>
      <c r="E864" s="86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>
      <c r="A865" s="85"/>
      <c r="B865" s="85"/>
      <c r="C865" s="85"/>
      <c r="D865" s="85"/>
      <c r="E865" s="86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>
      <c r="A866" s="85"/>
      <c r="B866" s="85"/>
      <c r="C866" s="85"/>
      <c r="D866" s="85"/>
      <c r="E866" s="86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>
      <c r="A867" s="85"/>
      <c r="B867" s="85"/>
      <c r="C867" s="85"/>
      <c r="D867" s="85"/>
      <c r="E867" s="86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>
      <c r="A868" s="85"/>
      <c r="B868" s="85"/>
      <c r="C868" s="85"/>
      <c r="D868" s="85"/>
      <c r="E868" s="86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>
      <c r="A869" s="85"/>
      <c r="B869" s="85"/>
      <c r="C869" s="85"/>
      <c r="D869" s="85"/>
      <c r="E869" s="86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>
      <c r="A870" s="85"/>
      <c r="B870" s="85"/>
      <c r="C870" s="85"/>
      <c r="D870" s="85"/>
      <c r="E870" s="86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>
      <c r="A871" s="85"/>
      <c r="B871" s="85"/>
      <c r="C871" s="85"/>
      <c r="D871" s="85"/>
      <c r="E871" s="86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>
      <c r="A872" s="85"/>
      <c r="B872" s="85"/>
      <c r="C872" s="85"/>
      <c r="D872" s="85"/>
      <c r="E872" s="86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>
      <c r="A873" s="85"/>
      <c r="B873" s="85"/>
      <c r="C873" s="85"/>
      <c r="D873" s="85"/>
      <c r="E873" s="86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>
      <c r="A874" s="85"/>
      <c r="B874" s="85"/>
      <c r="C874" s="85"/>
      <c r="D874" s="85"/>
      <c r="E874" s="86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>
      <c r="A875" s="85"/>
      <c r="B875" s="85"/>
      <c r="C875" s="85"/>
      <c r="D875" s="85"/>
      <c r="E875" s="86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>
      <c r="A876" s="85"/>
      <c r="B876" s="85"/>
      <c r="C876" s="85"/>
      <c r="D876" s="85"/>
      <c r="E876" s="86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>
      <c r="A877" s="85"/>
      <c r="B877" s="85"/>
      <c r="C877" s="85"/>
      <c r="D877" s="85"/>
      <c r="E877" s="86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>
      <c r="A878" s="85"/>
      <c r="B878" s="85"/>
      <c r="C878" s="85"/>
      <c r="D878" s="85"/>
      <c r="E878" s="86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>
      <c r="A879" s="85"/>
      <c r="B879" s="85"/>
      <c r="C879" s="85"/>
      <c r="D879" s="85"/>
      <c r="E879" s="86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>
      <c r="A880" s="85"/>
      <c r="B880" s="85"/>
      <c r="C880" s="85"/>
      <c r="D880" s="85"/>
      <c r="E880" s="86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>
      <c r="A881" s="85"/>
      <c r="B881" s="85"/>
      <c r="C881" s="85"/>
      <c r="D881" s="85"/>
      <c r="E881" s="86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>
      <c r="A882" s="85"/>
      <c r="B882" s="85"/>
      <c r="C882" s="85"/>
      <c r="D882" s="85"/>
      <c r="E882" s="86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>
      <c r="A883" s="85"/>
      <c r="B883" s="85"/>
      <c r="C883" s="85"/>
      <c r="D883" s="85"/>
      <c r="E883" s="86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>
      <c r="A884" s="85"/>
      <c r="B884" s="85"/>
      <c r="C884" s="85"/>
      <c r="D884" s="85"/>
      <c r="E884" s="86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>
      <c r="A885" s="85"/>
      <c r="B885" s="85"/>
      <c r="C885" s="85"/>
      <c r="D885" s="85"/>
      <c r="E885" s="86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>
      <c r="A886" s="85"/>
      <c r="B886" s="85"/>
      <c r="C886" s="85"/>
      <c r="D886" s="85"/>
      <c r="E886" s="86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>
      <c r="A887" s="85"/>
      <c r="B887" s="85"/>
      <c r="C887" s="85"/>
      <c r="D887" s="85"/>
      <c r="E887" s="86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>
      <c r="A888" s="85"/>
      <c r="B888" s="85"/>
      <c r="C888" s="85"/>
      <c r="D888" s="85"/>
      <c r="E888" s="86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>
      <c r="A889" s="85"/>
      <c r="B889" s="85"/>
      <c r="C889" s="85"/>
      <c r="D889" s="85"/>
      <c r="E889" s="86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>
      <c r="A890" s="85"/>
      <c r="B890" s="85"/>
      <c r="C890" s="85"/>
      <c r="D890" s="85"/>
      <c r="E890" s="86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>
      <c r="A891" s="85"/>
      <c r="B891" s="85"/>
      <c r="C891" s="85"/>
      <c r="D891" s="85"/>
      <c r="E891" s="86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>
      <c r="A892" s="85"/>
      <c r="B892" s="85"/>
      <c r="C892" s="85"/>
      <c r="D892" s="85"/>
      <c r="E892" s="86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>
      <c r="A893" s="85"/>
      <c r="B893" s="85"/>
      <c r="C893" s="85"/>
      <c r="D893" s="85"/>
      <c r="E893" s="86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>
      <c r="A894" s="85"/>
      <c r="B894" s="85"/>
      <c r="C894" s="85"/>
      <c r="D894" s="85"/>
      <c r="E894" s="86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>
      <c r="A895" s="85"/>
      <c r="B895" s="85"/>
      <c r="C895" s="85"/>
      <c r="D895" s="85"/>
      <c r="E895" s="86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>
      <c r="A896" s="85"/>
      <c r="B896" s="85"/>
      <c r="C896" s="85"/>
      <c r="D896" s="85"/>
      <c r="E896" s="86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>
      <c r="A897" s="85"/>
      <c r="B897" s="85"/>
      <c r="C897" s="85"/>
      <c r="D897" s="85"/>
      <c r="E897" s="86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>
      <c r="A898" s="85"/>
      <c r="B898" s="85"/>
      <c r="C898" s="85"/>
      <c r="D898" s="85"/>
      <c r="E898" s="86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>
      <c r="A899" s="85"/>
      <c r="B899" s="85"/>
      <c r="C899" s="85"/>
      <c r="D899" s="85"/>
      <c r="E899" s="86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>
      <c r="A900" s="85"/>
      <c r="B900" s="85"/>
      <c r="C900" s="85"/>
      <c r="D900" s="85"/>
      <c r="E900" s="86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>
      <c r="A901" s="85"/>
      <c r="B901" s="85"/>
      <c r="C901" s="85"/>
      <c r="D901" s="85"/>
      <c r="E901" s="86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>
      <c r="A902" s="85"/>
      <c r="B902" s="85"/>
      <c r="C902" s="85"/>
      <c r="D902" s="85"/>
      <c r="E902" s="86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>
      <c r="A903" s="85"/>
      <c r="B903" s="85"/>
      <c r="C903" s="85"/>
      <c r="D903" s="85"/>
      <c r="E903" s="86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>
      <c r="A904" s="85"/>
      <c r="B904" s="85"/>
      <c r="C904" s="85"/>
      <c r="D904" s="85"/>
      <c r="E904" s="86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>
      <c r="A905" s="85"/>
      <c r="B905" s="85"/>
      <c r="C905" s="85"/>
      <c r="D905" s="85"/>
      <c r="E905" s="86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>
      <c r="A906" s="85"/>
      <c r="B906" s="85"/>
      <c r="C906" s="85"/>
      <c r="D906" s="85"/>
      <c r="E906" s="86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>
      <c r="A907" s="85"/>
      <c r="B907" s="85"/>
      <c r="C907" s="85"/>
      <c r="D907" s="85"/>
      <c r="E907" s="86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>
      <c r="A908" s="85"/>
      <c r="B908" s="85"/>
      <c r="C908" s="85"/>
      <c r="D908" s="85"/>
      <c r="E908" s="86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>
      <c r="A909" s="85"/>
      <c r="B909" s="85"/>
      <c r="C909" s="85"/>
      <c r="D909" s="85"/>
      <c r="E909" s="86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>
      <c r="A910" s="85"/>
      <c r="B910" s="85"/>
      <c r="C910" s="85"/>
      <c r="D910" s="85"/>
      <c r="E910" s="86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>
      <c r="A911" s="85"/>
      <c r="B911" s="85"/>
      <c r="C911" s="85"/>
      <c r="D911" s="85"/>
      <c r="E911" s="86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>
      <c r="A912" s="85"/>
      <c r="B912" s="85"/>
      <c r="C912" s="85"/>
      <c r="D912" s="85"/>
      <c r="E912" s="86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>
      <c r="A913" s="85"/>
      <c r="B913" s="85"/>
      <c r="C913" s="85"/>
      <c r="D913" s="85"/>
      <c r="E913" s="86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>
      <c r="A914" s="85"/>
      <c r="B914" s="85"/>
      <c r="C914" s="85"/>
      <c r="D914" s="85"/>
      <c r="E914" s="86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>
      <c r="A915" s="85"/>
      <c r="B915" s="85"/>
      <c r="C915" s="85"/>
      <c r="D915" s="85"/>
      <c r="E915" s="86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>
      <c r="A916" s="85"/>
      <c r="B916" s="85"/>
      <c r="C916" s="85"/>
      <c r="D916" s="85"/>
      <c r="E916" s="86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>
      <c r="A917" s="85"/>
      <c r="B917" s="85"/>
      <c r="C917" s="85"/>
      <c r="D917" s="85"/>
      <c r="E917" s="86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>
      <c r="A918" s="85"/>
      <c r="B918" s="85"/>
      <c r="C918" s="85"/>
      <c r="D918" s="85"/>
      <c r="E918" s="86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>
      <c r="A919" s="85"/>
      <c r="B919" s="85"/>
      <c r="C919" s="85"/>
      <c r="D919" s="85"/>
      <c r="E919" s="86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>
      <c r="A920" s="85"/>
      <c r="B920" s="85"/>
      <c r="C920" s="85"/>
      <c r="D920" s="85"/>
      <c r="E920" s="86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>
      <c r="A921" s="85"/>
      <c r="B921" s="85"/>
      <c r="C921" s="85"/>
      <c r="D921" s="85"/>
      <c r="E921" s="86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>
      <c r="A922" s="85"/>
      <c r="B922" s="85"/>
      <c r="C922" s="85"/>
      <c r="D922" s="85"/>
      <c r="E922" s="86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>
      <c r="A923" s="85"/>
      <c r="B923" s="85"/>
      <c r="C923" s="85"/>
      <c r="D923" s="85"/>
      <c r="E923" s="86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>
      <c r="A924" s="85"/>
      <c r="B924" s="85"/>
      <c r="C924" s="85"/>
      <c r="D924" s="85"/>
      <c r="E924" s="86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>
      <c r="A925" s="85"/>
      <c r="B925" s="85"/>
      <c r="C925" s="85"/>
      <c r="D925" s="85"/>
      <c r="E925" s="86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>
      <c r="A926" s="85"/>
      <c r="B926" s="85"/>
      <c r="C926" s="85"/>
      <c r="D926" s="85"/>
      <c r="E926" s="86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>
      <c r="A927" s="85"/>
      <c r="B927" s="85"/>
      <c r="C927" s="85"/>
      <c r="D927" s="85"/>
      <c r="E927" s="86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>
      <c r="A928" s="85"/>
      <c r="B928" s="85"/>
      <c r="C928" s="85"/>
      <c r="D928" s="85"/>
      <c r="E928" s="86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>
      <c r="A929" s="85"/>
      <c r="B929" s="85"/>
      <c r="C929" s="85"/>
      <c r="D929" s="85"/>
      <c r="E929" s="86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>
      <c r="A930" s="85"/>
      <c r="B930" s="85"/>
      <c r="C930" s="85"/>
      <c r="D930" s="85"/>
      <c r="E930" s="86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>
      <c r="A931" s="85"/>
      <c r="B931" s="85"/>
      <c r="C931" s="85"/>
      <c r="D931" s="85"/>
      <c r="E931" s="86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>
      <c r="A932" s="85"/>
      <c r="B932" s="85"/>
      <c r="C932" s="85"/>
      <c r="D932" s="85"/>
      <c r="E932" s="86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>
      <c r="A933" s="85"/>
      <c r="B933" s="85"/>
      <c r="C933" s="85"/>
      <c r="D933" s="85"/>
      <c r="E933" s="86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>
      <c r="A934" s="85"/>
      <c r="B934" s="85"/>
      <c r="C934" s="85"/>
      <c r="D934" s="85"/>
      <c r="E934" s="86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>
      <c r="A935" s="85"/>
      <c r="B935" s="85"/>
      <c r="C935" s="85"/>
      <c r="D935" s="85"/>
      <c r="E935" s="86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>
      <c r="A936" s="85"/>
      <c r="B936" s="85"/>
      <c r="C936" s="85"/>
      <c r="D936" s="85"/>
      <c r="E936" s="86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>
      <c r="A937" s="85"/>
      <c r="B937" s="85"/>
      <c r="C937" s="85"/>
      <c r="D937" s="85"/>
      <c r="E937" s="86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>
      <c r="A938" s="85"/>
      <c r="B938" s="85"/>
      <c r="C938" s="85"/>
      <c r="D938" s="85"/>
      <c r="E938" s="86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>
      <c r="A939" s="85"/>
      <c r="B939" s="85"/>
      <c r="C939" s="85"/>
      <c r="D939" s="85"/>
      <c r="E939" s="86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>
      <c r="A940" s="85"/>
      <c r="B940" s="85"/>
      <c r="C940" s="85"/>
      <c r="D940" s="85"/>
      <c r="E940" s="86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>
      <c r="A941" s="85"/>
      <c r="B941" s="85"/>
      <c r="C941" s="85"/>
      <c r="D941" s="85"/>
      <c r="E941" s="86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>
      <c r="A942" s="85"/>
      <c r="B942" s="85"/>
      <c r="C942" s="85"/>
      <c r="D942" s="85"/>
      <c r="E942" s="86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>
      <c r="A943" s="85"/>
      <c r="B943" s="85"/>
      <c r="C943" s="85"/>
      <c r="D943" s="85"/>
      <c r="E943" s="86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>
      <c r="A944" s="85"/>
      <c r="B944" s="85"/>
      <c r="C944" s="85"/>
      <c r="D944" s="85"/>
      <c r="E944" s="86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>
      <c r="A945" s="85"/>
      <c r="B945" s="85"/>
      <c r="C945" s="85"/>
      <c r="D945" s="85"/>
      <c r="E945" s="86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>
      <c r="A946" s="85"/>
      <c r="B946" s="85"/>
      <c r="C946" s="85"/>
      <c r="D946" s="85"/>
      <c r="E946" s="86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>
      <c r="A947" s="85"/>
      <c r="B947" s="85"/>
      <c r="C947" s="85"/>
      <c r="D947" s="85"/>
      <c r="E947" s="86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>
      <c r="A948" s="85"/>
      <c r="B948" s="85"/>
      <c r="C948" s="85"/>
      <c r="D948" s="85"/>
      <c r="E948" s="86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>
      <c r="A949" s="85"/>
      <c r="B949" s="85"/>
      <c r="C949" s="85"/>
      <c r="D949" s="85"/>
      <c r="E949" s="86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>
      <c r="A950" s="85"/>
      <c r="B950" s="85"/>
      <c r="C950" s="85"/>
      <c r="D950" s="85"/>
      <c r="E950" s="86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>
      <c r="A951" s="85"/>
      <c r="B951" s="85"/>
      <c r="C951" s="85"/>
      <c r="D951" s="85"/>
      <c r="E951" s="86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>
      <c r="A952" s="85"/>
      <c r="B952" s="85"/>
      <c r="C952" s="85"/>
      <c r="D952" s="85"/>
      <c r="E952" s="86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>
      <c r="A953" s="85"/>
      <c r="B953" s="85"/>
      <c r="C953" s="85"/>
      <c r="D953" s="85"/>
      <c r="E953" s="86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>
      <c r="A954" s="85"/>
      <c r="B954" s="85"/>
      <c r="C954" s="85"/>
      <c r="D954" s="85"/>
      <c r="E954" s="86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>
      <c r="A955" s="85"/>
      <c r="B955" s="85"/>
      <c r="C955" s="85"/>
      <c r="D955" s="85"/>
      <c r="E955" s="86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>
      <c r="A956" s="85"/>
      <c r="B956" s="85"/>
      <c r="C956" s="85"/>
      <c r="D956" s="85"/>
      <c r="E956" s="86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>
      <c r="A957" s="85"/>
      <c r="B957" s="85"/>
      <c r="C957" s="85"/>
      <c r="D957" s="85"/>
      <c r="E957" s="86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>
      <c r="A958" s="85"/>
      <c r="B958" s="85"/>
      <c r="C958" s="85"/>
      <c r="D958" s="85"/>
      <c r="E958" s="86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>
      <c r="A959" s="85"/>
      <c r="B959" s="85"/>
      <c r="C959" s="85"/>
      <c r="D959" s="85"/>
      <c r="E959" s="86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>
      <c r="A960" s="85"/>
      <c r="B960" s="85"/>
      <c r="C960" s="85"/>
      <c r="D960" s="85"/>
      <c r="E960" s="86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>
      <c r="A961" s="85"/>
      <c r="B961" s="85"/>
      <c r="C961" s="85"/>
      <c r="D961" s="85"/>
      <c r="E961" s="86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>
      <c r="A962" s="85"/>
      <c r="B962" s="85"/>
      <c r="C962" s="85"/>
      <c r="D962" s="85"/>
      <c r="E962" s="86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>
      <c r="A963" s="85"/>
      <c r="B963" s="85"/>
      <c r="C963" s="85"/>
      <c r="D963" s="85"/>
      <c r="E963" s="86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>
      <c r="A964" s="85"/>
      <c r="B964" s="85"/>
      <c r="C964" s="85"/>
      <c r="D964" s="85"/>
      <c r="E964" s="86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>
      <c r="A965" s="85"/>
      <c r="B965" s="85"/>
      <c r="C965" s="85"/>
      <c r="D965" s="85"/>
      <c r="E965" s="86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>
      <c r="A966" s="85"/>
      <c r="B966" s="85"/>
      <c r="C966" s="85"/>
      <c r="D966" s="85"/>
      <c r="E966" s="86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>
      <c r="A967" s="85"/>
      <c r="B967" s="85"/>
      <c r="C967" s="85"/>
      <c r="D967" s="85"/>
      <c r="E967" s="86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>
      <c r="A968" s="85"/>
      <c r="B968" s="85"/>
      <c r="C968" s="85"/>
      <c r="D968" s="85"/>
      <c r="E968" s="86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>
      <c r="A969" s="85"/>
      <c r="B969" s="85"/>
      <c r="C969" s="85"/>
      <c r="D969" s="85"/>
      <c r="E969" s="86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>
      <c r="A970" s="85"/>
      <c r="B970" s="85"/>
      <c r="C970" s="85"/>
      <c r="D970" s="85"/>
      <c r="E970" s="86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>
      <c r="A971" s="85"/>
      <c r="B971" s="85"/>
      <c r="C971" s="85"/>
      <c r="D971" s="85"/>
      <c r="E971" s="86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>
      <c r="A972" s="85"/>
      <c r="B972" s="85"/>
      <c r="C972" s="85"/>
      <c r="D972" s="85"/>
      <c r="E972" s="86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>
      <c r="A973" s="85"/>
      <c r="B973" s="85"/>
      <c r="C973" s="85"/>
      <c r="D973" s="85"/>
      <c r="E973" s="86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>
      <c r="A974" s="85"/>
      <c r="B974" s="85"/>
      <c r="C974" s="85"/>
      <c r="D974" s="85"/>
      <c r="E974" s="86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>
      <c r="A975" s="85"/>
      <c r="B975" s="85"/>
      <c r="C975" s="85"/>
      <c r="D975" s="85"/>
      <c r="E975" s="86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>
      <c r="A976" s="85"/>
      <c r="B976" s="85"/>
      <c r="C976" s="85"/>
      <c r="D976" s="85"/>
      <c r="E976" s="86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>
      <c r="A977" s="85"/>
      <c r="B977" s="85"/>
      <c r="C977" s="85"/>
      <c r="D977" s="85"/>
      <c r="E977" s="86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>
      <c r="A978" s="85"/>
      <c r="B978" s="85"/>
      <c r="C978" s="85"/>
      <c r="D978" s="85"/>
      <c r="E978" s="86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>
      <c r="A979" s="85"/>
      <c r="B979" s="85"/>
      <c r="C979" s="85"/>
      <c r="D979" s="85"/>
      <c r="E979" s="86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>
      <c r="A980" s="85"/>
      <c r="B980" s="85"/>
      <c r="C980" s="85"/>
      <c r="D980" s="85"/>
      <c r="E980" s="86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>
      <c r="A981" s="85"/>
      <c r="B981" s="85"/>
      <c r="C981" s="85"/>
      <c r="D981" s="85"/>
      <c r="E981" s="86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>
      <c r="A982" s="85"/>
      <c r="B982" s="85"/>
      <c r="C982" s="85"/>
      <c r="D982" s="85"/>
      <c r="E982" s="86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>
      <c r="A983" s="85"/>
      <c r="B983" s="85"/>
      <c r="C983" s="85"/>
      <c r="D983" s="85"/>
      <c r="E983" s="86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>
      <c r="A984" s="85"/>
      <c r="B984" s="85"/>
      <c r="C984" s="85"/>
      <c r="D984" s="85"/>
      <c r="E984" s="86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>
      <c r="A985" s="85"/>
      <c r="B985" s="85"/>
      <c r="C985" s="85"/>
      <c r="D985" s="85"/>
      <c r="E985" s="86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>
      <c r="A986" s="85"/>
      <c r="B986" s="85"/>
      <c r="C986" s="85"/>
      <c r="D986" s="85"/>
      <c r="E986" s="86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>
      <c r="A987" s="85"/>
      <c r="B987" s="85"/>
      <c r="C987" s="85"/>
      <c r="D987" s="85"/>
      <c r="E987" s="86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>
      <c r="A988" s="85"/>
      <c r="B988" s="85"/>
      <c r="C988" s="85"/>
      <c r="D988" s="85"/>
      <c r="E988" s="86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>
      <c r="A989" s="85"/>
      <c r="B989" s="85"/>
      <c r="C989" s="85"/>
      <c r="D989" s="85"/>
      <c r="E989" s="86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>
      <c r="A990" s="85"/>
      <c r="B990" s="85"/>
      <c r="C990" s="85"/>
      <c r="D990" s="85"/>
      <c r="E990" s="86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>
      <c r="A991" s="85"/>
      <c r="B991" s="85"/>
      <c r="C991" s="85"/>
      <c r="D991" s="85"/>
      <c r="E991" s="86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>
      <c r="A992" s="85"/>
      <c r="B992" s="85"/>
      <c r="C992" s="85"/>
      <c r="D992" s="85"/>
      <c r="E992" s="86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>
      <c r="A993" s="85"/>
      <c r="B993" s="85"/>
      <c r="C993" s="85"/>
      <c r="D993" s="85"/>
      <c r="E993" s="86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>
      <c r="A994" s="85"/>
      <c r="B994" s="85"/>
      <c r="C994" s="85"/>
      <c r="D994" s="85"/>
      <c r="E994" s="86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>
      <c r="A995" s="85"/>
      <c r="B995" s="85"/>
      <c r="C995" s="85"/>
      <c r="D995" s="85"/>
      <c r="E995" s="86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>
      <c r="A996" s="85"/>
      <c r="B996" s="85"/>
      <c r="C996" s="85"/>
      <c r="D996" s="85"/>
      <c r="E996" s="86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>
      <c r="A997" s="85"/>
      <c r="B997" s="85"/>
      <c r="C997" s="85"/>
      <c r="D997" s="85"/>
      <c r="E997" s="86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>
      <c r="A998" s="85"/>
      <c r="B998" s="85"/>
      <c r="C998" s="85"/>
      <c r="D998" s="85"/>
      <c r="E998" s="86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>
      <c r="A999" s="85"/>
      <c r="B999" s="85"/>
      <c r="C999" s="85"/>
      <c r="D999" s="85"/>
      <c r="E999" s="86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>
      <c r="A1000" s="85"/>
      <c r="B1000" s="85"/>
      <c r="C1000" s="85"/>
      <c r="D1000" s="85"/>
      <c r="E1000" s="86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  <row r="1001">
      <c r="A1001" s="85"/>
      <c r="B1001" s="85"/>
      <c r="C1001" s="85"/>
      <c r="D1001" s="85"/>
      <c r="E1001" s="86"/>
      <c r="F1001" s="85"/>
      <c r="G1001" s="85"/>
      <c r="H1001" s="85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5"/>
      <c r="T1001" s="85"/>
      <c r="U1001" s="85"/>
      <c r="V1001" s="85"/>
      <c r="W1001" s="85"/>
      <c r="X1001" s="85"/>
      <c r="Y1001" s="85"/>
      <c r="Z1001" s="85"/>
    </row>
    <row r="1002">
      <c r="A1002" s="85"/>
      <c r="B1002" s="85"/>
      <c r="C1002" s="85"/>
      <c r="D1002" s="85"/>
      <c r="E1002" s="86"/>
      <c r="F1002" s="85"/>
      <c r="G1002" s="85"/>
      <c r="H1002" s="85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5"/>
      <c r="T1002" s="85"/>
      <c r="U1002" s="85"/>
      <c r="V1002" s="85"/>
      <c r="W1002" s="85"/>
      <c r="X1002" s="85"/>
      <c r="Y1002" s="85"/>
      <c r="Z1002" s="85"/>
    </row>
    <row r="1003">
      <c r="A1003" s="85"/>
      <c r="B1003" s="85"/>
      <c r="C1003" s="85"/>
      <c r="D1003" s="85"/>
      <c r="E1003" s="86"/>
      <c r="F1003" s="85"/>
      <c r="G1003" s="85"/>
      <c r="H1003" s="85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5"/>
      <c r="T1003" s="85"/>
      <c r="U1003" s="85"/>
      <c r="V1003" s="85"/>
      <c r="W1003" s="85"/>
      <c r="X1003" s="85"/>
      <c r="Y1003" s="85"/>
      <c r="Z1003" s="85"/>
    </row>
    <row r="1004">
      <c r="A1004" s="85"/>
      <c r="B1004" s="85"/>
      <c r="C1004" s="85"/>
      <c r="D1004" s="85"/>
      <c r="E1004" s="86"/>
      <c r="F1004" s="85"/>
      <c r="G1004" s="85"/>
      <c r="H1004" s="85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5"/>
      <c r="T1004" s="85"/>
      <c r="U1004" s="85"/>
      <c r="V1004" s="85"/>
      <c r="W1004" s="85"/>
      <c r="X1004" s="85"/>
      <c r="Y1004" s="85"/>
      <c r="Z1004" s="85"/>
    </row>
    <row r="1005">
      <c r="A1005" s="85"/>
      <c r="B1005" s="85"/>
      <c r="C1005" s="85"/>
      <c r="D1005" s="85"/>
      <c r="E1005" s="86"/>
      <c r="F1005" s="85"/>
      <c r="G1005" s="85"/>
      <c r="H1005" s="85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5"/>
      <c r="T1005" s="85"/>
      <c r="U1005" s="85"/>
      <c r="V1005" s="85"/>
      <c r="W1005" s="85"/>
      <c r="X1005" s="85"/>
      <c r="Y1005" s="85"/>
      <c r="Z1005" s="85"/>
    </row>
    <row r="1006">
      <c r="A1006" s="85"/>
      <c r="B1006" s="85"/>
      <c r="C1006" s="85"/>
      <c r="D1006" s="85"/>
      <c r="E1006" s="86"/>
      <c r="F1006" s="85"/>
      <c r="G1006" s="85"/>
      <c r="H1006" s="85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5"/>
      <c r="T1006" s="85"/>
      <c r="U1006" s="85"/>
      <c r="V1006" s="85"/>
      <c r="W1006" s="85"/>
      <c r="X1006" s="85"/>
      <c r="Y1006" s="85"/>
      <c r="Z1006" s="85"/>
    </row>
    <row r="1007">
      <c r="A1007" s="85"/>
      <c r="B1007" s="85"/>
      <c r="C1007" s="85"/>
      <c r="D1007" s="85"/>
      <c r="E1007" s="86"/>
      <c r="F1007" s="85"/>
      <c r="G1007" s="85"/>
      <c r="H1007" s="85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5"/>
      <c r="T1007" s="85"/>
      <c r="U1007" s="85"/>
      <c r="V1007" s="85"/>
      <c r="W1007" s="85"/>
      <c r="X1007" s="85"/>
      <c r="Y1007" s="85"/>
      <c r="Z1007" s="85"/>
    </row>
    <row r="1008">
      <c r="A1008" s="85"/>
      <c r="B1008" s="85"/>
      <c r="C1008" s="85"/>
      <c r="D1008" s="85"/>
      <c r="E1008" s="86"/>
      <c r="F1008" s="85"/>
      <c r="G1008" s="85"/>
      <c r="H1008" s="85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5"/>
      <c r="T1008" s="85"/>
      <c r="U1008" s="85"/>
      <c r="V1008" s="85"/>
      <c r="W1008" s="85"/>
      <c r="X1008" s="85"/>
      <c r="Y1008" s="85"/>
      <c r="Z1008" s="85"/>
    </row>
    <row r="1009">
      <c r="A1009" s="85"/>
      <c r="B1009" s="85"/>
      <c r="C1009" s="85"/>
      <c r="D1009" s="85"/>
      <c r="E1009" s="86"/>
      <c r="F1009" s="85"/>
      <c r="G1009" s="85"/>
      <c r="H1009" s="85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5"/>
      <c r="T1009" s="85"/>
      <c r="U1009" s="85"/>
      <c r="V1009" s="85"/>
      <c r="W1009" s="85"/>
      <c r="X1009" s="85"/>
      <c r="Y1009" s="85"/>
      <c r="Z1009" s="85"/>
    </row>
    <row r="1010">
      <c r="A1010" s="85"/>
      <c r="B1010" s="85"/>
      <c r="C1010" s="85"/>
      <c r="D1010" s="85"/>
      <c r="E1010" s="86"/>
      <c r="F1010" s="85"/>
      <c r="G1010" s="85"/>
      <c r="H1010" s="85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5"/>
      <c r="T1010" s="85"/>
      <c r="U1010" s="85"/>
      <c r="V1010" s="85"/>
      <c r="W1010" s="85"/>
      <c r="X1010" s="85"/>
      <c r="Y1010" s="85"/>
      <c r="Z1010" s="85"/>
    </row>
    <row r="1011">
      <c r="A1011" s="85"/>
      <c r="B1011" s="85"/>
      <c r="C1011" s="85"/>
      <c r="D1011" s="85"/>
      <c r="E1011" s="86"/>
      <c r="F1011" s="85"/>
      <c r="G1011" s="85"/>
      <c r="H1011" s="85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5"/>
      <c r="T1011" s="85"/>
      <c r="U1011" s="85"/>
      <c r="V1011" s="85"/>
      <c r="W1011" s="85"/>
      <c r="X1011" s="85"/>
      <c r="Y1011" s="85"/>
      <c r="Z1011" s="85"/>
    </row>
    <row r="1012">
      <c r="A1012" s="85"/>
      <c r="B1012" s="85"/>
      <c r="C1012" s="85"/>
      <c r="D1012" s="85"/>
      <c r="E1012" s="86"/>
      <c r="F1012" s="85"/>
      <c r="G1012" s="85"/>
      <c r="H1012" s="85"/>
      <c r="I1012" s="85"/>
      <c r="J1012" s="85"/>
      <c r="K1012" s="85"/>
      <c r="L1012" s="85"/>
      <c r="M1012" s="85"/>
      <c r="N1012" s="85"/>
      <c r="O1012" s="85"/>
      <c r="P1012" s="85"/>
      <c r="Q1012" s="85"/>
      <c r="R1012" s="85"/>
      <c r="S1012" s="85"/>
      <c r="T1012" s="85"/>
      <c r="U1012" s="85"/>
      <c r="V1012" s="85"/>
      <c r="W1012" s="85"/>
      <c r="X1012" s="85"/>
      <c r="Y1012" s="85"/>
      <c r="Z1012" s="85"/>
    </row>
    <row r="1013">
      <c r="A1013" s="85"/>
      <c r="B1013" s="85"/>
      <c r="C1013" s="85"/>
      <c r="D1013" s="85"/>
      <c r="E1013" s="86"/>
      <c r="F1013" s="85"/>
      <c r="G1013" s="85"/>
      <c r="H1013" s="85"/>
      <c r="I1013" s="85"/>
      <c r="J1013" s="85"/>
      <c r="K1013" s="85"/>
      <c r="L1013" s="85"/>
      <c r="M1013" s="85"/>
      <c r="N1013" s="85"/>
      <c r="O1013" s="85"/>
      <c r="P1013" s="85"/>
      <c r="Q1013" s="85"/>
      <c r="R1013" s="85"/>
      <c r="S1013" s="85"/>
      <c r="T1013" s="85"/>
      <c r="U1013" s="85"/>
      <c r="V1013" s="85"/>
      <c r="W1013" s="85"/>
      <c r="X1013" s="85"/>
      <c r="Y1013" s="85"/>
      <c r="Z1013" s="85"/>
    </row>
    <row r="1014">
      <c r="A1014" s="85"/>
      <c r="B1014" s="85"/>
      <c r="C1014" s="85"/>
      <c r="D1014" s="85"/>
      <c r="E1014" s="86"/>
      <c r="F1014" s="85"/>
      <c r="G1014" s="85"/>
      <c r="H1014" s="85"/>
      <c r="I1014" s="85"/>
      <c r="J1014" s="85"/>
      <c r="K1014" s="85"/>
      <c r="L1014" s="85"/>
      <c r="M1014" s="85"/>
      <c r="N1014" s="85"/>
      <c r="O1014" s="85"/>
      <c r="P1014" s="85"/>
      <c r="Q1014" s="85"/>
      <c r="R1014" s="85"/>
      <c r="S1014" s="85"/>
      <c r="T1014" s="85"/>
      <c r="U1014" s="85"/>
      <c r="V1014" s="85"/>
      <c r="W1014" s="85"/>
      <c r="X1014" s="85"/>
      <c r="Y1014" s="85"/>
      <c r="Z1014" s="85"/>
    </row>
    <row r="1015">
      <c r="A1015" s="85"/>
      <c r="B1015" s="85"/>
      <c r="C1015" s="85"/>
      <c r="D1015" s="85"/>
      <c r="E1015" s="86"/>
      <c r="F1015" s="85"/>
      <c r="G1015" s="85"/>
      <c r="H1015" s="85"/>
      <c r="I1015" s="85"/>
      <c r="J1015" s="85"/>
      <c r="K1015" s="85"/>
      <c r="L1015" s="85"/>
      <c r="M1015" s="85"/>
      <c r="N1015" s="85"/>
      <c r="O1015" s="85"/>
      <c r="P1015" s="85"/>
      <c r="Q1015" s="85"/>
      <c r="R1015" s="85"/>
      <c r="S1015" s="85"/>
      <c r="T1015" s="85"/>
      <c r="U1015" s="85"/>
      <c r="V1015" s="85"/>
      <c r="W1015" s="85"/>
      <c r="X1015" s="85"/>
      <c r="Y1015" s="85"/>
      <c r="Z1015" s="85"/>
    </row>
    <row r="1016">
      <c r="A1016" s="85"/>
      <c r="B1016" s="85"/>
      <c r="C1016" s="85"/>
      <c r="D1016" s="85"/>
      <c r="E1016" s="86"/>
      <c r="F1016" s="85"/>
      <c r="G1016" s="85"/>
      <c r="H1016" s="85"/>
      <c r="I1016" s="85"/>
      <c r="J1016" s="85"/>
      <c r="K1016" s="85"/>
      <c r="L1016" s="85"/>
      <c r="M1016" s="85"/>
      <c r="N1016" s="85"/>
      <c r="O1016" s="85"/>
      <c r="P1016" s="85"/>
      <c r="Q1016" s="85"/>
      <c r="R1016" s="85"/>
      <c r="S1016" s="85"/>
      <c r="T1016" s="85"/>
      <c r="U1016" s="85"/>
      <c r="V1016" s="85"/>
      <c r="W1016" s="85"/>
      <c r="X1016" s="85"/>
      <c r="Y1016" s="85"/>
      <c r="Z1016" s="85"/>
    </row>
    <row r="1017">
      <c r="A1017" s="85"/>
      <c r="B1017" s="85"/>
      <c r="C1017" s="85"/>
      <c r="D1017" s="85"/>
      <c r="E1017" s="86"/>
      <c r="F1017" s="85"/>
      <c r="G1017" s="85"/>
      <c r="H1017" s="85"/>
      <c r="I1017" s="85"/>
      <c r="J1017" s="85"/>
      <c r="K1017" s="85"/>
      <c r="L1017" s="85"/>
      <c r="M1017" s="85"/>
      <c r="N1017" s="85"/>
      <c r="O1017" s="85"/>
      <c r="P1017" s="85"/>
      <c r="Q1017" s="85"/>
      <c r="R1017" s="85"/>
      <c r="S1017" s="85"/>
      <c r="T1017" s="85"/>
      <c r="U1017" s="85"/>
      <c r="V1017" s="85"/>
      <c r="W1017" s="85"/>
      <c r="X1017" s="85"/>
      <c r="Y1017" s="85"/>
      <c r="Z1017" s="85"/>
    </row>
    <row r="1018">
      <c r="A1018" s="85"/>
      <c r="B1018" s="85"/>
      <c r="C1018" s="85"/>
      <c r="D1018" s="85"/>
      <c r="E1018" s="86"/>
      <c r="F1018" s="85"/>
      <c r="G1018" s="85"/>
      <c r="H1018" s="85"/>
      <c r="I1018" s="85"/>
      <c r="J1018" s="85"/>
      <c r="K1018" s="85"/>
      <c r="L1018" s="85"/>
      <c r="M1018" s="85"/>
      <c r="N1018" s="85"/>
      <c r="O1018" s="85"/>
      <c r="P1018" s="85"/>
      <c r="Q1018" s="85"/>
      <c r="R1018" s="85"/>
      <c r="S1018" s="85"/>
      <c r="T1018" s="85"/>
      <c r="U1018" s="85"/>
      <c r="V1018" s="85"/>
      <c r="W1018" s="85"/>
      <c r="X1018" s="85"/>
      <c r="Y1018" s="85"/>
      <c r="Z1018" s="85"/>
    </row>
    <row r="1019">
      <c r="A1019" s="85"/>
      <c r="B1019" s="85"/>
      <c r="C1019" s="85"/>
      <c r="D1019" s="85"/>
      <c r="E1019" s="86"/>
      <c r="F1019" s="85"/>
      <c r="G1019" s="85"/>
      <c r="H1019" s="85"/>
      <c r="I1019" s="85"/>
      <c r="J1019" s="85"/>
      <c r="K1019" s="85"/>
      <c r="L1019" s="85"/>
      <c r="M1019" s="85"/>
      <c r="N1019" s="85"/>
      <c r="O1019" s="85"/>
      <c r="P1019" s="85"/>
      <c r="Q1019" s="85"/>
      <c r="R1019" s="85"/>
      <c r="S1019" s="85"/>
      <c r="T1019" s="85"/>
      <c r="U1019" s="85"/>
      <c r="V1019" s="85"/>
      <c r="W1019" s="85"/>
      <c r="X1019" s="85"/>
      <c r="Y1019" s="85"/>
      <c r="Z1019" s="85"/>
    </row>
    <row r="1020">
      <c r="A1020" s="85"/>
      <c r="B1020" s="85"/>
      <c r="C1020" s="85"/>
      <c r="D1020" s="85"/>
      <c r="E1020" s="86"/>
      <c r="F1020" s="85"/>
      <c r="G1020" s="85"/>
      <c r="H1020" s="85"/>
      <c r="I1020" s="85"/>
      <c r="J1020" s="85"/>
      <c r="K1020" s="85"/>
      <c r="L1020" s="85"/>
      <c r="M1020" s="85"/>
      <c r="N1020" s="85"/>
      <c r="O1020" s="85"/>
      <c r="P1020" s="85"/>
      <c r="Q1020" s="85"/>
      <c r="R1020" s="85"/>
      <c r="S1020" s="85"/>
      <c r="T1020" s="85"/>
      <c r="U1020" s="85"/>
      <c r="V1020" s="85"/>
      <c r="W1020" s="85"/>
      <c r="X1020" s="85"/>
      <c r="Y1020" s="85"/>
      <c r="Z1020" s="85"/>
    </row>
    <row r="1021">
      <c r="A1021" s="85"/>
      <c r="B1021" s="85"/>
      <c r="C1021" s="85"/>
      <c r="D1021" s="85"/>
      <c r="E1021" s="86"/>
      <c r="F1021" s="85"/>
      <c r="G1021" s="85"/>
      <c r="H1021" s="85"/>
      <c r="I1021" s="85"/>
      <c r="J1021" s="85"/>
      <c r="K1021" s="85"/>
      <c r="L1021" s="85"/>
      <c r="M1021" s="85"/>
      <c r="N1021" s="85"/>
      <c r="O1021" s="85"/>
      <c r="P1021" s="85"/>
      <c r="Q1021" s="85"/>
      <c r="R1021" s="85"/>
      <c r="S1021" s="85"/>
      <c r="T1021" s="85"/>
      <c r="U1021" s="85"/>
      <c r="V1021" s="85"/>
      <c r="W1021" s="85"/>
      <c r="X1021" s="85"/>
      <c r="Y1021" s="85"/>
      <c r="Z1021" s="85"/>
    </row>
    <row r="1022">
      <c r="A1022" s="85"/>
      <c r="B1022" s="85"/>
      <c r="C1022" s="85"/>
      <c r="D1022" s="85"/>
      <c r="E1022" s="86"/>
      <c r="F1022" s="85"/>
      <c r="G1022" s="85"/>
      <c r="H1022" s="85"/>
      <c r="I1022" s="85"/>
      <c r="J1022" s="85"/>
      <c r="K1022" s="85"/>
      <c r="L1022" s="85"/>
      <c r="M1022" s="85"/>
      <c r="N1022" s="85"/>
      <c r="O1022" s="85"/>
      <c r="P1022" s="85"/>
      <c r="Q1022" s="85"/>
      <c r="R1022" s="85"/>
      <c r="S1022" s="85"/>
      <c r="T1022" s="85"/>
      <c r="U1022" s="85"/>
      <c r="V1022" s="85"/>
      <c r="W1022" s="85"/>
      <c r="X1022" s="85"/>
      <c r="Y1022" s="85"/>
      <c r="Z1022" s="85"/>
    </row>
    <row r="1023">
      <c r="A1023" s="85"/>
      <c r="B1023" s="85"/>
      <c r="C1023" s="85"/>
      <c r="D1023" s="85"/>
      <c r="E1023" s="86"/>
      <c r="F1023" s="85"/>
      <c r="G1023" s="85"/>
      <c r="H1023" s="85"/>
      <c r="I1023" s="85"/>
      <c r="J1023" s="85"/>
      <c r="K1023" s="85"/>
      <c r="L1023" s="85"/>
      <c r="M1023" s="85"/>
      <c r="N1023" s="85"/>
      <c r="O1023" s="85"/>
      <c r="P1023" s="85"/>
      <c r="Q1023" s="85"/>
      <c r="R1023" s="85"/>
      <c r="S1023" s="85"/>
      <c r="T1023" s="85"/>
      <c r="U1023" s="85"/>
      <c r="V1023" s="85"/>
      <c r="W1023" s="85"/>
      <c r="X1023" s="85"/>
      <c r="Y1023" s="85"/>
      <c r="Z1023" s="85"/>
    </row>
    <row r="1024">
      <c r="A1024" s="85"/>
      <c r="B1024" s="85"/>
      <c r="C1024" s="85"/>
      <c r="D1024" s="85"/>
      <c r="E1024" s="86"/>
      <c r="F1024" s="85"/>
      <c r="G1024" s="85"/>
      <c r="H1024" s="85"/>
      <c r="I1024" s="85"/>
      <c r="J1024" s="85"/>
      <c r="K1024" s="85"/>
      <c r="L1024" s="85"/>
      <c r="M1024" s="85"/>
      <c r="N1024" s="85"/>
      <c r="O1024" s="85"/>
      <c r="P1024" s="85"/>
      <c r="Q1024" s="85"/>
      <c r="R1024" s="85"/>
      <c r="S1024" s="85"/>
      <c r="T1024" s="85"/>
      <c r="U1024" s="85"/>
      <c r="V1024" s="85"/>
      <c r="W1024" s="85"/>
      <c r="X1024" s="85"/>
      <c r="Y1024" s="85"/>
      <c r="Z1024" s="85"/>
    </row>
    <row r="1025">
      <c r="A1025" s="85"/>
      <c r="B1025" s="85"/>
      <c r="C1025" s="85"/>
      <c r="D1025" s="85"/>
      <c r="E1025" s="86"/>
      <c r="F1025" s="85"/>
      <c r="G1025" s="85"/>
      <c r="H1025" s="85"/>
      <c r="I1025" s="85"/>
      <c r="J1025" s="85"/>
      <c r="K1025" s="85"/>
      <c r="L1025" s="85"/>
      <c r="M1025" s="85"/>
      <c r="N1025" s="85"/>
      <c r="O1025" s="85"/>
      <c r="P1025" s="85"/>
      <c r="Q1025" s="85"/>
      <c r="R1025" s="85"/>
      <c r="S1025" s="85"/>
      <c r="T1025" s="85"/>
      <c r="U1025" s="85"/>
      <c r="V1025" s="85"/>
      <c r="W1025" s="85"/>
      <c r="X1025" s="85"/>
      <c r="Y1025" s="85"/>
      <c r="Z1025" s="85"/>
    </row>
    <row r="1026">
      <c r="A1026" s="85"/>
      <c r="B1026" s="85"/>
      <c r="C1026" s="85"/>
      <c r="D1026" s="85"/>
      <c r="E1026" s="86"/>
      <c r="F1026" s="85"/>
      <c r="G1026" s="85"/>
      <c r="H1026" s="85"/>
      <c r="I1026" s="85"/>
      <c r="J1026" s="85"/>
      <c r="K1026" s="85"/>
      <c r="L1026" s="85"/>
      <c r="M1026" s="85"/>
      <c r="N1026" s="85"/>
      <c r="O1026" s="85"/>
      <c r="P1026" s="85"/>
      <c r="Q1026" s="85"/>
      <c r="R1026" s="85"/>
      <c r="S1026" s="85"/>
      <c r="T1026" s="85"/>
      <c r="U1026" s="85"/>
      <c r="V1026" s="85"/>
      <c r="W1026" s="85"/>
      <c r="X1026" s="85"/>
      <c r="Y1026" s="85"/>
      <c r="Z1026" s="85"/>
    </row>
    <row r="1027">
      <c r="A1027" s="85"/>
      <c r="B1027" s="85"/>
      <c r="C1027" s="85"/>
      <c r="D1027" s="85"/>
      <c r="E1027" s="86"/>
      <c r="F1027" s="85"/>
      <c r="G1027" s="85"/>
      <c r="H1027" s="85"/>
      <c r="I1027" s="85"/>
      <c r="J1027" s="85"/>
      <c r="K1027" s="85"/>
      <c r="L1027" s="85"/>
      <c r="M1027" s="85"/>
      <c r="N1027" s="85"/>
      <c r="O1027" s="85"/>
      <c r="P1027" s="85"/>
      <c r="Q1027" s="85"/>
      <c r="R1027" s="85"/>
      <c r="S1027" s="85"/>
      <c r="T1027" s="85"/>
      <c r="U1027" s="85"/>
      <c r="V1027" s="85"/>
      <c r="W1027" s="85"/>
      <c r="X1027" s="85"/>
      <c r="Y1027" s="85"/>
      <c r="Z1027" s="85"/>
    </row>
    <row r="1028">
      <c r="A1028" s="85"/>
      <c r="B1028" s="85"/>
      <c r="C1028" s="85"/>
      <c r="D1028" s="85"/>
      <c r="E1028" s="86"/>
      <c r="F1028" s="85"/>
      <c r="G1028" s="85"/>
      <c r="H1028" s="85"/>
      <c r="I1028" s="85"/>
      <c r="J1028" s="85"/>
      <c r="K1028" s="85"/>
      <c r="L1028" s="85"/>
      <c r="M1028" s="85"/>
      <c r="N1028" s="85"/>
      <c r="O1028" s="85"/>
      <c r="P1028" s="85"/>
      <c r="Q1028" s="85"/>
      <c r="R1028" s="85"/>
      <c r="S1028" s="85"/>
      <c r="T1028" s="85"/>
      <c r="U1028" s="85"/>
      <c r="V1028" s="85"/>
      <c r="W1028" s="85"/>
      <c r="X1028" s="85"/>
      <c r="Y1028" s="85"/>
      <c r="Z1028" s="85"/>
    </row>
    <row r="1029">
      <c r="A1029" s="85"/>
      <c r="B1029" s="85"/>
      <c r="C1029" s="85"/>
      <c r="D1029" s="85"/>
      <c r="E1029" s="86"/>
      <c r="F1029" s="85"/>
      <c r="G1029" s="85"/>
      <c r="H1029" s="85"/>
      <c r="I1029" s="85"/>
      <c r="J1029" s="85"/>
      <c r="K1029" s="85"/>
      <c r="L1029" s="85"/>
      <c r="M1029" s="85"/>
      <c r="N1029" s="85"/>
      <c r="O1029" s="85"/>
      <c r="P1029" s="85"/>
      <c r="Q1029" s="85"/>
      <c r="R1029" s="85"/>
      <c r="S1029" s="85"/>
      <c r="T1029" s="85"/>
      <c r="U1029" s="85"/>
      <c r="V1029" s="85"/>
      <c r="W1029" s="85"/>
      <c r="X1029" s="85"/>
      <c r="Y1029" s="85"/>
      <c r="Z1029" s="85"/>
    </row>
    <row r="1030">
      <c r="A1030" s="85"/>
      <c r="B1030" s="85"/>
      <c r="C1030" s="85"/>
      <c r="D1030" s="85"/>
      <c r="E1030" s="86"/>
      <c r="F1030" s="85"/>
      <c r="G1030" s="85"/>
      <c r="H1030" s="85"/>
      <c r="I1030" s="85"/>
      <c r="J1030" s="85"/>
      <c r="K1030" s="85"/>
      <c r="L1030" s="85"/>
      <c r="M1030" s="85"/>
      <c r="N1030" s="85"/>
      <c r="O1030" s="85"/>
      <c r="P1030" s="85"/>
      <c r="Q1030" s="85"/>
      <c r="R1030" s="85"/>
      <c r="S1030" s="85"/>
      <c r="T1030" s="85"/>
      <c r="U1030" s="85"/>
      <c r="V1030" s="85"/>
      <c r="W1030" s="85"/>
      <c r="X1030" s="85"/>
      <c r="Y1030" s="85"/>
      <c r="Z1030" s="85"/>
    </row>
    <row r="1031">
      <c r="A1031" s="85"/>
      <c r="B1031" s="85"/>
      <c r="C1031" s="85"/>
      <c r="D1031" s="85"/>
      <c r="E1031" s="86"/>
      <c r="F1031" s="85"/>
      <c r="G1031" s="85"/>
      <c r="H1031" s="85"/>
      <c r="I1031" s="85"/>
      <c r="J1031" s="85"/>
      <c r="K1031" s="85"/>
      <c r="L1031" s="85"/>
      <c r="M1031" s="85"/>
      <c r="N1031" s="85"/>
      <c r="O1031" s="85"/>
      <c r="P1031" s="85"/>
      <c r="Q1031" s="85"/>
      <c r="R1031" s="85"/>
      <c r="S1031" s="85"/>
      <c r="T1031" s="85"/>
      <c r="U1031" s="85"/>
      <c r="V1031" s="85"/>
      <c r="W1031" s="85"/>
      <c r="X1031" s="85"/>
      <c r="Y1031" s="85"/>
      <c r="Z1031" s="85"/>
    </row>
    <row r="1032">
      <c r="A1032" s="85"/>
      <c r="B1032" s="85"/>
      <c r="C1032" s="85"/>
      <c r="D1032" s="85"/>
      <c r="E1032" s="86"/>
      <c r="F1032" s="85"/>
      <c r="G1032" s="85"/>
      <c r="H1032" s="85"/>
      <c r="I1032" s="85"/>
      <c r="J1032" s="85"/>
      <c r="K1032" s="85"/>
      <c r="L1032" s="85"/>
      <c r="M1032" s="85"/>
      <c r="N1032" s="85"/>
      <c r="O1032" s="85"/>
      <c r="P1032" s="85"/>
      <c r="Q1032" s="85"/>
      <c r="R1032" s="85"/>
      <c r="S1032" s="85"/>
      <c r="T1032" s="85"/>
      <c r="U1032" s="85"/>
      <c r="V1032" s="85"/>
      <c r="W1032" s="85"/>
      <c r="X1032" s="85"/>
      <c r="Y1032" s="85"/>
      <c r="Z1032" s="85"/>
    </row>
    <row r="1033">
      <c r="A1033" s="85"/>
      <c r="B1033" s="85"/>
      <c r="C1033" s="85"/>
      <c r="D1033" s="85"/>
      <c r="E1033" s="86"/>
      <c r="F1033" s="85"/>
      <c r="G1033" s="85"/>
      <c r="H1033" s="85"/>
      <c r="I1033" s="85"/>
      <c r="J1033" s="85"/>
      <c r="K1033" s="85"/>
      <c r="L1033" s="85"/>
      <c r="M1033" s="85"/>
      <c r="N1033" s="85"/>
      <c r="O1033" s="85"/>
      <c r="P1033" s="85"/>
      <c r="Q1033" s="85"/>
      <c r="R1033" s="85"/>
      <c r="S1033" s="85"/>
      <c r="T1033" s="85"/>
      <c r="U1033" s="85"/>
      <c r="V1033" s="85"/>
      <c r="W1033" s="85"/>
      <c r="X1033" s="85"/>
      <c r="Y1033" s="85"/>
      <c r="Z1033" s="85"/>
    </row>
    <row r="1034">
      <c r="A1034" s="85"/>
      <c r="B1034" s="85"/>
      <c r="C1034" s="85"/>
      <c r="D1034" s="85"/>
      <c r="E1034" s="86"/>
      <c r="F1034" s="85"/>
      <c r="G1034" s="85"/>
      <c r="H1034" s="85"/>
      <c r="I1034" s="85"/>
      <c r="J1034" s="85"/>
      <c r="K1034" s="85"/>
      <c r="L1034" s="85"/>
      <c r="M1034" s="85"/>
      <c r="N1034" s="85"/>
      <c r="O1034" s="85"/>
      <c r="P1034" s="85"/>
      <c r="Q1034" s="85"/>
      <c r="R1034" s="85"/>
      <c r="S1034" s="85"/>
      <c r="T1034" s="85"/>
      <c r="U1034" s="85"/>
      <c r="V1034" s="85"/>
      <c r="W1034" s="85"/>
      <c r="X1034" s="85"/>
      <c r="Y1034" s="85"/>
      <c r="Z1034" s="85"/>
    </row>
    <row r="1035">
      <c r="A1035" s="85"/>
      <c r="B1035" s="85"/>
      <c r="C1035" s="85"/>
      <c r="D1035" s="85"/>
      <c r="E1035" s="86"/>
      <c r="F1035" s="85"/>
      <c r="G1035" s="85"/>
      <c r="H1035" s="85"/>
      <c r="I1035" s="85"/>
      <c r="J1035" s="85"/>
      <c r="K1035" s="85"/>
      <c r="L1035" s="85"/>
      <c r="M1035" s="85"/>
      <c r="N1035" s="85"/>
      <c r="O1035" s="85"/>
      <c r="P1035" s="85"/>
      <c r="Q1035" s="85"/>
      <c r="R1035" s="85"/>
      <c r="S1035" s="85"/>
      <c r="T1035" s="85"/>
      <c r="U1035" s="85"/>
      <c r="V1035" s="85"/>
      <c r="W1035" s="85"/>
      <c r="X1035" s="85"/>
      <c r="Y1035" s="85"/>
      <c r="Z1035" s="85"/>
    </row>
    <row r="1036">
      <c r="A1036" s="85"/>
      <c r="B1036" s="85"/>
      <c r="C1036" s="85"/>
      <c r="D1036" s="85"/>
      <c r="E1036" s="86"/>
      <c r="F1036" s="85"/>
      <c r="G1036" s="85"/>
      <c r="H1036" s="85"/>
      <c r="I1036" s="85"/>
      <c r="J1036" s="85"/>
      <c r="K1036" s="85"/>
      <c r="L1036" s="85"/>
      <c r="M1036" s="85"/>
      <c r="N1036" s="85"/>
      <c r="O1036" s="85"/>
      <c r="P1036" s="85"/>
      <c r="Q1036" s="85"/>
      <c r="R1036" s="85"/>
      <c r="S1036" s="85"/>
      <c r="T1036" s="85"/>
      <c r="U1036" s="85"/>
      <c r="V1036" s="85"/>
      <c r="W1036" s="85"/>
      <c r="X1036" s="85"/>
      <c r="Y1036" s="85"/>
      <c r="Z1036" s="85"/>
    </row>
    <row r="1037">
      <c r="A1037" s="85"/>
      <c r="B1037" s="85"/>
      <c r="C1037" s="85"/>
      <c r="D1037" s="85"/>
      <c r="E1037" s="86"/>
      <c r="F1037" s="85"/>
      <c r="G1037" s="85"/>
      <c r="H1037" s="85"/>
      <c r="I1037" s="85"/>
      <c r="J1037" s="85"/>
      <c r="K1037" s="85"/>
      <c r="L1037" s="85"/>
      <c r="M1037" s="85"/>
      <c r="N1037" s="85"/>
      <c r="O1037" s="85"/>
      <c r="P1037" s="85"/>
      <c r="Q1037" s="85"/>
      <c r="R1037" s="85"/>
      <c r="S1037" s="85"/>
      <c r="T1037" s="85"/>
      <c r="U1037" s="85"/>
      <c r="V1037" s="85"/>
      <c r="W1037" s="85"/>
      <c r="X1037" s="85"/>
      <c r="Y1037" s="85"/>
      <c r="Z1037" s="85"/>
    </row>
    <row r="1038">
      <c r="A1038" s="85"/>
      <c r="B1038" s="85"/>
      <c r="C1038" s="85"/>
      <c r="D1038" s="85"/>
      <c r="E1038" s="86"/>
      <c r="F1038" s="85"/>
      <c r="G1038" s="85"/>
      <c r="H1038" s="85"/>
      <c r="I1038" s="85"/>
      <c r="J1038" s="85"/>
      <c r="K1038" s="85"/>
      <c r="L1038" s="85"/>
      <c r="M1038" s="85"/>
      <c r="N1038" s="85"/>
      <c r="O1038" s="85"/>
      <c r="P1038" s="85"/>
      <c r="Q1038" s="85"/>
      <c r="R1038" s="85"/>
      <c r="S1038" s="85"/>
      <c r="T1038" s="85"/>
      <c r="U1038" s="85"/>
      <c r="V1038" s="85"/>
      <c r="W1038" s="85"/>
      <c r="X1038" s="85"/>
      <c r="Y1038" s="85"/>
      <c r="Z1038" s="85"/>
    </row>
    <row r="1039">
      <c r="A1039" s="85"/>
      <c r="B1039" s="85"/>
      <c r="C1039" s="85"/>
      <c r="D1039" s="85"/>
      <c r="E1039" s="86"/>
      <c r="F1039" s="85"/>
      <c r="G1039" s="85"/>
      <c r="H1039" s="85"/>
      <c r="I1039" s="85"/>
      <c r="J1039" s="85"/>
      <c r="K1039" s="85"/>
      <c r="L1039" s="85"/>
      <c r="M1039" s="85"/>
      <c r="N1039" s="85"/>
      <c r="O1039" s="85"/>
      <c r="P1039" s="85"/>
      <c r="Q1039" s="85"/>
      <c r="R1039" s="85"/>
      <c r="S1039" s="85"/>
      <c r="T1039" s="85"/>
      <c r="U1039" s="85"/>
      <c r="V1039" s="85"/>
      <c r="W1039" s="85"/>
      <c r="X1039" s="85"/>
      <c r="Y1039" s="85"/>
      <c r="Z1039" s="85"/>
    </row>
    <row r="1040">
      <c r="A1040" s="85"/>
      <c r="B1040" s="85"/>
      <c r="C1040" s="85"/>
      <c r="D1040" s="85"/>
      <c r="E1040" s="86"/>
      <c r="F1040" s="85"/>
      <c r="G1040" s="85"/>
      <c r="H1040" s="85"/>
      <c r="I1040" s="85"/>
      <c r="J1040" s="85"/>
      <c r="K1040" s="85"/>
      <c r="L1040" s="85"/>
      <c r="M1040" s="85"/>
      <c r="N1040" s="85"/>
      <c r="O1040" s="85"/>
      <c r="P1040" s="85"/>
      <c r="Q1040" s="85"/>
      <c r="R1040" s="85"/>
      <c r="S1040" s="85"/>
      <c r="T1040" s="85"/>
      <c r="U1040" s="85"/>
      <c r="V1040" s="85"/>
      <c r="W1040" s="85"/>
      <c r="X1040" s="85"/>
      <c r="Y1040" s="85"/>
      <c r="Z1040" s="85"/>
    </row>
    <row r="1041">
      <c r="A1041" s="85"/>
      <c r="B1041" s="85"/>
      <c r="C1041" s="85"/>
      <c r="D1041" s="85"/>
      <c r="E1041" s="86"/>
      <c r="F1041" s="85"/>
      <c r="G1041" s="85"/>
      <c r="H1041" s="85"/>
      <c r="I1041" s="85"/>
      <c r="J1041" s="85"/>
      <c r="K1041" s="85"/>
      <c r="L1041" s="85"/>
      <c r="M1041" s="85"/>
      <c r="N1041" s="85"/>
      <c r="O1041" s="85"/>
      <c r="P1041" s="85"/>
      <c r="Q1041" s="85"/>
      <c r="R1041" s="85"/>
      <c r="S1041" s="85"/>
      <c r="T1041" s="85"/>
      <c r="U1041" s="85"/>
      <c r="V1041" s="85"/>
      <c r="W1041" s="85"/>
      <c r="X1041" s="85"/>
      <c r="Y1041" s="85"/>
      <c r="Z1041" s="85"/>
    </row>
    <row r="1042">
      <c r="A1042" s="85"/>
      <c r="B1042" s="85"/>
      <c r="C1042" s="85"/>
      <c r="D1042" s="85"/>
      <c r="E1042" s="86"/>
      <c r="F1042" s="85"/>
      <c r="G1042" s="85"/>
      <c r="H1042" s="85"/>
      <c r="I1042" s="85"/>
      <c r="J1042" s="85"/>
      <c r="K1042" s="85"/>
      <c r="L1042" s="85"/>
      <c r="M1042" s="85"/>
      <c r="N1042" s="85"/>
      <c r="O1042" s="85"/>
      <c r="P1042" s="85"/>
      <c r="Q1042" s="85"/>
      <c r="R1042" s="85"/>
      <c r="S1042" s="85"/>
      <c r="T1042" s="85"/>
      <c r="U1042" s="85"/>
      <c r="V1042" s="85"/>
      <c r="W1042" s="85"/>
      <c r="X1042" s="85"/>
      <c r="Y1042" s="85"/>
      <c r="Z1042" s="85"/>
    </row>
    <row r="1043">
      <c r="A1043" s="85"/>
      <c r="B1043" s="85"/>
      <c r="C1043" s="85"/>
      <c r="D1043" s="85"/>
      <c r="E1043" s="86"/>
      <c r="F1043" s="85"/>
      <c r="G1043" s="85"/>
      <c r="H1043" s="85"/>
      <c r="I1043" s="85"/>
      <c r="J1043" s="85"/>
      <c r="K1043" s="85"/>
      <c r="L1043" s="85"/>
      <c r="M1043" s="85"/>
      <c r="N1043" s="85"/>
      <c r="O1043" s="85"/>
      <c r="P1043" s="85"/>
      <c r="Q1043" s="85"/>
      <c r="R1043" s="85"/>
      <c r="S1043" s="85"/>
      <c r="T1043" s="85"/>
      <c r="U1043" s="85"/>
      <c r="V1043" s="85"/>
      <c r="W1043" s="85"/>
      <c r="X1043" s="85"/>
      <c r="Y1043" s="85"/>
      <c r="Z1043" s="85"/>
    </row>
    <row r="1044">
      <c r="A1044" s="85"/>
      <c r="B1044" s="85"/>
      <c r="C1044" s="85"/>
      <c r="D1044" s="85"/>
      <c r="E1044" s="86"/>
      <c r="F1044" s="85"/>
      <c r="G1044" s="85"/>
      <c r="H1044" s="85"/>
      <c r="I1044" s="85"/>
      <c r="J1044" s="85"/>
      <c r="K1044" s="85"/>
      <c r="L1044" s="85"/>
      <c r="M1044" s="85"/>
      <c r="N1044" s="85"/>
      <c r="O1044" s="85"/>
      <c r="P1044" s="85"/>
      <c r="Q1044" s="85"/>
      <c r="R1044" s="85"/>
      <c r="S1044" s="85"/>
      <c r="T1044" s="85"/>
      <c r="U1044" s="85"/>
      <c r="V1044" s="85"/>
      <c r="W1044" s="85"/>
      <c r="X1044" s="85"/>
      <c r="Y1044" s="85"/>
      <c r="Z1044" s="85"/>
    </row>
    <row r="1045">
      <c r="A1045" s="85"/>
      <c r="B1045" s="85"/>
      <c r="C1045" s="85"/>
      <c r="D1045" s="85"/>
      <c r="E1045" s="86"/>
      <c r="F1045" s="85"/>
      <c r="G1045" s="85"/>
      <c r="H1045" s="85"/>
      <c r="I1045" s="85"/>
      <c r="J1045" s="85"/>
      <c r="K1045" s="85"/>
      <c r="L1045" s="85"/>
      <c r="M1045" s="85"/>
      <c r="N1045" s="85"/>
      <c r="O1045" s="85"/>
      <c r="P1045" s="85"/>
      <c r="Q1045" s="85"/>
      <c r="R1045" s="85"/>
      <c r="S1045" s="85"/>
      <c r="T1045" s="85"/>
      <c r="U1045" s="85"/>
      <c r="V1045" s="85"/>
      <c r="W1045" s="85"/>
      <c r="X1045" s="85"/>
      <c r="Y1045" s="85"/>
      <c r="Z1045" s="85"/>
    </row>
    <row r="1046">
      <c r="A1046" s="85"/>
      <c r="B1046" s="85"/>
      <c r="C1046" s="85"/>
      <c r="D1046" s="85"/>
      <c r="E1046" s="86"/>
      <c r="F1046" s="85"/>
      <c r="G1046" s="85"/>
      <c r="H1046" s="85"/>
      <c r="I1046" s="85"/>
      <c r="J1046" s="85"/>
      <c r="K1046" s="85"/>
      <c r="L1046" s="85"/>
      <c r="M1046" s="85"/>
      <c r="N1046" s="85"/>
      <c r="O1046" s="85"/>
      <c r="P1046" s="85"/>
      <c r="Q1046" s="85"/>
      <c r="R1046" s="85"/>
      <c r="S1046" s="85"/>
      <c r="T1046" s="85"/>
      <c r="U1046" s="85"/>
      <c r="V1046" s="85"/>
      <c r="W1046" s="85"/>
      <c r="X1046" s="85"/>
      <c r="Y1046" s="85"/>
      <c r="Z1046" s="85"/>
    </row>
    <row r="1047">
      <c r="A1047" s="85"/>
      <c r="B1047" s="85"/>
      <c r="C1047" s="85"/>
      <c r="D1047" s="85"/>
      <c r="E1047" s="86"/>
      <c r="F1047" s="85"/>
      <c r="G1047" s="85"/>
      <c r="H1047" s="85"/>
      <c r="I1047" s="85"/>
      <c r="J1047" s="85"/>
      <c r="K1047" s="85"/>
      <c r="L1047" s="85"/>
      <c r="M1047" s="85"/>
      <c r="N1047" s="85"/>
      <c r="O1047" s="85"/>
      <c r="P1047" s="85"/>
      <c r="Q1047" s="85"/>
      <c r="R1047" s="85"/>
      <c r="S1047" s="85"/>
      <c r="T1047" s="85"/>
      <c r="U1047" s="85"/>
      <c r="V1047" s="85"/>
      <c r="W1047" s="85"/>
      <c r="X1047" s="85"/>
      <c r="Y1047" s="85"/>
      <c r="Z1047" s="85"/>
    </row>
    <row r="1048">
      <c r="A1048" s="85"/>
      <c r="B1048" s="85"/>
      <c r="C1048" s="85"/>
      <c r="D1048" s="85"/>
      <c r="E1048" s="86"/>
      <c r="F1048" s="85"/>
      <c r="G1048" s="85"/>
      <c r="H1048" s="85"/>
      <c r="I1048" s="85"/>
      <c r="J1048" s="85"/>
      <c r="K1048" s="85"/>
      <c r="L1048" s="85"/>
      <c r="M1048" s="85"/>
      <c r="N1048" s="85"/>
      <c r="O1048" s="85"/>
      <c r="P1048" s="85"/>
      <c r="Q1048" s="85"/>
      <c r="R1048" s="85"/>
      <c r="S1048" s="85"/>
      <c r="T1048" s="85"/>
      <c r="U1048" s="85"/>
      <c r="V1048" s="85"/>
      <c r="W1048" s="85"/>
      <c r="X1048" s="85"/>
      <c r="Y1048" s="85"/>
      <c r="Z1048" s="85"/>
    </row>
    <row r="1049">
      <c r="A1049" s="85"/>
      <c r="B1049" s="85"/>
      <c r="C1049" s="85"/>
      <c r="D1049" s="85"/>
      <c r="E1049" s="86"/>
      <c r="F1049" s="85"/>
      <c r="G1049" s="85"/>
      <c r="H1049" s="85"/>
      <c r="I1049" s="85"/>
      <c r="J1049" s="85"/>
      <c r="K1049" s="85"/>
      <c r="L1049" s="85"/>
      <c r="M1049" s="85"/>
      <c r="N1049" s="85"/>
      <c r="O1049" s="85"/>
      <c r="P1049" s="85"/>
      <c r="Q1049" s="85"/>
      <c r="R1049" s="85"/>
      <c r="S1049" s="85"/>
      <c r="T1049" s="85"/>
      <c r="U1049" s="85"/>
      <c r="V1049" s="85"/>
      <c r="W1049" s="85"/>
      <c r="X1049" s="85"/>
      <c r="Y1049" s="85"/>
      <c r="Z1049" s="85"/>
    </row>
    <row r="1050">
      <c r="A1050" s="85"/>
      <c r="B1050" s="85"/>
      <c r="C1050" s="85"/>
      <c r="D1050" s="85"/>
      <c r="E1050" s="86"/>
      <c r="F1050" s="85"/>
      <c r="G1050" s="85"/>
      <c r="H1050" s="85"/>
      <c r="I1050" s="85"/>
      <c r="J1050" s="85"/>
      <c r="K1050" s="85"/>
      <c r="L1050" s="85"/>
      <c r="M1050" s="85"/>
      <c r="N1050" s="85"/>
      <c r="O1050" s="85"/>
      <c r="P1050" s="85"/>
      <c r="Q1050" s="85"/>
      <c r="R1050" s="85"/>
      <c r="S1050" s="85"/>
      <c r="T1050" s="85"/>
      <c r="U1050" s="85"/>
      <c r="V1050" s="85"/>
      <c r="W1050" s="85"/>
      <c r="X1050" s="85"/>
      <c r="Y1050" s="85"/>
      <c r="Z1050" s="85"/>
    </row>
    <row r="1051">
      <c r="A1051" s="85"/>
      <c r="B1051" s="85"/>
      <c r="C1051" s="85"/>
      <c r="D1051" s="85"/>
      <c r="E1051" s="86"/>
      <c r="F1051" s="85"/>
      <c r="G1051" s="85"/>
      <c r="H1051" s="85"/>
      <c r="I1051" s="85"/>
      <c r="J1051" s="85"/>
      <c r="K1051" s="85"/>
      <c r="L1051" s="85"/>
      <c r="M1051" s="85"/>
      <c r="N1051" s="85"/>
      <c r="O1051" s="85"/>
      <c r="P1051" s="85"/>
      <c r="Q1051" s="85"/>
      <c r="R1051" s="85"/>
      <c r="S1051" s="85"/>
      <c r="T1051" s="85"/>
      <c r="U1051" s="85"/>
      <c r="V1051" s="85"/>
      <c r="W1051" s="85"/>
      <c r="X1051" s="85"/>
      <c r="Y1051" s="85"/>
      <c r="Z1051" s="85"/>
    </row>
    <row r="1052">
      <c r="A1052" s="85"/>
      <c r="B1052" s="85"/>
      <c r="C1052" s="85"/>
      <c r="D1052" s="85"/>
      <c r="E1052" s="86"/>
      <c r="F1052" s="85"/>
      <c r="G1052" s="85"/>
      <c r="H1052" s="85"/>
      <c r="I1052" s="85"/>
      <c r="J1052" s="85"/>
      <c r="K1052" s="85"/>
      <c r="L1052" s="85"/>
      <c r="M1052" s="85"/>
      <c r="N1052" s="85"/>
      <c r="O1052" s="85"/>
      <c r="P1052" s="85"/>
      <c r="Q1052" s="85"/>
      <c r="R1052" s="85"/>
      <c r="S1052" s="85"/>
      <c r="T1052" s="85"/>
      <c r="U1052" s="85"/>
      <c r="V1052" s="85"/>
      <c r="W1052" s="85"/>
      <c r="X1052" s="85"/>
      <c r="Y1052" s="85"/>
      <c r="Z1052" s="85"/>
    </row>
    <row r="1053">
      <c r="A1053" s="85"/>
      <c r="B1053" s="85"/>
      <c r="C1053" s="85"/>
      <c r="D1053" s="85"/>
      <c r="E1053" s="86"/>
      <c r="F1053" s="85"/>
      <c r="G1053" s="85"/>
      <c r="H1053" s="85"/>
      <c r="I1053" s="85"/>
      <c r="J1053" s="85"/>
      <c r="K1053" s="85"/>
      <c r="L1053" s="85"/>
      <c r="M1053" s="85"/>
      <c r="N1053" s="85"/>
      <c r="O1053" s="85"/>
      <c r="P1053" s="85"/>
      <c r="Q1053" s="85"/>
      <c r="R1053" s="85"/>
      <c r="S1053" s="85"/>
      <c r="T1053" s="85"/>
      <c r="U1053" s="85"/>
      <c r="V1053" s="85"/>
      <c r="W1053" s="85"/>
      <c r="X1053" s="85"/>
      <c r="Y1053" s="85"/>
      <c r="Z1053" s="85"/>
    </row>
    <row r="1054">
      <c r="A1054" s="85"/>
      <c r="B1054" s="85"/>
      <c r="C1054" s="85"/>
      <c r="D1054" s="85"/>
      <c r="E1054" s="86"/>
      <c r="F1054" s="85"/>
      <c r="G1054" s="85"/>
      <c r="H1054" s="85"/>
      <c r="I1054" s="85"/>
      <c r="J1054" s="85"/>
      <c r="K1054" s="85"/>
      <c r="L1054" s="85"/>
      <c r="M1054" s="85"/>
      <c r="N1054" s="85"/>
      <c r="O1054" s="85"/>
      <c r="P1054" s="85"/>
      <c r="Q1054" s="85"/>
      <c r="R1054" s="85"/>
      <c r="S1054" s="85"/>
      <c r="T1054" s="85"/>
      <c r="U1054" s="85"/>
      <c r="V1054" s="85"/>
      <c r="W1054" s="85"/>
      <c r="X1054" s="85"/>
      <c r="Y1054" s="85"/>
      <c r="Z1054" s="85"/>
    </row>
    <row r="1055">
      <c r="A1055" s="85"/>
      <c r="B1055" s="85"/>
      <c r="C1055" s="85"/>
      <c r="D1055" s="85"/>
      <c r="E1055" s="86"/>
      <c r="F1055" s="85"/>
      <c r="G1055" s="85"/>
      <c r="H1055" s="85"/>
      <c r="I1055" s="85"/>
      <c r="J1055" s="85"/>
      <c r="K1055" s="85"/>
      <c r="L1055" s="85"/>
      <c r="M1055" s="85"/>
      <c r="N1055" s="85"/>
      <c r="O1055" s="85"/>
      <c r="P1055" s="85"/>
      <c r="Q1055" s="85"/>
      <c r="R1055" s="85"/>
      <c r="S1055" s="85"/>
      <c r="T1055" s="85"/>
      <c r="U1055" s="85"/>
      <c r="V1055" s="85"/>
      <c r="W1055" s="85"/>
      <c r="X1055" s="85"/>
      <c r="Y1055" s="85"/>
      <c r="Z1055" s="85"/>
    </row>
    <row r="1056">
      <c r="A1056" s="85"/>
      <c r="B1056" s="85"/>
      <c r="C1056" s="85"/>
      <c r="D1056" s="85"/>
      <c r="E1056" s="86"/>
      <c r="F1056" s="85"/>
      <c r="G1056" s="85"/>
      <c r="H1056" s="85"/>
      <c r="I1056" s="85"/>
      <c r="J1056" s="85"/>
      <c r="K1056" s="85"/>
      <c r="L1056" s="85"/>
      <c r="M1056" s="85"/>
      <c r="N1056" s="85"/>
      <c r="O1056" s="85"/>
      <c r="P1056" s="85"/>
      <c r="Q1056" s="85"/>
      <c r="R1056" s="85"/>
      <c r="S1056" s="85"/>
      <c r="T1056" s="85"/>
      <c r="U1056" s="85"/>
      <c r="V1056" s="85"/>
      <c r="W1056" s="85"/>
      <c r="X1056" s="85"/>
      <c r="Y1056" s="85"/>
      <c r="Z1056" s="85"/>
    </row>
    <row r="1057">
      <c r="A1057" s="85"/>
      <c r="B1057" s="85"/>
      <c r="C1057" s="85"/>
      <c r="D1057" s="85"/>
      <c r="E1057" s="86"/>
      <c r="F1057" s="85"/>
      <c r="G1057" s="85"/>
      <c r="H1057" s="85"/>
      <c r="I1057" s="85"/>
      <c r="J1057" s="85"/>
      <c r="K1057" s="85"/>
      <c r="L1057" s="85"/>
      <c r="M1057" s="85"/>
      <c r="N1057" s="85"/>
      <c r="O1057" s="85"/>
      <c r="P1057" s="85"/>
      <c r="Q1057" s="85"/>
      <c r="R1057" s="85"/>
      <c r="S1057" s="85"/>
      <c r="T1057" s="85"/>
      <c r="U1057" s="85"/>
      <c r="V1057" s="85"/>
      <c r="W1057" s="85"/>
      <c r="X1057" s="85"/>
      <c r="Y1057" s="85"/>
      <c r="Z1057" s="85"/>
    </row>
  </sheetData>
  <hyperlinks>
    <hyperlink r:id="rId1" ref="A7"/>
    <hyperlink r:id="rId2" ref="A8"/>
    <hyperlink r:id="rId3" ref="A9"/>
    <hyperlink r:id="rId4" ref="A10"/>
    <hyperlink r:id="rId5" ref="A11"/>
    <hyperlink r:id="rId6" ref="A12"/>
    <hyperlink r:id="rId7" ref="A13"/>
    <hyperlink r:id="rId8" ref="A14"/>
    <hyperlink r:id="rId9" ref="A15"/>
    <hyperlink r:id="rId10" ref="A16"/>
    <hyperlink r:id="rId11" ref="A17"/>
    <hyperlink r:id="rId12" ref="A18"/>
    <hyperlink r:id="rId13" ref="A19"/>
    <hyperlink r:id="rId14" ref="A20"/>
    <hyperlink r:id="rId15" ref="A21"/>
    <hyperlink r:id="rId16" ref="A22"/>
    <hyperlink r:id="rId17" ref="A23"/>
    <hyperlink r:id="rId18" ref="A24"/>
    <hyperlink r:id="rId19" ref="A25"/>
    <hyperlink r:id="rId20" ref="A26"/>
    <hyperlink r:id="rId21" ref="A27"/>
    <hyperlink r:id="rId22" ref="A28"/>
    <hyperlink r:id="rId23" ref="A29"/>
    <hyperlink r:id="rId24" ref="A30"/>
    <hyperlink r:id="rId25" ref="A31"/>
    <hyperlink r:id="rId26" ref="A32"/>
    <hyperlink r:id="rId27" ref="A33"/>
    <hyperlink r:id="rId28" ref="A34"/>
    <hyperlink r:id="rId29" ref="A35"/>
  </hyperlinks>
  <drawing r:id="rId3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98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98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98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98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45167.0</v>
      </c>
      <c r="C5" s="101"/>
      <c r="D5" s="101"/>
      <c r="E5" s="102"/>
      <c r="F5" s="102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3" t="s">
        <v>119</v>
      </c>
      <c r="B7" s="13" t="s">
        <v>11</v>
      </c>
      <c r="C7" s="27">
        <v>125.0</v>
      </c>
      <c r="D7" s="14">
        <v>10.0</v>
      </c>
      <c r="E7" s="15">
        <f t="shared" ref="E7:E10" si="1">(C7*D7)*1.1</f>
        <v>1375</v>
      </c>
      <c r="F7" s="15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3" t="s">
        <v>156</v>
      </c>
      <c r="B8" s="13" t="s">
        <v>11</v>
      </c>
      <c r="C8" s="27">
        <v>86.0</v>
      </c>
      <c r="D8" s="14">
        <v>20.0</v>
      </c>
      <c r="E8" s="15">
        <f t="shared" si="1"/>
        <v>1892</v>
      </c>
      <c r="F8" s="15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3" t="s">
        <v>190</v>
      </c>
      <c r="B9" s="13" t="s">
        <v>31</v>
      </c>
      <c r="C9" s="13">
        <v>84.8</v>
      </c>
      <c r="D9" s="14">
        <v>20.0</v>
      </c>
      <c r="E9" s="15">
        <f t="shared" si="1"/>
        <v>1865.6</v>
      </c>
      <c r="F9" s="1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3" t="s">
        <v>163</v>
      </c>
      <c r="B10" s="13" t="s">
        <v>13</v>
      </c>
      <c r="C10" s="13">
        <v>92.84</v>
      </c>
      <c r="D10" s="79">
        <v>20.0</v>
      </c>
      <c r="E10" s="15">
        <f t="shared" si="1"/>
        <v>2042.48</v>
      </c>
      <c r="F10" s="1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 t="s">
        <v>81</v>
      </c>
      <c r="B11" s="15" t="s">
        <v>82</v>
      </c>
      <c r="C11" s="51">
        <v>1750.0</v>
      </c>
      <c r="D11" s="14">
        <v>12.0</v>
      </c>
      <c r="E11" s="15">
        <f>C11*D11</f>
        <v>21000</v>
      </c>
      <c r="F11" s="103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53"/>
      <c r="B12" s="15"/>
      <c r="C12" s="51"/>
      <c r="D12" s="14"/>
      <c r="E12" s="15"/>
      <c r="F12" s="103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4" t="s">
        <v>191</v>
      </c>
      <c r="B13" s="51">
        <v>600.38</v>
      </c>
      <c r="C13" s="53">
        <f>B13*1.16</f>
        <v>696.4408</v>
      </c>
      <c r="D13" s="104">
        <v>108.0</v>
      </c>
      <c r="E13" s="53">
        <f>C13*108</f>
        <v>75215.6064</v>
      </c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4" t="s">
        <v>192</v>
      </c>
      <c r="B14" s="51">
        <v>295.95</v>
      </c>
      <c r="C14" s="79">
        <v>296.0</v>
      </c>
      <c r="D14" s="104">
        <v>98.46</v>
      </c>
      <c r="E14" s="51">
        <f>C14*98.46</f>
        <v>29144.16</v>
      </c>
      <c r="F14" s="105">
        <f>SUM(E7:E14)</f>
        <v>132534.8464</v>
      </c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53"/>
      <c r="B15" s="15"/>
      <c r="C15" s="53"/>
      <c r="D15" s="53"/>
      <c r="E15" s="15"/>
      <c r="F15" s="105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6" t="s">
        <v>193</v>
      </c>
      <c r="B16" s="15"/>
      <c r="C16" s="14">
        <v>62.5</v>
      </c>
      <c r="D16" s="14">
        <v>50.0</v>
      </c>
      <c r="E16" s="15">
        <f t="shared" ref="E16:E17" si="2">D16*C16</f>
        <v>3125</v>
      </c>
      <c r="F16" s="105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6" t="s">
        <v>23</v>
      </c>
      <c r="B17" s="15"/>
      <c r="C17" s="14">
        <v>65.0</v>
      </c>
      <c r="D17" s="14">
        <v>20.0</v>
      </c>
      <c r="E17" s="50">
        <f t="shared" si="2"/>
        <v>1300</v>
      </c>
      <c r="F17" s="10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8"/>
      <c r="B18" s="105"/>
      <c r="C18" s="108"/>
      <c r="D18" s="108"/>
      <c r="E18" s="105"/>
      <c r="F18" s="105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8"/>
      <c r="B19" s="105"/>
      <c r="C19" s="108"/>
      <c r="D19" s="108"/>
      <c r="E19" s="105"/>
      <c r="F19" s="109">
        <f>F14-E16-E17</f>
        <v>128109.8464</v>
      </c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05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05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05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05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05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05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05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05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05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05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05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05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05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05"/>
      <c r="F33" s="105"/>
      <c r="G33" s="108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05"/>
      <c r="F34" s="105"/>
      <c r="G34" s="108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05"/>
      <c r="F35" s="105"/>
      <c r="G35" s="108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05"/>
      <c r="F36" s="105"/>
      <c r="G36" s="108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05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05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05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05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05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05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105"/>
      <c r="B43" s="105"/>
      <c r="C43" s="108"/>
      <c r="D43" s="108"/>
      <c r="E43" s="105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105"/>
      <c r="B44" s="105"/>
      <c r="C44" s="108"/>
      <c r="D44" s="108"/>
      <c r="E44" s="105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105"/>
      <c r="B45" s="105"/>
      <c r="C45" s="108"/>
      <c r="D45" s="108"/>
      <c r="E45" s="105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105"/>
      <c r="B46" s="105"/>
      <c r="C46" s="108"/>
      <c r="D46" s="108"/>
      <c r="E46" s="105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05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05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05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05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05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05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05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05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05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05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05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05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98"/>
      <c r="B59" s="98"/>
      <c r="C59" s="97"/>
      <c r="D59" s="108"/>
      <c r="E59" s="105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98"/>
      <c r="B60" s="98"/>
      <c r="C60" s="97"/>
      <c r="D60" s="108"/>
      <c r="E60" s="105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05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98"/>
      <c r="B62" s="98"/>
      <c r="C62" s="97"/>
      <c r="D62" s="108"/>
      <c r="E62" s="105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05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05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05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105"/>
      <c r="B66" s="105"/>
      <c r="C66" s="108"/>
      <c r="D66" s="108"/>
      <c r="E66" s="105"/>
      <c r="F66" s="105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105"/>
      <c r="B67" s="105"/>
      <c r="C67" s="108"/>
      <c r="D67" s="108"/>
      <c r="E67" s="105"/>
      <c r="F67" s="105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105"/>
      <c r="B68" s="105"/>
      <c r="C68" s="108"/>
      <c r="D68" s="108"/>
      <c r="E68" s="105"/>
      <c r="F68" s="105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105"/>
      <c r="B69" s="105"/>
      <c r="C69" s="108"/>
      <c r="D69" s="108"/>
      <c r="E69" s="105"/>
      <c r="F69" s="105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98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98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98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98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98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98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98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98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98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98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98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98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98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98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98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98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98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98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98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98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98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98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98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98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98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98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98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98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98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98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98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98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98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98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98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98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98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98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98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98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98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98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98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98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98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98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98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98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98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98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98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98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98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98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98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98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98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98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98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98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98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98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98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98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98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98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98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98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98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98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98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98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98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98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98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98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98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98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98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98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98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98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98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98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98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98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98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98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98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98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98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98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98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98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98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98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98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98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98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98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98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98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98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98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98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98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98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98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98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98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98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98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98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98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98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98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98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98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98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98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98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98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98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98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98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98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98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98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98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98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98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98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98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98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98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98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98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98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98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98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98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98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98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98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98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98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98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98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98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98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98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98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98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98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98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98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98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98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98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98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98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98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98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98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98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98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98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98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98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98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98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98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98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98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98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98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98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98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98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98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98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98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98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98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98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98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98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98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98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98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98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98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98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98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98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98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98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98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98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98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98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98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98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98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98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98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98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98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98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98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98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98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98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98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98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98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98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98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98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98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98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98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98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98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98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98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98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98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98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98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98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98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98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98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98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98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98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98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98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98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98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98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98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98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98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98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98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98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98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98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98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98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98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98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98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98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98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98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98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98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98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98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98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98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98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98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98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98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98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98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98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98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98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98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98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98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98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98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98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98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98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98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98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98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98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98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98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98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98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98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98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98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98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98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98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98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98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98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98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98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98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98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98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98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98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98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98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98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98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98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98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98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98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98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98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98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98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98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98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98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98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98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98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98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98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98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98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98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98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98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98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98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98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98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98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98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98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98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98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98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98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98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98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98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98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98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98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98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98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98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98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98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98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98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98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98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98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98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98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98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98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98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98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98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98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98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98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98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98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98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98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98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98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98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98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98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98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98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98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98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98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98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98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98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98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98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98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98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98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98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98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98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98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98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98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98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98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98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98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98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98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98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98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98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98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98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98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98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98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98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98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98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98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98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98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98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98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98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98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98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98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98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98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98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98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98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98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98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98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98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98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98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98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98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98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98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98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98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98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98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98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98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98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98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98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98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98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98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98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98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98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98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98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98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98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98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98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98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98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98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98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98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98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98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98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98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98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98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98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98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98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98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98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98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98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98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98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98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98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98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98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98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98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98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98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98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98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98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98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98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98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98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98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98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98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98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98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98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98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98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98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98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98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98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98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98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98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98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98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98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98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98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98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98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98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98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98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98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98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98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98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98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98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98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98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98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98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98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98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98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98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98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98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98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98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98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98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98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98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98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98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98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98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98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98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98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98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98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98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98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98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98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98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98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98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98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98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98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98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98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98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98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98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98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98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98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98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98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98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98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98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98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98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98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98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98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98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98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98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98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98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98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98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98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98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98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98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98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98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98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98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98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98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98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98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98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98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98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98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98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98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98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98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98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98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98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98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98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98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98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98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98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98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98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98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98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98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98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98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98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98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98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98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98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98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98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98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98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98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98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98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98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98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98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98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98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98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98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98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98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98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98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98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98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98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98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98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98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98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98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98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98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98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98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98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98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98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98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98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98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98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98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98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98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98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98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98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98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98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98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98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98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98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98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98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98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98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98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98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98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98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98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98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98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98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98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98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98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98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98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98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98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98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98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98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98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98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98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98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98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98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98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98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98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98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98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98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98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98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98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98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98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98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98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98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98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98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98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98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98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98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98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98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98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98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98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98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98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98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98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98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98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98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98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98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98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98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98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98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98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98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98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98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98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98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98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98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98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98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98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98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98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98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98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98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98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98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98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98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98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98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98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98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98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98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98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98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98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98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98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98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98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98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98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98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98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98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98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98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98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98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98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98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98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98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98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98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98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98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98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98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98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98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98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98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98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98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98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98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98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98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98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98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98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98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98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98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98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98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98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98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98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98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98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98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98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98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98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98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98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98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98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98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98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98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98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98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98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98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98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98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98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98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98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98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98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98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98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98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98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98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98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98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98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98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98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98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98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98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98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98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98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98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98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98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98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98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98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98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98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98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98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98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98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98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98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98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98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98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98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98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98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98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98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98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98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98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98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98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98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98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98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98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98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98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98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98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98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98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98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98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98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98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98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98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98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98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98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98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98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98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98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98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98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98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98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98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98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98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98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98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98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98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98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98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98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98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98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98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98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98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98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98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98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98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98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98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98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98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98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98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98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98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98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98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98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98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98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98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98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98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98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98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98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98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98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98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98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98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98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98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98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98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98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98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98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98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98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98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  <row r="1029">
      <c r="A1029" s="97"/>
      <c r="B1029" s="97"/>
      <c r="C1029" s="97"/>
      <c r="D1029" s="97"/>
      <c r="E1029" s="98"/>
      <c r="F1029" s="98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</row>
    <row r="1030">
      <c r="A1030" s="97"/>
      <c r="B1030" s="97"/>
      <c r="C1030" s="97"/>
      <c r="D1030" s="97"/>
      <c r="E1030" s="98"/>
      <c r="F1030" s="98"/>
      <c r="G1030" s="97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97"/>
      <c r="X1030" s="97"/>
      <c r="Y1030" s="97"/>
      <c r="Z1030" s="97"/>
      <c r="AA1030" s="97"/>
    </row>
    <row r="1031">
      <c r="A1031" s="97"/>
      <c r="B1031" s="97"/>
      <c r="C1031" s="97"/>
      <c r="D1031" s="97"/>
      <c r="E1031" s="98"/>
      <c r="F1031" s="98"/>
      <c r="G1031" s="97"/>
      <c r="H1031" s="97"/>
      <c r="I1031" s="97"/>
      <c r="J1031" s="97"/>
      <c r="K1031" s="97"/>
      <c r="L1031" s="97"/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97"/>
      <c r="X1031" s="97"/>
      <c r="Y1031" s="97"/>
      <c r="Z1031" s="97"/>
      <c r="AA1031" s="97"/>
    </row>
    <row r="1032">
      <c r="A1032" s="97"/>
      <c r="B1032" s="97"/>
      <c r="C1032" s="97"/>
      <c r="D1032" s="97"/>
      <c r="E1032" s="98"/>
      <c r="F1032" s="98"/>
      <c r="G1032" s="97"/>
      <c r="H1032" s="97"/>
      <c r="I1032" s="97"/>
      <c r="J1032" s="97"/>
      <c r="K1032" s="97"/>
      <c r="L1032" s="97"/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97"/>
      <c r="X1032" s="97"/>
      <c r="Y1032" s="97"/>
      <c r="Z1032" s="97"/>
      <c r="AA1032" s="97"/>
    </row>
  </sheetData>
  <hyperlinks>
    <hyperlink r:id="rId1" ref="A7"/>
    <hyperlink r:id="rId2" ref="A8"/>
    <hyperlink r:id="rId3" ref="A9"/>
    <hyperlink r:id="rId4" ref="A10"/>
    <hyperlink r:id="rId5" ref="A16"/>
    <hyperlink r:id="rId6" ref="A17"/>
  </hyperlinks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98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98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98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98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45174.0</v>
      </c>
      <c r="C5" s="101"/>
      <c r="D5" s="101"/>
      <c r="E5" s="102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9" t="s">
        <v>6</v>
      </c>
      <c r="C6" s="10" t="s">
        <v>7</v>
      </c>
      <c r="D6" s="9" t="s">
        <v>8</v>
      </c>
      <c r="E6" s="11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15" t="s">
        <v>82</v>
      </c>
      <c r="C7" s="51">
        <v>1750.0</v>
      </c>
      <c r="D7" s="14">
        <v>1.0</v>
      </c>
      <c r="E7" s="15">
        <f>C7*D7</f>
        <v>1750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5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471.71</v>
      </c>
      <c r="C9" s="53">
        <f>B9*1.16</f>
        <v>547.1836</v>
      </c>
      <c r="D9" s="104">
        <v>110.0</v>
      </c>
      <c r="E9" s="53">
        <f>C9*108</f>
        <v>59095.8288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177.58</v>
      </c>
      <c r="C10" s="110">
        <f>B10</f>
        <v>177.58</v>
      </c>
      <c r="D10" s="104">
        <v>100.84</v>
      </c>
      <c r="E10" s="51">
        <f>C10*D10</f>
        <v>17907.1672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5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05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05"/>
      <c r="F13" s="111">
        <f>SUM(E7:E10)</f>
        <v>78752.996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05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05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05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05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05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05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05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05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05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05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05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05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05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05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05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05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05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05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05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05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05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05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05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05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05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05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05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05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05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05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05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05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05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05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05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05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05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05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05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05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05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05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05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05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05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05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05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05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05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05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98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98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98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98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98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98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98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98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98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98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98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98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98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98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98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98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98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98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98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98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98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98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98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98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98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98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98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98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98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98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98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98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98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98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98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98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98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98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98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98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98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98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98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98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98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98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98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98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98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98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98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98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98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98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98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98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98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98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98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98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98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98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98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98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98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98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98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98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98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98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98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98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98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98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98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98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98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98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98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98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98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98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98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98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98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98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98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98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98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98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98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98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98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98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98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98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98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98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98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98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98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98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98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98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98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98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98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98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98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98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98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98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98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98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98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98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98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98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98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98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98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98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98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98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98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98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98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98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98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98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98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98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98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98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98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98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98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98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98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98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98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98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98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98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98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98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98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98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98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98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98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98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98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98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98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98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98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98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98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98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98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98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98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98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98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98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98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98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98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98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98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98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98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98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98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98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98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98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98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98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98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98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98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98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98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98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98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98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98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98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98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98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98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98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98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98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98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98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98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98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98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98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98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98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98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98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98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98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98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98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98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98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98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98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98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98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98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98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98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98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98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98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98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98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98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98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98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98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98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98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98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98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98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98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98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98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98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98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98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98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98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98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98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98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98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98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98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98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98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98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98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98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98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98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98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98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98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98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98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98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98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98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98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98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98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98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98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98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98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98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98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98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98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98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98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98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98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98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98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98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98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98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98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98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98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98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98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98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98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98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98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98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98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98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98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98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98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98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98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98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98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98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98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98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98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98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98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98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98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98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98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98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98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98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98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98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98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98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98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98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98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98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98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98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98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98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98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98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98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98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98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98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98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98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98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98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98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98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98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98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98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98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98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98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98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98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98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98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98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98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98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98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98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98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98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98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98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98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98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98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98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98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98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98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98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98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98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98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98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98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98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98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98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98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98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98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98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98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98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98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98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98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98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98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98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98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98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98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98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98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98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98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98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98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98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98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98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98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98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98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98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98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98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98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98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98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98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98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98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98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98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98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98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98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98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98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98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98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98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98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98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98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98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98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98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98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98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98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98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98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98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98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98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98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98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98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98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98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98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98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98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98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98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98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98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98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98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98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98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98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98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98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98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98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98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98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98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98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98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98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98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98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98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98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98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98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98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98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98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98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98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98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98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98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98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98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98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98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98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98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98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98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98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98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98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98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98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98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98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98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98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98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98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98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98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98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98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98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98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98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98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98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98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98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98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98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98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98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98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98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98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98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98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98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98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98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98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98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98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98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98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98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98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98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98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98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98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98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98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98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98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98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98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98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98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98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98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98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98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98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98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98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98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98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98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98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98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98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98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98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98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98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98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98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98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98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98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98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98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98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98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98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98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98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98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98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98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98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98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98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98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98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98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98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98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98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98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98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98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98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98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98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98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98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98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98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98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98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98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98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98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98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98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98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98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98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98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98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98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98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98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98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98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98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98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98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98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98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98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98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98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98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98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98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98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98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98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98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98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98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98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98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98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98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98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98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98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98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98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98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98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98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98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98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98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98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98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98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98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98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98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98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98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98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98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98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98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98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98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98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98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98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98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98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98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98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98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98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98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98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98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98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98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98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98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98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98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98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98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98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98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98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98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98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98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98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98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98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98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98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98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98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98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98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98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98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98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98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98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98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98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98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98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98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98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98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98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98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98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98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98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98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98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98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98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98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98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98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98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98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98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98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98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98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98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98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98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98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98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98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98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98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98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98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98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98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98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98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98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98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98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98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98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98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98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98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98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98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98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98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98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98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98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98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98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98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98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98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98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98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98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98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98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98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98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98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98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98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98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98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98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98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98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98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98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98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98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98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98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98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98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98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98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98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98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98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98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98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98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98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98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98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98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98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98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98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98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98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98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98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98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98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98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98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98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98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98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98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98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98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98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98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98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98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98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98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98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98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98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98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98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98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98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98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98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98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98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98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98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98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98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98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98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98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98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98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98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98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98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98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98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98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98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98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98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98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98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98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98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98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98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98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98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98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98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98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98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98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98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98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98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98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98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98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98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98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98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98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98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98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98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98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98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98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98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98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98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98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98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98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98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98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98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98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98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98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98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98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98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98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98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98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98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98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98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98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98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98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98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98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98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98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98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98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98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98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98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98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98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98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98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98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98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98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98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98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98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98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98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98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98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98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98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98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98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98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98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98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98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98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98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98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98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98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98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98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98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98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98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98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98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98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98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98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98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98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98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98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98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98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98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98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98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98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98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98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98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98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98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98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98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98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98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98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98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98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98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98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98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98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98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98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98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98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98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98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98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45182.0</v>
      </c>
      <c r="C5" s="101"/>
      <c r="D5" s="101"/>
      <c r="E5" s="102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 t="shared" ref="C7:C9" si="1">B7*1.1</f>
        <v>1925</v>
      </c>
      <c r="D7" s="14">
        <v>8.0</v>
      </c>
      <c r="E7" s="15">
        <f t="shared" ref="E7:E9" si="2">C7*D7</f>
        <v>15400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26" t="s">
        <v>60</v>
      </c>
      <c r="B8" s="27">
        <v>403.0</v>
      </c>
      <c r="C8" s="13">
        <f t="shared" si="1"/>
        <v>443.3</v>
      </c>
      <c r="D8" s="14">
        <v>5.0</v>
      </c>
      <c r="E8" s="15">
        <f t="shared" si="2"/>
        <v>2216.5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13" t="s">
        <v>28</v>
      </c>
      <c r="B9" s="51">
        <v>177.0</v>
      </c>
      <c r="C9" s="51">
        <f t="shared" si="1"/>
        <v>194.7</v>
      </c>
      <c r="D9" s="14">
        <v>10.0</v>
      </c>
      <c r="E9" s="15">
        <f t="shared" si="2"/>
        <v>1947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53"/>
      <c r="B10" s="15"/>
      <c r="C10" s="51"/>
      <c r="D10" s="14"/>
      <c r="E10" s="15"/>
      <c r="F10" s="103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 t="s">
        <v>191</v>
      </c>
      <c r="B11" s="51">
        <v>611.33</v>
      </c>
      <c r="C11" s="53">
        <f>B11*1.16</f>
        <v>709.1428</v>
      </c>
      <c r="D11" s="104">
        <v>108.0</v>
      </c>
      <c r="E11" s="53">
        <f>C11*108</f>
        <v>76587.4224</v>
      </c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192</v>
      </c>
      <c r="B12" s="51">
        <v>249.11</v>
      </c>
      <c r="C12" s="110">
        <f>B12</f>
        <v>249.11</v>
      </c>
      <c r="D12" s="104">
        <v>100.41</v>
      </c>
      <c r="E12" s="51">
        <f>C12*D12</f>
        <v>25013.1351</v>
      </c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53"/>
      <c r="B13" s="15"/>
      <c r="C13" s="53"/>
      <c r="D13" s="53"/>
      <c r="E13" s="15"/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8"/>
      <c r="B14" s="105"/>
      <c r="C14" s="108"/>
      <c r="D14" s="108"/>
      <c r="E14" s="105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8"/>
      <c r="B15" s="105"/>
      <c r="C15" s="108"/>
      <c r="D15" s="108"/>
      <c r="E15" s="105"/>
      <c r="F15" s="111">
        <f>SUM(E7:E12)</f>
        <v>121164.0575</v>
      </c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05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05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05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05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05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05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05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05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05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05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05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05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05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05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05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05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05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05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05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05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05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05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05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05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05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05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05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05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05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05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05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05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05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05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05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05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05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05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05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05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05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05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05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05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05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05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05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05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05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05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98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98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98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98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98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98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98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98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98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98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98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98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98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98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98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98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98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98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98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98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98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98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98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98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98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98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98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98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98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98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98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98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98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98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98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98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98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98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98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98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98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98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98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98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98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98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98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98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98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98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98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98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98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98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98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98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98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98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98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98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98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98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98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98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98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98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98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98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98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98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98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98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98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98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98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98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98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98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98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98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98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98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98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98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98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98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98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98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98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98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98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98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98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98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98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98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98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98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98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98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98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98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98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98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98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98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98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98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98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98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98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98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98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98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98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98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98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98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98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98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98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98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98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98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98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98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98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98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98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98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98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98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98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98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98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98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98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98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98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98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98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98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98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98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98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98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98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98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98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98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98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98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98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98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98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98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98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98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98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98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98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98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98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98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98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98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98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98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98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98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98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98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98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98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98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98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98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98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98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98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98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98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98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98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98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98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98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98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98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98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98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98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98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98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98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98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98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98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98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98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98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98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98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98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98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98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98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98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98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98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98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98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98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98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98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98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98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98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98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98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98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98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98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98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98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98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98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98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98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98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98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98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98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98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98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98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98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98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98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98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98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98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98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98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98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98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98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98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98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98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98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98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98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98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98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98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98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98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98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98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98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98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98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98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98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98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98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98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98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98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98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98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98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98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98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98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98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98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98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98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98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98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98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98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98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98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98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98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98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98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98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98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98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98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98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98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98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98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98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98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98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98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98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98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98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98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98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98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98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98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98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98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98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98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98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98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98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98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98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98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98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98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98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98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98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98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98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98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98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98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98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98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98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98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98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98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98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98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98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98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98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98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98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98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98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98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98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98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98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98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98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98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98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98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98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98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98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98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98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98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98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98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98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98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98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98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98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98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98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98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98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98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98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98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98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98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98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98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98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98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98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98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98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98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98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98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98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98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98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98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98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98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98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98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98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98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98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98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98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98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98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98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98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98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98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98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98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98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98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98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98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98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98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98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98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98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98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98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98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98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98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98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98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98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98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98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98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98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98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98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98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98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98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98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98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98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98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98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98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98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98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98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98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98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98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98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98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98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98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98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98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98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98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98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98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98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98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98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98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98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98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98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98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98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98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98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98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98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98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98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98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98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98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98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98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98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98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98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98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98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98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98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98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98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98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98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98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98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98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98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98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98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98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98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98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98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98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98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98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98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98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98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98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98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98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98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98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98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98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98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98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98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98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98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98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98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98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98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98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98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98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98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98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98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98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98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98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98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98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98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98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98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98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98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98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98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98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98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98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98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98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98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98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98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98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98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98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98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98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98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98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98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98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98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98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98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98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98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98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98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98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98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98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98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98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98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98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98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98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98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98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98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98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98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98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98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98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98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98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98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98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98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98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98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98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98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98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98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98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98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98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98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98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98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98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98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98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98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98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98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98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98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98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98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98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98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98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98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98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98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98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98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98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98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98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98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98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98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98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98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98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98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98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98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98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98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98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98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98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98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98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98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98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98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98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98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98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98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98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98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98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98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98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98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98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98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98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98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98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98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98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98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98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98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98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98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98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98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98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98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98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98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98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98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98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98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98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98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98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98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98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98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98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98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98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98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98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98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98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98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98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98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98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98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98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98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98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98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98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98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98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98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98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98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98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98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98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98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98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98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98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98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98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98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98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98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98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98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98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98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98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98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98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98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98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98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98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98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98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98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98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98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98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98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98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98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98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98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98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98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98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98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98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98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98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98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98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98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98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98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98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98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98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98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98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98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98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98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98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98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98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98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98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98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98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98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98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98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98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98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98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98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98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98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98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98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98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98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98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98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98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98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98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98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98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98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98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98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98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98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98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98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98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98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98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98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98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98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98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98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98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98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98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98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98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98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98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98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98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98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98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98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98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98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98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98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98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98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98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98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98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98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98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98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98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98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98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98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98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98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98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98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98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98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98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98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98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98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98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98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98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98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98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98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98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98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98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98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98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98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98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98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98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98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98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98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98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98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98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98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98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98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98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98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98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98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98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98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98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98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98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98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98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98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98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98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98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98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98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98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98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98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98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98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98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98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98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98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98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98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98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98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98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98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98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98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98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98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98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98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98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98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98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98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98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98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98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98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98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98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98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98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98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98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98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98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98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98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98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98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98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98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98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98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98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98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98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98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98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98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98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98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98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98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98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98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98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98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98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98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98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98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98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98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98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98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98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98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98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98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98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98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98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98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98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98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98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98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98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98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98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98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98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98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98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98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98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98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98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98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98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98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98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</sheetData>
  <hyperlinks>
    <hyperlink r:id="rId1" ref="A8"/>
    <hyperlink r:id="rId2" ref="A9"/>
  </hyperlinks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98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98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98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98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45189.0</v>
      </c>
      <c r="C5" s="101"/>
      <c r="D5" s="101"/>
      <c r="E5" s="102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6.0</v>
      </c>
      <c r="E7" s="15">
        <f>C7*D7</f>
        <v>11550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5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600.34</v>
      </c>
      <c r="C9" s="53">
        <f>B9*1.16</f>
        <v>696.3944</v>
      </c>
      <c r="D9" s="104">
        <v>108.0</v>
      </c>
      <c r="E9" s="53">
        <f>C9*108</f>
        <v>75210.5952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272.03</v>
      </c>
      <c r="C10" s="110">
        <f>B10</f>
        <v>272.03</v>
      </c>
      <c r="D10" s="104">
        <v>100.55</v>
      </c>
      <c r="E10" s="51">
        <f>C10*D10</f>
        <v>27352.6165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5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05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05"/>
      <c r="F13" s="111">
        <f>SUM(E7:E10)</f>
        <v>114113.2117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05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05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05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05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05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05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05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05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05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05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05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05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05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05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05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05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05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05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05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05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05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05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05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05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05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05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05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05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05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05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05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05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05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05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05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05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05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05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05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05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05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05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05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05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05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05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05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05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05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05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98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98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98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98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98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98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98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98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98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98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98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98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98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98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98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98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98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98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98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98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98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98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98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98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98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98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98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98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98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98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98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98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98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98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98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98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98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98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98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98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98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98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98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98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98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98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98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98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98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98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98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98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98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98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98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98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98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98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98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98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98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98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98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98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98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98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98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98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98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98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98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98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98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98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98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98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98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98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98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98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98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98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98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98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98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98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98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98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98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98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98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98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98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98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98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98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98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98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98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98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98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98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98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98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98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98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98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98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98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98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98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98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98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98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98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98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98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98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98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98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98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98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98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98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98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98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98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98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98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98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98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98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98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98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98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98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98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98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98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98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98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98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98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98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98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98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98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98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98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98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98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98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98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98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98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98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98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98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98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98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98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98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98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98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98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98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98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98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98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98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98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98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98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98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98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98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98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98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98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98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98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98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98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98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98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98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98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98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98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98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98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98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98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98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98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98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98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98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98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98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98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98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98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98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98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98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98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98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98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98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98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98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98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98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98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98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98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98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98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98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98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98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98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98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98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98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98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98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98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98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98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98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98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98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98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98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98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98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98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98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98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98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98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98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98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98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98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98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98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98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98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98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98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98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98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98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98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98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98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98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98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98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98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98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98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98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98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98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98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98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98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98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98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98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98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98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98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98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98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98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98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98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98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98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98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98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98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98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98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98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98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98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98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98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98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98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98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98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98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98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98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98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98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98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98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98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98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98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98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98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98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98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98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98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98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98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98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98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98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98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98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98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98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98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98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98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98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98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98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98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98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98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98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98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98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98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98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98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98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98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98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98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98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98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98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98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98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98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98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98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98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98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98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98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98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98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98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98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98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98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98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98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98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98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98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98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98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98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98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98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98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98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98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98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98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98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98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98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98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98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98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98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98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98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98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98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98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98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98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98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98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98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98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98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98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98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98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98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98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98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98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98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98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98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98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98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98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98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98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98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98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98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98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98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98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98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98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98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98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98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98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98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98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98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98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98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98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98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98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98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98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98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98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98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98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98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98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98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98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98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98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98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98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98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98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98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98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98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98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98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98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98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98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98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98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98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98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98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98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98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98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98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98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98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98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98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98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98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98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98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98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98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98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98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98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98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98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98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98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98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98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98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98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98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98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98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98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98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98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98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98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98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98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98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98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98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98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98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98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98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98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98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98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98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98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98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98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98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98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98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98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98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98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98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98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98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98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98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98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98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98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98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98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98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98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98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98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98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98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98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98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98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98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98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98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98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98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98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98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98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98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98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98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98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98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98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98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98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98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98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98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98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98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98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98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98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98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98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98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98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98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98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98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98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98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98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98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98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98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98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98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98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98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98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98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98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98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98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98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98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98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98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98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98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98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98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98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98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98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98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98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98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98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98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98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98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98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98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98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98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98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98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98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98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98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98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98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98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98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98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98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98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98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98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98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98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98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98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98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98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98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98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98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98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98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98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98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98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98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98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98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98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98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98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98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98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98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98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98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98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98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98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98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98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98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98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98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98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98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98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98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98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98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98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98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98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98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98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98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98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98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98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98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98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98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98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98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98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98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98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98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98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98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98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98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98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98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98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98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98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98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98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98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98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98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98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98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98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98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98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98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98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98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98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98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98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98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98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98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98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98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98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98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98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98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98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98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98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98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98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98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98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98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98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98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98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98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98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98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98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98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98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98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98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98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98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98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98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98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98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98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98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98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98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98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98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98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98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98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98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98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98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98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98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98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98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98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98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98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98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98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98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98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98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98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98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98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98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98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98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98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98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98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98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98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98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98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98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98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98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98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98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98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98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98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98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98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98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98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98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98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98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98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98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98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98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98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98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98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98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98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98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98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98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98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98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98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98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98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98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98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98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98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98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98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98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98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98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98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98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98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98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98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98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98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98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98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98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98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98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98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98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98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98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98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98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98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98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98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98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98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98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98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98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98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98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98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98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98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98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98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98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98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98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98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98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98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98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98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98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98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98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98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98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98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98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98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98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98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98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98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98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98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98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98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98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98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98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98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98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98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98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98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98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98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98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98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98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98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98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98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98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98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98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98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98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98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98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98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98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98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98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98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98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98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98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98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98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98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98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98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98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98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98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98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98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98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98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98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98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98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98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98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98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98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98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98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98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98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98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98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98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98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98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98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98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98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98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98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98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98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98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98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98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98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98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98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98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98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98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98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98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98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98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98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98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98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98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98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98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98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98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98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98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98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98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98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98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98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98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98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98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98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45196.0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6.0</v>
      </c>
      <c r="E7" s="117">
        <f>C7*D7</f>
        <v>11550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705.67</v>
      </c>
      <c r="C9" s="117">
        <f>B9*1.16</f>
        <v>818.5772</v>
      </c>
      <c r="D9" s="104">
        <v>106.0</v>
      </c>
      <c r="E9" s="117">
        <f t="shared" ref="E9:E10" si="1">C9*D9</f>
        <v>86769.1832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286.17</v>
      </c>
      <c r="C10" s="110">
        <f>B10</f>
        <v>286.17</v>
      </c>
      <c r="D10" s="104">
        <v>100.04</v>
      </c>
      <c r="E10" s="118">
        <f t="shared" si="1"/>
        <v>28628.4468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11">
        <f>SUM(E7:E10)</f>
        <v>126947.63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45204.0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6.0</v>
      </c>
      <c r="E7" s="117">
        <f>C7*D7</f>
        <v>11550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523.28</v>
      </c>
      <c r="C9" s="117">
        <f>B9*1.16</f>
        <v>607.0048</v>
      </c>
      <c r="D9" s="104">
        <v>110.0</v>
      </c>
      <c r="E9" s="117">
        <f t="shared" ref="E9:E10" si="1">C9*D9</f>
        <v>66770.528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211.59</v>
      </c>
      <c r="C10" s="110">
        <f>B10</f>
        <v>211.59</v>
      </c>
      <c r="D10" s="104">
        <v>103.25</v>
      </c>
      <c r="E10" s="118">
        <f t="shared" si="1"/>
        <v>21846.6675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11">
        <f>SUM(E7:E10)</f>
        <v>100167.1955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45209.0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1800.0</v>
      </c>
      <c r="C7" s="51">
        <f>B7*1.1</f>
        <v>1980</v>
      </c>
      <c r="D7" s="14">
        <v>6.0</v>
      </c>
      <c r="E7" s="117">
        <f>C7*D7</f>
        <v>11880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242.45</v>
      </c>
      <c r="C9" s="117">
        <f>B9*1.16</f>
        <v>281.242</v>
      </c>
      <c r="D9" s="104">
        <v>110.0</v>
      </c>
      <c r="E9" s="117">
        <f t="shared" ref="E9:E10" si="1">C9*D9</f>
        <v>30936.62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115.43</v>
      </c>
      <c r="C10" s="110">
        <f>B10</f>
        <v>115.43</v>
      </c>
      <c r="D10" s="104">
        <v>104.51</v>
      </c>
      <c r="E10" s="118">
        <f t="shared" si="1"/>
        <v>12063.5893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11">
        <f>SUM(E7:E10)</f>
        <v>54880.2093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45209.0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6.0</v>
      </c>
      <c r="E7" s="117">
        <f>C7*D7</f>
        <v>11550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468.87</v>
      </c>
      <c r="C9" s="117">
        <f>B9*1.16</f>
        <v>543.8892</v>
      </c>
      <c r="D9" s="104">
        <v>108.0</v>
      </c>
      <c r="E9" s="117">
        <f t="shared" ref="E9:E10" si="1">C9*D9</f>
        <v>58740.0336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204.22</v>
      </c>
      <c r="C10" s="110">
        <f>B10</f>
        <v>204.22</v>
      </c>
      <c r="D10" s="104">
        <v>101.23</v>
      </c>
      <c r="E10" s="118">
        <f t="shared" si="1"/>
        <v>20673.1906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11">
        <f>SUM(E7:E10)</f>
        <v>90963.2242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45223.0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6.0</v>
      </c>
      <c r="E7" s="117">
        <f>C7*D7</f>
        <v>11550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436.85</v>
      </c>
      <c r="C9" s="117">
        <f>B9*1.16</f>
        <v>506.746</v>
      </c>
      <c r="D9" s="104">
        <v>106.0</v>
      </c>
      <c r="E9" s="117">
        <f t="shared" ref="E9:E10" si="1">C9*D9</f>
        <v>53715.076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201.49</v>
      </c>
      <c r="C10" s="110">
        <f>B10</f>
        <v>201.49</v>
      </c>
      <c r="D10" s="104">
        <v>99.79</v>
      </c>
      <c r="E10" s="118">
        <f t="shared" si="1"/>
        <v>20106.6871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11">
        <f>SUM(E7:E10)</f>
        <v>85371.7631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45231.0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8.0</v>
      </c>
      <c r="E7" s="117">
        <f>C7*D7</f>
        <v>15400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53"/>
      <c r="B8" s="15"/>
      <c r="C8" s="51"/>
      <c r="D8" s="1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191</v>
      </c>
      <c r="B9" s="51">
        <v>1289.88</v>
      </c>
      <c r="C9" s="117">
        <f>B9*1.16</f>
        <v>1496.2608</v>
      </c>
      <c r="D9" s="104">
        <v>103.0</v>
      </c>
      <c r="E9" s="117">
        <f t="shared" ref="E9:E10" si="1">C9*D9</f>
        <v>154114.8624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192</v>
      </c>
      <c r="B10" s="51">
        <v>360.83</v>
      </c>
      <c r="C10" s="110">
        <f>B10</f>
        <v>360.83</v>
      </c>
      <c r="D10" s="104">
        <v>97.04</v>
      </c>
      <c r="E10" s="118">
        <f t="shared" si="1"/>
        <v>35014.9432</v>
      </c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53"/>
      <c r="B11" s="15"/>
      <c r="C11" s="53"/>
      <c r="D11" s="53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11">
        <f>SUM(E7:E10)</f>
        <v>204529.8056</v>
      </c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105"/>
      <c r="B55" s="105"/>
      <c r="C55" s="108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45238.0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>B7*1.1</f>
        <v>1925</v>
      </c>
      <c r="D7" s="14">
        <v>9.0</v>
      </c>
      <c r="E7" s="117">
        <f t="shared" ref="E7:E8" si="1">C7*D7</f>
        <v>17325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195</v>
      </c>
      <c r="B8" s="51">
        <v>37.0</v>
      </c>
      <c r="C8" s="51">
        <v>37.0</v>
      </c>
      <c r="D8" s="14">
        <v>100.0</v>
      </c>
      <c r="E8" s="117">
        <f t="shared" si="1"/>
        <v>3700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53"/>
      <c r="B9" s="15"/>
      <c r="C9" s="51"/>
      <c r="D9" s="14"/>
      <c r="E9" s="117"/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191</v>
      </c>
      <c r="B10" s="51">
        <v>1961.07</v>
      </c>
      <c r="C10" s="117">
        <f>B10*1.16</f>
        <v>2274.8412</v>
      </c>
      <c r="D10" s="104">
        <v>103.0</v>
      </c>
      <c r="E10" s="117">
        <f t="shared" ref="E10:E11" si="2">C10*D10</f>
        <v>234308.6436</v>
      </c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 t="s">
        <v>192</v>
      </c>
      <c r="B11" s="51">
        <v>422.98</v>
      </c>
      <c r="C11" s="110">
        <f>B11</f>
        <v>422.98</v>
      </c>
      <c r="D11" s="104">
        <v>96.19</v>
      </c>
      <c r="E11" s="118">
        <f t="shared" si="2"/>
        <v>40686.4462</v>
      </c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53"/>
      <c r="B12" s="15"/>
      <c r="C12" s="53"/>
      <c r="D12" s="53"/>
      <c r="E12" s="117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8"/>
      <c r="B14" s="105"/>
      <c r="C14" s="108"/>
      <c r="D14" s="108"/>
      <c r="E14" s="119"/>
      <c r="F14" s="111">
        <f>SUM(E7:E11)</f>
        <v>296020.0898</v>
      </c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105"/>
      <c r="B56" s="105"/>
      <c r="C56" s="108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45242.0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/>
      <c r="B7" s="15"/>
      <c r="C7" s="51"/>
      <c r="D7" s="14"/>
      <c r="E7" s="117"/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191</v>
      </c>
      <c r="B8" s="51">
        <v>311.06</v>
      </c>
      <c r="C8" s="117">
        <f>B8*1.08</f>
        <v>335.9448</v>
      </c>
      <c r="D8" s="104">
        <v>103.0</v>
      </c>
      <c r="E8" s="117">
        <f t="shared" ref="E8:E9" si="1">C8*D8</f>
        <v>34602.3144</v>
      </c>
      <c r="F8" s="105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192</v>
      </c>
      <c r="B9" s="51">
        <v>194.79</v>
      </c>
      <c r="C9" s="110">
        <f>B9</f>
        <v>194.79</v>
      </c>
      <c r="D9" s="104">
        <v>95.81</v>
      </c>
      <c r="E9" s="118">
        <f t="shared" si="1"/>
        <v>18662.8299</v>
      </c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53"/>
      <c r="B10" s="15"/>
      <c r="C10" s="53"/>
      <c r="D10" s="53"/>
      <c r="E10" s="117"/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08"/>
      <c r="B11" s="105"/>
      <c r="C11" s="108"/>
      <c r="D11" s="108"/>
      <c r="E11" s="119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11">
        <f>SUM(E7:E9)</f>
        <v>53265.1443</v>
      </c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5"/>
      <c r="B13" s="105"/>
      <c r="C13" s="108"/>
      <c r="D13" s="108"/>
      <c r="E13" s="119"/>
      <c r="F13" s="105"/>
      <c r="G13" s="108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98"/>
      <c r="B40" s="98"/>
      <c r="C40" s="97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105"/>
      <c r="B54" s="105"/>
      <c r="C54" s="108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105"/>
      <c r="B56" s="105"/>
      <c r="C56" s="108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97"/>
      <c r="B63" s="97"/>
      <c r="C63" s="97"/>
      <c r="D63" s="97"/>
      <c r="E63" s="114"/>
      <c r="F63" s="98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45248.0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 t="shared" ref="C7:C9" si="1">B7*1.08</f>
        <v>1890</v>
      </c>
      <c r="D7" s="104">
        <v>12.0</v>
      </c>
      <c r="E7" s="117">
        <f t="shared" ref="E7:E9" si="2">C7*D7</f>
        <v>22680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196</v>
      </c>
      <c r="B8" s="51">
        <v>555.46</v>
      </c>
      <c r="C8" s="51">
        <f t="shared" si="1"/>
        <v>599.8968</v>
      </c>
      <c r="D8" s="104">
        <v>100.0</v>
      </c>
      <c r="E8" s="117">
        <f t="shared" si="2"/>
        <v>59989.68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197</v>
      </c>
      <c r="B9" s="51">
        <v>1635.71</v>
      </c>
      <c r="C9" s="117">
        <f t="shared" si="1"/>
        <v>1766.5668</v>
      </c>
      <c r="D9" s="104">
        <v>100.0</v>
      </c>
      <c r="E9" s="117">
        <f t="shared" si="2"/>
        <v>176656.68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/>
      <c r="B10" s="51"/>
      <c r="C10" s="117"/>
      <c r="D10" s="120"/>
      <c r="E10" s="117"/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 t="s">
        <v>192</v>
      </c>
      <c r="B11" s="51">
        <v>765.47</v>
      </c>
      <c r="C11" s="110">
        <f>B11</f>
        <v>765.47</v>
      </c>
      <c r="D11" s="104">
        <v>92.79</v>
      </c>
      <c r="E11" s="118">
        <f>C11*D11</f>
        <v>71027.9613</v>
      </c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53"/>
      <c r="B12" s="15"/>
      <c r="C12" s="53"/>
      <c r="D12" s="53"/>
      <c r="E12" s="117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8"/>
      <c r="B14" s="105"/>
      <c r="C14" s="108"/>
      <c r="D14" s="108"/>
      <c r="E14" s="119"/>
      <c r="F14" s="111">
        <f>SUM(E7:E11)</f>
        <v>330354.3213</v>
      </c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105"/>
      <c r="B56" s="105"/>
      <c r="C56" s="108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45255.0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0" t="s">
        <v>7</v>
      </c>
      <c r="C6" s="112" t="s">
        <v>194</v>
      </c>
      <c r="D6" s="9" t="s">
        <v>8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53" t="s">
        <v>81</v>
      </c>
      <c r="B7" s="51">
        <v>1750.0</v>
      </c>
      <c r="C7" s="51">
        <f t="shared" ref="C7:C9" si="1">B7*1.08</f>
        <v>1890</v>
      </c>
      <c r="D7" s="104">
        <v>12.0</v>
      </c>
      <c r="E7" s="117">
        <f t="shared" ref="E7:E9" si="2">C7*D7</f>
        <v>22680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196</v>
      </c>
      <c r="B8" s="51">
        <v>670.27</v>
      </c>
      <c r="C8" s="51">
        <f t="shared" si="1"/>
        <v>723.8916</v>
      </c>
      <c r="D8" s="104">
        <v>100.0</v>
      </c>
      <c r="E8" s="117">
        <f t="shared" si="2"/>
        <v>72389.16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197</v>
      </c>
      <c r="B9" s="51">
        <v>850.95</v>
      </c>
      <c r="C9" s="117">
        <f t="shared" si="1"/>
        <v>919.026</v>
      </c>
      <c r="D9" s="104">
        <v>100.0</v>
      </c>
      <c r="E9" s="117">
        <f t="shared" si="2"/>
        <v>91902.6</v>
      </c>
      <c r="F9" s="105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/>
      <c r="B10" s="51"/>
      <c r="C10" s="117"/>
      <c r="D10" s="120"/>
      <c r="E10" s="117"/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 t="s">
        <v>192</v>
      </c>
      <c r="B11" s="51">
        <v>562.69</v>
      </c>
      <c r="C11" s="110">
        <f>B11</f>
        <v>562.69</v>
      </c>
      <c r="D11" s="104">
        <v>91.51</v>
      </c>
      <c r="E11" s="118">
        <f>C11*D11</f>
        <v>51491.7619</v>
      </c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53"/>
      <c r="B12" s="15"/>
      <c r="C12" s="53"/>
      <c r="D12" s="53"/>
      <c r="E12" s="117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8"/>
      <c r="B13" s="105"/>
      <c r="C13" s="108"/>
      <c r="D13" s="108"/>
      <c r="E13" s="119"/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8"/>
      <c r="B14" s="105"/>
      <c r="C14" s="108"/>
      <c r="D14" s="108"/>
      <c r="E14" s="119"/>
      <c r="F14" s="111">
        <f>SUM(E7:E11)</f>
        <v>238463.5219</v>
      </c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105"/>
      <c r="B56" s="105"/>
      <c r="C56" s="108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45258.0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201</v>
      </c>
      <c r="B7" s="51">
        <v>10.35</v>
      </c>
      <c r="C7" s="51">
        <f>(B7*1.08)*12</f>
        <v>134.136</v>
      </c>
      <c r="D7" s="104">
        <v>95.0</v>
      </c>
      <c r="E7" s="117">
        <f t="shared" ref="E7:E9" si="1">C7*D7</f>
        <v>12742.92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202</v>
      </c>
      <c r="B8" s="51">
        <v>6.7</v>
      </c>
      <c r="C8" s="51">
        <f>(B8*1.08)*10</f>
        <v>72.36</v>
      </c>
      <c r="D8" s="104">
        <v>95.0</v>
      </c>
      <c r="E8" s="117">
        <f t="shared" si="1"/>
        <v>6874.2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203</v>
      </c>
      <c r="B9" s="51">
        <v>10.0</v>
      </c>
      <c r="C9" s="51">
        <f>B9*1.08</f>
        <v>10.8</v>
      </c>
      <c r="D9" s="104">
        <v>95.0</v>
      </c>
      <c r="E9" s="117">
        <f t="shared" si="1"/>
        <v>1026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/>
      <c r="B10" s="51"/>
      <c r="C10" s="51"/>
      <c r="D10" s="104"/>
      <c r="E10" s="117"/>
      <c r="F10" s="103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 t="s">
        <v>196</v>
      </c>
      <c r="B11" s="51">
        <v>166.36</v>
      </c>
      <c r="C11" s="51">
        <f t="shared" ref="C11:C14" si="2">B11*1.08</f>
        <v>179.6688</v>
      </c>
      <c r="D11" s="104">
        <v>100.0</v>
      </c>
      <c r="E11" s="117">
        <f t="shared" ref="E11:E15" si="3">C11*D11</f>
        <v>17966.88</v>
      </c>
      <c r="F11" s="103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197</v>
      </c>
      <c r="B12" s="51">
        <v>1106.56</v>
      </c>
      <c r="C12" s="117">
        <f t="shared" si="2"/>
        <v>1195.0848</v>
      </c>
      <c r="D12" s="104">
        <v>100.0</v>
      </c>
      <c r="E12" s="117">
        <f t="shared" si="3"/>
        <v>119508.48</v>
      </c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4" t="s">
        <v>204</v>
      </c>
      <c r="B13" s="51">
        <v>125.0</v>
      </c>
      <c r="C13" s="51">
        <f t="shared" si="2"/>
        <v>135</v>
      </c>
      <c r="D13" s="104">
        <v>95.0</v>
      </c>
      <c r="E13" s="117">
        <f t="shared" si="3"/>
        <v>12825</v>
      </c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4" t="s">
        <v>205</v>
      </c>
      <c r="B14" s="51">
        <v>52.0</v>
      </c>
      <c r="C14" s="51">
        <f t="shared" si="2"/>
        <v>56.16</v>
      </c>
      <c r="D14" s="104">
        <v>95.0</v>
      </c>
      <c r="E14" s="117">
        <f t="shared" si="3"/>
        <v>5335.2</v>
      </c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4" t="s">
        <v>192</v>
      </c>
      <c r="B15" s="51">
        <v>1003.19</v>
      </c>
      <c r="C15" s="110">
        <f>B15</f>
        <v>1003.19</v>
      </c>
      <c r="D15" s="104">
        <v>92.47</v>
      </c>
      <c r="E15" s="118">
        <f t="shared" si="3"/>
        <v>92764.9793</v>
      </c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53"/>
      <c r="B16" s="15"/>
      <c r="C16" s="53"/>
      <c r="D16" s="53"/>
      <c r="E16" s="117"/>
      <c r="F16" s="105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8"/>
      <c r="B17" s="105"/>
      <c r="C17" s="108"/>
      <c r="D17" s="108"/>
      <c r="E17" s="119"/>
      <c r="F17" s="105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8"/>
      <c r="B18" s="105"/>
      <c r="C18" s="108"/>
      <c r="D18" s="108"/>
      <c r="E18" s="119"/>
      <c r="F18" s="111">
        <f>SUM(E7:E15)</f>
        <v>269043.6593</v>
      </c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108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108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108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105"/>
      <c r="B43" s="105"/>
      <c r="C43" s="108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105"/>
      <c r="B44" s="105"/>
      <c r="C44" s="108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105"/>
      <c r="B45" s="105"/>
      <c r="C45" s="108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98"/>
      <c r="B59" s="98"/>
      <c r="C59" s="97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98"/>
      <c r="B61" s="98"/>
      <c r="C61" s="97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105"/>
      <c r="B66" s="105"/>
      <c r="C66" s="108"/>
      <c r="D66" s="108"/>
      <c r="E66" s="119"/>
      <c r="F66" s="105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105"/>
      <c r="B67" s="105"/>
      <c r="C67" s="108"/>
      <c r="D67" s="108"/>
      <c r="E67" s="119"/>
      <c r="F67" s="105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105"/>
      <c r="B68" s="105"/>
      <c r="C68" s="108"/>
      <c r="D68" s="108"/>
      <c r="E68" s="119"/>
      <c r="F68" s="105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  <row r="1029">
      <c r="A1029" s="97"/>
      <c r="B1029" s="97"/>
      <c r="C1029" s="97"/>
      <c r="D1029" s="97"/>
      <c r="E1029" s="114"/>
      <c r="F1029" s="98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</row>
    <row r="1030">
      <c r="A1030" s="97"/>
      <c r="B1030" s="97"/>
      <c r="C1030" s="97"/>
      <c r="D1030" s="97"/>
      <c r="E1030" s="114"/>
      <c r="F1030" s="98"/>
      <c r="G1030" s="97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97"/>
      <c r="X1030" s="97"/>
      <c r="Y1030" s="97"/>
      <c r="Z1030" s="97"/>
      <c r="AA1030" s="97"/>
    </row>
    <row r="1031">
      <c r="A1031" s="97"/>
      <c r="B1031" s="97"/>
      <c r="C1031" s="97"/>
      <c r="D1031" s="97"/>
      <c r="E1031" s="114"/>
      <c r="F1031" s="98"/>
      <c r="G1031" s="97"/>
      <c r="H1031" s="97"/>
      <c r="I1031" s="97"/>
      <c r="J1031" s="97"/>
      <c r="K1031" s="97"/>
      <c r="L1031" s="97"/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97"/>
      <c r="X1031" s="97"/>
      <c r="Y1031" s="97"/>
      <c r="Z1031" s="97"/>
      <c r="AA1031" s="97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45266.0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201</v>
      </c>
      <c r="B7" s="51">
        <v>10.35</v>
      </c>
      <c r="C7" s="51">
        <f>(B7*1.08)*12</f>
        <v>134.136</v>
      </c>
      <c r="D7" s="104">
        <v>97.0</v>
      </c>
      <c r="E7" s="117">
        <f t="shared" ref="E7:E9" si="1">C7*D7</f>
        <v>13011.192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203</v>
      </c>
      <c r="B8" s="51">
        <v>10.0</v>
      </c>
      <c r="C8" s="51">
        <f>B8*1.08</f>
        <v>10.8</v>
      </c>
      <c r="D8" s="104">
        <v>97.0</v>
      </c>
      <c r="E8" s="117">
        <f t="shared" si="1"/>
        <v>1047.6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205</v>
      </c>
      <c r="B9" s="51">
        <v>122.5</v>
      </c>
      <c r="C9" s="51">
        <f>B9*1.095</f>
        <v>134.1375</v>
      </c>
      <c r="D9" s="104">
        <v>97.0</v>
      </c>
      <c r="E9" s="117">
        <f t="shared" si="1"/>
        <v>13011.3375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/>
      <c r="B10" s="51"/>
      <c r="C10" s="51"/>
      <c r="D10" s="104"/>
      <c r="E10" s="117"/>
      <c r="F10" s="103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 t="s">
        <v>196</v>
      </c>
      <c r="B11" s="51">
        <v>454.89</v>
      </c>
      <c r="C11" s="51">
        <f t="shared" ref="C11:C12" si="2">B11*1.08</f>
        <v>491.2812</v>
      </c>
      <c r="D11" s="104">
        <v>102.0</v>
      </c>
      <c r="E11" s="117">
        <f t="shared" ref="E11:E13" si="3">C11*D11</f>
        <v>50110.6824</v>
      </c>
      <c r="F11" s="103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197</v>
      </c>
      <c r="B12" s="51">
        <v>1324.58</v>
      </c>
      <c r="C12" s="117">
        <f t="shared" si="2"/>
        <v>1430.5464</v>
      </c>
      <c r="D12" s="104">
        <v>102.0</v>
      </c>
      <c r="E12" s="117">
        <f t="shared" si="3"/>
        <v>145915.7328</v>
      </c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4" t="s">
        <v>192</v>
      </c>
      <c r="B13" s="51">
        <v>1125.51</v>
      </c>
      <c r="C13" s="110">
        <f>B13</f>
        <v>1125.51</v>
      </c>
      <c r="D13" s="104">
        <v>95.33</v>
      </c>
      <c r="E13" s="118">
        <f t="shared" si="3"/>
        <v>107294.8683</v>
      </c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53"/>
      <c r="B14" s="15"/>
      <c r="C14" s="53"/>
      <c r="D14" s="53"/>
      <c r="E14" s="117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8"/>
      <c r="B15" s="105"/>
      <c r="C15" s="108"/>
      <c r="D15" s="108"/>
      <c r="E15" s="119"/>
      <c r="F15" s="105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8"/>
      <c r="B16" s="105"/>
      <c r="C16" s="108"/>
      <c r="D16" s="108"/>
      <c r="E16" s="119"/>
      <c r="F16" s="111">
        <f>SUM(E7:E13)</f>
        <v>330391.413</v>
      </c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108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105"/>
      <c r="B43" s="105"/>
      <c r="C43" s="108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98"/>
      <c r="B59" s="98"/>
      <c r="C59" s="97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105"/>
      <c r="B66" s="105"/>
      <c r="C66" s="108"/>
      <c r="D66" s="108"/>
      <c r="E66" s="119"/>
      <c r="F66" s="105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  <row r="1029">
      <c r="A1029" s="97"/>
      <c r="B1029" s="97"/>
      <c r="C1029" s="97"/>
      <c r="D1029" s="97"/>
      <c r="E1029" s="114"/>
      <c r="F1029" s="98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45276.0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201</v>
      </c>
      <c r="B7" s="51">
        <v>10.35</v>
      </c>
      <c r="C7" s="51">
        <f>(B7*1.08)*12</f>
        <v>134.136</v>
      </c>
      <c r="D7" s="104">
        <v>95.0</v>
      </c>
      <c r="E7" s="117">
        <f t="shared" ref="E7:E9" si="1">C7*D7</f>
        <v>12742.92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203</v>
      </c>
      <c r="B8" s="51">
        <v>10.0</v>
      </c>
      <c r="C8" s="51">
        <f>B8*1.08</f>
        <v>10.8</v>
      </c>
      <c r="D8" s="104">
        <v>95.0</v>
      </c>
      <c r="E8" s="117">
        <f t="shared" si="1"/>
        <v>1026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204</v>
      </c>
      <c r="B9" s="51">
        <v>144.0</v>
      </c>
      <c r="C9" s="51">
        <f>B9*1.095</f>
        <v>157.68</v>
      </c>
      <c r="D9" s="104">
        <v>95.0</v>
      </c>
      <c r="E9" s="117">
        <f t="shared" si="1"/>
        <v>14979.6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/>
      <c r="B10" s="51"/>
      <c r="C10" s="51"/>
      <c r="D10" s="104"/>
      <c r="E10" s="117"/>
      <c r="F10" s="103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/>
      <c r="B11" s="51"/>
      <c r="C11" s="51"/>
      <c r="D11" s="104"/>
      <c r="E11" s="117"/>
      <c r="F11" s="103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/>
      <c r="B12" s="51"/>
      <c r="C12" s="117"/>
      <c r="D12" s="104"/>
      <c r="E12" s="117"/>
      <c r="F12" s="105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4" t="s">
        <v>192</v>
      </c>
      <c r="B13" s="51">
        <v>313.3</v>
      </c>
      <c r="C13" s="110">
        <f>B13</f>
        <v>313.3</v>
      </c>
      <c r="D13" s="104">
        <v>93.59</v>
      </c>
      <c r="E13" s="118">
        <f>C13*D13</f>
        <v>29321.747</v>
      </c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53"/>
      <c r="B14" s="15"/>
      <c r="C14" s="53"/>
      <c r="D14" s="53"/>
      <c r="E14" s="117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8"/>
      <c r="B15" s="105"/>
      <c r="C15" s="108"/>
      <c r="D15" s="108"/>
      <c r="E15" s="119"/>
      <c r="F15" s="105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8"/>
      <c r="B16" s="105"/>
      <c r="C16" s="108"/>
      <c r="D16" s="108"/>
      <c r="E16" s="119"/>
      <c r="F16" s="111">
        <f>SUM(E7:E13)</f>
        <v>58070.267</v>
      </c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108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105"/>
      <c r="B43" s="105"/>
      <c r="C43" s="108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98"/>
      <c r="B59" s="98"/>
      <c r="C59" s="97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105"/>
      <c r="B66" s="105"/>
      <c r="C66" s="108"/>
      <c r="D66" s="108"/>
      <c r="E66" s="119"/>
      <c r="F66" s="105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  <row r="1029">
      <c r="A1029" s="97"/>
      <c r="B1029" s="97"/>
      <c r="C1029" s="97"/>
      <c r="D1029" s="97"/>
      <c r="E1029" s="114"/>
      <c r="F1029" s="98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45282.0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205</v>
      </c>
      <c r="B7" s="51">
        <v>108.0</v>
      </c>
      <c r="C7" s="51">
        <f>B7*1.095</f>
        <v>118.26</v>
      </c>
      <c r="D7" s="104">
        <v>97.0</v>
      </c>
      <c r="E7" s="117">
        <f>C7*D7</f>
        <v>11471.22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/>
      <c r="B8" s="51"/>
      <c r="C8" s="51"/>
      <c r="D8" s="10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196</v>
      </c>
      <c r="B9" s="51">
        <v>542.37</v>
      </c>
      <c r="C9" s="51">
        <f t="shared" ref="C9:C10" si="1">B9*1.08</f>
        <v>585.7596</v>
      </c>
      <c r="D9" s="104">
        <v>103.0</v>
      </c>
      <c r="E9" s="117">
        <f t="shared" ref="E9:E10" si="2">C9*D9</f>
        <v>60333.2388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197</v>
      </c>
      <c r="B10" s="51">
        <v>1175.35</v>
      </c>
      <c r="C10" s="117">
        <f t="shared" si="1"/>
        <v>1269.378</v>
      </c>
      <c r="D10" s="104">
        <v>103.0</v>
      </c>
      <c r="E10" s="117">
        <f t="shared" si="2"/>
        <v>130745.934</v>
      </c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/>
      <c r="B11" s="51"/>
      <c r="C11" s="117"/>
      <c r="D11" s="104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192</v>
      </c>
      <c r="B12" s="51">
        <v>644.33</v>
      </c>
      <c r="C12" s="110">
        <f>B12</f>
        <v>644.33</v>
      </c>
      <c r="D12" s="104">
        <v>95.46</v>
      </c>
      <c r="E12" s="118">
        <f>C12*D12</f>
        <v>61507.7418</v>
      </c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53"/>
      <c r="B13" s="15"/>
      <c r="C13" s="53"/>
      <c r="D13" s="53"/>
      <c r="E13" s="117"/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8"/>
      <c r="B14" s="105"/>
      <c r="C14" s="108"/>
      <c r="D14" s="108"/>
      <c r="E14" s="119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8"/>
      <c r="B15" s="105"/>
      <c r="C15" s="108"/>
      <c r="D15" s="108"/>
      <c r="E15" s="119"/>
      <c r="F15" s="111">
        <f>SUM(E7:E12)</f>
        <v>264058.1346</v>
      </c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45288.0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196</v>
      </c>
      <c r="B7" s="51">
        <v>433.06</v>
      </c>
      <c r="C7" s="51">
        <f>B7*1.08</f>
        <v>467.7048</v>
      </c>
      <c r="D7" s="104">
        <v>103.0</v>
      </c>
      <c r="E7" s="117">
        <f>C7*D7</f>
        <v>48173.5944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/>
      <c r="B8" s="51"/>
      <c r="C8" s="117"/>
      <c r="D8" s="104"/>
      <c r="E8" s="117"/>
      <c r="F8" s="105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192</v>
      </c>
      <c r="B9" s="51">
        <v>164.82</v>
      </c>
      <c r="C9" s="110">
        <f>B9</f>
        <v>164.82</v>
      </c>
      <c r="D9" s="104">
        <v>94.96</v>
      </c>
      <c r="E9" s="118">
        <f>C9*D9</f>
        <v>15651.3072</v>
      </c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53"/>
      <c r="B10" s="15"/>
      <c r="C10" s="53"/>
      <c r="D10" s="53"/>
      <c r="E10" s="117"/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08"/>
      <c r="B11" s="105"/>
      <c r="C11" s="108"/>
      <c r="D11" s="108"/>
      <c r="E11" s="119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08"/>
      <c r="B12" s="105"/>
      <c r="C12" s="108"/>
      <c r="D12" s="108"/>
      <c r="E12" s="119"/>
      <c r="F12" s="111">
        <f>SUM(E7:E9)</f>
        <v>63824.9016</v>
      </c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05"/>
      <c r="B13" s="105"/>
      <c r="C13" s="108"/>
      <c r="D13" s="108"/>
      <c r="E13" s="119"/>
      <c r="F13" s="105"/>
      <c r="G13" s="108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5"/>
      <c r="B14" s="105"/>
      <c r="C14" s="108"/>
      <c r="D14" s="108"/>
      <c r="E14" s="119"/>
      <c r="F14" s="105"/>
      <c r="G14" s="108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5"/>
      <c r="B15" s="105"/>
      <c r="C15" s="108"/>
      <c r="D15" s="108"/>
      <c r="E15" s="119"/>
      <c r="F15" s="105"/>
      <c r="G15" s="108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98"/>
      <c r="B40" s="98"/>
      <c r="C40" s="97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98"/>
      <c r="B41" s="98"/>
      <c r="C41" s="97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98"/>
      <c r="B42" s="98"/>
      <c r="C42" s="97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105"/>
      <c r="B54" s="105"/>
      <c r="C54" s="108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105"/>
      <c r="B56" s="105"/>
      <c r="C56" s="108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105"/>
      <c r="B58" s="105"/>
      <c r="C58" s="108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97"/>
      <c r="B63" s="97"/>
      <c r="C63" s="97"/>
      <c r="D63" s="97"/>
      <c r="E63" s="114"/>
      <c r="F63" s="98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97"/>
      <c r="B64" s="97"/>
      <c r="C64" s="97"/>
      <c r="D64" s="97"/>
      <c r="E64" s="114"/>
      <c r="F64" s="98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97"/>
      <c r="B65" s="97"/>
      <c r="C65" s="97"/>
      <c r="D65" s="97"/>
      <c r="E65" s="114"/>
      <c r="F65" s="98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45295.0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204</v>
      </c>
      <c r="B7" s="51">
        <v>244.75</v>
      </c>
      <c r="C7" s="51">
        <f>B7*1.095</f>
        <v>268.00125</v>
      </c>
      <c r="D7" s="104">
        <v>97.0</v>
      </c>
      <c r="E7" s="117">
        <f>C7*D7</f>
        <v>25996.12125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/>
      <c r="B8" s="51"/>
      <c r="C8" s="51"/>
      <c r="D8" s="104"/>
      <c r="E8" s="117"/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196</v>
      </c>
      <c r="B9" s="51">
        <v>215.08</v>
      </c>
      <c r="C9" s="51">
        <f t="shared" ref="C9:C10" si="1">B9*1.08</f>
        <v>232.2864</v>
      </c>
      <c r="D9" s="104">
        <v>103.0</v>
      </c>
      <c r="E9" s="117">
        <f t="shared" ref="E9:E10" si="2">C9*D9</f>
        <v>23925.4992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197</v>
      </c>
      <c r="B10" s="51">
        <v>1784.55</v>
      </c>
      <c r="C10" s="117">
        <f t="shared" si="1"/>
        <v>1927.314</v>
      </c>
      <c r="D10" s="104">
        <v>103.0</v>
      </c>
      <c r="E10" s="117">
        <f t="shared" si="2"/>
        <v>198513.342</v>
      </c>
      <c r="F10" s="105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/>
      <c r="B11" s="51"/>
      <c r="C11" s="117"/>
      <c r="D11" s="104"/>
      <c r="E11" s="117"/>
      <c r="F11" s="105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192</v>
      </c>
      <c r="B12" s="51">
        <v>1050.84</v>
      </c>
      <c r="C12" s="110">
        <f>B12</f>
        <v>1050.84</v>
      </c>
      <c r="D12" s="104">
        <v>93.78</v>
      </c>
      <c r="E12" s="118">
        <f>C12*D12</f>
        <v>98547.7752</v>
      </c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53"/>
      <c r="B13" s="15"/>
      <c r="C13" s="53"/>
      <c r="D13" s="53"/>
      <c r="E13" s="117"/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08"/>
      <c r="B14" s="105"/>
      <c r="C14" s="108"/>
      <c r="D14" s="108"/>
      <c r="E14" s="119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08"/>
      <c r="B15" s="105"/>
      <c r="C15" s="108"/>
      <c r="D15" s="108"/>
      <c r="E15" s="119"/>
      <c r="F15" s="111">
        <f>SUM(E7:E12)</f>
        <v>346982.7377</v>
      </c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105"/>
      <c r="B16" s="105"/>
      <c r="C16" s="108"/>
      <c r="D16" s="108"/>
      <c r="E16" s="119"/>
      <c r="F16" s="105"/>
      <c r="G16" s="108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5"/>
      <c r="B17" s="105"/>
      <c r="C17" s="108"/>
      <c r="D17" s="108"/>
      <c r="E17" s="119"/>
      <c r="F17" s="105"/>
      <c r="G17" s="108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5"/>
      <c r="B18" s="105"/>
      <c r="C18" s="108"/>
      <c r="D18" s="108"/>
      <c r="E18" s="119"/>
      <c r="F18" s="105"/>
      <c r="G18" s="108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98"/>
      <c r="B43" s="98"/>
      <c r="C43" s="97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98"/>
      <c r="B44" s="98"/>
      <c r="C44" s="97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98"/>
      <c r="B45" s="98"/>
      <c r="C45" s="97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105"/>
      <c r="B57" s="105"/>
      <c r="C57" s="108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105"/>
      <c r="B59" s="105"/>
      <c r="C59" s="108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105"/>
      <c r="B61" s="105"/>
      <c r="C61" s="108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97"/>
      <c r="B66" s="97"/>
      <c r="C66" s="97"/>
      <c r="D66" s="97"/>
      <c r="E66" s="114"/>
      <c r="F66" s="98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97"/>
      <c r="B67" s="97"/>
      <c r="C67" s="97"/>
      <c r="D67" s="97"/>
      <c r="E67" s="114"/>
      <c r="F67" s="98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97"/>
      <c r="B68" s="97"/>
      <c r="C68" s="97"/>
      <c r="D68" s="97"/>
      <c r="E68" s="114"/>
      <c r="F68" s="98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45301.0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204</v>
      </c>
      <c r="B7" s="51">
        <v>367.4</v>
      </c>
      <c r="C7" s="51">
        <f t="shared" ref="C7:C8" si="1">B7*1.095</f>
        <v>402.303</v>
      </c>
      <c r="D7" s="104">
        <v>94.0</v>
      </c>
      <c r="E7" s="117">
        <f t="shared" ref="E7:E10" si="2">C7*D7</f>
        <v>37816.482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205</v>
      </c>
      <c r="B8" s="51">
        <v>136.0</v>
      </c>
      <c r="C8" s="51">
        <f t="shared" si="1"/>
        <v>148.92</v>
      </c>
      <c r="D8" s="104">
        <v>94.0</v>
      </c>
      <c r="E8" s="117">
        <f t="shared" si="2"/>
        <v>13998.48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201</v>
      </c>
      <c r="B9" s="51">
        <v>10.35</v>
      </c>
      <c r="C9" s="51">
        <f>(B9*1.08)*14</f>
        <v>156.492</v>
      </c>
      <c r="D9" s="104">
        <v>94.0</v>
      </c>
      <c r="E9" s="117">
        <f t="shared" si="2"/>
        <v>14710.248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203</v>
      </c>
      <c r="B10" s="51">
        <v>10.0</v>
      </c>
      <c r="C10" s="51">
        <f>B10*1.08</f>
        <v>10.8</v>
      </c>
      <c r="D10" s="104">
        <v>94.0</v>
      </c>
      <c r="E10" s="117">
        <f t="shared" si="2"/>
        <v>1015.2</v>
      </c>
      <c r="F10" s="103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/>
      <c r="B11" s="51"/>
      <c r="C11" s="51"/>
      <c r="D11" s="104"/>
      <c r="E11" s="117"/>
      <c r="F11" s="103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196</v>
      </c>
      <c r="B12" s="51">
        <v>271.69</v>
      </c>
      <c r="C12" s="51">
        <f t="shared" ref="C12:C13" si="3">B12*1.08</f>
        <v>293.4252</v>
      </c>
      <c r="D12" s="104">
        <v>101.0</v>
      </c>
      <c r="E12" s="117">
        <f t="shared" ref="E12:E13" si="4">C12*D12</f>
        <v>29635.9452</v>
      </c>
      <c r="F12" s="103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4" t="s">
        <v>197</v>
      </c>
      <c r="B13" s="51">
        <v>1819.12</v>
      </c>
      <c r="C13" s="117">
        <f t="shared" si="3"/>
        <v>1964.6496</v>
      </c>
      <c r="D13" s="104">
        <v>101.0</v>
      </c>
      <c r="E13" s="117">
        <f t="shared" si="4"/>
        <v>198429.6096</v>
      </c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4"/>
      <c r="B14" s="51"/>
      <c r="C14" s="117"/>
      <c r="D14" s="104"/>
      <c r="E14" s="117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4" t="s">
        <v>192</v>
      </c>
      <c r="B15" s="51">
        <v>1193.38</v>
      </c>
      <c r="C15" s="110">
        <f>B15</f>
        <v>1193.38</v>
      </c>
      <c r="D15" s="104">
        <v>94.11</v>
      </c>
      <c r="E15" s="118">
        <f>C15*D15</f>
        <v>112308.9918</v>
      </c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53"/>
      <c r="B16" s="15"/>
      <c r="C16" s="53"/>
      <c r="D16" s="53"/>
      <c r="E16" s="117"/>
      <c r="F16" s="105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8"/>
      <c r="B17" s="105"/>
      <c r="C17" s="108"/>
      <c r="D17" s="108"/>
      <c r="E17" s="119"/>
      <c r="F17" s="105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8"/>
      <c r="B18" s="105"/>
      <c r="C18" s="108"/>
      <c r="D18" s="108"/>
      <c r="E18" s="119"/>
      <c r="F18" s="111">
        <f>SUM(E7:E15)</f>
        <v>407914.9566</v>
      </c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108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108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108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105"/>
      <c r="B43" s="105"/>
      <c r="C43" s="108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105"/>
      <c r="B44" s="105"/>
      <c r="C44" s="108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105"/>
      <c r="B45" s="105"/>
      <c r="C45" s="108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98"/>
      <c r="B59" s="98"/>
      <c r="C59" s="97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98"/>
      <c r="B61" s="98"/>
      <c r="C61" s="97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105"/>
      <c r="B66" s="105"/>
      <c r="C66" s="108"/>
      <c r="D66" s="108"/>
      <c r="E66" s="119"/>
      <c r="F66" s="105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105"/>
      <c r="B67" s="105"/>
      <c r="C67" s="108"/>
      <c r="D67" s="108"/>
      <c r="E67" s="119"/>
      <c r="F67" s="105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105"/>
      <c r="B68" s="105"/>
      <c r="C68" s="108"/>
      <c r="D68" s="108"/>
      <c r="E68" s="119"/>
      <c r="F68" s="105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  <row r="1029">
      <c r="A1029" s="97"/>
      <c r="B1029" s="97"/>
      <c r="C1029" s="97"/>
      <c r="D1029" s="97"/>
      <c r="E1029" s="114"/>
      <c r="F1029" s="98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</row>
    <row r="1030">
      <c r="A1030" s="97"/>
      <c r="B1030" s="97"/>
      <c r="C1030" s="97"/>
      <c r="D1030" s="97"/>
      <c r="E1030" s="114"/>
      <c r="F1030" s="98"/>
      <c r="G1030" s="97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97"/>
      <c r="X1030" s="97"/>
      <c r="Y1030" s="97"/>
      <c r="Z1030" s="97"/>
      <c r="AA1030" s="97"/>
    </row>
    <row r="1031">
      <c r="A1031" s="97"/>
      <c r="B1031" s="97"/>
      <c r="C1031" s="97"/>
      <c r="D1031" s="97"/>
      <c r="E1031" s="114"/>
      <c r="F1031" s="98"/>
      <c r="G1031" s="97"/>
      <c r="H1031" s="97"/>
      <c r="I1031" s="97"/>
      <c r="J1031" s="97"/>
      <c r="K1031" s="97"/>
      <c r="L1031" s="97"/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97"/>
      <c r="X1031" s="97"/>
      <c r="Y1031" s="97"/>
      <c r="Z1031" s="97"/>
      <c r="AA1031" s="97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3" max="3" width="21.0"/>
    <col customWidth="1" min="4" max="4" width="18.63"/>
    <col customWidth="1" min="5" max="6" width="20.63"/>
  </cols>
  <sheetData>
    <row r="1">
      <c r="A1" s="95" t="s">
        <v>0</v>
      </c>
      <c r="B1" s="96"/>
      <c r="C1" s="97"/>
      <c r="D1" s="97"/>
      <c r="E1" s="114"/>
      <c r="F1" s="98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</row>
    <row r="2">
      <c r="A2" s="95" t="s">
        <v>1</v>
      </c>
      <c r="B2" s="96"/>
      <c r="C2" s="97"/>
      <c r="D2" s="97"/>
      <c r="E2" s="114"/>
      <c r="F2" s="98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</row>
    <row r="3">
      <c r="A3" s="95" t="s">
        <v>2</v>
      </c>
      <c r="B3" s="96"/>
      <c r="C3" s="97"/>
      <c r="D3" s="97"/>
      <c r="E3" s="114"/>
      <c r="F3" s="98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>
      <c r="A4" s="95" t="s">
        <v>3</v>
      </c>
      <c r="B4" s="96"/>
      <c r="C4" s="97"/>
      <c r="D4" s="97"/>
      <c r="E4" s="114"/>
      <c r="F4" s="98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>
      <c r="A5" s="99" t="s">
        <v>4</v>
      </c>
      <c r="B5" s="100">
        <v>45308.0</v>
      </c>
      <c r="C5" s="101"/>
      <c r="D5" s="101"/>
      <c r="E5" s="115"/>
      <c r="F5" s="98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</row>
    <row r="6">
      <c r="A6" s="9" t="s">
        <v>5</v>
      </c>
      <c r="B6" s="112" t="s">
        <v>198</v>
      </c>
      <c r="C6" s="112" t="s">
        <v>199</v>
      </c>
      <c r="D6" s="121" t="s">
        <v>200</v>
      </c>
      <c r="E6" s="116" t="s">
        <v>9</v>
      </c>
      <c r="F6" s="103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</row>
    <row r="7">
      <c r="A7" s="14" t="s">
        <v>204</v>
      </c>
      <c r="B7" s="51">
        <v>739.5</v>
      </c>
      <c r="C7" s="51">
        <f t="shared" ref="C7:C8" si="1">B7*1.095</f>
        <v>809.7525</v>
      </c>
      <c r="D7" s="104">
        <v>93.0</v>
      </c>
      <c r="E7" s="117">
        <f t="shared" ref="E7:E10" si="2">C7*D7</f>
        <v>75306.9825</v>
      </c>
      <c r="F7" s="103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</row>
    <row r="8">
      <c r="A8" s="14" t="s">
        <v>205</v>
      </c>
      <c r="B8" s="51">
        <v>105.0</v>
      </c>
      <c r="C8" s="51">
        <f t="shared" si="1"/>
        <v>114.975</v>
      </c>
      <c r="D8" s="104">
        <v>93.0</v>
      </c>
      <c r="E8" s="117">
        <f t="shared" si="2"/>
        <v>10692.675</v>
      </c>
      <c r="F8" s="103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</row>
    <row r="9">
      <c r="A9" s="14" t="s">
        <v>201</v>
      </c>
      <c r="B9" s="51">
        <v>10.35</v>
      </c>
      <c r="C9" s="51">
        <f>(B9*1.08)*6</f>
        <v>67.068</v>
      </c>
      <c r="D9" s="104">
        <v>93.0</v>
      </c>
      <c r="E9" s="117">
        <f t="shared" si="2"/>
        <v>6237.324</v>
      </c>
      <c r="F9" s="103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</row>
    <row r="10">
      <c r="A10" s="14" t="s">
        <v>203</v>
      </c>
      <c r="B10" s="51">
        <v>10.0</v>
      </c>
      <c r="C10" s="51">
        <f>B10*1.08</f>
        <v>10.8</v>
      </c>
      <c r="D10" s="104">
        <v>93.0</v>
      </c>
      <c r="E10" s="117">
        <f t="shared" si="2"/>
        <v>1004.4</v>
      </c>
      <c r="F10" s="103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</row>
    <row r="11">
      <c r="A11" s="14"/>
      <c r="B11" s="51"/>
      <c r="C11" s="51"/>
      <c r="D11" s="104"/>
      <c r="E11" s="117"/>
      <c r="F11" s="103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</row>
    <row r="12">
      <c r="A12" s="14" t="s">
        <v>196</v>
      </c>
      <c r="B12" s="51">
        <v>655.44</v>
      </c>
      <c r="C12" s="51">
        <f t="shared" ref="C12:C13" si="3">B12*1.08</f>
        <v>707.8752</v>
      </c>
      <c r="D12" s="104">
        <v>101.0</v>
      </c>
      <c r="E12" s="117">
        <f t="shared" ref="E12:E13" si="4">C12*D12</f>
        <v>71495.3952</v>
      </c>
      <c r="F12" s="103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</row>
    <row r="13">
      <c r="A13" s="14" t="s">
        <v>197</v>
      </c>
      <c r="B13" s="51">
        <v>1111.31</v>
      </c>
      <c r="C13" s="117">
        <f t="shared" si="3"/>
        <v>1200.2148</v>
      </c>
      <c r="D13" s="104">
        <v>101.0</v>
      </c>
      <c r="E13" s="117">
        <f t="shared" si="4"/>
        <v>121221.6948</v>
      </c>
      <c r="F13" s="105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</row>
    <row r="14">
      <c r="A14" s="14"/>
      <c r="B14" s="51"/>
      <c r="C14" s="117"/>
      <c r="D14" s="104"/>
      <c r="E14" s="117"/>
      <c r="F14" s="105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</row>
    <row r="15">
      <c r="A15" s="14" t="s">
        <v>192</v>
      </c>
      <c r="B15" s="51">
        <v>1620.21</v>
      </c>
      <c r="C15" s="110">
        <f>B15</f>
        <v>1620.21</v>
      </c>
      <c r="D15" s="104">
        <v>91.28</v>
      </c>
      <c r="E15" s="118">
        <f>C15*D15</f>
        <v>147892.7688</v>
      </c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</row>
    <row r="16">
      <c r="A16" s="53"/>
      <c r="B16" s="15"/>
      <c r="C16" s="53"/>
      <c r="D16" s="53"/>
      <c r="E16" s="117"/>
      <c r="F16" s="105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</row>
    <row r="17">
      <c r="A17" s="108"/>
      <c r="B17" s="105"/>
      <c r="C17" s="108"/>
      <c r="D17" s="108"/>
      <c r="E17" s="119"/>
      <c r="F17" s="105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</row>
    <row r="18">
      <c r="A18" s="108"/>
      <c r="B18" s="105"/>
      <c r="C18" s="108"/>
      <c r="D18" s="108"/>
      <c r="E18" s="119"/>
      <c r="F18" s="111">
        <f>SUM(E7:E15)</f>
        <v>433851.2403</v>
      </c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</row>
    <row r="19">
      <c r="A19" s="105"/>
      <c r="B19" s="105"/>
      <c r="C19" s="108"/>
      <c r="D19" s="108"/>
      <c r="E19" s="119"/>
      <c r="F19" s="105"/>
      <c r="G19" s="108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</row>
    <row r="20">
      <c r="A20" s="105"/>
      <c r="B20" s="105"/>
      <c r="C20" s="108"/>
      <c r="D20" s="108"/>
      <c r="E20" s="119"/>
      <c r="F20" s="105"/>
      <c r="G20" s="108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</row>
    <row r="21">
      <c r="A21" s="105"/>
      <c r="B21" s="105"/>
      <c r="C21" s="108"/>
      <c r="D21" s="108"/>
      <c r="E21" s="119"/>
      <c r="F21" s="105"/>
      <c r="G21" s="108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</row>
    <row r="22">
      <c r="A22" s="105"/>
      <c r="B22" s="105"/>
      <c r="C22" s="108"/>
      <c r="D22" s="108"/>
      <c r="E22" s="119"/>
      <c r="F22" s="105"/>
      <c r="G22" s="108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105"/>
      <c r="B23" s="105"/>
      <c r="C23" s="108"/>
      <c r="D23" s="108"/>
      <c r="E23" s="119"/>
      <c r="F23" s="105"/>
      <c r="G23" s="108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</row>
    <row r="24">
      <c r="A24" s="105"/>
      <c r="B24" s="105"/>
      <c r="C24" s="108"/>
      <c r="D24" s="108"/>
      <c r="E24" s="119"/>
      <c r="F24" s="105"/>
      <c r="G24" s="108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</row>
    <row r="25">
      <c r="A25" s="105"/>
      <c r="B25" s="105"/>
      <c r="C25" s="108"/>
      <c r="D25" s="108"/>
      <c r="E25" s="119"/>
      <c r="F25" s="105"/>
      <c r="G25" s="108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</row>
    <row r="26">
      <c r="A26" s="105"/>
      <c r="B26" s="105"/>
      <c r="C26" s="108"/>
      <c r="D26" s="108"/>
      <c r="E26" s="119"/>
      <c r="F26" s="105"/>
      <c r="G26" s="108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</row>
    <row r="27">
      <c r="A27" s="105"/>
      <c r="B27" s="105"/>
      <c r="C27" s="108"/>
      <c r="D27" s="108"/>
      <c r="E27" s="119"/>
      <c r="F27" s="105"/>
      <c r="G27" s="108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</row>
    <row r="28">
      <c r="A28" s="105"/>
      <c r="B28" s="105"/>
      <c r="C28" s="108"/>
      <c r="D28" s="108"/>
      <c r="E28" s="119"/>
      <c r="F28" s="105"/>
      <c r="G28" s="108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</row>
    <row r="29">
      <c r="A29" s="105"/>
      <c r="B29" s="105"/>
      <c r="C29" s="108"/>
      <c r="D29" s="108"/>
      <c r="E29" s="119"/>
      <c r="F29" s="105"/>
      <c r="G29" s="108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</row>
    <row r="30">
      <c r="A30" s="105"/>
      <c r="B30" s="105"/>
      <c r="C30" s="108"/>
      <c r="D30" s="108"/>
      <c r="E30" s="119"/>
      <c r="F30" s="105"/>
      <c r="G30" s="108"/>
      <c r="H30" s="97"/>
      <c r="I30" s="97"/>
      <c r="J30" s="97"/>
      <c r="K30" s="97"/>
      <c r="L30" s="97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</row>
    <row r="31">
      <c r="A31" s="105"/>
      <c r="B31" s="105"/>
      <c r="C31" s="108"/>
      <c r="D31" s="108"/>
      <c r="E31" s="119"/>
      <c r="F31" s="105"/>
      <c r="G31" s="108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</row>
    <row r="32">
      <c r="A32" s="105"/>
      <c r="B32" s="105"/>
      <c r="C32" s="108"/>
      <c r="D32" s="108"/>
      <c r="E32" s="119"/>
      <c r="F32" s="105"/>
      <c r="G32" s="108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</row>
    <row r="33">
      <c r="A33" s="105"/>
      <c r="B33" s="105"/>
      <c r="C33" s="108"/>
      <c r="D33" s="108"/>
      <c r="E33" s="119"/>
      <c r="F33" s="105"/>
      <c r="G33" s="108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</row>
    <row r="34">
      <c r="A34" s="105"/>
      <c r="B34" s="105"/>
      <c r="C34" s="108"/>
      <c r="D34" s="108"/>
      <c r="E34" s="119"/>
      <c r="F34" s="105"/>
      <c r="G34" s="108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</row>
    <row r="35">
      <c r="A35" s="105"/>
      <c r="B35" s="105"/>
      <c r="C35" s="108"/>
      <c r="D35" s="108"/>
      <c r="E35" s="119"/>
      <c r="F35" s="105"/>
      <c r="G35" s="108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</row>
    <row r="36">
      <c r="A36" s="105"/>
      <c r="B36" s="105"/>
      <c r="C36" s="108"/>
      <c r="D36" s="108"/>
      <c r="E36" s="119"/>
      <c r="F36" s="105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</row>
    <row r="37">
      <c r="A37" s="105"/>
      <c r="B37" s="105"/>
      <c r="C37" s="108"/>
      <c r="D37" s="108"/>
      <c r="E37" s="119"/>
      <c r="F37" s="105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</row>
    <row r="38">
      <c r="A38" s="105"/>
      <c r="B38" s="105"/>
      <c r="C38" s="108"/>
      <c r="D38" s="108"/>
      <c r="E38" s="119"/>
      <c r="F38" s="105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</row>
    <row r="39">
      <c r="A39" s="105"/>
      <c r="B39" s="105"/>
      <c r="C39" s="108"/>
      <c r="D39" s="108"/>
      <c r="E39" s="119"/>
      <c r="F39" s="105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</row>
    <row r="40">
      <c r="A40" s="105"/>
      <c r="B40" s="105"/>
      <c r="C40" s="108"/>
      <c r="D40" s="108"/>
      <c r="E40" s="119"/>
      <c r="F40" s="105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</row>
    <row r="41">
      <c r="A41" s="105"/>
      <c r="B41" s="105"/>
      <c r="C41" s="108"/>
      <c r="D41" s="108"/>
      <c r="E41" s="119"/>
      <c r="F41" s="105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</row>
    <row r="42">
      <c r="A42" s="105"/>
      <c r="B42" s="105"/>
      <c r="C42" s="108"/>
      <c r="D42" s="108"/>
      <c r="E42" s="119"/>
      <c r="F42" s="105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</row>
    <row r="43">
      <c r="A43" s="105"/>
      <c r="B43" s="105"/>
      <c r="C43" s="108"/>
      <c r="D43" s="108"/>
      <c r="E43" s="119"/>
      <c r="F43" s="105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</row>
    <row r="44">
      <c r="A44" s="105"/>
      <c r="B44" s="105"/>
      <c r="C44" s="108"/>
      <c r="D44" s="108"/>
      <c r="E44" s="119"/>
      <c r="F44" s="105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</row>
    <row r="45">
      <c r="A45" s="105"/>
      <c r="B45" s="105"/>
      <c r="C45" s="108"/>
      <c r="D45" s="108"/>
      <c r="E45" s="119"/>
      <c r="F45" s="105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</row>
    <row r="46">
      <c r="A46" s="98"/>
      <c r="B46" s="98"/>
      <c r="C46" s="97"/>
      <c r="D46" s="108"/>
      <c r="E46" s="119"/>
      <c r="F46" s="105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</row>
    <row r="47">
      <c r="A47" s="98"/>
      <c r="B47" s="98"/>
      <c r="C47" s="97"/>
      <c r="D47" s="108"/>
      <c r="E47" s="119"/>
      <c r="F47" s="105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</row>
    <row r="48">
      <c r="A48" s="98"/>
      <c r="B48" s="98"/>
      <c r="C48" s="97"/>
      <c r="D48" s="108"/>
      <c r="E48" s="119"/>
      <c r="F48" s="105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</row>
    <row r="49">
      <c r="A49" s="98"/>
      <c r="B49" s="98"/>
      <c r="C49" s="97"/>
      <c r="D49" s="108"/>
      <c r="E49" s="119"/>
      <c r="F49" s="105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</row>
    <row r="50">
      <c r="A50" s="98"/>
      <c r="B50" s="98"/>
      <c r="C50" s="97"/>
      <c r="D50" s="108"/>
      <c r="E50" s="119"/>
      <c r="F50" s="105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</row>
    <row r="51">
      <c r="A51" s="98"/>
      <c r="B51" s="98"/>
      <c r="C51" s="97"/>
      <c r="D51" s="108"/>
      <c r="E51" s="119"/>
      <c r="F51" s="105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</row>
    <row r="52">
      <c r="A52" s="98"/>
      <c r="B52" s="98"/>
      <c r="C52" s="97"/>
      <c r="D52" s="108"/>
      <c r="E52" s="119"/>
      <c r="F52" s="105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97"/>
      <c r="W52" s="97"/>
      <c r="X52" s="97"/>
      <c r="Y52" s="97"/>
      <c r="Z52" s="97"/>
      <c r="AA52" s="97"/>
    </row>
    <row r="53">
      <c r="A53" s="98"/>
      <c r="B53" s="98"/>
      <c r="C53" s="97"/>
      <c r="D53" s="108"/>
      <c r="E53" s="119"/>
      <c r="F53" s="105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</row>
    <row r="54">
      <c r="A54" s="98"/>
      <c r="B54" s="98"/>
      <c r="C54" s="97"/>
      <c r="D54" s="108"/>
      <c r="E54" s="119"/>
      <c r="F54" s="105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</row>
    <row r="55">
      <c r="A55" s="98"/>
      <c r="B55" s="98"/>
      <c r="C55" s="97"/>
      <c r="D55" s="108"/>
      <c r="E55" s="119"/>
      <c r="F55" s="105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</row>
    <row r="56">
      <c r="A56" s="98"/>
      <c r="B56" s="98"/>
      <c r="C56" s="97"/>
      <c r="D56" s="108"/>
      <c r="E56" s="119"/>
      <c r="F56" s="105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</row>
    <row r="57">
      <c r="A57" s="98"/>
      <c r="B57" s="98"/>
      <c r="C57" s="97"/>
      <c r="D57" s="108"/>
      <c r="E57" s="119"/>
      <c r="F57" s="105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</row>
    <row r="58">
      <c r="A58" s="98"/>
      <c r="B58" s="98"/>
      <c r="C58" s="97"/>
      <c r="D58" s="108"/>
      <c r="E58" s="119"/>
      <c r="F58" s="105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</row>
    <row r="59">
      <c r="A59" s="98"/>
      <c r="B59" s="98"/>
      <c r="C59" s="97"/>
      <c r="D59" s="108"/>
      <c r="E59" s="119"/>
      <c r="F59" s="105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</row>
    <row r="60">
      <c r="A60" s="105"/>
      <c r="B60" s="105"/>
      <c r="C60" s="108"/>
      <c r="D60" s="108"/>
      <c r="E60" s="119"/>
      <c r="F60" s="105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</row>
    <row r="61">
      <c r="A61" s="98"/>
      <c r="B61" s="98"/>
      <c r="C61" s="97"/>
      <c r="D61" s="108"/>
      <c r="E61" s="119"/>
      <c r="F61" s="105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</row>
    <row r="62">
      <c r="A62" s="105"/>
      <c r="B62" s="105"/>
      <c r="C62" s="108"/>
      <c r="D62" s="108"/>
      <c r="E62" s="119"/>
      <c r="F62" s="105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</row>
    <row r="63">
      <c r="A63" s="105"/>
      <c r="B63" s="105"/>
      <c r="C63" s="108"/>
      <c r="D63" s="108"/>
      <c r="E63" s="119"/>
      <c r="F63" s="105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</row>
    <row r="64">
      <c r="A64" s="105"/>
      <c r="B64" s="105"/>
      <c r="C64" s="108"/>
      <c r="D64" s="108"/>
      <c r="E64" s="119"/>
      <c r="F64" s="105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</row>
    <row r="65">
      <c r="A65" s="105"/>
      <c r="B65" s="105"/>
      <c r="C65" s="108"/>
      <c r="D65" s="108"/>
      <c r="E65" s="119"/>
      <c r="F65" s="105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</row>
    <row r="66">
      <c r="A66" s="105"/>
      <c r="B66" s="105"/>
      <c r="C66" s="108"/>
      <c r="D66" s="108"/>
      <c r="E66" s="119"/>
      <c r="F66" s="105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</row>
    <row r="67">
      <c r="A67" s="105"/>
      <c r="B67" s="105"/>
      <c r="C67" s="108"/>
      <c r="D67" s="108"/>
      <c r="E67" s="119"/>
      <c r="F67" s="105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</row>
    <row r="68">
      <c r="A68" s="105"/>
      <c r="B68" s="105"/>
      <c r="C68" s="108"/>
      <c r="D68" s="108"/>
      <c r="E68" s="119"/>
      <c r="F68" s="105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</row>
    <row r="69">
      <c r="A69" s="97"/>
      <c r="B69" s="97"/>
      <c r="C69" s="97"/>
      <c r="D69" s="97"/>
      <c r="E69" s="114"/>
      <c r="F69" s="98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</row>
    <row r="70">
      <c r="A70" s="97"/>
      <c r="B70" s="97"/>
      <c r="C70" s="97"/>
      <c r="D70" s="97"/>
      <c r="E70" s="114"/>
      <c r="F70" s="98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</row>
    <row r="71">
      <c r="A71" s="97"/>
      <c r="B71" s="97"/>
      <c r="C71" s="97"/>
      <c r="D71" s="97"/>
      <c r="E71" s="114"/>
      <c r="F71" s="98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</row>
    <row r="72">
      <c r="A72" s="97"/>
      <c r="B72" s="97"/>
      <c r="C72" s="97"/>
      <c r="D72" s="97"/>
      <c r="E72" s="114"/>
      <c r="F72" s="98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</row>
    <row r="73">
      <c r="A73" s="97"/>
      <c r="B73" s="97"/>
      <c r="C73" s="97"/>
      <c r="D73" s="97"/>
      <c r="E73" s="114"/>
      <c r="F73" s="98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</row>
    <row r="74">
      <c r="A74" s="97"/>
      <c r="B74" s="97"/>
      <c r="C74" s="97"/>
      <c r="D74" s="97"/>
      <c r="E74" s="114"/>
      <c r="F74" s="98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</row>
    <row r="75">
      <c r="A75" s="97"/>
      <c r="B75" s="97"/>
      <c r="C75" s="97"/>
      <c r="D75" s="97"/>
      <c r="E75" s="114"/>
      <c r="F75" s="98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</row>
    <row r="76">
      <c r="A76" s="97"/>
      <c r="B76" s="97"/>
      <c r="C76" s="97"/>
      <c r="D76" s="97"/>
      <c r="E76" s="114"/>
      <c r="F76" s="98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</row>
    <row r="77">
      <c r="A77" s="97"/>
      <c r="B77" s="97"/>
      <c r="C77" s="97"/>
      <c r="D77" s="97"/>
      <c r="E77" s="114"/>
      <c r="F77" s="98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</row>
    <row r="78">
      <c r="A78" s="97"/>
      <c r="B78" s="97"/>
      <c r="C78" s="97"/>
      <c r="D78" s="97"/>
      <c r="E78" s="114"/>
      <c r="F78" s="98"/>
      <c r="G78" s="97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</row>
    <row r="79">
      <c r="A79" s="97"/>
      <c r="B79" s="97"/>
      <c r="C79" s="97"/>
      <c r="D79" s="97"/>
      <c r="E79" s="114"/>
      <c r="F79" s="98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</row>
    <row r="80">
      <c r="A80" s="97"/>
      <c r="B80" s="97"/>
      <c r="C80" s="97"/>
      <c r="D80" s="97"/>
      <c r="E80" s="114"/>
      <c r="F80" s="98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</row>
    <row r="81">
      <c r="A81" s="97"/>
      <c r="B81" s="97"/>
      <c r="C81" s="97"/>
      <c r="D81" s="97"/>
      <c r="E81" s="114"/>
      <c r="F81" s="98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</row>
    <row r="82">
      <c r="A82" s="97"/>
      <c r="B82" s="97"/>
      <c r="C82" s="97"/>
      <c r="D82" s="97"/>
      <c r="E82" s="114"/>
      <c r="F82" s="98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</row>
    <row r="83">
      <c r="A83" s="97"/>
      <c r="B83" s="97"/>
      <c r="C83" s="97"/>
      <c r="D83" s="97"/>
      <c r="E83" s="114"/>
      <c r="F83" s="98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</row>
    <row r="84">
      <c r="A84" s="97"/>
      <c r="B84" s="97"/>
      <c r="C84" s="97"/>
      <c r="D84" s="97"/>
      <c r="E84" s="114"/>
      <c r="F84" s="98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</row>
    <row r="85">
      <c r="A85" s="97"/>
      <c r="B85" s="97"/>
      <c r="C85" s="97"/>
      <c r="D85" s="97"/>
      <c r="E85" s="114"/>
      <c r="F85" s="98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</row>
    <row r="86">
      <c r="A86" s="97"/>
      <c r="B86" s="97"/>
      <c r="C86" s="97"/>
      <c r="D86" s="97"/>
      <c r="E86" s="114"/>
      <c r="F86" s="98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</row>
    <row r="87">
      <c r="A87" s="97"/>
      <c r="B87" s="97"/>
      <c r="C87" s="97"/>
      <c r="D87" s="97"/>
      <c r="E87" s="114"/>
      <c r="F87" s="98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</row>
    <row r="88">
      <c r="A88" s="97"/>
      <c r="B88" s="97"/>
      <c r="C88" s="97"/>
      <c r="D88" s="97"/>
      <c r="E88" s="114"/>
      <c r="F88" s="98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</row>
    <row r="89">
      <c r="A89" s="97"/>
      <c r="B89" s="97"/>
      <c r="C89" s="97"/>
      <c r="D89" s="97"/>
      <c r="E89" s="114"/>
      <c r="F89" s="98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</row>
    <row r="90">
      <c r="A90" s="97"/>
      <c r="B90" s="97"/>
      <c r="C90" s="97"/>
      <c r="D90" s="97"/>
      <c r="E90" s="114"/>
      <c r="F90" s="98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</row>
    <row r="91">
      <c r="A91" s="97"/>
      <c r="B91" s="97"/>
      <c r="C91" s="97"/>
      <c r="D91" s="97"/>
      <c r="E91" s="114"/>
      <c r="F91" s="98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</row>
    <row r="92">
      <c r="A92" s="97"/>
      <c r="B92" s="97"/>
      <c r="C92" s="97"/>
      <c r="D92" s="97"/>
      <c r="E92" s="114"/>
      <c r="F92" s="98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</row>
    <row r="93">
      <c r="A93" s="97"/>
      <c r="B93" s="97"/>
      <c r="C93" s="97"/>
      <c r="D93" s="97"/>
      <c r="E93" s="114"/>
      <c r="F93" s="98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>
      <c r="A94" s="97"/>
      <c r="B94" s="97"/>
      <c r="C94" s="97"/>
      <c r="D94" s="97"/>
      <c r="E94" s="114"/>
      <c r="F94" s="98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>
      <c r="A95" s="97"/>
      <c r="B95" s="97"/>
      <c r="C95" s="97"/>
      <c r="D95" s="97"/>
      <c r="E95" s="114"/>
      <c r="F95" s="98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>
      <c r="A96" s="97"/>
      <c r="B96" s="97"/>
      <c r="C96" s="97"/>
      <c r="D96" s="97"/>
      <c r="E96" s="114"/>
      <c r="F96" s="98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>
      <c r="A97" s="97"/>
      <c r="B97" s="97"/>
      <c r="C97" s="97"/>
      <c r="D97" s="97"/>
      <c r="E97" s="114"/>
      <c r="F97" s="98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>
      <c r="A98" s="97"/>
      <c r="B98" s="97"/>
      <c r="C98" s="97"/>
      <c r="D98" s="97"/>
      <c r="E98" s="114"/>
      <c r="F98" s="98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99">
      <c r="A99" s="97"/>
      <c r="B99" s="97"/>
      <c r="C99" s="97"/>
      <c r="D99" s="97"/>
      <c r="E99" s="114"/>
      <c r="F99" s="98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</row>
    <row r="100">
      <c r="A100" s="97"/>
      <c r="B100" s="97"/>
      <c r="C100" s="97"/>
      <c r="D100" s="97"/>
      <c r="E100" s="114"/>
      <c r="F100" s="98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7"/>
      <c r="Z100" s="97"/>
      <c r="AA100" s="97"/>
    </row>
    <row r="101">
      <c r="A101" s="97"/>
      <c r="B101" s="97"/>
      <c r="C101" s="97"/>
      <c r="D101" s="97"/>
      <c r="E101" s="114"/>
      <c r="F101" s="98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</row>
    <row r="102">
      <c r="A102" s="97"/>
      <c r="B102" s="97"/>
      <c r="C102" s="97"/>
      <c r="D102" s="97"/>
      <c r="E102" s="114"/>
      <c r="F102" s="98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</row>
    <row r="103">
      <c r="A103" s="97"/>
      <c r="B103" s="97"/>
      <c r="C103" s="97"/>
      <c r="D103" s="97"/>
      <c r="E103" s="114"/>
      <c r="F103" s="98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</row>
    <row r="104">
      <c r="A104" s="97"/>
      <c r="B104" s="97"/>
      <c r="C104" s="97"/>
      <c r="D104" s="97"/>
      <c r="E104" s="114"/>
      <c r="F104" s="98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</row>
    <row r="105">
      <c r="A105" s="97"/>
      <c r="B105" s="97"/>
      <c r="C105" s="97"/>
      <c r="D105" s="97"/>
      <c r="E105" s="114"/>
      <c r="F105" s="98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</row>
    <row r="106">
      <c r="A106" s="97"/>
      <c r="B106" s="97"/>
      <c r="C106" s="97"/>
      <c r="D106" s="97"/>
      <c r="E106" s="114"/>
      <c r="F106" s="98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</row>
    <row r="107">
      <c r="A107" s="97"/>
      <c r="B107" s="97"/>
      <c r="C107" s="97"/>
      <c r="D107" s="97"/>
      <c r="E107" s="114"/>
      <c r="F107" s="98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</row>
    <row r="108">
      <c r="A108" s="97"/>
      <c r="B108" s="97"/>
      <c r="C108" s="97"/>
      <c r="D108" s="97"/>
      <c r="E108" s="114"/>
      <c r="F108" s="98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</row>
    <row r="109">
      <c r="A109" s="97"/>
      <c r="B109" s="97"/>
      <c r="C109" s="97"/>
      <c r="D109" s="97"/>
      <c r="E109" s="114"/>
      <c r="F109" s="98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</row>
    <row r="110">
      <c r="A110" s="97"/>
      <c r="B110" s="97"/>
      <c r="C110" s="97"/>
      <c r="D110" s="97"/>
      <c r="E110" s="114"/>
      <c r="F110" s="98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</row>
    <row r="111">
      <c r="A111" s="97"/>
      <c r="B111" s="97"/>
      <c r="C111" s="97"/>
      <c r="D111" s="97"/>
      <c r="E111" s="114"/>
      <c r="F111" s="98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</row>
    <row r="112">
      <c r="A112" s="97"/>
      <c r="B112" s="97"/>
      <c r="C112" s="97"/>
      <c r="D112" s="97"/>
      <c r="E112" s="114"/>
      <c r="F112" s="98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</row>
    <row r="113">
      <c r="A113" s="97"/>
      <c r="B113" s="97"/>
      <c r="C113" s="97"/>
      <c r="D113" s="97"/>
      <c r="E113" s="114"/>
      <c r="F113" s="98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</row>
    <row r="114">
      <c r="A114" s="97"/>
      <c r="B114" s="97"/>
      <c r="C114" s="97"/>
      <c r="D114" s="97"/>
      <c r="E114" s="114"/>
      <c r="F114" s="98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</row>
    <row r="115">
      <c r="A115" s="97"/>
      <c r="B115" s="97"/>
      <c r="C115" s="97"/>
      <c r="D115" s="97"/>
      <c r="E115" s="114"/>
      <c r="F115" s="98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</row>
    <row r="116">
      <c r="A116" s="97"/>
      <c r="B116" s="97"/>
      <c r="C116" s="97"/>
      <c r="D116" s="97"/>
      <c r="E116" s="114"/>
      <c r="F116" s="98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</row>
    <row r="117">
      <c r="A117" s="97"/>
      <c r="B117" s="97"/>
      <c r="C117" s="97"/>
      <c r="D117" s="97"/>
      <c r="E117" s="114"/>
      <c r="F117" s="98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</row>
    <row r="118">
      <c r="A118" s="97"/>
      <c r="B118" s="97"/>
      <c r="C118" s="97"/>
      <c r="D118" s="97"/>
      <c r="E118" s="114"/>
      <c r="F118" s="98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</row>
    <row r="119">
      <c r="A119" s="97"/>
      <c r="B119" s="97"/>
      <c r="C119" s="97"/>
      <c r="D119" s="97"/>
      <c r="E119" s="114"/>
      <c r="F119" s="98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</row>
    <row r="120">
      <c r="A120" s="97"/>
      <c r="B120" s="97"/>
      <c r="C120" s="97"/>
      <c r="D120" s="97"/>
      <c r="E120" s="114"/>
      <c r="F120" s="98"/>
      <c r="G120" s="97"/>
      <c r="H120" s="97"/>
      <c r="I120" s="97"/>
      <c r="J120" s="97"/>
      <c r="K120" s="97"/>
      <c r="L120" s="97"/>
      <c r="M120" s="97"/>
      <c r="N120" s="97"/>
      <c r="O120" s="97"/>
      <c r="P120" s="97"/>
      <c r="Q120" s="97"/>
      <c r="R120" s="97"/>
      <c r="S120" s="97"/>
      <c r="T120" s="97"/>
      <c r="U120" s="97"/>
      <c r="V120" s="97"/>
      <c r="W120" s="97"/>
      <c r="X120" s="97"/>
      <c r="Y120" s="97"/>
      <c r="Z120" s="97"/>
      <c r="AA120" s="97"/>
    </row>
    <row r="121">
      <c r="A121" s="97"/>
      <c r="B121" s="97"/>
      <c r="C121" s="97"/>
      <c r="D121" s="97"/>
      <c r="E121" s="114"/>
      <c r="F121" s="98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</row>
    <row r="122">
      <c r="A122" s="97"/>
      <c r="B122" s="97"/>
      <c r="C122" s="97"/>
      <c r="D122" s="97"/>
      <c r="E122" s="114"/>
      <c r="F122" s="98"/>
      <c r="G122" s="97"/>
      <c r="H122" s="97"/>
      <c r="I122" s="97"/>
      <c r="J122" s="97"/>
      <c r="K122" s="97"/>
      <c r="L122" s="97"/>
      <c r="M122" s="97"/>
      <c r="N122" s="97"/>
      <c r="O122" s="97"/>
      <c r="P122" s="97"/>
      <c r="Q122" s="97"/>
      <c r="R122" s="97"/>
      <c r="S122" s="97"/>
      <c r="T122" s="97"/>
      <c r="U122" s="97"/>
      <c r="V122" s="97"/>
      <c r="W122" s="97"/>
      <c r="X122" s="97"/>
      <c r="Y122" s="97"/>
      <c r="Z122" s="97"/>
      <c r="AA122" s="97"/>
    </row>
    <row r="123">
      <c r="A123" s="97"/>
      <c r="B123" s="97"/>
      <c r="C123" s="97"/>
      <c r="D123" s="97"/>
      <c r="E123" s="114"/>
      <c r="F123" s="98"/>
      <c r="G123" s="97"/>
      <c r="H123" s="97"/>
      <c r="I123" s="97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</row>
    <row r="124">
      <c r="A124" s="97"/>
      <c r="B124" s="97"/>
      <c r="C124" s="97"/>
      <c r="D124" s="97"/>
      <c r="E124" s="114"/>
      <c r="F124" s="98"/>
      <c r="G124" s="97"/>
      <c r="H124" s="97"/>
      <c r="I124" s="97"/>
      <c r="J124" s="97"/>
      <c r="K124" s="97"/>
      <c r="L124" s="97"/>
      <c r="M124" s="97"/>
      <c r="N124" s="97"/>
      <c r="O124" s="97"/>
      <c r="P124" s="97"/>
      <c r="Q124" s="97"/>
      <c r="R124" s="97"/>
      <c r="S124" s="97"/>
      <c r="T124" s="97"/>
      <c r="U124" s="97"/>
      <c r="V124" s="97"/>
      <c r="W124" s="97"/>
      <c r="X124" s="97"/>
      <c r="Y124" s="97"/>
      <c r="Z124" s="97"/>
      <c r="AA124" s="97"/>
    </row>
    <row r="125">
      <c r="A125" s="97"/>
      <c r="B125" s="97"/>
      <c r="C125" s="97"/>
      <c r="D125" s="97"/>
      <c r="E125" s="114"/>
      <c r="F125" s="98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</row>
    <row r="126">
      <c r="A126" s="97"/>
      <c r="B126" s="97"/>
      <c r="C126" s="97"/>
      <c r="D126" s="97"/>
      <c r="E126" s="114"/>
      <c r="F126" s="98"/>
      <c r="G126" s="97"/>
      <c r="H126" s="97"/>
      <c r="I126" s="97"/>
      <c r="J126" s="97"/>
      <c r="K126" s="97"/>
      <c r="L126" s="97"/>
      <c r="M126" s="97"/>
      <c r="N126" s="97"/>
      <c r="O126" s="97"/>
      <c r="P126" s="97"/>
      <c r="Q126" s="97"/>
      <c r="R126" s="97"/>
      <c r="S126" s="97"/>
      <c r="T126" s="97"/>
      <c r="U126" s="97"/>
      <c r="V126" s="97"/>
      <c r="W126" s="97"/>
      <c r="X126" s="97"/>
      <c r="Y126" s="97"/>
      <c r="Z126" s="97"/>
      <c r="AA126" s="97"/>
    </row>
    <row r="127">
      <c r="A127" s="97"/>
      <c r="B127" s="97"/>
      <c r="C127" s="97"/>
      <c r="D127" s="97"/>
      <c r="E127" s="114"/>
      <c r="F127" s="98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</row>
    <row r="128">
      <c r="A128" s="97"/>
      <c r="B128" s="97"/>
      <c r="C128" s="97"/>
      <c r="D128" s="97"/>
      <c r="E128" s="114"/>
      <c r="F128" s="98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</row>
    <row r="129">
      <c r="A129" s="97"/>
      <c r="B129" s="97"/>
      <c r="C129" s="97"/>
      <c r="D129" s="97"/>
      <c r="E129" s="114"/>
      <c r="F129" s="98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</row>
    <row r="130">
      <c r="A130" s="97"/>
      <c r="B130" s="97"/>
      <c r="C130" s="97"/>
      <c r="D130" s="97"/>
      <c r="E130" s="114"/>
      <c r="F130" s="98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</row>
    <row r="131">
      <c r="A131" s="97"/>
      <c r="B131" s="97"/>
      <c r="C131" s="97"/>
      <c r="D131" s="97"/>
      <c r="E131" s="114"/>
      <c r="F131" s="98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</row>
    <row r="132">
      <c r="A132" s="97"/>
      <c r="B132" s="97"/>
      <c r="C132" s="97"/>
      <c r="D132" s="97"/>
      <c r="E132" s="114"/>
      <c r="F132" s="98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</row>
    <row r="133">
      <c r="A133" s="97"/>
      <c r="B133" s="97"/>
      <c r="C133" s="97"/>
      <c r="D133" s="97"/>
      <c r="E133" s="114"/>
      <c r="F133" s="98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</row>
    <row r="134">
      <c r="A134" s="97"/>
      <c r="B134" s="97"/>
      <c r="C134" s="97"/>
      <c r="D134" s="97"/>
      <c r="E134" s="114"/>
      <c r="F134" s="98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</row>
    <row r="135">
      <c r="A135" s="97"/>
      <c r="B135" s="97"/>
      <c r="C135" s="97"/>
      <c r="D135" s="97"/>
      <c r="E135" s="114"/>
      <c r="F135" s="98"/>
      <c r="G135" s="97"/>
      <c r="H135" s="97"/>
      <c r="I135" s="97"/>
      <c r="J135" s="97"/>
      <c r="K135" s="97"/>
      <c r="L135" s="97"/>
      <c r="M135" s="97"/>
      <c r="N135" s="97"/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</row>
    <row r="136">
      <c r="A136" s="97"/>
      <c r="B136" s="97"/>
      <c r="C136" s="97"/>
      <c r="D136" s="97"/>
      <c r="E136" s="114"/>
      <c r="F136" s="98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</row>
    <row r="137">
      <c r="A137" s="97"/>
      <c r="B137" s="97"/>
      <c r="C137" s="97"/>
      <c r="D137" s="97"/>
      <c r="E137" s="114"/>
      <c r="F137" s="98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</row>
    <row r="138">
      <c r="A138" s="97"/>
      <c r="B138" s="97"/>
      <c r="C138" s="97"/>
      <c r="D138" s="97"/>
      <c r="E138" s="114"/>
      <c r="F138" s="98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</row>
    <row r="139">
      <c r="A139" s="97"/>
      <c r="B139" s="97"/>
      <c r="C139" s="97"/>
      <c r="D139" s="97"/>
      <c r="E139" s="114"/>
      <c r="F139" s="98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</row>
    <row r="140">
      <c r="A140" s="97"/>
      <c r="B140" s="97"/>
      <c r="C140" s="97"/>
      <c r="D140" s="97"/>
      <c r="E140" s="114"/>
      <c r="F140" s="98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</row>
    <row r="141">
      <c r="A141" s="97"/>
      <c r="B141" s="97"/>
      <c r="C141" s="97"/>
      <c r="D141" s="97"/>
      <c r="E141" s="114"/>
      <c r="F141" s="98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</row>
    <row r="142">
      <c r="A142" s="97"/>
      <c r="B142" s="97"/>
      <c r="C142" s="97"/>
      <c r="D142" s="97"/>
      <c r="E142" s="114"/>
      <c r="F142" s="98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</row>
    <row r="143">
      <c r="A143" s="97"/>
      <c r="B143" s="97"/>
      <c r="C143" s="97"/>
      <c r="D143" s="97"/>
      <c r="E143" s="114"/>
      <c r="F143" s="98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</row>
    <row r="144">
      <c r="A144" s="97"/>
      <c r="B144" s="97"/>
      <c r="C144" s="97"/>
      <c r="D144" s="97"/>
      <c r="E144" s="114"/>
      <c r="F144" s="98"/>
      <c r="G144" s="97"/>
      <c r="H144" s="97"/>
      <c r="I144" s="97"/>
      <c r="J144" s="97"/>
      <c r="K144" s="97"/>
      <c r="L144" s="97"/>
      <c r="M144" s="97"/>
      <c r="N144" s="97"/>
      <c r="O144" s="97"/>
      <c r="P144" s="97"/>
      <c r="Q144" s="97"/>
      <c r="R144" s="97"/>
      <c r="S144" s="97"/>
      <c r="T144" s="97"/>
      <c r="U144" s="97"/>
      <c r="V144" s="97"/>
      <c r="W144" s="97"/>
      <c r="X144" s="97"/>
      <c r="Y144" s="97"/>
      <c r="Z144" s="97"/>
      <c r="AA144" s="97"/>
    </row>
    <row r="145">
      <c r="A145" s="97"/>
      <c r="B145" s="97"/>
      <c r="C145" s="97"/>
      <c r="D145" s="97"/>
      <c r="E145" s="114"/>
      <c r="F145" s="98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</row>
    <row r="146">
      <c r="A146" s="97"/>
      <c r="B146" s="97"/>
      <c r="C146" s="97"/>
      <c r="D146" s="97"/>
      <c r="E146" s="114"/>
      <c r="F146" s="98"/>
      <c r="G146" s="97"/>
      <c r="H146" s="97"/>
      <c r="I146" s="97"/>
      <c r="J146" s="97"/>
      <c r="K146" s="97"/>
      <c r="L146" s="97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</row>
    <row r="147">
      <c r="A147" s="97"/>
      <c r="B147" s="97"/>
      <c r="C147" s="97"/>
      <c r="D147" s="97"/>
      <c r="E147" s="114"/>
      <c r="F147" s="98"/>
      <c r="G147" s="97"/>
      <c r="H147" s="97"/>
      <c r="I147" s="97"/>
      <c r="J147" s="97"/>
      <c r="K147" s="97"/>
      <c r="L147" s="97"/>
      <c r="M147" s="97"/>
      <c r="N147" s="97"/>
      <c r="O147" s="97"/>
      <c r="P147" s="97"/>
      <c r="Q147" s="97"/>
      <c r="R147" s="97"/>
      <c r="S147" s="97"/>
      <c r="T147" s="97"/>
      <c r="U147" s="97"/>
      <c r="V147" s="97"/>
      <c r="W147" s="97"/>
      <c r="X147" s="97"/>
      <c r="Y147" s="97"/>
      <c r="Z147" s="97"/>
      <c r="AA147" s="97"/>
    </row>
    <row r="148">
      <c r="A148" s="97"/>
      <c r="B148" s="97"/>
      <c r="C148" s="97"/>
      <c r="D148" s="97"/>
      <c r="E148" s="114"/>
      <c r="F148" s="98"/>
      <c r="G148" s="97"/>
      <c r="H148" s="97"/>
      <c r="I148" s="97"/>
      <c r="J148" s="97"/>
      <c r="K148" s="97"/>
      <c r="L148" s="97"/>
      <c r="M148" s="97"/>
      <c r="N148" s="97"/>
      <c r="O148" s="97"/>
      <c r="P148" s="97"/>
      <c r="Q148" s="97"/>
      <c r="R148" s="97"/>
      <c r="S148" s="97"/>
      <c r="T148" s="97"/>
      <c r="U148" s="97"/>
      <c r="V148" s="97"/>
      <c r="W148" s="97"/>
      <c r="X148" s="97"/>
      <c r="Y148" s="97"/>
      <c r="Z148" s="97"/>
      <c r="AA148" s="97"/>
    </row>
    <row r="149">
      <c r="A149" s="97"/>
      <c r="B149" s="97"/>
      <c r="C149" s="97"/>
      <c r="D149" s="97"/>
      <c r="E149" s="114"/>
      <c r="F149" s="98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</row>
    <row r="150">
      <c r="A150" s="97"/>
      <c r="B150" s="97"/>
      <c r="C150" s="97"/>
      <c r="D150" s="97"/>
      <c r="E150" s="114"/>
      <c r="F150" s="98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</row>
    <row r="151">
      <c r="A151" s="97"/>
      <c r="B151" s="97"/>
      <c r="C151" s="97"/>
      <c r="D151" s="97"/>
      <c r="E151" s="114"/>
      <c r="F151" s="98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</row>
    <row r="152">
      <c r="A152" s="97"/>
      <c r="B152" s="97"/>
      <c r="C152" s="97"/>
      <c r="D152" s="97"/>
      <c r="E152" s="114"/>
      <c r="F152" s="98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</row>
    <row r="153">
      <c r="A153" s="97"/>
      <c r="B153" s="97"/>
      <c r="C153" s="97"/>
      <c r="D153" s="97"/>
      <c r="E153" s="114"/>
      <c r="F153" s="98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</row>
    <row r="154">
      <c r="A154" s="97"/>
      <c r="B154" s="97"/>
      <c r="C154" s="97"/>
      <c r="D154" s="97"/>
      <c r="E154" s="114"/>
      <c r="F154" s="98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</row>
    <row r="155">
      <c r="A155" s="97"/>
      <c r="B155" s="97"/>
      <c r="C155" s="97"/>
      <c r="D155" s="97"/>
      <c r="E155" s="114"/>
      <c r="F155" s="98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</row>
    <row r="156">
      <c r="A156" s="97"/>
      <c r="B156" s="97"/>
      <c r="C156" s="97"/>
      <c r="D156" s="97"/>
      <c r="E156" s="114"/>
      <c r="F156" s="98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</row>
    <row r="157">
      <c r="A157" s="97"/>
      <c r="B157" s="97"/>
      <c r="C157" s="97"/>
      <c r="D157" s="97"/>
      <c r="E157" s="114"/>
      <c r="F157" s="98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</row>
    <row r="158">
      <c r="A158" s="97"/>
      <c r="B158" s="97"/>
      <c r="C158" s="97"/>
      <c r="D158" s="97"/>
      <c r="E158" s="114"/>
      <c r="F158" s="98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</row>
    <row r="159">
      <c r="A159" s="97"/>
      <c r="B159" s="97"/>
      <c r="C159" s="97"/>
      <c r="D159" s="97"/>
      <c r="E159" s="114"/>
      <c r="F159" s="98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</row>
    <row r="160">
      <c r="A160" s="97"/>
      <c r="B160" s="97"/>
      <c r="C160" s="97"/>
      <c r="D160" s="97"/>
      <c r="E160" s="114"/>
      <c r="F160" s="98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</row>
    <row r="161">
      <c r="A161" s="97"/>
      <c r="B161" s="97"/>
      <c r="C161" s="97"/>
      <c r="D161" s="97"/>
      <c r="E161" s="114"/>
      <c r="F161" s="98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</row>
    <row r="162">
      <c r="A162" s="97"/>
      <c r="B162" s="97"/>
      <c r="C162" s="97"/>
      <c r="D162" s="97"/>
      <c r="E162" s="114"/>
      <c r="F162" s="98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</row>
    <row r="163">
      <c r="A163" s="97"/>
      <c r="B163" s="97"/>
      <c r="C163" s="97"/>
      <c r="D163" s="97"/>
      <c r="E163" s="114"/>
      <c r="F163" s="98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</row>
    <row r="164">
      <c r="A164" s="97"/>
      <c r="B164" s="97"/>
      <c r="C164" s="97"/>
      <c r="D164" s="97"/>
      <c r="E164" s="114"/>
      <c r="F164" s="98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</row>
    <row r="165">
      <c r="A165" s="97"/>
      <c r="B165" s="97"/>
      <c r="C165" s="97"/>
      <c r="D165" s="97"/>
      <c r="E165" s="114"/>
      <c r="F165" s="98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</row>
    <row r="166">
      <c r="A166" s="97"/>
      <c r="B166" s="97"/>
      <c r="C166" s="97"/>
      <c r="D166" s="97"/>
      <c r="E166" s="114"/>
      <c r="F166" s="98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</row>
    <row r="167">
      <c r="A167" s="97"/>
      <c r="B167" s="97"/>
      <c r="C167" s="97"/>
      <c r="D167" s="97"/>
      <c r="E167" s="114"/>
      <c r="F167" s="98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</row>
    <row r="168">
      <c r="A168" s="97"/>
      <c r="B168" s="97"/>
      <c r="C168" s="97"/>
      <c r="D168" s="97"/>
      <c r="E168" s="114"/>
      <c r="F168" s="98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</row>
    <row r="169">
      <c r="A169" s="97"/>
      <c r="B169" s="97"/>
      <c r="C169" s="97"/>
      <c r="D169" s="97"/>
      <c r="E169" s="114"/>
      <c r="F169" s="98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</row>
    <row r="170">
      <c r="A170" s="97"/>
      <c r="B170" s="97"/>
      <c r="C170" s="97"/>
      <c r="D170" s="97"/>
      <c r="E170" s="114"/>
      <c r="F170" s="98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</row>
    <row r="171">
      <c r="A171" s="97"/>
      <c r="B171" s="97"/>
      <c r="C171" s="97"/>
      <c r="D171" s="97"/>
      <c r="E171" s="114"/>
      <c r="F171" s="98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</row>
    <row r="172">
      <c r="A172" s="97"/>
      <c r="B172" s="97"/>
      <c r="C172" s="97"/>
      <c r="D172" s="97"/>
      <c r="E172" s="114"/>
      <c r="F172" s="98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</row>
    <row r="173">
      <c r="A173" s="97"/>
      <c r="B173" s="97"/>
      <c r="C173" s="97"/>
      <c r="D173" s="97"/>
      <c r="E173" s="114"/>
      <c r="F173" s="98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</row>
    <row r="174">
      <c r="A174" s="97"/>
      <c r="B174" s="97"/>
      <c r="C174" s="97"/>
      <c r="D174" s="97"/>
      <c r="E174" s="114"/>
      <c r="F174" s="98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</row>
    <row r="175">
      <c r="A175" s="97"/>
      <c r="B175" s="97"/>
      <c r="C175" s="97"/>
      <c r="D175" s="97"/>
      <c r="E175" s="114"/>
      <c r="F175" s="98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</row>
    <row r="176">
      <c r="A176" s="97"/>
      <c r="B176" s="97"/>
      <c r="C176" s="97"/>
      <c r="D176" s="97"/>
      <c r="E176" s="114"/>
      <c r="F176" s="98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</row>
    <row r="177">
      <c r="A177" s="97"/>
      <c r="B177" s="97"/>
      <c r="C177" s="97"/>
      <c r="D177" s="97"/>
      <c r="E177" s="114"/>
      <c r="F177" s="98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</row>
    <row r="178">
      <c r="A178" s="97"/>
      <c r="B178" s="97"/>
      <c r="C178" s="97"/>
      <c r="D178" s="97"/>
      <c r="E178" s="114"/>
      <c r="F178" s="98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</row>
    <row r="179">
      <c r="A179" s="97"/>
      <c r="B179" s="97"/>
      <c r="C179" s="97"/>
      <c r="D179" s="97"/>
      <c r="E179" s="114"/>
      <c r="F179" s="98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</row>
    <row r="180">
      <c r="A180" s="97"/>
      <c r="B180" s="97"/>
      <c r="C180" s="97"/>
      <c r="D180" s="97"/>
      <c r="E180" s="114"/>
      <c r="F180" s="98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</row>
    <row r="181">
      <c r="A181" s="97"/>
      <c r="B181" s="97"/>
      <c r="C181" s="97"/>
      <c r="D181" s="97"/>
      <c r="E181" s="114"/>
      <c r="F181" s="98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</row>
    <row r="182">
      <c r="A182" s="97"/>
      <c r="B182" s="97"/>
      <c r="C182" s="97"/>
      <c r="D182" s="97"/>
      <c r="E182" s="114"/>
      <c r="F182" s="98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</row>
    <row r="183">
      <c r="A183" s="97"/>
      <c r="B183" s="97"/>
      <c r="C183" s="97"/>
      <c r="D183" s="97"/>
      <c r="E183" s="114"/>
      <c r="F183" s="98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</row>
    <row r="184">
      <c r="A184" s="97"/>
      <c r="B184" s="97"/>
      <c r="C184" s="97"/>
      <c r="D184" s="97"/>
      <c r="E184" s="114"/>
      <c r="F184" s="98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</row>
    <row r="185">
      <c r="A185" s="97"/>
      <c r="B185" s="97"/>
      <c r="C185" s="97"/>
      <c r="D185" s="97"/>
      <c r="E185" s="114"/>
      <c r="F185" s="98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</row>
    <row r="186">
      <c r="A186" s="97"/>
      <c r="B186" s="97"/>
      <c r="C186" s="97"/>
      <c r="D186" s="97"/>
      <c r="E186" s="114"/>
      <c r="F186" s="98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</row>
    <row r="187">
      <c r="A187" s="97"/>
      <c r="B187" s="97"/>
      <c r="C187" s="97"/>
      <c r="D187" s="97"/>
      <c r="E187" s="114"/>
      <c r="F187" s="98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</row>
    <row r="188">
      <c r="A188" s="97"/>
      <c r="B188" s="97"/>
      <c r="C188" s="97"/>
      <c r="D188" s="97"/>
      <c r="E188" s="114"/>
      <c r="F188" s="98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</row>
    <row r="189">
      <c r="A189" s="97"/>
      <c r="B189" s="97"/>
      <c r="C189" s="97"/>
      <c r="D189" s="97"/>
      <c r="E189" s="114"/>
      <c r="F189" s="98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</row>
    <row r="190">
      <c r="A190" s="97"/>
      <c r="B190" s="97"/>
      <c r="C190" s="97"/>
      <c r="D190" s="97"/>
      <c r="E190" s="114"/>
      <c r="F190" s="98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</row>
    <row r="191">
      <c r="A191" s="97"/>
      <c r="B191" s="97"/>
      <c r="C191" s="97"/>
      <c r="D191" s="97"/>
      <c r="E191" s="114"/>
      <c r="F191" s="98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</row>
    <row r="192">
      <c r="A192" s="97"/>
      <c r="B192" s="97"/>
      <c r="C192" s="97"/>
      <c r="D192" s="97"/>
      <c r="E192" s="114"/>
      <c r="F192" s="98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</row>
    <row r="193">
      <c r="A193" s="97"/>
      <c r="B193" s="97"/>
      <c r="C193" s="97"/>
      <c r="D193" s="97"/>
      <c r="E193" s="114"/>
      <c r="F193" s="98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</row>
    <row r="194">
      <c r="A194" s="97"/>
      <c r="B194" s="97"/>
      <c r="C194" s="97"/>
      <c r="D194" s="97"/>
      <c r="E194" s="114"/>
      <c r="F194" s="98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</row>
    <row r="195">
      <c r="A195" s="97"/>
      <c r="B195" s="97"/>
      <c r="C195" s="97"/>
      <c r="D195" s="97"/>
      <c r="E195" s="114"/>
      <c r="F195" s="98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</row>
    <row r="196">
      <c r="A196" s="97"/>
      <c r="B196" s="97"/>
      <c r="C196" s="97"/>
      <c r="D196" s="97"/>
      <c r="E196" s="114"/>
      <c r="F196" s="98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</row>
    <row r="197">
      <c r="A197" s="97"/>
      <c r="B197" s="97"/>
      <c r="C197" s="97"/>
      <c r="D197" s="97"/>
      <c r="E197" s="114"/>
      <c r="F197" s="98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</row>
    <row r="198">
      <c r="A198" s="97"/>
      <c r="B198" s="97"/>
      <c r="C198" s="97"/>
      <c r="D198" s="97"/>
      <c r="E198" s="114"/>
      <c r="F198" s="98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</row>
    <row r="199">
      <c r="A199" s="97"/>
      <c r="B199" s="97"/>
      <c r="C199" s="97"/>
      <c r="D199" s="97"/>
      <c r="E199" s="114"/>
      <c r="F199" s="98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</row>
    <row r="200">
      <c r="A200" s="97"/>
      <c r="B200" s="97"/>
      <c r="C200" s="97"/>
      <c r="D200" s="97"/>
      <c r="E200" s="114"/>
      <c r="F200" s="98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</row>
    <row r="201">
      <c r="A201" s="97"/>
      <c r="B201" s="97"/>
      <c r="C201" s="97"/>
      <c r="D201" s="97"/>
      <c r="E201" s="114"/>
      <c r="F201" s="98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</row>
    <row r="202">
      <c r="A202" s="97"/>
      <c r="B202" s="97"/>
      <c r="C202" s="97"/>
      <c r="D202" s="97"/>
      <c r="E202" s="114"/>
      <c r="F202" s="98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</row>
    <row r="203">
      <c r="A203" s="97"/>
      <c r="B203" s="97"/>
      <c r="C203" s="97"/>
      <c r="D203" s="97"/>
      <c r="E203" s="114"/>
      <c r="F203" s="98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</row>
    <row r="204">
      <c r="A204" s="97"/>
      <c r="B204" s="97"/>
      <c r="C204" s="97"/>
      <c r="D204" s="97"/>
      <c r="E204" s="114"/>
      <c r="F204" s="98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</row>
    <row r="205">
      <c r="A205" s="97"/>
      <c r="B205" s="97"/>
      <c r="C205" s="97"/>
      <c r="D205" s="97"/>
      <c r="E205" s="114"/>
      <c r="F205" s="98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</row>
    <row r="206">
      <c r="A206" s="97"/>
      <c r="B206" s="97"/>
      <c r="C206" s="97"/>
      <c r="D206" s="97"/>
      <c r="E206" s="114"/>
      <c r="F206" s="98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</row>
    <row r="207">
      <c r="A207" s="97"/>
      <c r="B207" s="97"/>
      <c r="C207" s="97"/>
      <c r="D207" s="97"/>
      <c r="E207" s="114"/>
      <c r="F207" s="98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</row>
    <row r="208">
      <c r="A208" s="97"/>
      <c r="B208" s="97"/>
      <c r="C208" s="97"/>
      <c r="D208" s="97"/>
      <c r="E208" s="114"/>
      <c r="F208" s="98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</row>
    <row r="209">
      <c r="A209" s="97"/>
      <c r="B209" s="97"/>
      <c r="C209" s="97"/>
      <c r="D209" s="97"/>
      <c r="E209" s="114"/>
      <c r="F209" s="98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</row>
    <row r="210">
      <c r="A210" s="97"/>
      <c r="B210" s="97"/>
      <c r="C210" s="97"/>
      <c r="D210" s="97"/>
      <c r="E210" s="114"/>
      <c r="F210" s="98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</row>
    <row r="211">
      <c r="A211" s="97"/>
      <c r="B211" s="97"/>
      <c r="C211" s="97"/>
      <c r="D211" s="97"/>
      <c r="E211" s="114"/>
      <c r="F211" s="98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</row>
    <row r="212">
      <c r="A212" s="97"/>
      <c r="B212" s="97"/>
      <c r="C212" s="97"/>
      <c r="D212" s="97"/>
      <c r="E212" s="114"/>
      <c r="F212" s="98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</row>
    <row r="213">
      <c r="A213" s="97"/>
      <c r="B213" s="97"/>
      <c r="C213" s="97"/>
      <c r="D213" s="97"/>
      <c r="E213" s="114"/>
      <c r="F213" s="98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</row>
    <row r="214">
      <c r="A214" s="97"/>
      <c r="B214" s="97"/>
      <c r="C214" s="97"/>
      <c r="D214" s="97"/>
      <c r="E214" s="114"/>
      <c r="F214" s="98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</row>
    <row r="215">
      <c r="A215" s="97"/>
      <c r="B215" s="97"/>
      <c r="C215" s="97"/>
      <c r="D215" s="97"/>
      <c r="E215" s="114"/>
      <c r="F215" s="98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</row>
    <row r="216">
      <c r="A216" s="97"/>
      <c r="B216" s="97"/>
      <c r="C216" s="97"/>
      <c r="D216" s="97"/>
      <c r="E216" s="114"/>
      <c r="F216" s="98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</row>
    <row r="217">
      <c r="A217" s="97"/>
      <c r="B217" s="97"/>
      <c r="C217" s="97"/>
      <c r="D217" s="97"/>
      <c r="E217" s="114"/>
      <c r="F217" s="98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</row>
    <row r="218">
      <c r="A218" s="97"/>
      <c r="B218" s="97"/>
      <c r="C218" s="97"/>
      <c r="D218" s="97"/>
      <c r="E218" s="114"/>
      <c r="F218" s="98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</row>
    <row r="219">
      <c r="A219" s="97"/>
      <c r="B219" s="97"/>
      <c r="C219" s="97"/>
      <c r="D219" s="97"/>
      <c r="E219" s="114"/>
      <c r="F219" s="98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</row>
    <row r="220">
      <c r="A220" s="97"/>
      <c r="B220" s="97"/>
      <c r="C220" s="97"/>
      <c r="D220" s="97"/>
      <c r="E220" s="114"/>
      <c r="F220" s="98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</row>
    <row r="221">
      <c r="A221" s="97"/>
      <c r="B221" s="97"/>
      <c r="C221" s="97"/>
      <c r="D221" s="97"/>
      <c r="E221" s="114"/>
      <c r="F221" s="98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</row>
    <row r="222">
      <c r="A222" s="97"/>
      <c r="B222" s="97"/>
      <c r="C222" s="97"/>
      <c r="D222" s="97"/>
      <c r="E222" s="114"/>
      <c r="F222" s="98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</row>
    <row r="223">
      <c r="A223" s="97"/>
      <c r="B223" s="97"/>
      <c r="C223" s="97"/>
      <c r="D223" s="97"/>
      <c r="E223" s="114"/>
      <c r="F223" s="98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</row>
    <row r="224">
      <c r="A224" s="97"/>
      <c r="B224" s="97"/>
      <c r="C224" s="97"/>
      <c r="D224" s="97"/>
      <c r="E224" s="114"/>
      <c r="F224" s="98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</row>
    <row r="225">
      <c r="A225" s="97"/>
      <c r="B225" s="97"/>
      <c r="C225" s="97"/>
      <c r="D225" s="97"/>
      <c r="E225" s="114"/>
      <c r="F225" s="98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</row>
    <row r="226">
      <c r="A226" s="97"/>
      <c r="B226" s="97"/>
      <c r="C226" s="97"/>
      <c r="D226" s="97"/>
      <c r="E226" s="114"/>
      <c r="F226" s="98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</row>
    <row r="227">
      <c r="A227" s="97"/>
      <c r="B227" s="97"/>
      <c r="C227" s="97"/>
      <c r="D227" s="97"/>
      <c r="E227" s="114"/>
      <c r="F227" s="98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</row>
    <row r="228">
      <c r="A228" s="97"/>
      <c r="B228" s="97"/>
      <c r="C228" s="97"/>
      <c r="D228" s="97"/>
      <c r="E228" s="114"/>
      <c r="F228" s="98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</row>
    <row r="229">
      <c r="A229" s="97"/>
      <c r="B229" s="97"/>
      <c r="C229" s="97"/>
      <c r="D229" s="97"/>
      <c r="E229" s="114"/>
      <c r="F229" s="98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</row>
    <row r="230">
      <c r="A230" s="97"/>
      <c r="B230" s="97"/>
      <c r="C230" s="97"/>
      <c r="D230" s="97"/>
      <c r="E230" s="114"/>
      <c r="F230" s="98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</row>
    <row r="231">
      <c r="A231" s="97"/>
      <c r="B231" s="97"/>
      <c r="C231" s="97"/>
      <c r="D231" s="97"/>
      <c r="E231" s="114"/>
      <c r="F231" s="98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</row>
    <row r="232">
      <c r="A232" s="97"/>
      <c r="B232" s="97"/>
      <c r="C232" s="97"/>
      <c r="D232" s="97"/>
      <c r="E232" s="114"/>
      <c r="F232" s="98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</row>
    <row r="233">
      <c r="A233" s="97"/>
      <c r="B233" s="97"/>
      <c r="C233" s="97"/>
      <c r="D233" s="97"/>
      <c r="E233" s="114"/>
      <c r="F233" s="98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</row>
    <row r="234">
      <c r="A234" s="97"/>
      <c r="B234" s="97"/>
      <c r="C234" s="97"/>
      <c r="D234" s="97"/>
      <c r="E234" s="114"/>
      <c r="F234" s="98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</row>
    <row r="235">
      <c r="A235" s="97"/>
      <c r="B235" s="97"/>
      <c r="C235" s="97"/>
      <c r="D235" s="97"/>
      <c r="E235" s="114"/>
      <c r="F235" s="98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</row>
    <row r="236">
      <c r="A236" s="97"/>
      <c r="B236" s="97"/>
      <c r="C236" s="97"/>
      <c r="D236" s="97"/>
      <c r="E236" s="114"/>
      <c r="F236" s="98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</row>
    <row r="237">
      <c r="A237" s="97"/>
      <c r="B237" s="97"/>
      <c r="C237" s="97"/>
      <c r="D237" s="97"/>
      <c r="E237" s="114"/>
      <c r="F237" s="98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</row>
    <row r="238">
      <c r="A238" s="97"/>
      <c r="B238" s="97"/>
      <c r="C238" s="97"/>
      <c r="D238" s="97"/>
      <c r="E238" s="114"/>
      <c r="F238" s="98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</row>
    <row r="239">
      <c r="A239" s="97"/>
      <c r="B239" s="97"/>
      <c r="C239" s="97"/>
      <c r="D239" s="97"/>
      <c r="E239" s="114"/>
      <c r="F239" s="98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</row>
    <row r="240">
      <c r="A240" s="97"/>
      <c r="B240" s="97"/>
      <c r="C240" s="97"/>
      <c r="D240" s="97"/>
      <c r="E240" s="114"/>
      <c r="F240" s="98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</row>
    <row r="241">
      <c r="A241" s="97"/>
      <c r="B241" s="97"/>
      <c r="C241" s="97"/>
      <c r="D241" s="97"/>
      <c r="E241" s="114"/>
      <c r="F241" s="98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</row>
    <row r="242">
      <c r="A242" s="97"/>
      <c r="B242" s="97"/>
      <c r="C242" s="97"/>
      <c r="D242" s="97"/>
      <c r="E242" s="114"/>
      <c r="F242" s="98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</row>
    <row r="243">
      <c r="A243" s="97"/>
      <c r="B243" s="97"/>
      <c r="C243" s="97"/>
      <c r="D243" s="97"/>
      <c r="E243" s="114"/>
      <c r="F243" s="98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</row>
    <row r="244">
      <c r="A244" s="97"/>
      <c r="B244" s="97"/>
      <c r="C244" s="97"/>
      <c r="D244" s="97"/>
      <c r="E244" s="114"/>
      <c r="F244" s="98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</row>
    <row r="245">
      <c r="A245" s="97"/>
      <c r="B245" s="97"/>
      <c r="C245" s="97"/>
      <c r="D245" s="97"/>
      <c r="E245" s="114"/>
      <c r="F245" s="98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</row>
    <row r="246">
      <c r="A246" s="97"/>
      <c r="B246" s="97"/>
      <c r="C246" s="97"/>
      <c r="D246" s="97"/>
      <c r="E246" s="114"/>
      <c r="F246" s="98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</row>
    <row r="247">
      <c r="A247" s="97"/>
      <c r="B247" s="97"/>
      <c r="C247" s="97"/>
      <c r="D247" s="97"/>
      <c r="E247" s="114"/>
      <c r="F247" s="98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</row>
    <row r="248">
      <c r="A248" s="97"/>
      <c r="B248" s="97"/>
      <c r="C248" s="97"/>
      <c r="D248" s="97"/>
      <c r="E248" s="114"/>
      <c r="F248" s="98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</row>
    <row r="249">
      <c r="A249" s="97"/>
      <c r="B249" s="97"/>
      <c r="C249" s="97"/>
      <c r="D249" s="97"/>
      <c r="E249" s="114"/>
      <c r="F249" s="98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</row>
    <row r="250">
      <c r="A250" s="97"/>
      <c r="B250" s="97"/>
      <c r="C250" s="97"/>
      <c r="D250" s="97"/>
      <c r="E250" s="114"/>
      <c r="F250" s="98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</row>
    <row r="251">
      <c r="A251" s="97"/>
      <c r="B251" s="97"/>
      <c r="C251" s="97"/>
      <c r="D251" s="97"/>
      <c r="E251" s="114"/>
      <c r="F251" s="98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</row>
    <row r="252">
      <c r="A252" s="97"/>
      <c r="B252" s="97"/>
      <c r="C252" s="97"/>
      <c r="D252" s="97"/>
      <c r="E252" s="114"/>
      <c r="F252" s="98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</row>
    <row r="253">
      <c r="A253" s="97"/>
      <c r="B253" s="97"/>
      <c r="C253" s="97"/>
      <c r="D253" s="97"/>
      <c r="E253" s="114"/>
      <c r="F253" s="98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</row>
    <row r="254">
      <c r="A254" s="97"/>
      <c r="B254" s="97"/>
      <c r="C254" s="97"/>
      <c r="D254" s="97"/>
      <c r="E254" s="114"/>
      <c r="F254" s="98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</row>
    <row r="255">
      <c r="A255" s="97"/>
      <c r="B255" s="97"/>
      <c r="C255" s="97"/>
      <c r="D255" s="97"/>
      <c r="E255" s="114"/>
      <c r="F255" s="98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</row>
    <row r="256">
      <c r="A256" s="97"/>
      <c r="B256" s="97"/>
      <c r="C256" s="97"/>
      <c r="D256" s="97"/>
      <c r="E256" s="114"/>
      <c r="F256" s="98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</row>
    <row r="257">
      <c r="A257" s="97"/>
      <c r="B257" s="97"/>
      <c r="C257" s="97"/>
      <c r="D257" s="97"/>
      <c r="E257" s="114"/>
      <c r="F257" s="98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</row>
    <row r="258">
      <c r="A258" s="97"/>
      <c r="B258" s="97"/>
      <c r="C258" s="97"/>
      <c r="D258" s="97"/>
      <c r="E258" s="114"/>
      <c r="F258" s="98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</row>
    <row r="259">
      <c r="A259" s="97"/>
      <c r="B259" s="97"/>
      <c r="C259" s="97"/>
      <c r="D259" s="97"/>
      <c r="E259" s="114"/>
      <c r="F259" s="98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</row>
    <row r="260">
      <c r="A260" s="97"/>
      <c r="B260" s="97"/>
      <c r="C260" s="97"/>
      <c r="D260" s="97"/>
      <c r="E260" s="114"/>
      <c r="F260" s="98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</row>
    <row r="261">
      <c r="A261" s="97"/>
      <c r="B261" s="97"/>
      <c r="C261" s="97"/>
      <c r="D261" s="97"/>
      <c r="E261" s="114"/>
      <c r="F261" s="98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</row>
    <row r="262">
      <c r="A262" s="97"/>
      <c r="B262" s="97"/>
      <c r="C262" s="97"/>
      <c r="D262" s="97"/>
      <c r="E262" s="114"/>
      <c r="F262" s="98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</row>
    <row r="263">
      <c r="A263" s="97"/>
      <c r="B263" s="97"/>
      <c r="C263" s="97"/>
      <c r="D263" s="97"/>
      <c r="E263" s="114"/>
      <c r="F263" s="98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</row>
    <row r="264">
      <c r="A264" s="97"/>
      <c r="B264" s="97"/>
      <c r="C264" s="97"/>
      <c r="D264" s="97"/>
      <c r="E264" s="114"/>
      <c r="F264" s="98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</row>
    <row r="265">
      <c r="A265" s="97"/>
      <c r="B265" s="97"/>
      <c r="C265" s="97"/>
      <c r="D265" s="97"/>
      <c r="E265" s="114"/>
      <c r="F265" s="98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</row>
    <row r="266">
      <c r="A266" s="97"/>
      <c r="B266" s="97"/>
      <c r="C266" s="97"/>
      <c r="D266" s="97"/>
      <c r="E266" s="114"/>
      <c r="F266" s="98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</row>
    <row r="267">
      <c r="A267" s="97"/>
      <c r="B267" s="97"/>
      <c r="C267" s="97"/>
      <c r="D267" s="97"/>
      <c r="E267" s="114"/>
      <c r="F267" s="98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</row>
    <row r="268">
      <c r="A268" s="97"/>
      <c r="B268" s="97"/>
      <c r="C268" s="97"/>
      <c r="D268" s="97"/>
      <c r="E268" s="114"/>
      <c r="F268" s="98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</row>
    <row r="269">
      <c r="A269" s="97"/>
      <c r="B269" s="97"/>
      <c r="C269" s="97"/>
      <c r="D269" s="97"/>
      <c r="E269" s="114"/>
      <c r="F269" s="98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</row>
    <row r="270">
      <c r="A270" s="97"/>
      <c r="B270" s="97"/>
      <c r="C270" s="97"/>
      <c r="D270" s="97"/>
      <c r="E270" s="114"/>
      <c r="F270" s="98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</row>
    <row r="271">
      <c r="A271" s="97"/>
      <c r="B271" s="97"/>
      <c r="C271" s="97"/>
      <c r="D271" s="97"/>
      <c r="E271" s="114"/>
      <c r="F271" s="98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</row>
    <row r="272">
      <c r="A272" s="97"/>
      <c r="B272" s="97"/>
      <c r="C272" s="97"/>
      <c r="D272" s="97"/>
      <c r="E272" s="114"/>
      <c r="F272" s="98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</row>
    <row r="273">
      <c r="A273" s="97"/>
      <c r="B273" s="97"/>
      <c r="C273" s="97"/>
      <c r="D273" s="97"/>
      <c r="E273" s="114"/>
      <c r="F273" s="98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</row>
    <row r="274">
      <c r="A274" s="97"/>
      <c r="B274" s="97"/>
      <c r="C274" s="97"/>
      <c r="D274" s="97"/>
      <c r="E274" s="114"/>
      <c r="F274" s="98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</row>
    <row r="275">
      <c r="A275" s="97"/>
      <c r="B275" s="97"/>
      <c r="C275" s="97"/>
      <c r="D275" s="97"/>
      <c r="E275" s="114"/>
      <c r="F275" s="98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</row>
    <row r="276">
      <c r="A276" s="97"/>
      <c r="B276" s="97"/>
      <c r="C276" s="97"/>
      <c r="D276" s="97"/>
      <c r="E276" s="114"/>
      <c r="F276" s="98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</row>
    <row r="277">
      <c r="A277" s="97"/>
      <c r="B277" s="97"/>
      <c r="C277" s="97"/>
      <c r="D277" s="97"/>
      <c r="E277" s="114"/>
      <c r="F277" s="98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</row>
    <row r="278">
      <c r="A278" s="97"/>
      <c r="B278" s="97"/>
      <c r="C278" s="97"/>
      <c r="D278" s="97"/>
      <c r="E278" s="114"/>
      <c r="F278" s="98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</row>
    <row r="279">
      <c r="A279" s="97"/>
      <c r="B279" s="97"/>
      <c r="C279" s="97"/>
      <c r="D279" s="97"/>
      <c r="E279" s="114"/>
      <c r="F279" s="98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</row>
    <row r="280">
      <c r="A280" s="97"/>
      <c r="B280" s="97"/>
      <c r="C280" s="97"/>
      <c r="D280" s="97"/>
      <c r="E280" s="114"/>
      <c r="F280" s="98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</row>
    <row r="281">
      <c r="A281" s="97"/>
      <c r="B281" s="97"/>
      <c r="C281" s="97"/>
      <c r="D281" s="97"/>
      <c r="E281" s="114"/>
      <c r="F281" s="98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</row>
    <row r="282">
      <c r="A282" s="97"/>
      <c r="B282" s="97"/>
      <c r="C282" s="97"/>
      <c r="D282" s="97"/>
      <c r="E282" s="114"/>
      <c r="F282" s="98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</row>
    <row r="283">
      <c r="A283" s="97"/>
      <c r="B283" s="97"/>
      <c r="C283" s="97"/>
      <c r="D283" s="97"/>
      <c r="E283" s="114"/>
      <c r="F283" s="98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</row>
    <row r="284">
      <c r="A284" s="97"/>
      <c r="B284" s="97"/>
      <c r="C284" s="97"/>
      <c r="D284" s="97"/>
      <c r="E284" s="114"/>
      <c r="F284" s="98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</row>
    <row r="285">
      <c r="A285" s="97"/>
      <c r="B285" s="97"/>
      <c r="C285" s="97"/>
      <c r="D285" s="97"/>
      <c r="E285" s="114"/>
      <c r="F285" s="98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</row>
    <row r="286">
      <c r="A286" s="97"/>
      <c r="B286" s="97"/>
      <c r="C286" s="97"/>
      <c r="D286" s="97"/>
      <c r="E286" s="114"/>
      <c r="F286" s="98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</row>
    <row r="287">
      <c r="A287" s="97"/>
      <c r="B287" s="97"/>
      <c r="C287" s="97"/>
      <c r="D287" s="97"/>
      <c r="E287" s="114"/>
      <c r="F287" s="98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</row>
    <row r="288">
      <c r="A288" s="97"/>
      <c r="B288" s="97"/>
      <c r="C288" s="97"/>
      <c r="D288" s="97"/>
      <c r="E288" s="114"/>
      <c r="F288" s="98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</row>
    <row r="289">
      <c r="A289" s="97"/>
      <c r="B289" s="97"/>
      <c r="C289" s="97"/>
      <c r="D289" s="97"/>
      <c r="E289" s="114"/>
      <c r="F289" s="98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</row>
    <row r="290">
      <c r="A290" s="97"/>
      <c r="B290" s="97"/>
      <c r="C290" s="97"/>
      <c r="D290" s="97"/>
      <c r="E290" s="114"/>
      <c r="F290" s="98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</row>
    <row r="291">
      <c r="A291" s="97"/>
      <c r="B291" s="97"/>
      <c r="C291" s="97"/>
      <c r="D291" s="97"/>
      <c r="E291" s="114"/>
      <c r="F291" s="98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</row>
    <row r="292">
      <c r="A292" s="97"/>
      <c r="B292" s="97"/>
      <c r="C292" s="97"/>
      <c r="D292" s="97"/>
      <c r="E292" s="114"/>
      <c r="F292" s="98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</row>
    <row r="293">
      <c r="A293" s="97"/>
      <c r="B293" s="97"/>
      <c r="C293" s="97"/>
      <c r="D293" s="97"/>
      <c r="E293" s="114"/>
      <c r="F293" s="98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</row>
    <row r="294">
      <c r="A294" s="97"/>
      <c r="B294" s="97"/>
      <c r="C294" s="97"/>
      <c r="D294" s="97"/>
      <c r="E294" s="114"/>
      <c r="F294" s="98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</row>
    <row r="295">
      <c r="A295" s="97"/>
      <c r="B295" s="97"/>
      <c r="C295" s="97"/>
      <c r="D295" s="97"/>
      <c r="E295" s="114"/>
      <c r="F295" s="98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</row>
    <row r="296">
      <c r="A296" s="97"/>
      <c r="B296" s="97"/>
      <c r="C296" s="97"/>
      <c r="D296" s="97"/>
      <c r="E296" s="114"/>
      <c r="F296" s="98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</row>
    <row r="297">
      <c r="A297" s="97"/>
      <c r="B297" s="97"/>
      <c r="C297" s="97"/>
      <c r="D297" s="97"/>
      <c r="E297" s="114"/>
      <c r="F297" s="98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</row>
    <row r="298">
      <c r="A298" s="97"/>
      <c r="B298" s="97"/>
      <c r="C298" s="97"/>
      <c r="D298" s="97"/>
      <c r="E298" s="114"/>
      <c r="F298" s="98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</row>
    <row r="299">
      <c r="A299" s="97"/>
      <c r="B299" s="97"/>
      <c r="C299" s="97"/>
      <c r="D299" s="97"/>
      <c r="E299" s="114"/>
      <c r="F299" s="98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</row>
    <row r="300">
      <c r="A300" s="97"/>
      <c r="B300" s="97"/>
      <c r="C300" s="97"/>
      <c r="D300" s="97"/>
      <c r="E300" s="114"/>
      <c r="F300" s="98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</row>
    <row r="301">
      <c r="A301" s="97"/>
      <c r="B301" s="97"/>
      <c r="C301" s="97"/>
      <c r="D301" s="97"/>
      <c r="E301" s="114"/>
      <c r="F301" s="98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</row>
    <row r="302">
      <c r="A302" s="97"/>
      <c r="B302" s="97"/>
      <c r="C302" s="97"/>
      <c r="D302" s="97"/>
      <c r="E302" s="114"/>
      <c r="F302" s="98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</row>
    <row r="303">
      <c r="A303" s="97"/>
      <c r="B303" s="97"/>
      <c r="C303" s="97"/>
      <c r="D303" s="97"/>
      <c r="E303" s="114"/>
      <c r="F303" s="98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</row>
    <row r="304">
      <c r="A304" s="97"/>
      <c r="B304" s="97"/>
      <c r="C304" s="97"/>
      <c r="D304" s="97"/>
      <c r="E304" s="114"/>
      <c r="F304" s="98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</row>
    <row r="305">
      <c r="A305" s="97"/>
      <c r="B305" s="97"/>
      <c r="C305" s="97"/>
      <c r="D305" s="97"/>
      <c r="E305" s="114"/>
      <c r="F305" s="98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</row>
    <row r="306">
      <c r="A306" s="97"/>
      <c r="B306" s="97"/>
      <c r="C306" s="97"/>
      <c r="D306" s="97"/>
      <c r="E306" s="114"/>
      <c r="F306" s="98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</row>
    <row r="307">
      <c r="A307" s="97"/>
      <c r="B307" s="97"/>
      <c r="C307" s="97"/>
      <c r="D307" s="97"/>
      <c r="E307" s="114"/>
      <c r="F307" s="98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</row>
    <row r="308">
      <c r="A308" s="97"/>
      <c r="B308" s="97"/>
      <c r="C308" s="97"/>
      <c r="D308" s="97"/>
      <c r="E308" s="114"/>
      <c r="F308" s="98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</row>
    <row r="309">
      <c r="A309" s="97"/>
      <c r="B309" s="97"/>
      <c r="C309" s="97"/>
      <c r="D309" s="97"/>
      <c r="E309" s="114"/>
      <c r="F309" s="98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</row>
    <row r="310">
      <c r="A310" s="97"/>
      <c r="B310" s="97"/>
      <c r="C310" s="97"/>
      <c r="D310" s="97"/>
      <c r="E310" s="114"/>
      <c r="F310" s="98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</row>
    <row r="311">
      <c r="A311" s="97"/>
      <c r="B311" s="97"/>
      <c r="C311" s="97"/>
      <c r="D311" s="97"/>
      <c r="E311" s="114"/>
      <c r="F311" s="98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</row>
    <row r="312">
      <c r="A312" s="97"/>
      <c r="B312" s="97"/>
      <c r="C312" s="97"/>
      <c r="D312" s="97"/>
      <c r="E312" s="114"/>
      <c r="F312" s="98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</row>
    <row r="313">
      <c r="A313" s="97"/>
      <c r="B313" s="97"/>
      <c r="C313" s="97"/>
      <c r="D313" s="97"/>
      <c r="E313" s="114"/>
      <c r="F313" s="98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</row>
    <row r="314">
      <c r="A314" s="97"/>
      <c r="B314" s="97"/>
      <c r="C314" s="97"/>
      <c r="D314" s="97"/>
      <c r="E314" s="114"/>
      <c r="F314" s="98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</row>
    <row r="315">
      <c r="A315" s="97"/>
      <c r="B315" s="97"/>
      <c r="C315" s="97"/>
      <c r="D315" s="97"/>
      <c r="E315" s="114"/>
      <c r="F315" s="98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</row>
    <row r="316">
      <c r="A316" s="97"/>
      <c r="B316" s="97"/>
      <c r="C316" s="97"/>
      <c r="D316" s="97"/>
      <c r="E316" s="114"/>
      <c r="F316" s="98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</row>
    <row r="317">
      <c r="A317" s="97"/>
      <c r="B317" s="97"/>
      <c r="C317" s="97"/>
      <c r="D317" s="97"/>
      <c r="E317" s="114"/>
      <c r="F317" s="98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</row>
    <row r="318">
      <c r="A318" s="97"/>
      <c r="B318" s="97"/>
      <c r="C318" s="97"/>
      <c r="D318" s="97"/>
      <c r="E318" s="114"/>
      <c r="F318" s="98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</row>
    <row r="319">
      <c r="A319" s="97"/>
      <c r="B319" s="97"/>
      <c r="C319" s="97"/>
      <c r="D319" s="97"/>
      <c r="E319" s="114"/>
      <c r="F319" s="98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</row>
    <row r="320">
      <c r="A320" s="97"/>
      <c r="B320" s="97"/>
      <c r="C320" s="97"/>
      <c r="D320" s="97"/>
      <c r="E320" s="114"/>
      <c r="F320" s="98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</row>
    <row r="321">
      <c r="A321" s="97"/>
      <c r="B321" s="97"/>
      <c r="C321" s="97"/>
      <c r="D321" s="97"/>
      <c r="E321" s="114"/>
      <c r="F321" s="98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</row>
    <row r="322">
      <c r="A322" s="97"/>
      <c r="B322" s="97"/>
      <c r="C322" s="97"/>
      <c r="D322" s="97"/>
      <c r="E322" s="114"/>
      <c r="F322" s="98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</row>
    <row r="323">
      <c r="A323" s="97"/>
      <c r="B323" s="97"/>
      <c r="C323" s="97"/>
      <c r="D323" s="97"/>
      <c r="E323" s="114"/>
      <c r="F323" s="98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</row>
    <row r="324">
      <c r="A324" s="97"/>
      <c r="B324" s="97"/>
      <c r="C324" s="97"/>
      <c r="D324" s="97"/>
      <c r="E324" s="114"/>
      <c r="F324" s="98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</row>
    <row r="325">
      <c r="A325" s="97"/>
      <c r="B325" s="97"/>
      <c r="C325" s="97"/>
      <c r="D325" s="97"/>
      <c r="E325" s="114"/>
      <c r="F325" s="98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</row>
    <row r="326">
      <c r="A326" s="97"/>
      <c r="B326" s="97"/>
      <c r="C326" s="97"/>
      <c r="D326" s="97"/>
      <c r="E326" s="114"/>
      <c r="F326" s="98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</row>
    <row r="327">
      <c r="A327" s="97"/>
      <c r="B327" s="97"/>
      <c r="C327" s="97"/>
      <c r="D327" s="97"/>
      <c r="E327" s="114"/>
      <c r="F327" s="98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</row>
    <row r="328">
      <c r="A328" s="97"/>
      <c r="B328" s="97"/>
      <c r="C328" s="97"/>
      <c r="D328" s="97"/>
      <c r="E328" s="114"/>
      <c r="F328" s="98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</row>
    <row r="329">
      <c r="A329" s="97"/>
      <c r="B329" s="97"/>
      <c r="C329" s="97"/>
      <c r="D329" s="97"/>
      <c r="E329" s="114"/>
      <c r="F329" s="98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</row>
    <row r="330">
      <c r="A330" s="97"/>
      <c r="B330" s="97"/>
      <c r="C330" s="97"/>
      <c r="D330" s="97"/>
      <c r="E330" s="114"/>
      <c r="F330" s="98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</row>
    <row r="331">
      <c r="A331" s="97"/>
      <c r="B331" s="97"/>
      <c r="C331" s="97"/>
      <c r="D331" s="97"/>
      <c r="E331" s="114"/>
      <c r="F331" s="98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</row>
    <row r="332">
      <c r="A332" s="97"/>
      <c r="B332" s="97"/>
      <c r="C332" s="97"/>
      <c r="D332" s="97"/>
      <c r="E332" s="114"/>
      <c r="F332" s="98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</row>
    <row r="333">
      <c r="A333" s="97"/>
      <c r="B333" s="97"/>
      <c r="C333" s="97"/>
      <c r="D333" s="97"/>
      <c r="E333" s="114"/>
      <c r="F333" s="98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</row>
    <row r="334">
      <c r="A334" s="97"/>
      <c r="B334" s="97"/>
      <c r="C334" s="97"/>
      <c r="D334" s="97"/>
      <c r="E334" s="114"/>
      <c r="F334" s="98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</row>
    <row r="335">
      <c r="A335" s="97"/>
      <c r="B335" s="97"/>
      <c r="C335" s="97"/>
      <c r="D335" s="97"/>
      <c r="E335" s="114"/>
      <c r="F335" s="98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</row>
    <row r="336">
      <c r="A336" s="97"/>
      <c r="B336" s="97"/>
      <c r="C336" s="97"/>
      <c r="D336" s="97"/>
      <c r="E336" s="114"/>
      <c r="F336" s="98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</row>
    <row r="337">
      <c r="A337" s="97"/>
      <c r="B337" s="97"/>
      <c r="C337" s="97"/>
      <c r="D337" s="97"/>
      <c r="E337" s="114"/>
      <c r="F337" s="98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</row>
    <row r="338">
      <c r="A338" s="97"/>
      <c r="B338" s="97"/>
      <c r="C338" s="97"/>
      <c r="D338" s="97"/>
      <c r="E338" s="114"/>
      <c r="F338" s="98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</row>
    <row r="339">
      <c r="A339" s="97"/>
      <c r="B339" s="97"/>
      <c r="C339" s="97"/>
      <c r="D339" s="97"/>
      <c r="E339" s="114"/>
      <c r="F339" s="98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</row>
    <row r="340">
      <c r="A340" s="97"/>
      <c r="B340" s="97"/>
      <c r="C340" s="97"/>
      <c r="D340" s="97"/>
      <c r="E340" s="114"/>
      <c r="F340" s="98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</row>
    <row r="341">
      <c r="A341" s="97"/>
      <c r="B341" s="97"/>
      <c r="C341" s="97"/>
      <c r="D341" s="97"/>
      <c r="E341" s="114"/>
      <c r="F341" s="98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</row>
    <row r="342">
      <c r="A342" s="97"/>
      <c r="B342" s="97"/>
      <c r="C342" s="97"/>
      <c r="D342" s="97"/>
      <c r="E342" s="114"/>
      <c r="F342" s="98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</row>
    <row r="343">
      <c r="A343" s="97"/>
      <c r="B343" s="97"/>
      <c r="C343" s="97"/>
      <c r="D343" s="97"/>
      <c r="E343" s="114"/>
      <c r="F343" s="98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</row>
    <row r="344">
      <c r="A344" s="97"/>
      <c r="B344" s="97"/>
      <c r="C344" s="97"/>
      <c r="D344" s="97"/>
      <c r="E344" s="114"/>
      <c r="F344" s="98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</row>
    <row r="345">
      <c r="A345" s="97"/>
      <c r="B345" s="97"/>
      <c r="C345" s="97"/>
      <c r="D345" s="97"/>
      <c r="E345" s="114"/>
      <c r="F345" s="98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</row>
    <row r="346">
      <c r="A346" s="97"/>
      <c r="B346" s="97"/>
      <c r="C346" s="97"/>
      <c r="D346" s="97"/>
      <c r="E346" s="114"/>
      <c r="F346" s="98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</row>
    <row r="347">
      <c r="A347" s="97"/>
      <c r="B347" s="97"/>
      <c r="C347" s="97"/>
      <c r="D347" s="97"/>
      <c r="E347" s="114"/>
      <c r="F347" s="98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</row>
    <row r="348">
      <c r="A348" s="97"/>
      <c r="B348" s="97"/>
      <c r="C348" s="97"/>
      <c r="D348" s="97"/>
      <c r="E348" s="114"/>
      <c r="F348" s="98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</row>
    <row r="349">
      <c r="A349" s="97"/>
      <c r="B349" s="97"/>
      <c r="C349" s="97"/>
      <c r="D349" s="97"/>
      <c r="E349" s="114"/>
      <c r="F349" s="98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</row>
    <row r="350">
      <c r="A350" s="97"/>
      <c r="B350" s="97"/>
      <c r="C350" s="97"/>
      <c r="D350" s="97"/>
      <c r="E350" s="114"/>
      <c r="F350" s="98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</row>
    <row r="351">
      <c r="A351" s="97"/>
      <c r="B351" s="97"/>
      <c r="C351" s="97"/>
      <c r="D351" s="97"/>
      <c r="E351" s="114"/>
      <c r="F351" s="98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</row>
    <row r="352">
      <c r="A352" s="97"/>
      <c r="B352" s="97"/>
      <c r="C352" s="97"/>
      <c r="D352" s="97"/>
      <c r="E352" s="114"/>
      <c r="F352" s="98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</row>
    <row r="353">
      <c r="A353" s="97"/>
      <c r="B353" s="97"/>
      <c r="C353" s="97"/>
      <c r="D353" s="97"/>
      <c r="E353" s="114"/>
      <c r="F353" s="98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</row>
    <row r="354">
      <c r="A354" s="97"/>
      <c r="B354" s="97"/>
      <c r="C354" s="97"/>
      <c r="D354" s="97"/>
      <c r="E354" s="114"/>
      <c r="F354" s="98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</row>
    <row r="355">
      <c r="A355" s="97"/>
      <c r="B355" s="97"/>
      <c r="C355" s="97"/>
      <c r="D355" s="97"/>
      <c r="E355" s="114"/>
      <c r="F355" s="98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</row>
    <row r="356">
      <c r="A356" s="97"/>
      <c r="B356" s="97"/>
      <c r="C356" s="97"/>
      <c r="D356" s="97"/>
      <c r="E356" s="114"/>
      <c r="F356" s="98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</row>
    <row r="357">
      <c r="A357" s="97"/>
      <c r="B357" s="97"/>
      <c r="C357" s="97"/>
      <c r="D357" s="97"/>
      <c r="E357" s="114"/>
      <c r="F357" s="98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</row>
    <row r="358">
      <c r="A358" s="97"/>
      <c r="B358" s="97"/>
      <c r="C358" s="97"/>
      <c r="D358" s="97"/>
      <c r="E358" s="114"/>
      <c r="F358" s="98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</row>
    <row r="359">
      <c r="A359" s="97"/>
      <c r="B359" s="97"/>
      <c r="C359" s="97"/>
      <c r="D359" s="97"/>
      <c r="E359" s="114"/>
      <c r="F359" s="98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</row>
    <row r="360">
      <c r="A360" s="97"/>
      <c r="B360" s="97"/>
      <c r="C360" s="97"/>
      <c r="D360" s="97"/>
      <c r="E360" s="114"/>
      <c r="F360" s="98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</row>
    <row r="361">
      <c r="A361" s="97"/>
      <c r="B361" s="97"/>
      <c r="C361" s="97"/>
      <c r="D361" s="97"/>
      <c r="E361" s="114"/>
      <c r="F361" s="98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</row>
    <row r="362">
      <c r="A362" s="97"/>
      <c r="B362" s="97"/>
      <c r="C362" s="97"/>
      <c r="D362" s="97"/>
      <c r="E362" s="114"/>
      <c r="F362" s="98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</row>
    <row r="363">
      <c r="A363" s="97"/>
      <c r="B363" s="97"/>
      <c r="C363" s="97"/>
      <c r="D363" s="97"/>
      <c r="E363" s="114"/>
      <c r="F363" s="98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</row>
    <row r="364">
      <c r="A364" s="97"/>
      <c r="B364" s="97"/>
      <c r="C364" s="97"/>
      <c r="D364" s="97"/>
      <c r="E364" s="114"/>
      <c r="F364" s="98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</row>
    <row r="365">
      <c r="A365" s="97"/>
      <c r="B365" s="97"/>
      <c r="C365" s="97"/>
      <c r="D365" s="97"/>
      <c r="E365" s="114"/>
      <c r="F365" s="98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</row>
    <row r="366">
      <c r="A366" s="97"/>
      <c r="B366" s="97"/>
      <c r="C366" s="97"/>
      <c r="D366" s="97"/>
      <c r="E366" s="114"/>
      <c r="F366" s="98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</row>
    <row r="367">
      <c r="A367" s="97"/>
      <c r="B367" s="97"/>
      <c r="C367" s="97"/>
      <c r="D367" s="97"/>
      <c r="E367" s="114"/>
      <c r="F367" s="98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</row>
    <row r="368">
      <c r="A368" s="97"/>
      <c r="B368" s="97"/>
      <c r="C368" s="97"/>
      <c r="D368" s="97"/>
      <c r="E368" s="114"/>
      <c r="F368" s="98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</row>
    <row r="369">
      <c r="A369" s="97"/>
      <c r="B369" s="97"/>
      <c r="C369" s="97"/>
      <c r="D369" s="97"/>
      <c r="E369" s="114"/>
      <c r="F369" s="98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</row>
    <row r="370">
      <c r="A370" s="97"/>
      <c r="B370" s="97"/>
      <c r="C370" s="97"/>
      <c r="D370" s="97"/>
      <c r="E370" s="114"/>
      <c r="F370" s="98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</row>
    <row r="371">
      <c r="A371" s="97"/>
      <c r="B371" s="97"/>
      <c r="C371" s="97"/>
      <c r="D371" s="97"/>
      <c r="E371" s="114"/>
      <c r="F371" s="98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</row>
    <row r="372">
      <c r="A372" s="97"/>
      <c r="B372" s="97"/>
      <c r="C372" s="97"/>
      <c r="D372" s="97"/>
      <c r="E372" s="114"/>
      <c r="F372" s="98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</row>
    <row r="373">
      <c r="A373" s="97"/>
      <c r="B373" s="97"/>
      <c r="C373" s="97"/>
      <c r="D373" s="97"/>
      <c r="E373" s="114"/>
      <c r="F373" s="98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</row>
    <row r="374">
      <c r="A374" s="97"/>
      <c r="B374" s="97"/>
      <c r="C374" s="97"/>
      <c r="D374" s="97"/>
      <c r="E374" s="114"/>
      <c r="F374" s="98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</row>
    <row r="375">
      <c r="A375" s="97"/>
      <c r="B375" s="97"/>
      <c r="C375" s="97"/>
      <c r="D375" s="97"/>
      <c r="E375" s="114"/>
      <c r="F375" s="98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</row>
    <row r="376">
      <c r="A376" s="97"/>
      <c r="B376" s="97"/>
      <c r="C376" s="97"/>
      <c r="D376" s="97"/>
      <c r="E376" s="114"/>
      <c r="F376" s="98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</row>
    <row r="377">
      <c r="A377" s="97"/>
      <c r="B377" s="97"/>
      <c r="C377" s="97"/>
      <c r="D377" s="97"/>
      <c r="E377" s="114"/>
      <c r="F377" s="98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</row>
    <row r="378">
      <c r="A378" s="97"/>
      <c r="B378" s="97"/>
      <c r="C378" s="97"/>
      <c r="D378" s="97"/>
      <c r="E378" s="114"/>
      <c r="F378" s="98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</row>
    <row r="379">
      <c r="A379" s="97"/>
      <c r="B379" s="97"/>
      <c r="C379" s="97"/>
      <c r="D379" s="97"/>
      <c r="E379" s="114"/>
      <c r="F379" s="98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</row>
    <row r="380">
      <c r="A380" s="97"/>
      <c r="B380" s="97"/>
      <c r="C380" s="97"/>
      <c r="D380" s="97"/>
      <c r="E380" s="114"/>
      <c r="F380" s="98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</row>
    <row r="381">
      <c r="A381" s="97"/>
      <c r="B381" s="97"/>
      <c r="C381" s="97"/>
      <c r="D381" s="97"/>
      <c r="E381" s="114"/>
      <c r="F381" s="98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</row>
    <row r="382">
      <c r="A382" s="97"/>
      <c r="B382" s="97"/>
      <c r="C382" s="97"/>
      <c r="D382" s="97"/>
      <c r="E382" s="114"/>
      <c r="F382" s="98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</row>
    <row r="383">
      <c r="A383" s="97"/>
      <c r="B383" s="97"/>
      <c r="C383" s="97"/>
      <c r="D383" s="97"/>
      <c r="E383" s="114"/>
      <c r="F383" s="98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</row>
    <row r="384">
      <c r="A384" s="97"/>
      <c r="B384" s="97"/>
      <c r="C384" s="97"/>
      <c r="D384" s="97"/>
      <c r="E384" s="114"/>
      <c r="F384" s="98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</row>
    <row r="385">
      <c r="A385" s="97"/>
      <c r="B385" s="97"/>
      <c r="C385" s="97"/>
      <c r="D385" s="97"/>
      <c r="E385" s="114"/>
      <c r="F385" s="98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</row>
    <row r="386">
      <c r="A386" s="97"/>
      <c r="B386" s="97"/>
      <c r="C386" s="97"/>
      <c r="D386" s="97"/>
      <c r="E386" s="114"/>
      <c r="F386" s="98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</row>
    <row r="387">
      <c r="A387" s="97"/>
      <c r="B387" s="97"/>
      <c r="C387" s="97"/>
      <c r="D387" s="97"/>
      <c r="E387" s="114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</row>
    <row r="388">
      <c r="A388" s="97"/>
      <c r="B388" s="97"/>
      <c r="C388" s="97"/>
      <c r="D388" s="97"/>
      <c r="E388" s="114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</row>
    <row r="389">
      <c r="A389" s="97"/>
      <c r="B389" s="97"/>
      <c r="C389" s="97"/>
      <c r="D389" s="97"/>
      <c r="E389" s="114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</row>
    <row r="390">
      <c r="A390" s="97"/>
      <c r="B390" s="97"/>
      <c r="C390" s="97"/>
      <c r="D390" s="97"/>
      <c r="E390" s="114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</row>
    <row r="391">
      <c r="A391" s="97"/>
      <c r="B391" s="97"/>
      <c r="C391" s="97"/>
      <c r="D391" s="97"/>
      <c r="E391" s="114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</row>
    <row r="392">
      <c r="A392" s="97"/>
      <c r="B392" s="97"/>
      <c r="C392" s="97"/>
      <c r="D392" s="97"/>
      <c r="E392" s="114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</row>
    <row r="393">
      <c r="A393" s="97"/>
      <c r="B393" s="97"/>
      <c r="C393" s="97"/>
      <c r="D393" s="97"/>
      <c r="E393" s="114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</row>
    <row r="394">
      <c r="A394" s="97"/>
      <c r="B394" s="97"/>
      <c r="C394" s="97"/>
      <c r="D394" s="97"/>
      <c r="E394" s="114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</row>
    <row r="395">
      <c r="A395" s="97"/>
      <c r="B395" s="97"/>
      <c r="C395" s="97"/>
      <c r="D395" s="97"/>
      <c r="E395" s="114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</row>
    <row r="396">
      <c r="A396" s="97"/>
      <c r="B396" s="97"/>
      <c r="C396" s="97"/>
      <c r="D396" s="97"/>
      <c r="E396" s="114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</row>
    <row r="397">
      <c r="A397" s="97"/>
      <c r="B397" s="97"/>
      <c r="C397" s="97"/>
      <c r="D397" s="97"/>
      <c r="E397" s="114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</row>
    <row r="398">
      <c r="A398" s="97"/>
      <c r="B398" s="97"/>
      <c r="C398" s="97"/>
      <c r="D398" s="97"/>
      <c r="E398" s="114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</row>
    <row r="399">
      <c r="A399" s="97"/>
      <c r="B399" s="97"/>
      <c r="C399" s="97"/>
      <c r="D399" s="97"/>
      <c r="E399" s="114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</row>
    <row r="400">
      <c r="A400" s="97"/>
      <c r="B400" s="97"/>
      <c r="C400" s="97"/>
      <c r="D400" s="97"/>
      <c r="E400" s="114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</row>
    <row r="401">
      <c r="A401" s="97"/>
      <c r="B401" s="97"/>
      <c r="C401" s="97"/>
      <c r="D401" s="97"/>
      <c r="E401" s="114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</row>
    <row r="402">
      <c r="A402" s="97"/>
      <c r="B402" s="97"/>
      <c r="C402" s="97"/>
      <c r="D402" s="97"/>
      <c r="E402" s="114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</row>
    <row r="403">
      <c r="A403" s="97"/>
      <c r="B403" s="97"/>
      <c r="C403" s="97"/>
      <c r="D403" s="97"/>
      <c r="E403" s="114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</row>
    <row r="404">
      <c r="A404" s="97"/>
      <c r="B404" s="97"/>
      <c r="C404" s="97"/>
      <c r="D404" s="97"/>
      <c r="E404" s="114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</row>
    <row r="405">
      <c r="A405" s="97"/>
      <c r="B405" s="97"/>
      <c r="C405" s="97"/>
      <c r="D405" s="97"/>
      <c r="E405" s="114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</row>
    <row r="406">
      <c r="A406" s="97"/>
      <c r="B406" s="97"/>
      <c r="C406" s="97"/>
      <c r="D406" s="97"/>
      <c r="E406" s="114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</row>
    <row r="407">
      <c r="A407" s="97"/>
      <c r="B407" s="97"/>
      <c r="C407" s="97"/>
      <c r="D407" s="97"/>
      <c r="E407" s="114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</row>
    <row r="408">
      <c r="A408" s="97"/>
      <c r="B408" s="97"/>
      <c r="C408" s="97"/>
      <c r="D408" s="97"/>
      <c r="E408" s="114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</row>
    <row r="409">
      <c r="A409" s="97"/>
      <c r="B409" s="97"/>
      <c r="C409" s="97"/>
      <c r="D409" s="97"/>
      <c r="E409" s="114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</row>
    <row r="410">
      <c r="A410" s="97"/>
      <c r="B410" s="97"/>
      <c r="C410" s="97"/>
      <c r="D410" s="97"/>
      <c r="E410" s="114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</row>
    <row r="411">
      <c r="A411" s="97"/>
      <c r="B411" s="97"/>
      <c r="C411" s="97"/>
      <c r="D411" s="97"/>
      <c r="E411" s="114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</row>
    <row r="412">
      <c r="A412" s="97"/>
      <c r="B412" s="97"/>
      <c r="C412" s="97"/>
      <c r="D412" s="97"/>
      <c r="E412" s="114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</row>
    <row r="413">
      <c r="A413" s="97"/>
      <c r="B413" s="97"/>
      <c r="C413" s="97"/>
      <c r="D413" s="97"/>
      <c r="E413" s="114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</row>
    <row r="414">
      <c r="A414" s="97"/>
      <c r="B414" s="97"/>
      <c r="C414" s="97"/>
      <c r="D414" s="97"/>
      <c r="E414" s="114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</row>
    <row r="415">
      <c r="A415" s="97"/>
      <c r="B415" s="97"/>
      <c r="C415" s="97"/>
      <c r="D415" s="97"/>
      <c r="E415" s="114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</row>
    <row r="416">
      <c r="A416" s="97"/>
      <c r="B416" s="97"/>
      <c r="C416" s="97"/>
      <c r="D416" s="97"/>
      <c r="E416" s="114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</row>
    <row r="417">
      <c r="A417" s="97"/>
      <c r="B417" s="97"/>
      <c r="C417" s="97"/>
      <c r="D417" s="97"/>
      <c r="E417" s="114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</row>
    <row r="418">
      <c r="A418" s="97"/>
      <c r="B418" s="97"/>
      <c r="C418" s="97"/>
      <c r="D418" s="97"/>
      <c r="E418" s="114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</row>
    <row r="419">
      <c r="A419" s="97"/>
      <c r="B419" s="97"/>
      <c r="C419" s="97"/>
      <c r="D419" s="97"/>
      <c r="E419" s="114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</row>
    <row r="420">
      <c r="A420" s="97"/>
      <c r="B420" s="97"/>
      <c r="C420" s="97"/>
      <c r="D420" s="97"/>
      <c r="E420" s="114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</row>
    <row r="421">
      <c r="A421" s="97"/>
      <c r="B421" s="97"/>
      <c r="C421" s="97"/>
      <c r="D421" s="97"/>
      <c r="E421" s="114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</row>
    <row r="422">
      <c r="A422" s="97"/>
      <c r="B422" s="97"/>
      <c r="C422" s="97"/>
      <c r="D422" s="97"/>
      <c r="E422" s="114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</row>
    <row r="423">
      <c r="A423" s="97"/>
      <c r="B423" s="97"/>
      <c r="C423" s="97"/>
      <c r="D423" s="97"/>
      <c r="E423" s="114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</row>
    <row r="424">
      <c r="A424" s="97"/>
      <c r="B424" s="97"/>
      <c r="C424" s="97"/>
      <c r="D424" s="97"/>
      <c r="E424" s="114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</row>
    <row r="425">
      <c r="A425" s="97"/>
      <c r="B425" s="97"/>
      <c r="C425" s="97"/>
      <c r="D425" s="97"/>
      <c r="E425" s="114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</row>
    <row r="426">
      <c r="A426" s="97"/>
      <c r="B426" s="97"/>
      <c r="C426" s="97"/>
      <c r="D426" s="97"/>
      <c r="E426" s="114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</row>
    <row r="427">
      <c r="A427" s="97"/>
      <c r="B427" s="97"/>
      <c r="C427" s="97"/>
      <c r="D427" s="97"/>
      <c r="E427" s="114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</row>
    <row r="428">
      <c r="A428" s="97"/>
      <c r="B428" s="97"/>
      <c r="C428" s="97"/>
      <c r="D428" s="97"/>
      <c r="E428" s="114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</row>
    <row r="429">
      <c r="A429" s="97"/>
      <c r="B429" s="97"/>
      <c r="C429" s="97"/>
      <c r="D429" s="97"/>
      <c r="E429" s="114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</row>
    <row r="430">
      <c r="A430" s="97"/>
      <c r="B430" s="97"/>
      <c r="C430" s="97"/>
      <c r="D430" s="97"/>
      <c r="E430" s="114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</row>
    <row r="431">
      <c r="A431" s="97"/>
      <c r="B431" s="97"/>
      <c r="C431" s="97"/>
      <c r="D431" s="97"/>
      <c r="E431" s="114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</row>
    <row r="432">
      <c r="A432" s="97"/>
      <c r="B432" s="97"/>
      <c r="C432" s="97"/>
      <c r="D432" s="97"/>
      <c r="E432" s="114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</row>
    <row r="433">
      <c r="A433" s="97"/>
      <c r="B433" s="97"/>
      <c r="C433" s="97"/>
      <c r="D433" s="97"/>
      <c r="E433" s="114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</row>
    <row r="434">
      <c r="A434" s="97"/>
      <c r="B434" s="97"/>
      <c r="C434" s="97"/>
      <c r="D434" s="97"/>
      <c r="E434" s="114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</row>
    <row r="435">
      <c r="A435" s="97"/>
      <c r="B435" s="97"/>
      <c r="C435" s="97"/>
      <c r="D435" s="97"/>
      <c r="E435" s="114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</row>
    <row r="436">
      <c r="A436" s="97"/>
      <c r="B436" s="97"/>
      <c r="C436" s="97"/>
      <c r="D436" s="97"/>
      <c r="E436" s="114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</row>
    <row r="437">
      <c r="A437" s="97"/>
      <c r="B437" s="97"/>
      <c r="C437" s="97"/>
      <c r="D437" s="97"/>
      <c r="E437" s="114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</row>
    <row r="438">
      <c r="A438" s="97"/>
      <c r="B438" s="97"/>
      <c r="C438" s="97"/>
      <c r="D438" s="97"/>
      <c r="E438" s="114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</row>
    <row r="439">
      <c r="A439" s="97"/>
      <c r="B439" s="97"/>
      <c r="C439" s="97"/>
      <c r="D439" s="97"/>
      <c r="E439" s="114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</row>
    <row r="440">
      <c r="A440" s="97"/>
      <c r="B440" s="97"/>
      <c r="C440" s="97"/>
      <c r="D440" s="97"/>
      <c r="E440" s="114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</row>
    <row r="441">
      <c r="A441" s="97"/>
      <c r="B441" s="97"/>
      <c r="C441" s="97"/>
      <c r="D441" s="97"/>
      <c r="E441" s="114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</row>
    <row r="442">
      <c r="A442" s="97"/>
      <c r="B442" s="97"/>
      <c r="C442" s="97"/>
      <c r="D442" s="97"/>
      <c r="E442" s="114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</row>
    <row r="443">
      <c r="A443" s="97"/>
      <c r="B443" s="97"/>
      <c r="C443" s="97"/>
      <c r="D443" s="97"/>
      <c r="E443" s="114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</row>
    <row r="444">
      <c r="A444" s="97"/>
      <c r="B444" s="97"/>
      <c r="C444" s="97"/>
      <c r="D444" s="97"/>
      <c r="E444" s="114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</row>
    <row r="445">
      <c r="A445" s="97"/>
      <c r="B445" s="97"/>
      <c r="C445" s="97"/>
      <c r="D445" s="97"/>
      <c r="E445" s="114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</row>
    <row r="446">
      <c r="A446" s="97"/>
      <c r="B446" s="97"/>
      <c r="C446" s="97"/>
      <c r="D446" s="97"/>
      <c r="E446" s="114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</row>
    <row r="447">
      <c r="A447" s="97"/>
      <c r="B447" s="97"/>
      <c r="C447" s="97"/>
      <c r="D447" s="97"/>
      <c r="E447" s="114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</row>
    <row r="448">
      <c r="A448" s="97"/>
      <c r="B448" s="97"/>
      <c r="C448" s="97"/>
      <c r="D448" s="97"/>
      <c r="E448" s="114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</row>
    <row r="449">
      <c r="A449" s="97"/>
      <c r="B449" s="97"/>
      <c r="C449" s="97"/>
      <c r="D449" s="97"/>
      <c r="E449" s="114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</row>
    <row r="450">
      <c r="A450" s="97"/>
      <c r="B450" s="97"/>
      <c r="C450" s="97"/>
      <c r="D450" s="97"/>
      <c r="E450" s="114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</row>
    <row r="451">
      <c r="A451" s="97"/>
      <c r="B451" s="97"/>
      <c r="C451" s="97"/>
      <c r="D451" s="97"/>
      <c r="E451" s="114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</row>
    <row r="452">
      <c r="A452" s="97"/>
      <c r="B452" s="97"/>
      <c r="C452" s="97"/>
      <c r="D452" s="97"/>
      <c r="E452" s="114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</row>
    <row r="453">
      <c r="A453" s="97"/>
      <c r="B453" s="97"/>
      <c r="C453" s="97"/>
      <c r="D453" s="97"/>
      <c r="E453" s="114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</row>
    <row r="454">
      <c r="A454" s="97"/>
      <c r="B454" s="97"/>
      <c r="C454" s="97"/>
      <c r="D454" s="97"/>
      <c r="E454" s="114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</row>
    <row r="455">
      <c r="A455" s="97"/>
      <c r="B455" s="97"/>
      <c r="C455" s="97"/>
      <c r="D455" s="97"/>
      <c r="E455" s="114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</row>
    <row r="456">
      <c r="A456" s="97"/>
      <c r="B456" s="97"/>
      <c r="C456" s="97"/>
      <c r="D456" s="97"/>
      <c r="E456" s="114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</row>
    <row r="457">
      <c r="A457" s="97"/>
      <c r="B457" s="97"/>
      <c r="C457" s="97"/>
      <c r="D457" s="97"/>
      <c r="E457" s="114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</row>
    <row r="458">
      <c r="A458" s="97"/>
      <c r="B458" s="97"/>
      <c r="C458" s="97"/>
      <c r="D458" s="97"/>
      <c r="E458" s="114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</row>
    <row r="459">
      <c r="A459" s="97"/>
      <c r="B459" s="97"/>
      <c r="C459" s="97"/>
      <c r="D459" s="97"/>
      <c r="E459" s="114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</row>
    <row r="460">
      <c r="A460" s="97"/>
      <c r="B460" s="97"/>
      <c r="C460" s="97"/>
      <c r="D460" s="97"/>
      <c r="E460" s="114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</row>
    <row r="461">
      <c r="A461" s="97"/>
      <c r="B461" s="97"/>
      <c r="C461" s="97"/>
      <c r="D461" s="97"/>
      <c r="E461" s="114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</row>
    <row r="462">
      <c r="A462" s="97"/>
      <c r="B462" s="97"/>
      <c r="C462" s="97"/>
      <c r="D462" s="97"/>
      <c r="E462" s="114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</row>
    <row r="463">
      <c r="A463" s="97"/>
      <c r="B463" s="97"/>
      <c r="C463" s="97"/>
      <c r="D463" s="97"/>
      <c r="E463" s="114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</row>
    <row r="464">
      <c r="A464" s="97"/>
      <c r="B464" s="97"/>
      <c r="C464" s="97"/>
      <c r="D464" s="97"/>
      <c r="E464" s="114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</row>
    <row r="465">
      <c r="A465" s="97"/>
      <c r="B465" s="97"/>
      <c r="C465" s="97"/>
      <c r="D465" s="97"/>
      <c r="E465" s="114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</row>
    <row r="466">
      <c r="A466" s="97"/>
      <c r="B466" s="97"/>
      <c r="C466" s="97"/>
      <c r="D466" s="97"/>
      <c r="E466" s="114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</row>
    <row r="467">
      <c r="A467" s="97"/>
      <c r="B467" s="97"/>
      <c r="C467" s="97"/>
      <c r="D467" s="97"/>
      <c r="E467" s="114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</row>
    <row r="468">
      <c r="A468" s="97"/>
      <c r="B468" s="97"/>
      <c r="C468" s="97"/>
      <c r="D468" s="97"/>
      <c r="E468" s="114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</row>
    <row r="469">
      <c r="A469" s="97"/>
      <c r="B469" s="97"/>
      <c r="C469" s="97"/>
      <c r="D469" s="97"/>
      <c r="E469" s="114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</row>
    <row r="470">
      <c r="A470" s="97"/>
      <c r="B470" s="97"/>
      <c r="C470" s="97"/>
      <c r="D470" s="97"/>
      <c r="E470" s="114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</row>
    <row r="471">
      <c r="A471" s="97"/>
      <c r="B471" s="97"/>
      <c r="C471" s="97"/>
      <c r="D471" s="97"/>
      <c r="E471" s="114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</row>
    <row r="472">
      <c r="A472" s="97"/>
      <c r="B472" s="97"/>
      <c r="C472" s="97"/>
      <c r="D472" s="97"/>
      <c r="E472" s="114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</row>
    <row r="473">
      <c r="A473" s="97"/>
      <c r="B473" s="97"/>
      <c r="C473" s="97"/>
      <c r="D473" s="97"/>
      <c r="E473" s="114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</row>
    <row r="474">
      <c r="A474" s="97"/>
      <c r="B474" s="97"/>
      <c r="C474" s="97"/>
      <c r="D474" s="97"/>
      <c r="E474" s="114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</row>
    <row r="475">
      <c r="A475" s="97"/>
      <c r="B475" s="97"/>
      <c r="C475" s="97"/>
      <c r="D475" s="97"/>
      <c r="E475" s="114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</row>
    <row r="476">
      <c r="A476" s="97"/>
      <c r="B476" s="97"/>
      <c r="C476" s="97"/>
      <c r="D476" s="97"/>
      <c r="E476" s="114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</row>
    <row r="477">
      <c r="A477" s="97"/>
      <c r="B477" s="97"/>
      <c r="C477" s="97"/>
      <c r="D477" s="97"/>
      <c r="E477" s="114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</row>
    <row r="478">
      <c r="A478" s="97"/>
      <c r="B478" s="97"/>
      <c r="C478" s="97"/>
      <c r="D478" s="97"/>
      <c r="E478" s="114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</row>
    <row r="479">
      <c r="A479" s="97"/>
      <c r="B479" s="97"/>
      <c r="C479" s="97"/>
      <c r="D479" s="97"/>
      <c r="E479" s="114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</row>
    <row r="480">
      <c r="A480" s="97"/>
      <c r="B480" s="97"/>
      <c r="C480" s="97"/>
      <c r="D480" s="97"/>
      <c r="E480" s="114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</row>
    <row r="481">
      <c r="A481" s="97"/>
      <c r="B481" s="97"/>
      <c r="C481" s="97"/>
      <c r="D481" s="97"/>
      <c r="E481" s="114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</row>
    <row r="482">
      <c r="A482" s="97"/>
      <c r="B482" s="97"/>
      <c r="C482" s="97"/>
      <c r="D482" s="97"/>
      <c r="E482" s="114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</row>
    <row r="483">
      <c r="A483" s="97"/>
      <c r="B483" s="97"/>
      <c r="C483" s="97"/>
      <c r="D483" s="97"/>
      <c r="E483" s="114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</row>
    <row r="484">
      <c r="A484" s="97"/>
      <c r="B484" s="97"/>
      <c r="C484" s="97"/>
      <c r="D484" s="97"/>
      <c r="E484" s="114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</row>
    <row r="485">
      <c r="A485" s="97"/>
      <c r="B485" s="97"/>
      <c r="C485" s="97"/>
      <c r="D485" s="97"/>
      <c r="E485" s="114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</row>
    <row r="486">
      <c r="A486" s="97"/>
      <c r="B486" s="97"/>
      <c r="C486" s="97"/>
      <c r="D486" s="97"/>
      <c r="E486" s="114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</row>
    <row r="487">
      <c r="A487" s="97"/>
      <c r="B487" s="97"/>
      <c r="C487" s="97"/>
      <c r="D487" s="97"/>
      <c r="E487" s="114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</row>
    <row r="488">
      <c r="A488" s="97"/>
      <c r="B488" s="97"/>
      <c r="C488" s="97"/>
      <c r="D488" s="97"/>
      <c r="E488" s="114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</row>
    <row r="489">
      <c r="A489" s="97"/>
      <c r="B489" s="97"/>
      <c r="C489" s="97"/>
      <c r="D489" s="97"/>
      <c r="E489" s="114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</row>
    <row r="490">
      <c r="A490" s="97"/>
      <c r="B490" s="97"/>
      <c r="C490" s="97"/>
      <c r="D490" s="97"/>
      <c r="E490" s="114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</row>
    <row r="491">
      <c r="A491" s="97"/>
      <c r="B491" s="97"/>
      <c r="C491" s="97"/>
      <c r="D491" s="97"/>
      <c r="E491" s="114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</row>
    <row r="492">
      <c r="A492" s="97"/>
      <c r="B492" s="97"/>
      <c r="C492" s="97"/>
      <c r="D492" s="97"/>
      <c r="E492" s="114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</row>
    <row r="493">
      <c r="A493" s="97"/>
      <c r="B493" s="97"/>
      <c r="C493" s="97"/>
      <c r="D493" s="97"/>
      <c r="E493" s="114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</row>
    <row r="494">
      <c r="A494" s="97"/>
      <c r="B494" s="97"/>
      <c r="C494" s="97"/>
      <c r="D494" s="97"/>
      <c r="E494" s="114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</row>
    <row r="495">
      <c r="A495" s="97"/>
      <c r="B495" s="97"/>
      <c r="C495" s="97"/>
      <c r="D495" s="97"/>
      <c r="E495" s="114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</row>
    <row r="496">
      <c r="A496" s="97"/>
      <c r="B496" s="97"/>
      <c r="C496" s="97"/>
      <c r="D496" s="97"/>
      <c r="E496" s="114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</row>
    <row r="497">
      <c r="A497" s="97"/>
      <c r="B497" s="97"/>
      <c r="C497" s="97"/>
      <c r="D497" s="97"/>
      <c r="E497" s="114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</row>
    <row r="498">
      <c r="A498" s="97"/>
      <c r="B498" s="97"/>
      <c r="C498" s="97"/>
      <c r="D498" s="97"/>
      <c r="E498" s="114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</row>
    <row r="499">
      <c r="A499" s="97"/>
      <c r="B499" s="97"/>
      <c r="C499" s="97"/>
      <c r="D499" s="97"/>
      <c r="E499" s="114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</row>
    <row r="500">
      <c r="A500" s="97"/>
      <c r="B500" s="97"/>
      <c r="C500" s="97"/>
      <c r="D500" s="97"/>
      <c r="E500" s="114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</row>
    <row r="501">
      <c r="A501" s="97"/>
      <c r="B501" s="97"/>
      <c r="C501" s="97"/>
      <c r="D501" s="97"/>
      <c r="E501" s="114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</row>
    <row r="502">
      <c r="A502" s="97"/>
      <c r="B502" s="97"/>
      <c r="C502" s="97"/>
      <c r="D502" s="97"/>
      <c r="E502" s="114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</row>
    <row r="503">
      <c r="A503" s="97"/>
      <c r="B503" s="97"/>
      <c r="C503" s="97"/>
      <c r="D503" s="97"/>
      <c r="E503" s="114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</row>
    <row r="504">
      <c r="A504" s="97"/>
      <c r="B504" s="97"/>
      <c r="C504" s="97"/>
      <c r="D504" s="97"/>
      <c r="E504" s="114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</row>
    <row r="505">
      <c r="A505" s="97"/>
      <c r="B505" s="97"/>
      <c r="C505" s="97"/>
      <c r="D505" s="97"/>
      <c r="E505" s="114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</row>
    <row r="506">
      <c r="A506" s="97"/>
      <c r="B506" s="97"/>
      <c r="C506" s="97"/>
      <c r="D506" s="97"/>
      <c r="E506" s="114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</row>
    <row r="507">
      <c r="A507" s="97"/>
      <c r="B507" s="97"/>
      <c r="C507" s="97"/>
      <c r="D507" s="97"/>
      <c r="E507" s="114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</row>
    <row r="508">
      <c r="A508" s="97"/>
      <c r="B508" s="97"/>
      <c r="C508" s="97"/>
      <c r="D508" s="97"/>
      <c r="E508" s="114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</row>
    <row r="509">
      <c r="A509" s="97"/>
      <c r="B509" s="97"/>
      <c r="C509" s="97"/>
      <c r="D509" s="97"/>
      <c r="E509" s="114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</row>
    <row r="510">
      <c r="A510" s="97"/>
      <c r="B510" s="97"/>
      <c r="C510" s="97"/>
      <c r="D510" s="97"/>
      <c r="E510" s="114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</row>
    <row r="511">
      <c r="A511" s="97"/>
      <c r="B511" s="97"/>
      <c r="C511" s="97"/>
      <c r="D511" s="97"/>
      <c r="E511" s="114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</row>
    <row r="512">
      <c r="A512" s="97"/>
      <c r="B512" s="97"/>
      <c r="C512" s="97"/>
      <c r="D512" s="97"/>
      <c r="E512" s="114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</row>
    <row r="513">
      <c r="A513" s="97"/>
      <c r="B513" s="97"/>
      <c r="C513" s="97"/>
      <c r="D513" s="97"/>
      <c r="E513" s="114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</row>
    <row r="514">
      <c r="A514" s="97"/>
      <c r="B514" s="97"/>
      <c r="C514" s="97"/>
      <c r="D514" s="97"/>
      <c r="E514" s="114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</row>
    <row r="515">
      <c r="A515" s="97"/>
      <c r="B515" s="97"/>
      <c r="C515" s="97"/>
      <c r="D515" s="97"/>
      <c r="E515" s="114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</row>
    <row r="516">
      <c r="A516" s="97"/>
      <c r="B516" s="97"/>
      <c r="C516" s="97"/>
      <c r="D516" s="97"/>
      <c r="E516" s="114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</row>
    <row r="517">
      <c r="A517" s="97"/>
      <c r="B517" s="97"/>
      <c r="C517" s="97"/>
      <c r="D517" s="97"/>
      <c r="E517" s="114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</row>
    <row r="518">
      <c r="A518" s="97"/>
      <c r="B518" s="97"/>
      <c r="C518" s="97"/>
      <c r="D518" s="97"/>
      <c r="E518" s="114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</row>
    <row r="519">
      <c r="A519" s="97"/>
      <c r="B519" s="97"/>
      <c r="C519" s="97"/>
      <c r="D519" s="97"/>
      <c r="E519" s="114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</row>
    <row r="520">
      <c r="A520" s="97"/>
      <c r="B520" s="97"/>
      <c r="C520" s="97"/>
      <c r="D520" s="97"/>
      <c r="E520" s="114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</row>
    <row r="521">
      <c r="A521" s="97"/>
      <c r="B521" s="97"/>
      <c r="C521" s="97"/>
      <c r="D521" s="97"/>
      <c r="E521" s="114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</row>
    <row r="522">
      <c r="A522" s="97"/>
      <c r="B522" s="97"/>
      <c r="C522" s="97"/>
      <c r="D522" s="97"/>
      <c r="E522" s="114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</row>
    <row r="523">
      <c r="A523" s="97"/>
      <c r="B523" s="97"/>
      <c r="C523" s="97"/>
      <c r="D523" s="97"/>
      <c r="E523" s="114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</row>
    <row r="524">
      <c r="A524" s="97"/>
      <c r="B524" s="97"/>
      <c r="C524" s="97"/>
      <c r="D524" s="97"/>
      <c r="E524" s="114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</row>
    <row r="525">
      <c r="A525" s="97"/>
      <c r="B525" s="97"/>
      <c r="C525" s="97"/>
      <c r="D525" s="97"/>
      <c r="E525" s="114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</row>
    <row r="526">
      <c r="A526" s="97"/>
      <c r="B526" s="97"/>
      <c r="C526" s="97"/>
      <c r="D526" s="97"/>
      <c r="E526" s="114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</row>
    <row r="527">
      <c r="A527" s="97"/>
      <c r="B527" s="97"/>
      <c r="C527" s="97"/>
      <c r="D527" s="97"/>
      <c r="E527" s="114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</row>
    <row r="528">
      <c r="A528" s="97"/>
      <c r="B528" s="97"/>
      <c r="C528" s="97"/>
      <c r="D528" s="97"/>
      <c r="E528" s="114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</row>
    <row r="529">
      <c r="A529" s="97"/>
      <c r="B529" s="97"/>
      <c r="C529" s="97"/>
      <c r="D529" s="97"/>
      <c r="E529" s="114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</row>
    <row r="530">
      <c r="A530" s="97"/>
      <c r="B530" s="97"/>
      <c r="C530" s="97"/>
      <c r="D530" s="97"/>
      <c r="E530" s="114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</row>
    <row r="531">
      <c r="A531" s="97"/>
      <c r="B531" s="97"/>
      <c r="C531" s="97"/>
      <c r="D531" s="97"/>
      <c r="E531" s="114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</row>
    <row r="532">
      <c r="A532" s="97"/>
      <c r="B532" s="97"/>
      <c r="C532" s="97"/>
      <c r="D532" s="97"/>
      <c r="E532" s="114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</row>
    <row r="533">
      <c r="A533" s="97"/>
      <c r="B533" s="97"/>
      <c r="C533" s="97"/>
      <c r="D533" s="97"/>
      <c r="E533" s="114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</row>
    <row r="534">
      <c r="A534" s="97"/>
      <c r="B534" s="97"/>
      <c r="C534" s="97"/>
      <c r="D534" s="97"/>
      <c r="E534" s="114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</row>
    <row r="535">
      <c r="A535" s="97"/>
      <c r="B535" s="97"/>
      <c r="C535" s="97"/>
      <c r="D535" s="97"/>
      <c r="E535" s="114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</row>
    <row r="536">
      <c r="A536" s="97"/>
      <c r="B536" s="97"/>
      <c r="C536" s="97"/>
      <c r="D536" s="97"/>
      <c r="E536" s="114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</row>
    <row r="537">
      <c r="A537" s="97"/>
      <c r="B537" s="97"/>
      <c r="C537" s="97"/>
      <c r="D537" s="97"/>
      <c r="E537" s="114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</row>
    <row r="538">
      <c r="A538" s="97"/>
      <c r="B538" s="97"/>
      <c r="C538" s="97"/>
      <c r="D538" s="97"/>
      <c r="E538" s="114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</row>
    <row r="539">
      <c r="A539" s="97"/>
      <c r="B539" s="97"/>
      <c r="C539" s="97"/>
      <c r="D539" s="97"/>
      <c r="E539" s="114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</row>
    <row r="540">
      <c r="A540" s="97"/>
      <c r="B540" s="97"/>
      <c r="C540" s="97"/>
      <c r="D540" s="97"/>
      <c r="E540" s="114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</row>
    <row r="541">
      <c r="A541" s="97"/>
      <c r="B541" s="97"/>
      <c r="C541" s="97"/>
      <c r="D541" s="97"/>
      <c r="E541" s="114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</row>
    <row r="542">
      <c r="A542" s="97"/>
      <c r="B542" s="97"/>
      <c r="C542" s="97"/>
      <c r="D542" s="97"/>
      <c r="E542" s="114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</row>
    <row r="543">
      <c r="A543" s="97"/>
      <c r="B543" s="97"/>
      <c r="C543" s="97"/>
      <c r="D543" s="97"/>
      <c r="E543" s="114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</row>
    <row r="544">
      <c r="A544" s="97"/>
      <c r="B544" s="97"/>
      <c r="C544" s="97"/>
      <c r="D544" s="97"/>
      <c r="E544" s="114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</row>
    <row r="545">
      <c r="A545" s="97"/>
      <c r="B545" s="97"/>
      <c r="C545" s="97"/>
      <c r="D545" s="97"/>
      <c r="E545" s="114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</row>
    <row r="546">
      <c r="A546" s="97"/>
      <c r="B546" s="97"/>
      <c r="C546" s="97"/>
      <c r="D546" s="97"/>
      <c r="E546" s="114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</row>
    <row r="547">
      <c r="A547" s="97"/>
      <c r="B547" s="97"/>
      <c r="C547" s="97"/>
      <c r="D547" s="97"/>
      <c r="E547" s="114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</row>
    <row r="548">
      <c r="A548" s="97"/>
      <c r="B548" s="97"/>
      <c r="C548" s="97"/>
      <c r="D548" s="97"/>
      <c r="E548" s="114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</row>
    <row r="549">
      <c r="A549" s="97"/>
      <c r="B549" s="97"/>
      <c r="C549" s="97"/>
      <c r="D549" s="97"/>
      <c r="E549" s="114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</row>
    <row r="550">
      <c r="A550" s="97"/>
      <c r="B550" s="97"/>
      <c r="C550" s="97"/>
      <c r="D550" s="97"/>
      <c r="E550" s="114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</row>
    <row r="551">
      <c r="A551" s="97"/>
      <c r="B551" s="97"/>
      <c r="C551" s="97"/>
      <c r="D551" s="97"/>
      <c r="E551" s="114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</row>
    <row r="552">
      <c r="A552" s="97"/>
      <c r="B552" s="97"/>
      <c r="C552" s="97"/>
      <c r="D552" s="97"/>
      <c r="E552" s="114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</row>
    <row r="553">
      <c r="A553" s="97"/>
      <c r="B553" s="97"/>
      <c r="C553" s="97"/>
      <c r="D553" s="97"/>
      <c r="E553" s="114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</row>
    <row r="554">
      <c r="A554" s="97"/>
      <c r="B554" s="97"/>
      <c r="C554" s="97"/>
      <c r="D554" s="97"/>
      <c r="E554" s="114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</row>
    <row r="555">
      <c r="A555" s="97"/>
      <c r="B555" s="97"/>
      <c r="C555" s="97"/>
      <c r="D555" s="97"/>
      <c r="E555" s="114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</row>
    <row r="556">
      <c r="A556" s="97"/>
      <c r="B556" s="97"/>
      <c r="C556" s="97"/>
      <c r="D556" s="97"/>
      <c r="E556" s="114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</row>
    <row r="557">
      <c r="A557" s="97"/>
      <c r="B557" s="97"/>
      <c r="C557" s="97"/>
      <c r="D557" s="97"/>
      <c r="E557" s="114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</row>
    <row r="558">
      <c r="A558" s="97"/>
      <c r="B558" s="97"/>
      <c r="C558" s="97"/>
      <c r="D558" s="97"/>
      <c r="E558" s="114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</row>
    <row r="559">
      <c r="A559" s="97"/>
      <c r="B559" s="97"/>
      <c r="C559" s="97"/>
      <c r="D559" s="97"/>
      <c r="E559" s="114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</row>
    <row r="560">
      <c r="A560" s="97"/>
      <c r="B560" s="97"/>
      <c r="C560" s="97"/>
      <c r="D560" s="97"/>
      <c r="E560" s="114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</row>
    <row r="561">
      <c r="A561" s="97"/>
      <c r="B561" s="97"/>
      <c r="C561" s="97"/>
      <c r="D561" s="97"/>
      <c r="E561" s="114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</row>
    <row r="562">
      <c r="A562" s="97"/>
      <c r="B562" s="97"/>
      <c r="C562" s="97"/>
      <c r="D562" s="97"/>
      <c r="E562" s="114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</row>
    <row r="563">
      <c r="A563" s="97"/>
      <c r="B563" s="97"/>
      <c r="C563" s="97"/>
      <c r="D563" s="97"/>
      <c r="E563" s="114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</row>
    <row r="564">
      <c r="A564" s="97"/>
      <c r="B564" s="97"/>
      <c r="C564" s="97"/>
      <c r="D564" s="97"/>
      <c r="E564" s="114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</row>
    <row r="565">
      <c r="A565" s="97"/>
      <c r="B565" s="97"/>
      <c r="C565" s="97"/>
      <c r="D565" s="97"/>
      <c r="E565" s="114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</row>
    <row r="566">
      <c r="A566" s="97"/>
      <c r="B566" s="97"/>
      <c r="C566" s="97"/>
      <c r="D566" s="97"/>
      <c r="E566" s="114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</row>
    <row r="567">
      <c r="A567" s="97"/>
      <c r="B567" s="97"/>
      <c r="C567" s="97"/>
      <c r="D567" s="97"/>
      <c r="E567" s="114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</row>
    <row r="568">
      <c r="A568" s="97"/>
      <c r="B568" s="97"/>
      <c r="C568" s="97"/>
      <c r="D568" s="97"/>
      <c r="E568" s="114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</row>
    <row r="569">
      <c r="A569" s="97"/>
      <c r="B569" s="97"/>
      <c r="C569" s="97"/>
      <c r="D569" s="97"/>
      <c r="E569" s="114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</row>
    <row r="570">
      <c r="A570" s="97"/>
      <c r="B570" s="97"/>
      <c r="C570" s="97"/>
      <c r="D570" s="97"/>
      <c r="E570" s="114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</row>
    <row r="571">
      <c r="A571" s="97"/>
      <c r="B571" s="97"/>
      <c r="C571" s="97"/>
      <c r="D571" s="97"/>
      <c r="E571" s="114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</row>
    <row r="572">
      <c r="A572" s="97"/>
      <c r="B572" s="97"/>
      <c r="C572" s="97"/>
      <c r="D572" s="97"/>
      <c r="E572" s="114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</row>
    <row r="573">
      <c r="A573" s="97"/>
      <c r="B573" s="97"/>
      <c r="C573" s="97"/>
      <c r="D573" s="97"/>
      <c r="E573" s="114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</row>
    <row r="574">
      <c r="A574" s="97"/>
      <c r="B574" s="97"/>
      <c r="C574" s="97"/>
      <c r="D574" s="97"/>
      <c r="E574" s="114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</row>
    <row r="575">
      <c r="A575" s="97"/>
      <c r="B575" s="97"/>
      <c r="C575" s="97"/>
      <c r="D575" s="97"/>
      <c r="E575" s="114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</row>
    <row r="576">
      <c r="A576" s="97"/>
      <c r="B576" s="97"/>
      <c r="C576" s="97"/>
      <c r="D576" s="97"/>
      <c r="E576" s="114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</row>
    <row r="577">
      <c r="A577" s="97"/>
      <c r="B577" s="97"/>
      <c r="C577" s="97"/>
      <c r="D577" s="97"/>
      <c r="E577" s="114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</row>
    <row r="578">
      <c r="A578" s="97"/>
      <c r="B578" s="97"/>
      <c r="C578" s="97"/>
      <c r="D578" s="97"/>
      <c r="E578" s="114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</row>
    <row r="579">
      <c r="A579" s="97"/>
      <c r="B579" s="97"/>
      <c r="C579" s="97"/>
      <c r="D579" s="97"/>
      <c r="E579" s="114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</row>
    <row r="580">
      <c r="A580" s="97"/>
      <c r="B580" s="97"/>
      <c r="C580" s="97"/>
      <c r="D580" s="97"/>
      <c r="E580" s="114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</row>
    <row r="581">
      <c r="A581" s="97"/>
      <c r="B581" s="97"/>
      <c r="C581" s="97"/>
      <c r="D581" s="97"/>
      <c r="E581" s="114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</row>
    <row r="582">
      <c r="A582" s="97"/>
      <c r="B582" s="97"/>
      <c r="C582" s="97"/>
      <c r="D582" s="97"/>
      <c r="E582" s="114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</row>
    <row r="583">
      <c r="A583" s="97"/>
      <c r="B583" s="97"/>
      <c r="C583" s="97"/>
      <c r="D583" s="97"/>
      <c r="E583" s="114"/>
      <c r="F583" s="98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</row>
    <row r="584">
      <c r="A584" s="97"/>
      <c r="B584" s="97"/>
      <c r="C584" s="97"/>
      <c r="D584" s="97"/>
      <c r="E584" s="114"/>
      <c r="F584" s="98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</row>
    <row r="585">
      <c r="A585" s="97"/>
      <c r="B585" s="97"/>
      <c r="C585" s="97"/>
      <c r="D585" s="97"/>
      <c r="E585" s="114"/>
      <c r="F585" s="98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</row>
    <row r="586">
      <c r="A586" s="97"/>
      <c r="B586" s="97"/>
      <c r="C586" s="97"/>
      <c r="D586" s="97"/>
      <c r="E586" s="114"/>
      <c r="F586" s="98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</row>
    <row r="587">
      <c r="A587" s="97"/>
      <c r="B587" s="97"/>
      <c r="C587" s="97"/>
      <c r="D587" s="97"/>
      <c r="E587" s="114"/>
      <c r="F587" s="98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</row>
    <row r="588">
      <c r="A588" s="97"/>
      <c r="B588" s="97"/>
      <c r="C588" s="97"/>
      <c r="D588" s="97"/>
      <c r="E588" s="114"/>
      <c r="F588" s="98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</row>
    <row r="589">
      <c r="A589" s="97"/>
      <c r="B589" s="97"/>
      <c r="C589" s="97"/>
      <c r="D589" s="97"/>
      <c r="E589" s="114"/>
      <c r="F589" s="98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</row>
    <row r="590">
      <c r="A590" s="97"/>
      <c r="B590" s="97"/>
      <c r="C590" s="97"/>
      <c r="D590" s="97"/>
      <c r="E590" s="114"/>
      <c r="F590" s="98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</row>
    <row r="591">
      <c r="A591" s="97"/>
      <c r="B591" s="97"/>
      <c r="C591" s="97"/>
      <c r="D591" s="97"/>
      <c r="E591" s="114"/>
      <c r="F591" s="98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</row>
    <row r="592">
      <c r="A592" s="97"/>
      <c r="B592" s="97"/>
      <c r="C592" s="97"/>
      <c r="D592" s="97"/>
      <c r="E592" s="114"/>
      <c r="F592" s="98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</row>
    <row r="593">
      <c r="A593" s="97"/>
      <c r="B593" s="97"/>
      <c r="C593" s="97"/>
      <c r="D593" s="97"/>
      <c r="E593" s="114"/>
      <c r="F593" s="98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</row>
    <row r="594">
      <c r="A594" s="97"/>
      <c r="B594" s="97"/>
      <c r="C594" s="97"/>
      <c r="D594" s="97"/>
      <c r="E594" s="114"/>
      <c r="F594" s="98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</row>
    <row r="595">
      <c r="A595" s="97"/>
      <c r="B595" s="97"/>
      <c r="C595" s="97"/>
      <c r="D595" s="97"/>
      <c r="E595" s="114"/>
      <c r="F595" s="98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</row>
    <row r="596">
      <c r="A596" s="97"/>
      <c r="B596" s="97"/>
      <c r="C596" s="97"/>
      <c r="D596" s="97"/>
      <c r="E596" s="114"/>
      <c r="F596" s="98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</row>
    <row r="597">
      <c r="A597" s="97"/>
      <c r="B597" s="97"/>
      <c r="C597" s="97"/>
      <c r="D597" s="97"/>
      <c r="E597" s="114"/>
      <c r="F597" s="98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</row>
    <row r="598">
      <c r="A598" s="97"/>
      <c r="B598" s="97"/>
      <c r="C598" s="97"/>
      <c r="D598" s="97"/>
      <c r="E598" s="114"/>
      <c r="F598" s="98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</row>
    <row r="599">
      <c r="A599" s="97"/>
      <c r="B599" s="97"/>
      <c r="C599" s="97"/>
      <c r="D599" s="97"/>
      <c r="E599" s="114"/>
      <c r="F599" s="98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</row>
    <row r="600">
      <c r="A600" s="97"/>
      <c r="B600" s="97"/>
      <c r="C600" s="97"/>
      <c r="D600" s="97"/>
      <c r="E600" s="114"/>
      <c r="F600" s="98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</row>
    <row r="601">
      <c r="A601" s="97"/>
      <c r="B601" s="97"/>
      <c r="C601" s="97"/>
      <c r="D601" s="97"/>
      <c r="E601" s="114"/>
      <c r="F601" s="98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</row>
    <row r="602">
      <c r="A602" s="97"/>
      <c r="B602" s="97"/>
      <c r="C602" s="97"/>
      <c r="D602" s="97"/>
      <c r="E602" s="114"/>
      <c r="F602" s="98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</row>
    <row r="603">
      <c r="A603" s="97"/>
      <c r="B603" s="97"/>
      <c r="C603" s="97"/>
      <c r="D603" s="97"/>
      <c r="E603" s="114"/>
      <c r="F603" s="98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</row>
    <row r="604">
      <c r="A604" s="97"/>
      <c r="B604" s="97"/>
      <c r="C604" s="97"/>
      <c r="D604" s="97"/>
      <c r="E604" s="114"/>
      <c r="F604" s="98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</row>
    <row r="605">
      <c r="A605" s="97"/>
      <c r="B605" s="97"/>
      <c r="C605" s="97"/>
      <c r="D605" s="97"/>
      <c r="E605" s="114"/>
      <c r="F605" s="98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</row>
    <row r="606">
      <c r="A606" s="97"/>
      <c r="B606" s="97"/>
      <c r="C606" s="97"/>
      <c r="D606" s="97"/>
      <c r="E606" s="114"/>
      <c r="F606" s="98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</row>
    <row r="607">
      <c r="A607" s="97"/>
      <c r="B607" s="97"/>
      <c r="C607" s="97"/>
      <c r="D607" s="97"/>
      <c r="E607" s="114"/>
      <c r="F607" s="98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</row>
    <row r="608">
      <c r="A608" s="97"/>
      <c r="B608" s="97"/>
      <c r="C608" s="97"/>
      <c r="D608" s="97"/>
      <c r="E608" s="114"/>
      <c r="F608" s="98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</row>
    <row r="609">
      <c r="A609" s="97"/>
      <c r="B609" s="97"/>
      <c r="C609" s="97"/>
      <c r="D609" s="97"/>
      <c r="E609" s="114"/>
      <c r="F609" s="98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</row>
    <row r="610">
      <c r="A610" s="97"/>
      <c r="B610" s="97"/>
      <c r="C610" s="97"/>
      <c r="D610" s="97"/>
      <c r="E610" s="114"/>
      <c r="F610" s="98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</row>
    <row r="611">
      <c r="A611" s="97"/>
      <c r="B611" s="97"/>
      <c r="C611" s="97"/>
      <c r="D611" s="97"/>
      <c r="E611" s="114"/>
      <c r="F611" s="98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</row>
    <row r="612">
      <c r="A612" s="97"/>
      <c r="B612" s="97"/>
      <c r="C612" s="97"/>
      <c r="D612" s="97"/>
      <c r="E612" s="114"/>
      <c r="F612" s="98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</row>
    <row r="613">
      <c r="A613" s="97"/>
      <c r="B613" s="97"/>
      <c r="C613" s="97"/>
      <c r="D613" s="97"/>
      <c r="E613" s="114"/>
      <c r="F613" s="98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</row>
    <row r="614">
      <c r="A614" s="97"/>
      <c r="B614" s="97"/>
      <c r="C614" s="97"/>
      <c r="D614" s="97"/>
      <c r="E614" s="114"/>
      <c r="F614" s="98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</row>
    <row r="615">
      <c r="A615" s="97"/>
      <c r="B615" s="97"/>
      <c r="C615" s="97"/>
      <c r="D615" s="97"/>
      <c r="E615" s="114"/>
      <c r="F615" s="98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</row>
    <row r="616">
      <c r="A616" s="97"/>
      <c r="B616" s="97"/>
      <c r="C616" s="97"/>
      <c r="D616" s="97"/>
      <c r="E616" s="114"/>
      <c r="F616" s="98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</row>
    <row r="617">
      <c r="A617" s="97"/>
      <c r="B617" s="97"/>
      <c r="C617" s="97"/>
      <c r="D617" s="97"/>
      <c r="E617" s="114"/>
      <c r="F617" s="98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</row>
    <row r="618">
      <c r="A618" s="97"/>
      <c r="B618" s="97"/>
      <c r="C618" s="97"/>
      <c r="D618" s="97"/>
      <c r="E618" s="114"/>
      <c r="F618" s="98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</row>
    <row r="619">
      <c r="A619" s="97"/>
      <c r="B619" s="97"/>
      <c r="C619" s="97"/>
      <c r="D619" s="97"/>
      <c r="E619" s="114"/>
      <c r="F619" s="98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</row>
    <row r="620">
      <c r="A620" s="97"/>
      <c r="B620" s="97"/>
      <c r="C620" s="97"/>
      <c r="D620" s="97"/>
      <c r="E620" s="114"/>
      <c r="F620" s="98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</row>
    <row r="621">
      <c r="A621" s="97"/>
      <c r="B621" s="97"/>
      <c r="C621" s="97"/>
      <c r="D621" s="97"/>
      <c r="E621" s="114"/>
      <c r="F621" s="98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</row>
    <row r="622">
      <c r="A622" s="97"/>
      <c r="B622" s="97"/>
      <c r="C622" s="97"/>
      <c r="D622" s="97"/>
      <c r="E622" s="114"/>
      <c r="F622" s="98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</row>
    <row r="623">
      <c r="A623" s="97"/>
      <c r="B623" s="97"/>
      <c r="C623" s="97"/>
      <c r="D623" s="97"/>
      <c r="E623" s="114"/>
      <c r="F623" s="98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</row>
    <row r="624">
      <c r="A624" s="97"/>
      <c r="B624" s="97"/>
      <c r="C624" s="97"/>
      <c r="D624" s="97"/>
      <c r="E624" s="114"/>
      <c r="F624" s="98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</row>
    <row r="625">
      <c r="A625" s="97"/>
      <c r="B625" s="97"/>
      <c r="C625" s="97"/>
      <c r="D625" s="97"/>
      <c r="E625" s="114"/>
      <c r="F625" s="98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</row>
    <row r="626">
      <c r="A626" s="97"/>
      <c r="B626" s="97"/>
      <c r="C626" s="97"/>
      <c r="D626" s="97"/>
      <c r="E626" s="114"/>
      <c r="F626" s="98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</row>
    <row r="627">
      <c r="A627" s="97"/>
      <c r="B627" s="97"/>
      <c r="C627" s="97"/>
      <c r="D627" s="97"/>
      <c r="E627" s="114"/>
      <c r="F627" s="98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</row>
    <row r="628">
      <c r="A628" s="97"/>
      <c r="B628" s="97"/>
      <c r="C628" s="97"/>
      <c r="D628" s="97"/>
      <c r="E628" s="114"/>
      <c r="F628" s="98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</row>
    <row r="629">
      <c r="A629" s="97"/>
      <c r="B629" s="97"/>
      <c r="C629" s="97"/>
      <c r="D629" s="97"/>
      <c r="E629" s="114"/>
      <c r="F629" s="98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</row>
    <row r="630">
      <c r="A630" s="97"/>
      <c r="B630" s="97"/>
      <c r="C630" s="97"/>
      <c r="D630" s="97"/>
      <c r="E630" s="114"/>
      <c r="F630" s="98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</row>
    <row r="631">
      <c r="A631" s="97"/>
      <c r="B631" s="97"/>
      <c r="C631" s="97"/>
      <c r="D631" s="97"/>
      <c r="E631" s="114"/>
      <c r="F631" s="98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</row>
    <row r="632">
      <c r="A632" s="97"/>
      <c r="B632" s="97"/>
      <c r="C632" s="97"/>
      <c r="D632" s="97"/>
      <c r="E632" s="114"/>
      <c r="F632" s="98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</row>
    <row r="633">
      <c r="A633" s="97"/>
      <c r="B633" s="97"/>
      <c r="C633" s="97"/>
      <c r="D633" s="97"/>
      <c r="E633" s="114"/>
      <c r="F633" s="98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</row>
    <row r="634">
      <c r="A634" s="97"/>
      <c r="B634" s="97"/>
      <c r="C634" s="97"/>
      <c r="D634" s="97"/>
      <c r="E634" s="114"/>
      <c r="F634" s="98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</row>
    <row r="635">
      <c r="A635" s="97"/>
      <c r="B635" s="97"/>
      <c r="C635" s="97"/>
      <c r="D635" s="97"/>
      <c r="E635" s="114"/>
      <c r="F635" s="98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</row>
    <row r="636">
      <c r="A636" s="97"/>
      <c r="B636" s="97"/>
      <c r="C636" s="97"/>
      <c r="D636" s="97"/>
      <c r="E636" s="114"/>
      <c r="F636" s="98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</row>
    <row r="637">
      <c r="A637" s="97"/>
      <c r="B637" s="97"/>
      <c r="C637" s="97"/>
      <c r="D637" s="97"/>
      <c r="E637" s="114"/>
      <c r="F637" s="98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</row>
    <row r="638">
      <c r="A638" s="97"/>
      <c r="B638" s="97"/>
      <c r="C638" s="97"/>
      <c r="D638" s="97"/>
      <c r="E638" s="114"/>
      <c r="F638" s="98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</row>
    <row r="639">
      <c r="A639" s="97"/>
      <c r="B639" s="97"/>
      <c r="C639" s="97"/>
      <c r="D639" s="97"/>
      <c r="E639" s="114"/>
      <c r="F639" s="98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</row>
    <row r="640">
      <c r="A640" s="97"/>
      <c r="B640" s="97"/>
      <c r="C640" s="97"/>
      <c r="D640" s="97"/>
      <c r="E640" s="114"/>
      <c r="F640" s="98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</row>
    <row r="641">
      <c r="A641" s="97"/>
      <c r="B641" s="97"/>
      <c r="C641" s="97"/>
      <c r="D641" s="97"/>
      <c r="E641" s="114"/>
      <c r="F641" s="98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</row>
    <row r="642">
      <c r="A642" s="97"/>
      <c r="B642" s="97"/>
      <c r="C642" s="97"/>
      <c r="D642" s="97"/>
      <c r="E642" s="114"/>
      <c r="F642" s="98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</row>
    <row r="643">
      <c r="A643" s="97"/>
      <c r="B643" s="97"/>
      <c r="C643" s="97"/>
      <c r="D643" s="97"/>
      <c r="E643" s="114"/>
      <c r="F643" s="98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</row>
    <row r="644">
      <c r="A644" s="97"/>
      <c r="B644" s="97"/>
      <c r="C644" s="97"/>
      <c r="D644" s="97"/>
      <c r="E644" s="114"/>
      <c r="F644" s="98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</row>
    <row r="645">
      <c r="A645" s="97"/>
      <c r="B645" s="97"/>
      <c r="C645" s="97"/>
      <c r="D645" s="97"/>
      <c r="E645" s="114"/>
      <c r="F645" s="98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</row>
    <row r="646">
      <c r="A646" s="97"/>
      <c r="B646" s="97"/>
      <c r="C646" s="97"/>
      <c r="D646" s="97"/>
      <c r="E646" s="114"/>
      <c r="F646" s="98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</row>
    <row r="647">
      <c r="A647" s="97"/>
      <c r="B647" s="97"/>
      <c r="C647" s="97"/>
      <c r="D647" s="97"/>
      <c r="E647" s="114"/>
      <c r="F647" s="98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</row>
    <row r="648">
      <c r="A648" s="97"/>
      <c r="B648" s="97"/>
      <c r="C648" s="97"/>
      <c r="D648" s="97"/>
      <c r="E648" s="114"/>
      <c r="F648" s="98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</row>
    <row r="649">
      <c r="A649" s="97"/>
      <c r="B649" s="97"/>
      <c r="C649" s="97"/>
      <c r="D649" s="97"/>
      <c r="E649" s="114"/>
      <c r="F649" s="98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</row>
    <row r="650">
      <c r="A650" s="97"/>
      <c r="B650" s="97"/>
      <c r="C650" s="97"/>
      <c r="D650" s="97"/>
      <c r="E650" s="114"/>
      <c r="F650" s="98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</row>
    <row r="651">
      <c r="A651" s="97"/>
      <c r="B651" s="97"/>
      <c r="C651" s="97"/>
      <c r="D651" s="97"/>
      <c r="E651" s="114"/>
      <c r="F651" s="98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</row>
    <row r="652">
      <c r="A652" s="97"/>
      <c r="B652" s="97"/>
      <c r="C652" s="97"/>
      <c r="D652" s="97"/>
      <c r="E652" s="114"/>
      <c r="F652" s="98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</row>
    <row r="653">
      <c r="A653" s="97"/>
      <c r="B653" s="97"/>
      <c r="C653" s="97"/>
      <c r="D653" s="97"/>
      <c r="E653" s="114"/>
      <c r="F653" s="98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</row>
    <row r="654">
      <c r="A654" s="97"/>
      <c r="B654" s="97"/>
      <c r="C654" s="97"/>
      <c r="D654" s="97"/>
      <c r="E654" s="114"/>
      <c r="F654" s="98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</row>
    <row r="655">
      <c r="A655" s="97"/>
      <c r="B655" s="97"/>
      <c r="C655" s="97"/>
      <c r="D655" s="97"/>
      <c r="E655" s="114"/>
      <c r="F655" s="98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</row>
    <row r="656">
      <c r="A656" s="97"/>
      <c r="B656" s="97"/>
      <c r="C656" s="97"/>
      <c r="D656" s="97"/>
      <c r="E656" s="114"/>
      <c r="F656" s="98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</row>
    <row r="657">
      <c r="A657" s="97"/>
      <c r="B657" s="97"/>
      <c r="C657" s="97"/>
      <c r="D657" s="97"/>
      <c r="E657" s="114"/>
      <c r="F657" s="98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</row>
    <row r="658">
      <c r="A658" s="97"/>
      <c r="B658" s="97"/>
      <c r="C658" s="97"/>
      <c r="D658" s="97"/>
      <c r="E658" s="114"/>
      <c r="F658" s="98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</row>
    <row r="659">
      <c r="A659" s="97"/>
      <c r="B659" s="97"/>
      <c r="C659" s="97"/>
      <c r="D659" s="97"/>
      <c r="E659" s="114"/>
      <c r="F659" s="98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</row>
    <row r="660">
      <c r="A660" s="97"/>
      <c r="B660" s="97"/>
      <c r="C660" s="97"/>
      <c r="D660" s="97"/>
      <c r="E660" s="114"/>
      <c r="F660" s="98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</row>
    <row r="661">
      <c r="A661" s="97"/>
      <c r="B661" s="97"/>
      <c r="C661" s="97"/>
      <c r="D661" s="97"/>
      <c r="E661" s="114"/>
      <c r="F661" s="98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</row>
    <row r="662">
      <c r="A662" s="97"/>
      <c r="B662" s="97"/>
      <c r="C662" s="97"/>
      <c r="D662" s="97"/>
      <c r="E662" s="114"/>
      <c r="F662" s="98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</row>
    <row r="663">
      <c r="A663" s="97"/>
      <c r="B663" s="97"/>
      <c r="C663" s="97"/>
      <c r="D663" s="97"/>
      <c r="E663" s="114"/>
      <c r="F663" s="98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</row>
    <row r="664">
      <c r="A664" s="97"/>
      <c r="B664" s="97"/>
      <c r="C664" s="97"/>
      <c r="D664" s="97"/>
      <c r="E664" s="114"/>
      <c r="F664" s="98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</row>
    <row r="665">
      <c r="A665" s="97"/>
      <c r="B665" s="97"/>
      <c r="C665" s="97"/>
      <c r="D665" s="97"/>
      <c r="E665" s="114"/>
      <c r="F665" s="98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</row>
    <row r="666">
      <c r="A666" s="97"/>
      <c r="B666" s="97"/>
      <c r="C666" s="97"/>
      <c r="D666" s="97"/>
      <c r="E666" s="114"/>
      <c r="F666" s="98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</row>
    <row r="667">
      <c r="A667" s="97"/>
      <c r="B667" s="97"/>
      <c r="C667" s="97"/>
      <c r="D667" s="97"/>
      <c r="E667" s="114"/>
      <c r="F667" s="98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</row>
    <row r="668">
      <c r="A668" s="97"/>
      <c r="B668" s="97"/>
      <c r="C668" s="97"/>
      <c r="D668" s="97"/>
      <c r="E668" s="114"/>
      <c r="F668" s="98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</row>
    <row r="669">
      <c r="A669" s="97"/>
      <c r="B669" s="97"/>
      <c r="C669" s="97"/>
      <c r="D669" s="97"/>
      <c r="E669" s="114"/>
      <c r="F669" s="98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</row>
    <row r="670">
      <c r="A670" s="97"/>
      <c r="B670" s="97"/>
      <c r="C670" s="97"/>
      <c r="D670" s="97"/>
      <c r="E670" s="114"/>
      <c r="F670" s="98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</row>
    <row r="671">
      <c r="A671" s="97"/>
      <c r="B671" s="97"/>
      <c r="C671" s="97"/>
      <c r="D671" s="97"/>
      <c r="E671" s="114"/>
      <c r="F671" s="98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</row>
    <row r="672">
      <c r="A672" s="97"/>
      <c r="B672" s="97"/>
      <c r="C672" s="97"/>
      <c r="D672" s="97"/>
      <c r="E672" s="114"/>
      <c r="F672" s="98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</row>
    <row r="673">
      <c r="A673" s="97"/>
      <c r="B673" s="97"/>
      <c r="C673" s="97"/>
      <c r="D673" s="97"/>
      <c r="E673" s="114"/>
      <c r="F673" s="98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</row>
    <row r="674">
      <c r="A674" s="97"/>
      <c r="B674" s="97"/>
      <c r="C674" s="97"/>
      <c r="D674" s="97"/>
      <c r="E674" s="114"/>
      <c r="F674" s="98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</row>
    <row r="675">
      <c r="A675" s="97"/>
      <c r="B675" s="97"/>
      <c r="C675" s="97"/>
      <c r="D675" s="97"/>
      <c r="E675" s="114"/>
      <c r="F675" s="98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</row>
    <row r="676">
      <c r="A676" s="97"/>
      <c r="B676" s="97"/>
      <c r="C676" s="97"/>
      <c r="D676" s="97"/>
      <c r="E676" s="114"/>
      <c r="F676" s="98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</row>
    <row r="677">
      <c r="A677" s="97"/>
      <c r="B677" s="97"/>
      <c r="C677" s="97"/>
      <c r="D677" s="97"/>
      <c r="E677" s="114"/>
      <c r="F677" s="98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</row>
    <row r="678">
      <c r="A678" s="97"/>
      <c r="B678" s="97"/>
      <c r="C678" s="97"/>
      <c r="D678" s="97"/>
      <c r="E678" s="114"/>
      <c r="F678" s="98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</row>
    <row r="679">
      <c r="A679" s="97"/>
      <c r="B679" s="97"/>
      <c r="C679" s="97"/>
      <c r="D679" s="97"/>
      <c r="E679" s="114"/>
      <c r="F679" s="98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</row>
    <row r="680">
      <c r="A680" s="97"/>
      <c r="B680" s="97"/>
      <c r="C680" s="97"/>
      <c r="D680" s="97"/>
      <c r="E680" s="114"/>
      <c r="F680" s="98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</row>
    <row r="681">
      <c r="A681" s="97"/>
      <c r="B681" s="97"/>
      <c r="C681" s="97"/>
      <c r="D681" s="97"/>
      <c r="E681" s="114"/>
      <c r="F681" s="98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</row>
    <row r="682">
      <c r="A682" s="97"/>
      <c r="B682" s="97"/>
      <c r="C682" s="97"/>
      <c r="D682" s="97"/>
      <c r="E682" s="114"/>
      <c r="F682" s="98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</row>
    <row r="683">
      <c r="A683" s="97"/>
      <c r="B683" s="97"/>
      <c r="C683" s="97"/>
      <c r="D683" s="97"/>
      <c r="E683" s="114"/>
      <c r="F683" s="98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</row>
    <row r="684">
      <c r="A684" s="97"/>
      <c r="B684" s="97"/>
      <c r="C684" s="97"/>
      <c r="D684" s="97"/>
      <c r="E684" s="114"/>
      <c r="F684" s="98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</row>
    <row r="685">
      <c r="A685" s="97"/>
      <c r="B685" s="97"/>
      <c r="C685" s="97"/>
      <c r="D685" s="97"/>
      <c r="E685" s="114"/>
      <c r="F685" s="98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</row>
    <row r="686">
      <c r="A686" s="97"/>
      <c r="B686" s="97"/>
      <c r="C686" s="97"/>
      <c r="D686" s="97"/>
      <c r="E686" s="114"/>
      <c r="F686" s="98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</row>
    <row r="687">
      <c r="A687" s="97"/>
      <c r="B687" s="97"/>
      <c r="C687" s="97"/>
      <c r="D687" s="97"/>
      <c r="E687" s="114"/>
      <c r="F687" s="98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</row>
    <row r="688">
      <c r="A688" s="97"/>
      <c r="B688" s="97"/>
      <c r="C688" s="97"/>
      <c r="D688" s="97"/>
      <c r="E688" s="114"/>
      <c r="F688" s="98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</row>
    <row r="689">
      <c r="A689" s="97"/>
      <c r="B689" s="97"/>
      <c r="C689" s="97"/>
      <c r="D689" s="97"/>
      <c r="E689" s="114"/>
      <c r="F689" s="98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</row>
    <row r="690">
      <c r="A690" s="97"/>
      <c r="B690" s="97"/>
      <c r="C690" s="97"/>
      <c r="D690" s="97"/>
      <c r="E690" s="114"/>
      <c r="F690" s="98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</row>
    <row r="691">
      <c r="A691" s="97"/>
      <c r="B691" s="97"/>
      <c r="C691" s="97"/>
      <c r="D691" s="97"/>
      <c r="E691" s="114"/>
      <c r="F691" s="98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</row>
    <row r="692">
      <c r="A692" s="97"/>
      <c r="B692" s="97"/>
      <c r="C692" s="97"/>
      <c r="D692" s="97"/>
      <c r="E692" s="114"/>
      <c r="F692" s="98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</row>
    <row r="693">
      <c r="A693" s="97"/>
      <c r="B693" s="97"/>
      <c r="C693" s="97"/>
      <c r="D693" s="97"/>
      <c r="E693" s="114"/>
      <c r="F693" s="98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</row>
    <row r="694">
      <c r="A694" s="97"/>
      <c r="B694" s="97"/>
      <c r="C694" s="97"/>
      <c r="D694" s="97"/>
      <c r="E694" s="114"/>
      <c r="F694" s="98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</row>
    <row r="695">
      <c r="A695" s="97"/>
      <c r="B695" s="97"/>
      <c r="C695" s="97"/>
      <c r="D695" s="97"/>
      <c r="E695" s="114"/>
      <c r="F695" s="98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</row>
    <row r="696">
      <c r="A696" s="97"/>
      <c r="B696" s="97"/>
      <c r="C696" s="97"/>
      <c r="D696" s="97"/>
      <c r="E696" s="114"/>
      <c r="F696" s="98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</row>
    <row r="697">
      <c r="A697" s="97"/>
      <c r="B697" s="97"/>
      <c r="C697" s="97"/>
      <c r="D697" s="97"/>
      <c r="E697" s="114"/>
      <c r="F697" s="98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</row>
    <row r="698">
      <c r="A698" s="97"/>
      <c r="B698" s="97"/>
      <c r="C698" s="97"/>
      <c r="D698" s="97"/>
      <c r="E698" s="114"/>
      <c r="F698" s="98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</row>
    <row r="699">
      <c r="A699" s="97"/>
      <c r="B699" s="97"/>
      <c r="C699" s="97"/>
      <c r="D699" s="97"/>
      <c r="E699" s="114"/>
      <c r="F699" s="98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</row>
    <row r="700">
      <c r="A700" s="97"/>
      <c r="B700" s="97"/>
      <c r="C700" s="97"/>
      <c r="D700" s="97"/>
      <c r="E700" s="114"/>
      <c r="F700" s="98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</row>
    <row r="701">
      <c r="A701" s="97"/>
      <c r="B701" s="97"/>
      <c r="C701" s="97"/>
      <c r="D701" s="97"/>
      <c r="E701" s="114"/>
      <c r="F701" s="98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</row>
    <row r="702">
      <c r="A702" s="97"/>
      <c r="B702" s="97"/>
      <c r="C702" s="97"/>
      <c r="D702" s="97"/>
      <c r="E702" s="114"/>
      <c r="F702" s="98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</row>
    <row r="703">
      <c r="A703" s="97"/>
      <c r="B703" s="97"/>
      <c r="C703" s="97"/>
      <c r="D703" s="97"/>
      <c r="E703" s="114"/>
      <c r="F703" s="98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</row>
    <row r="704">
      <c r="A704" s="97"/>
      <c r="B704" s="97"/>
      <c r="C704" s="97"/>
      <c r="D704" s="97"/>
      <c r="E704" s="114"/>
      <c r="F704" s="98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</row>
    <row r="705">
      <c r="A705" s="97"/>
      <c r="B705" s="97"/>
      <c r="C705" s="97"/>
      <c r="D705" s="97"/>
      <c r="E705" s="114"/>
      <c r="F705" s="98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</row>
    <row r="706">
      <c r="A706" s="97"/>
      <c r="B706" s="97"/>
      <c r="C706" s="97"/>
      <c r="D706" s="97"/>
      <c r="E706" s="114"/>
      <c r="F706" s="98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</row>
    <row r="707">
      <c r="A707" s="97"/>
      <c r="B707" s="97"/>
      <c r="C707" s="97"/>
      <c r="D707" s="97"/>
      <c r="E707" s="114"/>
      <c r="F707" s="98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</row>
    <row r="708">
      <c r="A708" s="97"/>
      <c r="B708" s="97"/>
      <c r="C708" s="97"/>
      <c r="D708" s="97"/>
      <c r="E708" s="114"/>
      <c r="F708" s="98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</row>
    <row r="709">
      <c r="A709" s="97"/>
      <c r="B709" s="97"/>
      <c r="C709" s="97"/>
      <c r="D709" s="97"/>
      <c r="E709" s="114"/>
      <c r="F709" s="98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</row>
    <row r="710">
      <c r="A710" s="97"/>
      <c r="B710" s="97"/>
      <c r="C710" s="97"/>
      <c r="D710" s="97"/>
      <c r="E710" s="114"/>
      <c r="F710" s="98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</row>
    <row r="711">
      <c r="A711" s="97"/>
      <c r="B711" s="97"/>
      <c r="C711" s="97"/>
      <c r="D711" s="97"/>
      <c r="E711" s="114"/>
      <c r="F711" s="98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</row>
    <row r="712">
      <c r="A712" s="97"/>
      <c r="B712" s="97"/>
      <c r="C712" s="97"/>
      <c r="D712" s="97"/>
      <c r="E712" s="114"/>
      <c r="F712" s="98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</row>
    <row r="713">
      <c r="A713" s="97"/>
      <c r="B713" s="97"/>
      <c r="C713" s="97"/>
      <c r="D713" s="97"/>
      <c r="E713" s="114"/>
      <c r="F713" s="98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</row>
    <row r="714">
      <c r="A714" s="97"/>
      <c r="B714" s="97"/>
      <c r="C714" s="97"/>
      <c r="D714" s="97"/>
      <c r="E714" s="114"/>
      <c r="F714" s="98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</row>
    <row r="715">
      <c r="A715" s="97"/>
      <c r="B715" s="97"/>
      <c r="C715" s="97"/>
      <c r="D715" s="97"/>
      <c r="E715" s="114"/>
      <c r="F715" s="98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</row>
    <row r="716">
      <c r="A716" s="97"/>
      <c r="B716" s="97"/>
      <c r="C716" s="97"/>
      <c r="D716" s="97"/>
      <c r="E716" s="114"/>
      <c r="F716" s="98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</row>
    <row r="717">
      <c r="A717" s="97"/>
      <c r="B717" s="97"/>
      <c r="C717" s="97"/>
      <c r="D717" s="97"/>
      <c r="E717" s="114"/>
      <c r="F717" s="98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</row>
    <row r="718">
      <c r="A718" s="97"/>
      <c r="B718" s="97"/>
      <c r="C718" s="97"/>
      <c r="D718" s="97"/>
      <c r="E718" s="114"/>
      <c r="F718" s="98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</row>
    <row r="719">
      <c r="A719" s="97"/>
      <c r="B719" s="97"/>
      <c r="C719" s="97"/>
      <c r="D719" s="97"/>
      <c r="E719" s="114"/>
      <c r="F719" s="98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</row>
    <row r="720">
      <c r="A720" s="97"/>
      <c r="B720" s="97"/>
      <c r="C720" s="97"/>
      <c r="D720" s="97"/>
      <c r="E720" s="114"/>
      <c r="F720" s="98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</row>
    <row r="721">
      <c r="A721" s="97"/>
      <c r="B721" s="97"/>
      <c r="C721" s="97"/>
      <c r="D721" s="97"/>
      <c r="E721" s="114"/>
      <c r="F721" s="98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</row>
    <row r="722">
      <c r="A722" s="97"/>
      <c r="B722" s="97"/>
      <c r="C722" s="97"/>
      <c r="D722" s="97"/>
      <c r="E722" s="114"/>
      <c r="F722" s="98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</row>
    <row r="723">
      <c r="A723" s="97"/>
      <c r="B723" s="97"/>
      <c r="C723" s="97"/>
      <c r="D723" s="97"/>
      <c r="E723" s="114"/>
      <c r="F723" s="98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</row>
    <row r="724">
      <c r="A724" s="97"/>
      <c r="B724" s="97"/>
      <c r="C724" s="97"/>
      <c r="D724" s="97"/>
      <c r="E724" s="114"/>
      <c r="F724" s="98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</row>
    <row r="725">
      <c r="A725" s="97"/>
      <c r="B725" s="97"/>
      <c r="C725" s="97"/>
      <c r="D725" s="97"/>
      <c r="E725" s="114"/>
      <c r="F725" s="98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</row>
    <row r="726">
      <c r="A726" s="97"/>
      <c r="B726" s="97"/>
      <c r="C726" s="97"/>
      <c r="D726" s="97"/>
      <c r="E726" s="114"/>
      <c r="F726" s="98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</row>
    <row r="727">
      <c r="A727" s="97"/>
      <c r="B727" s="97"/>
      <c r="C727" s="97"/>
      <c r="D727" s="97"/>
      <c r="E727" s="114"/>
      <c r="F727" s="98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</row>
    <row r="728">
      <c r="A728" s="97"/>
      <c r="B728" s="97"/>
      <c r="C728" s="97"/>
      <c r="D728" s="97"/>
      <c r="E728" s="114"/>
      <c r="F728" s="98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</row>
    <row r="729">
      <c r="A729" s="97"/>
      <c r="B729" s="97"/>
      <c r="C729" s="97"/>
      <c r="D729" s="97"/>
      <c r="E729" s="114"/>
      <c r="F729" s="98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</row>
    <row r="730">
      <c r="A730" s="97"/>
      <c r="B730" s="97"/>
      <c r="C730" s="97"/>
      <c r="D730" s="97"/>
      <c r="E730" s="114"/>
      <c r="F730" s="98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</row>
    <row r="731">
      <c r="A731" s="97"/>
      <c r="B731" s="97"/>
      <c r="C731" s="97"/>
      <c r="D731" s="97"/>
      <c r="E731" s="114"/>
      <c r="F731" s="98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</row>
    <row r="732">
      <c r="A732" s="97"/>
      <c r="B732" s="97"/>
      <c r="C732" s="97"/>
      <c r="D732" s="97"/>
      <c r="E732" s="114"/>
      <c r="F732" s="98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</row>
    <row r="733">
      <c r="A733" s="97"/>
      <c r="B733" s="97"/>
      <c r="C733" s="97"/>
      <c r="D733" s="97"/>
      <c r="E733" s="114"/>
      <c r="F733" s="98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</row>
    <row r="734">
      <c r="A734" s="97"/>
      <c r="B734" s="97"/>
      <c r="C734" s="97"/>
      <c r="D734" s="97"/>
      <c r="E734" s="114"/>
      <c r="F734" s="98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</row>
    <row r="735">
      <c r="A735" s="97"/>
      <c r="B735" s="97"/>
      <c r="C735" s="97"/>
      <c r="D735" s="97"/>
      <c r="E735" s="114"/>
      <c r="F735" s="98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</row>
    <row r="736">
      <c r="A736" s="97"/>
      <c r="B736" s="97"/>
      <c r="C736" s="97"/>
      <c r="D736" s="97"/>
      <c r="E736" s="114"/>
      <c r="F736" s="98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</row>
    <row r="737">
      <c r="A737" s="97"/>
      <c r="B737" s="97"/>
      <c r="C737" s="97"/>
      <c r="D737" s="97"/>
      <c r="E737" s="114"/>
      <c r="F737" s="98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</row>
    <row r="738">
      <c r="A738" s="97"/>
      <c r="B738" s="97"/>
      <c r="C738" s="97"/>
      <c r="D738" s="97"/>
      <c r="E738" s="114"/>
      <c r="F738" s="98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</row>
    <row r="739">
      <c r="A739" s="97"/>
      <c r="B739" s="97"/>
      <c r="C739" s="97"/>
      <c r="D739" s="97"/>
      <c r="E739" s="114"/>
      <c r="F739" s="98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</row>
    <row r="740">
      <c r="A740" s="97"/>
      <c r="B740" s="97"/>
      <c r="C740" s="97"/>
      <c r="D740" s="97"/>
      <c r="E740" s="114"/>
      <c r="F740" s="98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</row>
    <row r="741">
      <c r="A741" s="97"/>
      <c r="B741" s="97"/>
      <c r="C741" s="97"/>
      <c r="D741" s="97"/>
      <c r="E741" s="114"/>
      <c r="F741" s="98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</row>
    <row r="742">
      <c r="A742" s="97"/>
      <c r="B742" s="97"/>
      <c r="C742" s="97"/>
      <c r="D742" s="97"/>
      <c r="E742" s="114"/>
      <c r="F742" s="98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</row>
    <row r="743">
      <c r="A743" s="97"/>
      <c r="B743" s="97"/>
      <c r="C743" s="97"/>
      <c r="D743" s="97"/>
      <c r="E743" s="114"/>
      <c r="F743" s="98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</row>
    <row r="744">
      <c r="A744" s="97"/>
      <c r="B744" s="97"/>
      <c r="C744" s="97"/>
      <c r="D744" s="97"/>
      <c r="E744" s="114"/>
      <c r="F744" s="98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</row>
    <row r="745">
      <c r="A745" s="97"/>
      <c r="B745" s="97"/>
      <c r="C745" s="97"/>
      <c r="D745" s="97"/>
      <c r="E745" s="114"/>
      <c r="F745" s="98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</row>
    <row r="746">
      <c r="A746" s="97"/>
      <c r="B746" s="97"/>
      <c r="C746" s="97"/>
      <c r="D746" s="97"/>
      <c r="E746" s="114"/>
      <c r="F746" s="98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</row>
    <row r="747">
      <c r="A747" s="97"/>
      <c r="B747" s="97"/>
      <c r="C747" s="97"/>
      <c r="D747" s="97"/>
      <c r="E747" s="114"/>
      <c r="F747" s="98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</row>
    <row r="748">
      <c r="A748" s="97"/>
      <c r="B748" s="97"/>
      <c r="C748" s="97"/>
      <c r="D748" s="97"/>
      <c r="E748" s="114"/>
      <c r="F748" s="98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</row>
    <row r="749">
      <c r="A749" s="97"/>
      <c r="B749" s="97"/>
      <c r="C749" s="97"/>
      <c r="D749" s="97"/>
      <c r="E749" s="114"/>
      <c r="F749" s="98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</row>
    <row r="750">
      <c r="A750" s="97"/>
      <c r="B750" s="97"/>
      <c r="C750" s="97"/>
      <c r="D750" s="97"/>
      <c r="E750" s="114"/>
      <c r="F750" s="98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</row>
    <row r="751">
      <c r="A751" s="97"/>
      <c r="B751" s="97"/>
      <c r="C751" s="97"/>
      <c r="D751" s="97"/>
      <c r="E751" s="114"/>
      <c r="F751" s="98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</row>
    <row r="752">
      <c r="A752" s="97"/>
      <c r="B752" s="97"/>
      <c r="C752" s="97"/>
      <c r="D752" s="97"/>
      <c r="E752" s="114"/>
      <c r="F752" s="98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</row>
    <row r="753">
      <c r="A753" s="97"/>
      <c r="B753" s="97"/>
      <c r="C753" s="97"/>
      <c r="D753" s="97"/>
      <c r="E753" s="114"/>
      <c r="F753" s="98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</row>
    <row r="754">
      <c r="A754" s="97"/>
      <c r="B754" s="97"/>
      <c r="C754" s="97"/>
      <c r="D754" s="97"/>
      <c r="E754" s="114"/>
      <c r="F754" s="98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</row>
    <row r="755">
      <c r="A755" s="97"/>
      <c r="B755" s="97"/>
      <c r="C755" s="97"/>
      <c r="D755" s="97"/>
      <c r="E755" s="114"/>
      <c r="F755" s="98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</row>
    <row r="756">
      <c r="A756" s="97"/>
      <c r="B756" s="97"/>
      <c r="C756" s="97"/>
      <c r="D756" s="97"/>
      <c r="E756" s="114"/>
      <c r="F756" s="98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</row>
    <row r="757">
      <c r="A757" s="97"/>
      <c r="B757" s="97"/>
      <c r="C757" s="97"/>
      <c r="D757" s="97"/>
      <c r="E757" s="114"/>
      <c r="F757" s="98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</row>
    <row r="758">
      <c r="A758" s="97"/>
      <c r="B758" s="97"/>
      <c r="C758" s="97"/>
      <c r="D758" s="97"/>
      <c r="E758" s="114"/>
      <c r="F758" s="98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</row>
    <row r="759">
      <c r="A759" s="97"/>
      <c r="B759" s="97"/>
      <c r="C759" s="97"/>
      <c r="D759" s="97"/>
      <c r="E759" s="114"/>
      <c r="F759" s="98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</row>
    <row r="760">
      <c r="A760" s="97"/>
      <c r="B760" s="97"/>
      <c r="C760" s="97"/>
      <c r="D760" s="97"/>
      <c r="E760" s="114"/>
      <c r="F760" s="98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</row>
    <row r="761">
      <c r="A761" s="97"/>
      <c r="B761" s="97"/>
      <c r="C761" s="97"/>
      <c r="D761" s="97"/>
      <c r="E761" s="114"/>
      <c r="F761" s="98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</row>
    <row r="762">
      <c r="A762" s="97"/>
      <c r="B762" s="97"/>
      <c r="C762" s="97"/>
      <c r="D762" s="97"/>
      <c r="E762" s="114"/>
      <c r="F762" s="98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</row>
    <row r="763">
      <c r="A763" s="97"/>
      <c r="B763" s="97"/>
      <c r="C763" s="97"/>
      <c r="D763" s="97"/>
      <c r="E763" s="114"/>
      <c r="F763" s="98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</row>
    <row r="764">
      <c r="A764" s="97"/>
      <c r="B764" s="97"/>
      <c r="C764" s="97"/>
      <c r="D764" s="97"/>
      <c r="E764" s="114"/>
      <c r="F764" s="98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</row>
    <row r="765">
      <c r="A765" s="97"/>
      <c r="B765" s="97"/>
      <c r="C765" s="97"/>
      <c r="D765" s="97"/>
      <c r="E765" s="114"/>
      <c r="F765" s="98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</row>
    <row r="766">
      <c r="A766" s="97"/>
      <c r="B766" s="97"/>
      <c r="C766" s="97"/>
      <c r="D766" s="97"/>
      <c r="E766" s="114"/>
      <c r="F766" s="98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</row>
    <row r="767">
      <c r="A767" s="97"/>
      <c r="B767" s="97"/>
      <c r="C767" s="97"/>
      <c r="D767" s="97"/>
      <c r="E767" s="114"/>
      <c r="F767" s="98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</row>
    <row r="768">
      <c r="A768" s="97"/>
      <c r="B768" s="97"/>
      <c r="C768" s="97"/>
      <c r="D768" s="97"/>
      <c r="E768" s="114"/>
      <c r="F768" s="98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</row>
    <row r="769">
      <c r="A769" s="97"/>
      <c r="B769" s="97"/>
      <c r="C769" s="97"/>
      <c r="D769" s="97"/>
      <c r="E769" s="114"/>
      <c r="F769" s="98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</row>
    <row r="770">
      <c r="A770" s="97"/>
      <c r="B770" s="97"/>
      <c r="C770" s="97"/>
      <c r="D770" s="97"/>
      <c r="E770" s="114"/>
      <c r="F770" s="98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</row>
    <row r="771">
      <c r="A771" s="97"/>
      <c r="B771" s="97"/>
      <c r="C771" s="97"/>
      <c r="D771" s="97"/>
      <c r="E771" s="114"/>
      <c r="F771" s="98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</row>
    <row r="772">
      <c r="A772" s="97"/>
      <c r="B772" s="97"/>
      <c r="C772" s="97"/>
      <c r="D772" s="97"/>
      <c r="E772" s="114"/>
      <c r="F772" s="98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</row>
    <row r="773">
      <c r="A773" s="97"/>
      <c r="B773" s="97"/>
      <c r="C773" s="97"/>
      <c r="D773" s="97"/>
      <c r="E773" s="114"/>
      <c r="F773" s="98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</row>
    <row r="774">
      <c r="A774" s="97"/>
      <c r="B774" s="97"/>
      <c r="C774" s="97"/>
      <c r="D774" s="97"/>
      <c r="E774" s="114"/>
      <c r="F774" s="98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</row>
    <row r="775">
      <c r="A775" s="97"/>
      <c r="B775" s="97"/>
      <c r="C775" s="97"/>
      <c r="D775" s="97"/>
      <c r="E775" s="114"/>
      <c r="F775" s="98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</row>
    <row r="776">
      <c r="A776" s="97"/>
      <c r="B776" s="97"/>
      <c r="C776" s="97"/>
      <c r="D776" s="97"/>
      <c r="E776" s="114"/>
      <c r="F776" s="98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</row>
    <row r="777">
      <c r="A777" s="97"/>
      <c r="B777" s="97"/>
      <c r="C777" s="97"/>
      <c r="D777" s="97"/>
      <c r="E777" s="114"/>
      <c r="F777" s="98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</row>
    <row r="778">
      <c r="A778" s="97"/>
      <c r="B778" s="97"/>
      <c r="C778" s="97"/>
      <c r="D778" s="97"/>
      <c r="E778" s="114"/>
      <c r="F778" s="98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</row>
    <row r="779">
      <c r="A779" s="97"/>
      <c r="B779" s="97"/>
      <c r="C779" s="97"/>
      <c r="D779" s="97"/>
      <c r="E779" s="114"/>
      <c r="F779" s="98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</row>
    <row r="780">
      <c r="A780" s="97"/>
      <c r="B780" s="97"/>
      <c r="C780" s="97"/>
      <c r="D780" s="97"/>
      <c r="E780" s="114"/>
      <c r="F780" s="98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</row>
    <row r="781">
      <c r="A781" s="97"/>
      <c r="B781" s="97"/>
      <c r="C781" s="97"/>
      <c r="D781" s="97"/>
      <c r="E781" s="114"/>
      <c r="F781" s="98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</row>
    <row r="782">
      <c r="A782" s="97"/>
      <c r="B782" s="97"/>
      <c r="C782" s="97"/>
      <c r="D782" s="97"/>
      <c r="E782" s="114"/>
      <c r="F782" s="98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</row>
    <row r="783">
      <c r="A783" s="97"/>
      <c r="B783" s="97"/>
      <c r="C783" s="97"/>
      <c r="D783" s="97"/>
      <c r="E783" s="114"/>
      <c r="F783" s="98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</row>
    <row r="784">
      <c r="A784" s="97"/>
      <c r="B784" s="97"/>
      <c r="C784" s="97"/>
      <c r="D784" s="97"/>
      <c r="E784" s="114"/>
      <c r="F784" s="98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</row>
    <row r="785">
      <c r="A785" s="97"/>
      <c r="B785" s="97"/>
      <c r="C785" s="97"/>
      <c r="D785" s="97"/>
      <c r="E785" s="114"/>
      <c r="F785" s="98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</row>
    <row r="786">
      <c r="A786" s="97"/>
      <c r="B786" s="97"/>
      <c r="C786" s="97"/>
      <c r="D786" s="97"/>
      <c r="E786" s="114"/>
      <c r="F786" s="98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</row>
    <row r="787">
      <c r="A787" s="97"/>
      <c r="B787" s="97"/>
      <c r="C787" s="97"/>
      <c r="D787" s="97"/>
      <c r="E787" s="114"/>
      <c r="F787" s="98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</row>
    <row r="788">
      <c r="A788" s="97"/>
      <c r="B788" s="97"/>
      <c r="C788" s="97"/>
      <c r="D788" s="97"/>
      <c r="E788" s="114"/>
      <c r="F788" s="98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</row>
    <row r="789">
      <c r="A789" s="97"/>
      <c r="B789" s="97"/>
      <c r="C789" s="97"/>
      <c r="D789" s="97"/>
      <c r="E789" s="114"/>
      <c r="F789" s="98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</row>
    <row r="790">
      <c r="A790" s="97"/>
      <c r="B790" s="97"/>
      <c r="C790" s="97"/>
      <c r="D790" s="97"/>
      <c r="E790" s="114"/>
      <c r="F790" s="98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</row>
    <row r="791">
      <c r="A791" s="97"/>
      <c r="B791" s="97"/>
      <c r="C791" s="97"/>
      <c r="D791" s="97"/>
      <c r="E791" s="114"/>
      <c r="F791" s="98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</row>
    <row r="792">
      <c r="A792" s="97"/>
      <c r="B792" s="97"/>
      <c r="C792" s="97"/>
      <c r="D792" s="97"/>
      <c r="E792" s="114"/>
      <c r="F792" s="98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</row>
    <row r="793">
      <c r="A793" s="97"/>
      <c r="B793" s="97"/>
      <c r="C793" s="97"/>
      <c r="D793" s="97"/>
      <c r="E793" s="114"/>
      <c r="F793" s="98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</row>
    <row r="794">
      <c r="A794" s="97"/>
      <c r="B794" s="97"/>
      <c r="C794" s="97"/>
      <c r="D794" s="97"/>
      <c r="E794" s="114"/>
      <c r="F794" s="98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</row>
    <row r="795">
      <c r="A795" s="97"/>
      <c r="B795" s="97"/>
      <c r="C795" s="97"/>
      <c r="D795" s="97"/>
      <c r="E795" s="114"/>
      <c r="F795" s="98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</row>
    <row r="796">
      <c r="A796" s="97"/>
      <c r="B796" s="97"/>
      <c r="C796" s="97"/>
      <c r="D796" s="97"/>
      <c r="E796" s="114"/>
      <c r="F796" s="98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</row>
    <row r="797">
      <c r="A797" s="97"/>
      <c r="B797" s="97"/>
      <c r="C797" s="97"/>
      <c r="D797" s="97"/>
      <c r="E797" s="114"/>
      <c r="F797" s="98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</row>
    <row r="798">
      <c r="A798" s="97"/>
      <c r="B798" s="97"/>
      <c r="C798" s="97"/>
      <c r="D798" s="97"/>
      <c r="E798" s="114"/>
      <c r="F798" s="98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</row>
    <row r="799">
      <c r="A799" s="97"/>
      <c r="B799" s="97"/>
      <c r="C799" s="97"/>
      <c r="D799" s="97"/>
      <c r="E799" s="114"/>
      <c r="F799" s="98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</row>
    <row r="800">
      <c r="A800" s="97"/>
      <c r="B800" s="97"/>
      <c r="C800" s="97"/>
      <c r="D800" s="97"/>
      <c r="E800" s="114"/>
      <c r="F800" s="98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</row>
    <row r="801">
      <c r="A801" s="97"/>
      <c r="B801" s="97"/>
      <c r="C801" s="97"/>
      <c r="D801" s="97"/>
      <c r="E801" s="114"/>
      <c r="F801" s="98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</row>
    <row r="802">
      <c r="A802" s="97"/>
      <c r="B802" s="97"/>
      <c r="C802" s="97"/>
      <c r="D802" s="97"/>
      <c r="E802" s="114"/>
      <c r="F802" s="98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</row>
    <row r="803">
      <c r="A803" s="97"/>
      <c r="B803" s="97"/>
      <c r="C803" s="97"/>
      <c r="D803" s="97"/>
      <c r="E803" s="114"/>
      <c r="F803" s="98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</row>
    <row r="804">
      <c r="A804" s="97"/>
      <c r="B804" s="97"/>
      <c r="C804" s="97"/>
      <c r="D804" s="97"/>
      <c r="E804" s="114"/>
      <c r="F804" s="98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</row>
    <row r="805">
      <c r="A805" s="97"/>
      <c r="B805" s="97"/>
      <c r="C805" s="97"/>
      <c r="D805" s="97"/>
      <c r="E805" s="114"/>
      <c r="F805" s="98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</row>
    <row r="806">
      <c r="A806" s="97"/>
      <c r="B806" s="97"/>
      <c r="C806" s="97"/>
      <c r="D806" s="97"/>
      <c r="E806" s="114"/>
      <c r="F806" s="98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</row>
    <row r="807">
      <c r="A807" s="97"/>
      <c r="B807" s="97"/>
      <c r="C807" s="97"/>
      <c r="D807" s="97"/>
      <c r="E807" s="114"/>
      <c r="F807" s="98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</row>
    <row r="808">
      <c r="A808" s="97"/>
      <c r="B808" s="97"/>
      <c r="C808" s="97"/>
      <c r="D808" s="97"/>
      <c r="E808" s="114"/>
      <c r="F808" s="98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</row>
    <row r="809">
      <c r="A809" s="97"/>
      <c r="B809" s="97"/>
      <c r="C809" s="97"/>
      <c r="D809" s="97"/>
      <c r="E809" s="114"/>
      <c r="F809" s="98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</row>
    <row r="810">
      <c r="A810" s="97"/>
      <c r="B810" s="97"/>
      <c r="C810" s="97"/>
      <c r="D810" s="97"/>
      <c r="E810" s="114"/>
      <c r="F810" s="98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</row>
    <row r="811">
      <c r="A811" s="97"/>
      <c r="B811" s="97"/>
      <c r="C811" s="97"/>
      <c r="D811" s="97"/>
      <c r="E811" s="114"/>
      <c r="F811" s="98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</row>
    <row r="812">
      <c r="A812" s="97"/>
      <c r="B812" s="97"/>
      <c r="C812" s="97"/>
      <c r="D812" s="97"/>
      <c r="E812" s="114"/>
      <c r="F812" s="98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</row>
    <row r="813">
      <c r="A813" s="97"/>
      <c r="B813" s="97"/>
      <c r="C813" s="97"/>
      <c r="D813" s="97"/>
      <c r="E813" s="114"/>
      <c r="F813" s="98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</row>
    <row r="814">
      <c r="A814" s="97"/>
      <c r="B814" s="97"/>
      <c r="C814" s="97"/>
      <c r="D814" s="97"/>
      <c r="E814" s="114"/>
      <c r="F814" s="98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</row>
    <row r="815">
      <c r="A815" s="97"/>
      <c r="B815" s="97"/>
      <c r="C815" s="97"/>
      <c r="D815" s="97"/>
      <c r="E815" s="114"/>
      <c r="F815" s="98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</row>
    <row r="816">
      <c r="A816" s="97"/>
      <c r="B816" s="97"/>
      <c r="C816" s="97"/>
      <c r="D816" s="97"/>
      <c r="E816" s="114"/>
      <c r="F816" s="98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</row>
    <row r="817">
      <c r="A817" s="97"/>
      <c r="B817" s="97"/>
      <c r="C817" s="97"/>
      <c r="D817" s="97"/>
      <c r="E817" s="114"/>
      <c r="F817" s="98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</row>
    <row r="818">
      <c r="A818" s="97"/>
      <c r="B818" s="97"/>
      <c r="C818" s="97"/>
      <c r="D818" s="97"/>
      <c r="E818" s="114"/>
      <c r="F818" s="98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</row>
    <row r="819">
      <c r="A819" s="97"/>
      <c r="B819" s="97"/>
      <c r="C819" s="97"/>
      <c r="D819" s="97"/>
      <c r="E819" s="114"/>
      <c r="F819" s="98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</row>
    <row r="820">
      <c r="A820" s="97"/>
      <c r="B820" s="97"/>
      <c r="C820" s="97"/>
      <c r="D820" s="97"/>
      <c r="E820" s="114"/>
      <c r="F820" s="98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</row>
    <row r="821">
      <c r="A821" s="97"/>
      <c r="B821" s="97"/>
      <c r="C821" s="97"/>
      <c r="D821" s="97"/>
      <c r="E821" s="114"/>
      <c r="F821" s="98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</row>
    <row r="822">
      <c r="A822" s="97"/>
      <c r="B822" s="97"/>
      <c r="C822" s="97"/>
      <c r="D822" s="97"/>
      <c r="E822" s="114"/>
      <c r="F822" s="98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</row>
    <row r="823">
      <c r="A823" s="97"/>
      <c r="B823" s="97"/>
      <c r="C823" s="97"/>
      <c r="D823" s="97"/>
      <c r="E823" s="114"/>
      <c r="F823" s="98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</row>
    <row r="824">
      <c r="A824" s="97"/>
      <c r="B824" s="97"/>
      <c r="C824" s="97"/>
      <c r="D824" s="97"/>
      <c r="E824" s="114"/>
      <c r="F824" s="98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</row>
    <row r="825">
      <c r="A825" s="97"/>
      <c r="B825" s="97"/>
      <c r="C825" s="97"/>
      <c r="D825" s="97"/>
      <c r="E825" s="114"/>
      <c r="F825" s="98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</row>
    <row r="826">
      <c r="A826" s="97"/>
      <c r="B826" s="97"/>
      <c r="C826" s="97"/>
      <c r="D826" s="97"/>
      <c r="E826" s="114"/>
      <c r="F826" s="98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</row>
    <row r="827">
      <c r="A827" s="97"/>
      <c r="B827" s="97"/>
      <c r="C827" s="97"/>
      <c r="D827" s="97"/>
      <c r="E827" s="114"/>
      <c r="F827" s="98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</row>
    <row r="828">
      <c r="A828" s="97"/>
      <c r="B828" s="97"/>
      <c r="C828" s="97"/>
      <c r="D828" s="97"/>
      <c r="E828" s="114"/>
      <c r="F828" s="98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</row>
    <row r="829">
      <c r="A829" s="97"/>
      <c r="B829" s="97"/>
      <c r="C829" s="97"/>
      <c r="D829" s="97"/>
      <c r="E829" s="114"/>
      <c r="F829" s="98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</row>
    <row r="830">
      <c r="A830" s="97"/>
      <c r="B830" s="97"/>
      <c r="C830" s="97"/>
      <c r="D830" s="97"/>
      <c r="E830" s="114"/>
      <c r="F830" s="98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</row>
    <row r="831">
      <c r="A831" s="97"/>
      <c r="B831" s="97"/>
      <c r="C831" s="97"/>
      <c r="D831" s="97"/>
      <c r="E831" s="114"/>
      <c r="F831" s="98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</row>
    <row r="832">
      <c r="A832" s="97"/>
      <c r="B832" s="97"/>
      <c r="C832" s="97"/>
      <c r="D832" s="97"/>
      <c r="E832" s="114"/>
      <c r="F832" s="98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</row>
    <row r="833">
      <c r="A833" s="97"/>
      <c r="B833" s="97"/>
      <c r="C833" s="97"/>
      <c r="D833" s="97"/>
      <c r="E833" s="114"/>
      <c r="F833" s="98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</row>
    <row r="834">
      <c r="A834" s="97"/>
      <c r="B834" s="97"/>
      <c r="C834" s="97"/>
      <c r="D834" s="97"/>
      <c r="E834" s="114"/>
      <c r="F834" s="98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</row>
    <row r="835">
      <c r="A835" s="97"/>
      <c r="B835" s="97"/>
      <c r="C835" s="97"/>
      <c r="D835" s="97"/>
      <c r="E835" s="114"/>
      <c r="F835" s="98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</row>
    <row r="836">
      <c r="A836" s="97"/>
      <c r="B836" s="97"/>
      <c r="C836" s="97"/>
      <c r="D836" s="97"/>
      <c r="E836" s="114"/>
      <c r="F836" s="98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</row>
    <row r="837">
      <c r="A837" s="97"/>
      <c r="B837" s="97"/>
      <c r="C837" s="97"/>
      <c r="D837" s="97"/>
      <c r="E837" s="114"/>
      <c r="F837" s="98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</row>
    <row r="838">
      <c r="A838" s="97"/>
      <c r="B838" s="97"/>
      <c r="C838" s="97"/>
      <c r="D838" s="97"/>
      <c r="E838" s="114"/>
      <c r="F838" s="98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</row>
    <row r="839">
      <c r="A839" s="97"/>
      <c r="B839" s="97"/>
      <c r="C839" s="97"/>
      <c r="D839" s="97"/>
      <c r="E839" s="114"/>
      <c r="F839" s="98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</row>
    <row r="840">
      <c r="A840" s="97"/>
      <c r="B840" s="97"/>
      <c r="C840" s="97"/>
      <c r="D840" s="97"/>
      <c r="E840" s="114"/>
      <c r="F840" s="98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</row>
    <row r="841">
      <c r="A841" s="97"/>
      <c r="B841" s="97"/>
      <c r="C841" s="97"/>
      <c r="D841" s="97"/>
      <c r="E841" s="114"/>
      <c r="F841" s="98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</row>
    <row r="842">
      <c r="A842" s="97"/>
      <c r="B842" s="97"/>
      <c r="C842" s="97"/>
      <c r="D842" s="97"/>
      <c r="E842" s="114"/>
      <c r="F842" s="98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</row>
    <row r="843">
      <c r="A843" s="97"/>
      <c r="B843" s="97"/>
      <c r="C843" s="97"/>
      <c r="D843" s="97"/>
      <c r="E843" s="114"/>
      <c r="F843" s="98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</row>
    <row r="844">
      <c r="A844" s="97"/>
      <c r="B844" s="97"/>
      <c r="C844" s="97"/>
      <c r="D844" s="97"/>
      <c r="E844" s="114"/>
      <c r="F844" s="98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</row>
    <row r="845">
      <c r="A845" s="97"/>
      <c r="B845" s="97"/>
      <c r="C845" s="97"/>
      <c r="D845" s="97"/>
      <c r="E845" s="114"/>
      <c r="F845" s="98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</row>
    <row r="846">
      <c r="A846" s="97"/>
      <c r="B846" s="97"/>
      <c r="C846" s="97"/>
      <c r="D846" s="97"/>
      <c r="E846" s="114"/>
      <c r="F846" s="98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</row>
    <row r="847">
      <c r="A847" s="97"/>
      <c r="B847" s="97"/>
      <c r="C847" s="97"/>
      <c r="D847" s="97"/>
      <c r="E847" s="114"/>
      <c r="F847" s="98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</row>
    <row r="848">
      <c r="A848" s="97"/>
      <c r="B848" s="97"/>
      <c r="C848" s="97"/>
      <c r="D848" s="97"/>
      <c r="E848" s="114"/>
      <c r="F848" s="98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</row>
    <row r="849">
      <c r="A849" s="97"/>
      <c r="B849" s="97"/>
      <c r="C849" s="97"/>
      <c r="D849" s="97"/>
      <c r="E849" s="114"/>
      <c r="F849" s="98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</row>
    <row r="850">
      <c r="A850" s="97"/>
      <c r="B850" s="97"/>
      <c r="C850" s="97"/>
      <c r="D850" s="97"/>
      <c r="E850" s="114"/>
      <c r="F850" s="98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</row>
    <row r="851">
      <c r="A851" s="97"/>
      <c r="B851" s="97"/>
      <c r="C851" s="97"/>
      <c r="D851" s="97"/>
      <c r="E851" s="114"/>
      <c r="F851" s="98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</row>
    <row r="852">
      <c r="A852" s="97"/>
      <c r="B852" s="97"/>
      <c r="C852" s="97"/>
      <c r="D852" s="97"/>
      <c r="E852" s="114"/>
      <c r="F852" s="98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</row>
    <row r="853">
      <c r="A853" s="97"/>
      <c r="B853" s="97"/>
      <c r="C853" s="97"/>
      <c r="D853" s="97"/>
      <c r="E853" s="114"/>
      <c r="F853" s="98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</row>
    <row r="854">
      <c r="A854" s="97"/>
      <c r="B854" s="97"/>
      <c r="C854" s="97"/>
      <c r="D854" s="97"/>
      <c r="E854" s="114"/>
      <c r="F854" s="98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</row>
    <row r="855">
      <c r="A855" s="97"/>
      <c r="B855" s="97"/>
      <c r="C855" s="97"/>
      <c r="D855" s="97"/>
      <c r="E855" s="114"/>
      <c r="F855" s="98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</row>
    <row r="856">
      <c r="A856" s="97"/>
      <c r="B856" s="97"/>
      <c r="C856" s="97"/>
      <c r="D856" s="97"/>
      <c r="E856" s="114"/>
      <c r="F856" s="98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</row>
    <row r="857">
      <c r="A857" s="97"/>
      <c r="B857" s="97"/>
      <c r="C857" s="97"/>
      <c r="D857" s="97"/>
      <c r="E857" s="114"/>
      <c r="F857" s="98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</row>
    <row r="858">
      <c r="A858" s="97"/>
      <c r="B858" s="97"/>
      <c r="C858" s="97"/>
      <c r="D858" s="97"/>
      <c r="E858" s="114"/>
      <c r="F858" s="98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</row>
    <row r="859">
      <c r="A859" s="97"/>
      <c r="B859" s="97"/>
      <c r="C859" s="97"/>
      <c r="D859" s="97"/>
      <c r="E859" s="114"/>
      <c r="F859" s="98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</row>
    <row r="860">
      <c r="A860" s="97"/>
      <c r="B860" s="97"/>
      <c r="C860" s="97"/>
      <c r="D860" s="97"/>
      <c r="E860" s="114"/>
      <c r="F860" s="98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</row>
    <row r="861">
      <c r="A861" s="97"/>
      <c r="B861" s="97"/>
      <c r="C861" s="97"/>
      <c r="D861" s="97"/>
      <c r="E861" s="114"/>
      <c r="F861" s="98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</row>
    <row r="862">
      <c r="A862" s="97"/>
      <c r="B862" s="97"/>
      <c r="C862" s="97"/>
      <c r="D862" s="97"/>
      <c r="E862" s="114"/>
      <c r="F862" s="98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</row>
    <row r="863">
      <c r="A863" s="97"/>
      <c r="B863" s="97"/>
      <c r="C863" s="97"/>
      <c r="D863" s="97"/>
      <c r="E863" s="114"/>
      <c r="F863" s="98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</row>
    <row r="864">
      <c r="A864" s="97"/>
      <c r="B864" s="97"/>
      <c r="C864" s="97"/>
      <c r="D864" s="97"/>
      <c r="E864" s="114"/>
      <c r="F864" s="98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</row>
    <row r="865">
      <c r="A865" s="97"/>
      <c r="B865" s="97"/>
      <c r="C865" s="97"/>
      <c r="D865" s="97"/>
      <c r="E865" s="114"/>
      <c r="F865" s="98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</row>
    <row r="866">
      <c r="A866" s="97"/>
      <c r="B866" s="97"/>
      <c r="C866" s="97"/>
      <c r="D866" s="97"/>
      <c r="E866" s="114"/>
      <c r="F866" s="98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</row>
    <row r="867">
      <c r="A867" s="97"/>
      <c r="B867" s="97"/>
      <c r="C867" s="97"/>
      <c r="D867" s="97"/>
      <c r="E867" s="114"/>
      <c r="F867" s="98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</row>
    <row r="868">
      <c r="A868" s="97"/>
      <c r="B868" s="97"/>
      <c r="C868" s="97"/>
      <c r="D868" s="97"/>
      <c r="E868" s="114"/>
      <c r="F868" s="98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</row>
    <row r="869">
      <c r="A869" s="97"/>
      <c r="B869" s="97"/>
      <c r="C869" s="97"/>
      <c r="D869" s="97"/>
      <c r="E869" s="114"/>
      <c r="F869" s="98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</row>
    <row r="870">
      <c r="A870" s="97"/>
      <c r="B870" s="97"/>
      <c r="C870" s="97"/>
      <c r="D870" s="97"/>
      <c r="E870" s="114"/>
      <c r="F870" s="98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</row>
    <row r="871">
      <c r="A871" s="97"/>
      <c r="B871" s="97"/>
      <c r="C871" s="97"/>
      <c r="D871" s="97"/>
      <c r="E871" s="114"/>
      <c r="F871" s="98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</row>
    <row r="872">
      <c r="A872" s="97"/>
      <c r="B872" s="97"/>
      <c r="C872" s="97"/>
      <c r="D872" s="97"/>
      <c r="E872" s="114"/>
      <c r="F872" s="98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</row>
    <row r="873">
      <c r="A873" s="97"/>
      <c r="B873" s="97"/>
      <c r="C873" s="97"/>
      <c r="D873" s="97"/>
      <c r="E873" s="114"/>
      <c r="F873" s="98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</row>
    <row r="874">
      <c r="A874" s="97"/>
      <c r="B874" s="97"/>
      <c r="C874" s="97"/>
      <c r="D874" s="97"/>
      <c r="E874" s="114"/>
      <c r="F874" s="98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</row>
    <row r="875">
      <c r="A875" s="97"/>
      <c r="B875" s="97"/>
      <c r="C875" s="97"/>
      <c r="D875" s="97"/>
      <c r="E875" s="114"/>
      <c r="F875" s="98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</row>
    <row r="876">
      <c r="A876" s="97"/>
      <c r="B876" s="97"/>
      <c r="C876" s="97"/>
      <c r="D876" s="97"/>
      <c r="E876" s="114"/>
      <c r="F876" s="98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</row>
    <row r="877">
      <c r="A877" s="97"/>
      <c r="B877" s="97"/>
      <c r="C877" s="97"/>
      <c r="D877" s="97"/>
      <c r="E877" s="114"/>
      <c r="F877" s="98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</row>
    <row r="878">
      <c r="A878" s="97"/>
      <c r="B878" s="97"/>
      <c r="C878" s="97"/>
      <c r="D878" s="97"/>
      <c r="E878" s="114"/>
      <c r="F878" s="98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</row>
    <row r="879">
      <c r="A879" s="97"/>
      <c r="B879" s="97"/>
      <c r="C879" s="97"/>
      <c r="D879" s="97"/>
      <c r="E879" s="114"/>
      <c r="F879" s="98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</row>
    <row r="880">
      <c r="A880" s="97"/>
      <c r="B880" s="97"/>
      <c r="C880" s="97"/>
      <c r="D880" s="97"/>
      <c r="E880" s="114"/>
      <c r="F880" s="98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</row>
    <row r="881">
      <c r="A881" s="97"/>
      <c r="B881" s="97"/>
      <c r="C881" s="97"/>
      <c r="D881" s="97"/>
      <c r="E881" s="114"/>
      <c r="F881" s="98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</row>
    <row r="882">
      <c r="A882" s="97"/>
      <c r="B882" s="97"/>
      <c r="C882" s="97"/>
      <c r="D882" s="97"/>
      <c r="E882" s="114"/>
      <c r="F882" s="98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</row>
    <row r="883">
      <c r="A883" s="97"/>
      <c r="B883" s="97"/>
      <c r="C883" s="97"/>
      <c r="D883" s="97"/>
      <c r="E883" s="114"/>
      <c r="F883" s="98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</row>
    <row r="884">
      <c r="A884" s="97"/>
      <c r="B884" s="97"/>
      <c r="C884" s="97"/>
      <c r="D884" s="97"/>
      <c r="E884" s="114"/>
      <c r="F884" s="98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</row>
    <row r="885">
      <c r="A885" s="97"/>
      <c r="B885" s="97"/>
      <c r="C885" s="97"/>
      <c r="D885" s="97"/>
      <c r="E885" s="114"/>
      <c r="F885" s="98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</row>
    <row r="886">
      <c r="A886" s="97"/>
      <c r="B886" s="97"/>
      <c r="C886" s="97"/>
      <c r="D886" s="97"/>
      <c r="E886" s="114"/>
      <c r="F886" s="98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</row>
    <row r="887">
      <c r="A887" s="97"/>
      <c r="B887" s="97"/>
      <c r="C887" s="97"/>
      <c r="D887" s="97"/>
      <c r="E887" s="114"/>
      <c r="F887" s="98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</row>
    <row r="888">
      <c r="A888" s="97"/>
      <c r="B888" s="97"/>
      <c r="C888" s="97"/>
      <c r="D888" s="97"/>
      <c r="E888" s="114"/>
      <c r="F888" s="98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</row>
    <row r="889">
      <c r="A889" s="97"/>
      <c r="B889" s="97"/>
      <c r="C889" s="97"/>
      <c r="D889" s="97"/>
      <c r="E889" s="114"/>
      <c r="F889" s="98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</row>
    <row r="890">
      <c r="A890" s="97"/>
      <c r="B890" s="97"/>
      <c r="C890" s="97"/>
      <c r="D890" s="97"/>
      <c r="E890" s="114"/>
      <c r="F890" s="98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</row>
    <row r="891">
      <c r="A891" s="97"/>
      <c r="B891" s="97"/>
      <c r="C891" s="97"/>
      <c r="D891" s="97"/>
      <c r="E891" s="114"/>
      <c r="F891" s="98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</row>
    <row r="892">
      <c r="A892" s="97"/>
      <c r="B892" s="97"/>
      <c r="C892" s="97"/>
      <c r="D892" s="97"/>
      <c r="E892" s="114"/>
      <c r="F892" s="98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</row>
    <row r="893">
      <c r="A893" s="97"/>
      <c r="B893" s="97"/>
      <c r="C893" s="97"/>
      <c r="D893" s="97"/>
      <c r="E893" s="114"/>
      <c r="F893" s="98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</row>
    <row r="894">
      <c r="A894" s="97"/>
      <c r="B894" s="97"/>
      <c r="C894" s="97"/>
      <c r="D894" s="97"/>
      <c r="E894" s="114"/>
      <c r="F894" s="98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</row>
    <row r="895">
      <c r="A895" s="97"/>
      <c r="B895" s="97"/>
      <c r="C895" s="97"/>
      <c r="D895" s="97"/>
      <c r="E895" s="114"/>
      <c r="F895" s="98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</row>
    <row r="896">
      <c r="A896" s="97"/>
      <c r="B896" s="97"/>
      <c r="C896" s="97"/>
      <c r="D896" s="97"/>
      <c r="E896" s="114"/>
      <c r="F896" s="98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</row>
    <row r="897">
      <c r="A897" s="97"/>
      <c r="B897" s="97"/>
      <c r="C897" s="97"/>
      <c r="D897" s="97"/>
      <c r="E897" s="114"/>
      <c r="F897" s="98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</row>
    <row r="898">
      <c r="A898" s="97"/>
      <c r="B898" s="97"/>
      <c r="C898" s="97"/>
      <c r="D898" s="97"/>
      <c r="E898" s="114"/>
      <c r="F898" s="98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</row>
    <row r="899">
      <c r="A899" s="97"/>
      <c r="B899" s="97"/>
      <c r="C899" s="97"/>
      <c r="D899" s="97"/>
      <c r="E899" s="114"/>
      <c r="F899" s="98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</row>
    <row r="900">
      <c r="A900" s="97"/>
      <c r="B900" s="97"/>
      <c r="C900" s="97"/>
      <c r="D900" s="97"/>
      <c r="E900" s="114"/>
      <c r="F900" s="98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</row>
    <row r="901">
      <c r="A901" s="97"/>
      <c r="B901" s="97"/>
      <c r="C901" s="97"/>
      <c r="D901" s="97"/>
      <c r="E901" s="114"/>
      <c r="F901" s="98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</row>
    <row r="902">
      <c r="A902" s="97"/>
      <c r="B902" s="97"/>
      <c r="C902" s="97"/>
      <c r="D902" s="97"/>
      <c r="E902" s="114"/>
      <c r="F902" s="98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</row>
    <row r="903">
      <c r="A903" s="97"/>
      <c r="B903" s="97"/>
      <c r="C903" s="97"/>
      <c r="D903" s="97"/>
      <c r="E903" s="114"/>
      <c r="F903" s="98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</row>
    <row r="904">
      <c r="A904" s="97"/>
      <c r="B904" s="97"/>
      <c r="C904" s="97"/>
      <c r="D904" s="97"/>
      <c r="E904" s="114"/>
      <c r="F904" s="98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</row>
    <row r="905">
      <c r="A905" s="97"/>
      <c r="B905" s="97"/>
      <c r="C905" s="97"/>
      <c r="D905" s="97"/>
      <c r="E905" s="114"/>
      <c r="F905" s="98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</row>
    <row r="906">
      <c r="A906" s="97"/>
      <c r="B906" s="97"/>
      <c r="C906" s="97"/>
      <c r="D906" s="97"/>
      <c r="E906" s="114"/>
      <c r="F906" s="98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</row>
    <row r="907">
      <c r="A907" s="97"/>
      <c r="B907" s="97"/>
      <c r="C907" s="97"/>
      <c r="D907" s="97"/>
      <c r="E907" s="114"/>
      <c r="F907" s="98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</row>
    <row r="908">
      <c r="A908" s="97"/>
      <c r="B908" s="97"/>
      <c r="C908" s="97"/>
      <c r="D908" s="97"/>
      <c r="E908" s="114"/>
      <c r="F908" s="98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</row>
    <row r="909">
      <c r="A909" s="97"/>
      <c r="B909" s="97"/>
      <c r="C909" s="97"/>
      <c r="D909" s="97"/>
      <c r="E909" s="114"/>
      <c r="F909" s="98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</row>
    <row r="910">
      <c r="A910" s="97"/>
      <c r="B910" s="97"/>
      <c r="C910" s="97"/>
      <c r="D910" s="97"/>
      <c r="E910" s="114"/>
      <c r="F910" s="98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</row>
    <row r="911">
      <c r="A911" s="97"/>
      <c r="B911" s="97"/>
      <c r="C911" s="97"/>
      <c r="D911" s="97"/>
      <c r="E911" s="114"/>
      <c r="F911" s="98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</row>
    <row r="912">
      <c r="A912" s="97"/>
      <c r="B912" s="97"/>
      <c r="C912" s="97"/>
      <c r="D912" s="97"/>
      <c r="E912" s="114"/>
      <c r="F912" s="98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</row>
    <row r="913">
      <c r="A913" s="97"/>
      <c r="B913" s="97"/>
      <c r="C913" s="97"/>
      <c r="D913" s="97"/>
      <c r="E913" s="114"/>
      <c r="F913" s="98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</row>
    <row r="914">
      <c r="A914" s="97"/>
      <c r="B914" s="97"/>
      <c r="C914" s="97"/>
      <c r="D914" s="97"/>
      <c r="E914" s="114"/>
      <c r="F914" s="98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</row>
    <row r="915">
      <c r="A915" s="97"/>
      <c r="B915" s="97"/>
      <c r="C915" s="97"/>
      <c r="D915" s="97"/>
      <c r="E915" s="114"/>
      <c r="F915" s="98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</row>
    <row r="916">
      <c r="A916" s="97"/>
      <c r="B916" s="97"/>
      <c r="C916" s="97"/>
      <c r="D916" s="97"/>
      <c r="E916" s="114"/>
      <c r="F916" s="98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</row>
    <row r="917">
      <c r="A917" s="97"/>
      <c r="B917" s="97"/>
      <c r="C917" s="97"/>
      <c r="D917" s="97"/>
      <c r="E917" s="114"/>
      <c r="F917" s="98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</row>
    <row r="918">
      <c r="A918" s="97"/>
      <c r="B918" s="97"/>
      <c r="C918" s="97"/>
      <c r="D918" s="97"/>
      <c r="E918" s="114"/>
      <c r="F918" s="98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</row>
    <row r="919">
      <c r="A919" s="97"/>
      <c r="B919" s="97"/>
      <c r="C919" s="97"/>
      <c r="D919" s="97"/>
      <c r="E919" s="114"/>
      <c r="F919" s="98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</row>
    <row r="920">
      <c r="A920" s="97"/>
      <c r="B920" s="97"/>
      <c r="C920" s="97"/>
      <c r="D920" s="97"/>
      <c r="E920" s="114"/>
      <c r="F920" s="98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</row>
    <row r="921">
      <c r="A921" s="97"/>
      <c r="B921" s="97"/>
      <c r="C921" s="97"/>
      <c r="D921" s="97"/>
      <c r="E921" s="114"/>
      <c r="F921" s="98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</row>
    <row r="922">
      <c r="A922" s="97"/>
      <c r="B922" s="97"/>
      <c r="C922" s="97"/>
      <c r="D922" s="97"/>
      <c r="E922" s="114"/>
      <c r="F922" s="98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</row>
    <row r="923">
      <c r="A923" s="97"/>
      <c r="B923" s="97"/>
      <c r="C923" s="97"/>
      <c r="D923" s="97"/>
      <c r="E923" s="114"/>
      <c r="F923" s="98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</row>
    <row r="924">
      <c r="A924" s="97"/>
      <c r="B924" s="97"/>
      <c r="C924" s="97"/>
      <c r="D924" s="97"/>
      <c r="E924" s="114"/>
      <c r="F924" s="98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</row>
    <row r="925">
      <c r="A925" s="97"/>
      <c r="B925" s="97"/>
      <c r="C925" s="97"/>
      <c r="D925" s="97"/>
      <c r="E925" s="114"/>
      <c r="F925" s="98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</row>
    <row r="926">
      <c r="A926" s="97"/>
      <c r="B926" s="97"/>
      <c r="C926" s="97"/>
      <c r="D926" s="97"/>
      <c r="E926" s="114"/>
      <c r="F926" s="98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</row>
    <row r="927">
      <c r="A927" s="97"/>
      <c r="B927" s="97"/>
      <c r="C927" s="97"/>
      <c r="D927" s="97"/>
      <c r="E927" s="114"/>
      <c r="F927" s="98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</row>
    <row r="928">
      <c r="A928" s="97"/>
      <c r="B928" s="97"/>
      <c r="C928" s="97"/>
      <c r="D928" s="97"/>
      <c r="E928" s="114"/>
      <c r="F928" s="98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</row>
    <row r="929">
      <c r="A929" s="97"/>
      <c r="B929" s="97"/>
      <c r="C929" s="97"/>
      <c r="D929" s="97"/>
      <c r="E929" s="114"/>
      <c r="F929" s="98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</row>
    <row r="930">
      <c r="A930" s="97"/>
      <c r="B930" s="97"/>
      <c r="C930" s="97"/>
      <c r="D930" s="97"/>
      <c r="E930" s="114"/>
      <c r="F930" s="98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</row>
    <row r="931">
      <c r="A931" s="97"/>
      <c r="B931" s="97"/>
      <c r="C931" s="97"/>
      <c r="D931" s="97"/>
      <c r="E931" s="114"/>
      <c r="F931" s="98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</row>
    <row r="932">
      <c r="A932" s="97"/>
      <c r="B932" s="97"/>
      <c r="C932" s="97"/>
      <c r="D932" s="97"/>
      <c r="E932" s="114"/>
      <c r="F932" s="98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</row>
    <row r="933">
      <c r="A933" s="97"/>
      <c r="B933" s="97"/>
      <c r="C933" s="97"/>
      <c r="D933" s="97"/>
      <c r="E933" s="114"/>
      <c r="F933" s="98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</row>
    <row r="934">
      <c r="A934" s="97"/>
      <c r="B934" s="97"/>
      <c r="C934" s="97"/>
      <c r="D934" s="97"/>
      <c r="E934" s="114"/>
      <c r="F934" s="98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</row>
    <row r="935">
      <c r="A935" s="97"/>
      <c r="B935" s="97"/>
      <c r="C935" s="97"/>
      <c r="D935" s="97"/>
      <c r="E935" s="114"/>
      <c r="F935" s="98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</row>
    <row r="936">
      <c r="A936" s="97"/>
      <c r="B936" s="97"/>
      <c r="C936" s="97"/>
      <c r="D936" s="97"/>
      <c r="E936" s="114"/>
      <c r="F936" s="98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</row>
    <row r="937">
      <c r="A937" s="97"/>
      <c r="B937" s="97"/>
      <c r="C937" s="97"/>
      <c r="D937" s="97"/>
      <c r="E937" s="114"/>
      <c r="F937" s="98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</row>
    <row r="938">
      <c r="A938" s="97"/>
      <c r="B938" s="97"/>
      <c r="C938" s="97"/>
      <c r="D938" s="97"/>
      <c r="E938" s="114"/>
      <c r="F938" s="98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</row>
    <row r="939">
      <c r="A939" s="97"/>
      <c r="B939" s="97"/>
      <c r="C939" s="97"/>
      <c r="D939" s="97"/>
      <c r="E939" s="114"/>
      <c r="F939" s="98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</row>
    <row r="940">
      <c r="A940" s="97"/>
      <c r="B940" s="97"/>
      <c r="C940" s="97"/>
      <c r="D940" s="97"/>
      <c r="E940" s="114"/>
      <c r="F940" s="98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</row>
    <row r="941">
      <c r="A941" s="97"/>
      <c r="B941" s="97"/>
      <c r="C941" s="97"/>
      <c r="D941" s="97"/>
      <c r="E941" s="114"/>
      <c r="F941" s="98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</row>
    <row r="942">
      <c r="A942" s="97"/>
      <c r="B942" s="97"/>
      <c r="C942" s="97"/>
      <c r="D942" s="97"/>
      <c r="E942" s="114"/>
      <c r="F942" s="98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</row>
    <row r="943">
      <c r="A943" s="97"/>
      <c r="B943" s="97"/>
      <c r="C943" s="97"/>
      <c r="D943" s="97"/>
      <c r="E943" s="114"/>
      <c r="F943" s="98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</row>
    <row r="944">
      <c r="A944" s="97"/>
      <c r="B944" s="97"/>
      <c r="C944" s="97"/>
      <c r="D944" s="97"/>
      <c r="E944" s="114"/>
      <c r="F944" s="98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</row>
    <row r="945">
      <c r="A945" s="97"/>
      <c r="B945" s="97"/>
      <c r="C945" s="97"/>
      <c r="D945" s="97"/>
      <c r="E945" s="114"/>
      <c r="F945" s="98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</row>
    <row r="946">
      <c r="A946" s="97"/>
      <c r="B946" s="97"/>
      <c r="C946" s="97"/>
      <c r="D946" s="97"/>
      <c r="E946" s="114"/>
      <c r="F946" s="98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</row>
    <row r="947">
      <c r="A947" s="97"/>
      <c r="B947" s="97"/>
      <c r="C947" s="97"/>
      <c r="D947" s="97"/>
      <c r="E947" s="114"/>
      <c r="F947" s="98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</row>
    <row r="948">
      <c r="A948" s="97"/>
      <c r="B948" s="97"/>
      <c r="C948" s="97"/>
      <c r="D948" s="97"/>
      <c r="E948" s="114"/>
      <c r="F948" s="98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</row>
    <row r="949">
      <c r="A949" s="97"/>
      <c r="B949" s="97"/>
      <c r="C949" s="97"/>
      <c r="D949" s="97"/>
      <c r="E949" s="114"/>
      <c r="F949" s="98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</row>
    <row r="950">
      <c r="A950" s="97"/>
      <c r="B950" s="97"/>
      <c r="C950" s="97"/>
      <c r="D950" s="97"/>
      <c r="E950" s="114"/>
      <c r="F950" s="98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</row>
    <row r="951">
      <c r="A951" s="97"/>
      <c r="B951" s="97"/>
      <c r="C951" s="97"/>
      <c r="D951" s="97"/>
      <c r="E951" s="114"/>
      <c r="F951" s="98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</row>
    <row r="952">
      <c r="A952" s="97"/>
      <c r="B952" s="97"/>
      <c r="C952" s="97"/>
      <c r="D952" s="97"/>
      <c r="E952" s="114"/>
      <c r="F952" s="98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</row>
    <row r="953">
      <c r="A953" s="97"/>
      <c r="B953" s="97"/>
      <c r="C953" s="97"/>
      <c r="D953" s="97"/>
      <c r="E953" s="114"/>
      <c r="F953" s="98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</row>
    <row r="954">
      <c r="A954" s="97"/>
      <c r="B954" s="97"/>
      <c r="C954" s="97"/>
      <c r="D954" s="97"/>
      <c r="E954" s="114"/>
      <c r="F954" s="98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</row>
    <row r="955">
      <c r="A955" s="97"/>
      <c r="B955" s="97"/>
      <c r="C955" s="97"/>
      <c r="D955" s="97"/>
      <c r="E955" s="114"/>
      <c r="F955" s="98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</row>
    <row r="956">
      <c r="A956" s="97"/>
      <c r="B956" s="97"/>
      <c r="C956" s="97"/>
      <c r="D956" s="97"/>
      <c r="E956" s="114"/>
      <c r="F956" s="98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</row>
    <row r="957">
      <c r="A957" s="97"/>
      <c r="B957" s="97"/>
      <c r="C957" s="97"/>
      <c r="D957" s="97"/>
      <c r="E957" s="114"/>
      <c r="F957" s="98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</row>
    <row r="958">
      <c r="A958" s="97"/>
      <c r="B958" s="97"/>
      <c r="C958" s="97"/>
      <c r="D958" s="97"/>
      <c r="E958" s="114"/>
      <c r="F958" s="98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</row>
    <row r="959">
      <c r="A959" s="97"/>
      <c r="B959" s="97"/>
      <c r="C959" s="97"/>
      <c r="D959" s="97"/>
      <c r="E959" s="114"/>
      <c r="F959" s="98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</row>
    <row r="960">
      <c r="A960" s="97"/>
      <c r="B960" s="97"/>
      <c r="C960" s="97"/>
      <c r="D960" s="97"/>
      <c r="E960" s="114"/>
      <c r="F960" s="98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</row>
    <row r="961">
      <c r="A961" s="97"/>
      <c r="B961" s="97"/>
      <c r="C961" s="97"/>
      <c r="D961" s="97"/>
      <c r="E961" s="114"/>
      <c r="F961" s="98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</row>
    <row r="962">
      <c r="A962" s="97"/>
      <c r="B962" s="97"/>
      <c r="C962" s="97"/>
      <c r="D962" s="97"/>
      <c r="E962" s="114"/>
      <c r="F962" s="98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</row>
    <row r="963">
      <c r="A963" s="97"/>
      <c r="B963" s="97"/>
      <c r="C963" s="97"/>
      <c r="D963" s="97"/>
      <c r="E963" s="114"/>
      <c r="F963" s="98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</row>
    <row r="964">
      <c r="A964" s="97"/>
      <c r="B964" s="97"/>
      <c r="C964" s="97"/>
      <c r="D964" s="97"/>
      <c r="E964" s="114"/>
      <c r="F964" s="98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</row>
    <row r="965">
      <c r="A965" s="97"/>
      <c r="B965" s="97"/>
      <c r="C965" s="97"/>
      <c r="D965" s="97"/>
      <c r="E965" s="114"/>
      <c r="F965" s="98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</row>
    <row r="966">
      <c r="A966" s="97"/>
      <c r="B966" s="97"/>
      <c r="C966" s="97"/>
      <c r="D966" s="97"/>
      <c r="E966" s="114"/>
      <c r="F966" s="98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</row>
    <row r="967">
      <c r="A967" s="97"/>
      <c r="B967" s="97"/>
      <c r="C967" s="97"/>
      <c r="D967" s="97"/>
      <c r="E967" s="114"/>
      <c r="F967" s="98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</row>
    <row r="968">
      <c r="A968" s="97"/>
      <c r="B968" s="97"/>
      <c r="C968" s="97"/>
      <c r="D968" s="97"/>
      <c r="E968" s="114"/>
      <c r="F968" s="98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</row>
    <row r="969">
      <c r="A969" s="97"/>
      <c r="B969" s="97"/>
      <c r="C969" s="97"/>
      <c r="D969" s="97"/>
      <c r="E969" s="114"/>
      <c r="F969" s="98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</row>
    <row r="970">
      <c r="A970" s="97"/>
      <c r="B970" s="97"/>
      <c r="C970" s="97"/>
      <c r="D970" s="97"/>
      <c r="E970" s="114"/>
      <c r="F970" s="98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</row>
    <row r="971">
      <c r="A971" s="97"/>
      <c r="B971" s="97"/>
      <c r="C971" s="97"/>
      <c r="D971" s="97"/>
      <c r="E971" s="114"/>
      <c r="F971" s="98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</row>
    <row r="972">
      <c r="A972" s="97"/>
      <c r="B972" s="97"/>
      <c r="C972" s="97"/>
      <c r="D972" s="97"/>
      <c r="E972" s="114"/>
      <c r="F972" s="98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</row>
    <row r="973">
      <c r="A973" s="97"/>
      <c r="B973" s="97"/>
      <c r="C973" s="97"/>
      <c r="D973" s="97"/>
      <c r="E973" s="114"/>
      <c r="F973" s="98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</row>
    <row r="974">
      <c r="A974" s="97"/>
      <c r="B974" s="97"/>
      <c r="C974" s="97"/>
      <c r="D974" s="97"/>
      <c r="E974" s="114"/>
      <c r="F974" s="98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</row>
    <row r="975">
      <c r="A975" s="97"/>
      <c r="B975" s="97"/>
      <c r="C975" s="97"/>
      <c r="D975" s="97"/>
      <c r="E975" s="114"/>
      <c r="F975" s="98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</row>
    <row r="976">
      <c r="A976" s="97"/>
      <c r="B976" s="97"/>
      <c r="C976" s="97"/>
      <c r="D976" s="97"/>
      <c r="E976" s="114"/>
      <c r="F976" s="98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</row>
    <row r="977">
      <c r="A977" s="97"/>
      <c r="B977" s="97"/>
      <c r="C977" s="97"/>
      <c r="D977" s="97"/>
      <c r="E977" s="114"/>
      <c r="F977" s="98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</row>
    <row r="978">
      <c r="A978" s="97"/>
      <c r="B978" s="97"/>
      <c r="C978" s="97"/>
      <c r="D978" s="97"/>
      <c r="E978" s="114"/>
      <c r="F978" s="98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</row>
    <row r="979">
      <c r="A979" s="97"/>
      <c r="B979" s="97"/>
      <c r="C979" s="97"/>
      <c r="D979" s="97"/>
      <c r="E979" s="114"/>
      <c r="F979" s="98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</row>
    <row r="980">
      <c r="A980" s="97"/>
      <c r="B980" s="97"/>
      <c r="C980" s="97"/>
      <c r="D980" s="97"/>
      <c r="E980" s="114"/>
      <c r="F980" s="98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</row>
    <row r="981">
      <c r="A981" s="97"/>
      <c r="B981" s="97"/>
      <c r="C981" s="97"/>
      <c r="D981" s="97"/>
      <c r="E981" s="114"/>
      <c r="F981" s="98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</row>
    <row r="982">
      <c r="A982" s="97"/>
      <c r="B982" s="97"/>
      <c r="C982" s="97"/>
      <c r="D982" s="97"/>
      <c r="E982" s="114"/>
      <c r="F982" s="98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</row>
    <row r="983">
      <c r="A983" s="97"/>
      <c r="B983" s="97"/>
      <c r="C983" s="97"/>
      <c r="D983" s="97"/>
      <c r="E983" s="114"/>
      <c r="F983" s="98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</row>
    <row r="984">
      <c r="A984" s="97"/>
      <c r="B984" s="97"/>
      <c r="C984" s="97"/>
      <c r="D984" s="97"/>
      <c r="E984" s="114"/>
      <c r="F984" s="98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</row>
    <row r="985">
      <c r="A985" s="97"/>
      <c r="B985" s="97"/>
      <c r="C985" s="97"/>
      <c r="D985" s="97"/>
      <c r="E985" s="114"/>
      <c r="F985" s="98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</row>
    <row r="986">
      <c r="A986" s="97"/>
      <c r="B986" s="97"/>
      <c r="C986" s="97"/>
      <c r="D986" s="97"/>
      <c r="E986" s="114"/>
      <c r="F986" s="98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</row>
    <row r="987">
      <c r="A987" s="97"/>
      <c r="B987" s="97"/>
      <c r="C987" s="97"/>
      <c r="D987" s="97"/>
      <c r="E987" s="114"/>
      <c r="F987" s="98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</row>
    <row r="988">
      <c r="A988" s="97"/>
      <c r="B988" s="97"/>
      <c r="C988" s="97"/>
      <c r="D988" s="97"/>
      <c r="E988" s="114"/>
      <c r="F988" s="98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</row>
    <row r="989">
      <c r="A989" s="97"/>
      <c r="B989" s="97"/>
      <c r="C989" s="97"/>
      <c r="D989" s="97"/>
      <c r="E989" s="114"/>
      <c r="F989" s="98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</row>
    <row r="990">
      <c r="A990" s="97"/>
      <c r="B990" s="97"/>
      <c r="C990" s="97"/>
      <c r="D990" s="97"/>
      <c r="E990" s="114"/>
      <c r="F990" s="98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</row>
    <row r="991">
      <c r="A991" s="97"/>
      <c r="B991" s="97"/>
      <c r="C991" s="97"/>
      <c r="D991" s="97"/>
      <c r="E991" s="114"/>
      <c r="F991" s="98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</row>
    <row r="992">
      <c r="A992" s="97"/>
      <c r="B992" s="97"/>
      <c r="C992" s="97"/>
      <c r="D992" s="97"/>
      <c r="E992" s="114"/>
      <c r="F992" s="98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</row>
    <row r="993">
      <c r="A993" s="97"/>
      <c r="B993" s="97"/>
      <c r="C993" s="97"/>
      <c r="D993" s="97"/>
      <c r="E993" s="114"/>
      <c r="F993" s="98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</row>
    <row r="994">
      <c r="A994" s="97"/>
      <c r="B994" s="97"/>
      <c r="C994" s="97"/>
      <c r="D994" s="97"/>
      <c r="E994" s="114"/>
      <c r="F994" s="98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</row>
    <row r="995">
      <c r="A995" s="97"/>
      <c r="B995" s="97"/>
      <c r="C995" s="97"/>
      <c r="D995" s="97"/>
      <c r="E995" s="114"/>
      <c r="F995" s="98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</row>
    <row r="996">
      <c r="A996" s="97"/>
      <c r="B996" s="97"/>
      <c r="C996" s="97"/>
      <c r="D996" s="97"/>
      <c r="E996" s="114"/>
      <c r="F996" s="98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</row>
    <row r="997">
      <c r="A997" s="97"/>
      <c r="B997" s="97"/>
      <c r="C997" s="97"/>
      <c r="D997" s="97"/>
      <c r="E997" s="114"/>
      <c r="F997" s="98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</row>
    <row r="998">
      <c r="A998" s="97"/>
      <c r="B998" s="97"/>
      <c r="C998" s="97"/>
      <c r="D998" s="97"/>
      <c r="E998" s="114"/>
      <c r="F998" s="98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</row>
    <row r="999">
      <c r="A999" s="97"/>
      <c r="B999" s="97"/>
      <c r="C999" s="97"/>
      <c r="D999" s="97"/>
      <c r="E999" s="114"/>
      <c r="F999" s="98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</row>
    <row r="1000">
      <c r="A1000" s="97"/>
      <c r="B1000" s="97"/>
      <c r="C1000" s="97"/>
      <c r="D1000" s="97"/>
      <c r="E1000" s="114"/>
      <c r="F1000" s="98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</row>
    <row r="1001">
      <c r="A1001" s="97"/>
      <c r="B1001" s="97"/>
      <c r="C1001" s="97"/>
      <c r="D1001" s="97"/>
      <c r="E1001" s="114"/>
      <c r="F1001" s="98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</row>
    <row r="1002">
      <c r="A1002" s="97"/>
      <c r="B1002" s="97"/>
      <c r="C1002" s="97"/>
      <c r="D1002" s="97"/>
      <c r="E1002" s="114"/>
      <c r="F1002" s="98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</row>
    <row r="1003">
      <c r="A1003" s="97"/>
      <c r="B1003" s="97"/>
      <c r="C1003" s="97"/>
      <c r="D1003" s="97"/>
      <c r="E1003" s="114"/>
      <c r="F1003" s="98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</row>
    <row r="1004">
      <c r="A1004" s="97"/>
      <c r="B1004" s="97"/>
      <c r="C1004" s="97"/>
      <c r="D1004" s="97"/>
      <c r="E1004" s="114"/>
      <c r="F1004" s="98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</row>
    <row r="1005">
      <c r="A1005" s="97"/>
      <c r="B1005" s="97"/>
      <c r="C1005" s="97"/>
      <c r="D1005" s="97"/>
      <c r="E1005" s="114"/>
      <c r="F1005" s="98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</row>
    <row r="1006">
      <c r="A1006" s="97"/>
      <c r="B1006" s="97"/>
      <c r="C1006" s="97"/>
      <c r="D1006" s="97"/>
      <c r="E1006" s="114"/>
      <c r="F1006" s="98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</row>
    <row r="1007">
      <c r="A1007" s="97"/>
      <c r="B1007" s="97"/>
      <c r="C1007" s="97"/>
      <c r="D1007" s="97"/>
      <c r="E1007" s="114"/>
      <c r="F1007" s="98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</row>
    <row r="1008">
      <c r="A1008" s="97"/>
      <c r="B1008" s="97"/>
      <c r="C1008" s="97"/>
      <c r="D1008" s="97"/>
      <c r="E1008" s="114"/>
      <c r="F1008" s="98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</row>
    <row r="1009">
      <c r="A1009" s="97"/>
      <c r="B1009" s="97"/>
      <c r="C1009" s="97"/>
      <c r="D1009" s="97"/>
      <c r="E1009" s="114"/>
      <c r="F1009" s="98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</row>
    <row r="1010">
      <c r="A1010" s="97"/>
      <c r="B1010" s="97"/>
      <c r="C1010" s="97"/>
      <c r="D1010" s="97"/>
      <c r="E1010" s="114"/>
      <c r="F1010" s="98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</row>
    <row r="1011">
      <c r="A1011" s="97"/>
      <c r="B1011" s="97"/>
      <c r="C1011" s="97"/>
      <c r="D1011" s="97"/>
      <c r="E1011" s="114"/>
      <c r="F1011" s="98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</row>
    <row r="1012">
      <c r="A1012" s="97"/>
      <c r="B1012" s="97"/>
      <c r="C1012" s="97"/>
      <c r="D1012" s="97"/>
      <c r="E1012" s="114"/>
      <c r="F1012" s="98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</row>
    <row r="1013">
      <c r="A1013" s="97"/>
      <c r="B1013" s="97"/>
      <c r="C1013" s="97"/>
      <c r="D1013" s="97"/>
      <c r="E1013" s="114"/>
      <c r="F1013" s="98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</row>
    <row r="1014">
      <c r="A1014" s="97"/>
      <c r="B1014" s="97"/>
      <c r="C1014" s="97"/>
      <c r="D1014" s="97"/>
      <c r="E1014" s="114"/>
      <c r="F1014" s="98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</row>
    <row r="1015">
      <c r="A1015" s="97"/>
      <c r="B1015" s="97"/>
      <c r="C1015" s="97"/>
      <c r="D1015" s="97"/>
      <c r="E1015" s="114"/>
      <c r="F1015" s="98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</row>
    <row r="1016">
      <c r="A1016" s="97"/>
      <c r="B1016" s="97"/>
      <c r="C1016" s="97"/>
      <c r="D1016" s="97"/>
      <c r="E1016" s="114"/>
      <c r="F1016" s="98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</row>
    <row r="1017">
      <c r="A1017" s="97"/>
      <c r="B1017" s="97"/>
      <c r="C1017" s="97"/>
      <c r="D1017" s="97"/>
      <c r="E1017" s="114"/>
      <c r="F1017" s="98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</row>
    <row r="1018">
      <c r="A1018" s="97"/>
      <c r="B1018" s="97"/>
      <c r="C1018" s="97"/>
      <c r="D1018" s="97"/>
      <c r="E1018" s="114"/>
      <c r="F1018" s="98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</row>
    <row r="1019">
      <c r="A1019" s="97"/>
      <c r="B1019" s="97"/>
      <c r="C1019" s="97"/>
      <c r="D1019" s="97"/>
      <c r="E1019" s="114"/>
      <c r="F1019" s="98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</row>
    <row r="1020">
      <c r="A1020" s="97"/>
      <c r="B1020" s="97"/>
      <c r="C1020" s="97"/>
      <c r="D1020" s="97"/>
      <c r="E1020" s="114"/>
      <c r="F1020" s="98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</row>
    <row r="1021">
      <c r="A1021" s="97"/>
      <c r="B1021" s="97"/>
      <c r="C1021" s="97"/>
      <c r="D1021" s="97"/>
      <c r="E1021" s="114"/>
      <c r="F1021" s="98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</row>
    <row r="1022">
      <c r="A1022" s="97"/>
      <c r="B1022" s="97"/>
      <c r="C1022" s="97"/>
      <c r="D1022" s="97"/>
      <c r="E1022" s="114"/>
      <c r="F1022" s="98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</row>
    <row r="1023">
      <c r="A1023" s="97"/>
      <c r="B1023" s="97"/>
      <c r="C1023" s="97"/>
      <c r="D1023" s="97"/>
      <c r="E1023" s="114"/>
      <c r="F1023" s="98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</row>
    <row r="1024">
      <c r="A1024" s="97"/>
      <c r="B1024" s="97"/>
      <c r="C1024" s="97"/>
      <c r="D1024" s="97"/>
      <c r="E1024" s="114"/>
      <c r="F1024" s="98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</row>
    <row r="1025">
      <c r="A1025" s="97"/>
      <c r="B1025" s="97"/>
      <c r="C1025" s="97"/>
      <c r="D1025" s="97"/>
      <c r="E1025" s="114"/>
      <c r="F1025" s="98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</row>
    <row r="1026">
      <c r="A1026" s="97"/>
      <c r="B1026" s="97"/>
      <c r="C1026" s="97"/>
      <c r="D1026" s="97"/>
      <c r="E1026" s="114"/>
      <c r="F1026" s="98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</row>
    <row r="1027">
      <c r="A1027" s="97"/>
      <c r="B1027" s="97"/>
      <c r="C1027" s="97"/>
      <c r="D1027" s="97"/>
      <c r="E1027" s="114"/>
      <c r="F1027" s="98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</row>
    <row r="1028">
      <c r="A1028" s="97"/>
      <c r="B1028" s="97"/>
      <c r="C1028" s="97"/>
      <c r="D1028" s="97"/>
      <c r="E1028" s="114"/>
      <c r="F1028" s="98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</row>
    <row r="1029">
      <c r="A1029" s="97"/>
      <c r="B1029" s="97"/>
      <c r="C1029" s="97"/>
      <c r="D1029" s="97"/>
      <c r="E1029" s="114"/>
      <c r="F1029" s="98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</row>
    <row r="1030">
      <c r="A1030" s="97"/>
      <c r="B1030" s="97"/>
      <c r="C1030" s="97"/>
      <c r="D1030" s="97"/>
      <c r="E1030" s="114"/>
      <c r="F1030" s="98"/>
      <c r="G1030" s="97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97"/>
      <c r="X1030" s="97"/>
      <c r="Y1030" s="97"/>
      <c r="Z1030" s="97"/>
      <c r="AA1030" s="97"/>
    </row>
    <row r="1031">
      <c r="A1031" s="97"/>
      <c r="B1031" s="97"/>
      <c r="C1031" s="97"/>
      <c r="D1031" s="97"/>
      <c r="E1031" s="114"/>
      <c r="F1031" s="98"/>
      <c r="G1031" s="97"/>
      <c r="H1031" s="97"/>
      <c r="I1031" s="97"/>
      <c r="J1031" s="97"/>
      <c r="K1031" s="97"/>
      <c r="L1031" s="97"/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97"/>
      <c r="X1031" s="97"/>
      <c r="Y1031" s="97"/>
      <c r="Z1031" s="97"/>
      <c r="AA1031" s="97"/>
    </row>
  </sheetData>
  <drawing r:id="rId1"/>
</worksheet>
</file>