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urabhkolambkar/Desktop/Excel/"/>
    </mc:Choice>
  </mc:AlternateContent>
  <xr:revisionPtr revIDLastSave="0" documentId="8_{0ECFE316-454F-654A-8DF1-884B49D7EB6C}" xr6:coauthVersionLast="45" xr6:coauthVersionMax="45" xr10:uidLastSave="{00000000-0000-0000-0000-000000000000}"/>
  <bookViews>
    <workbookView xWindow="4800" yWindow="1680" windowWidth="28800" windowHeight="18000" activeTab="2" xr2:uid="{73EE3A55-3CB6-A045-9A75-389E3036592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2" l="1"/>
  <c r="M28" i="1" l="1"/>
  <c r="L20" i="1"/>
  <c r="J28" i="1" s="1"/>
  <c r="L19" i="1"/>
  <c r="K20" i="1"/>
  <c r="I28" i="1" s="1"/>
  <c r="K19" i="1"/>
  <c r="I27" i="1" s="1"/>
  <c r="F21" i="1"/>
  <c r="E21" i="1"/>
  <c r="G20" i="1"/>
  <c r="G19" i="1"/>
  <c r="M20" i="3"/>
  <c r="J28" i="3" s="1"/>
  <c r="M19" i="3"/>
  <c r="J27" i="3" s="1"/>
  <c r="M18" i="3"/>
  <c r="J26" i="3" s="1"/>
  <c r="L20" i="3"/>
  <c r="I28" i="3" s="1"/>
  <c r="L19" i="3"/>
  <c r="I27" i="3" s="1"/>
  <c r="L18" i="3"/>
  <c r="H20" i="3"/>
  <c r="H19" i="3"/>
  <c r="H18" i="3"/>
  <c r="G21" i="3"/>
  <c r="F21" i="3"/>
  <c r="K18" i="2"/>
  <c r="H26" i="2" s="1"/>
  <c r="L18" i="2"/>
  <c r="I26" i="2" s="1"/>
  <c r="L17" i="2"/>
  <c r="I25" i="2" s="1"/>
  <c r="K17" i="2"/>
  <c r="H25" i="2" s="1"/>
  <c r="G18" i="2"/>
  <c r="G17" i="2"/>
  <c r="G19" i="2" s="1"/>
  <c r="F19" i="2"/>
  <c r="E19" i="2"/>
  <c r="I31" i="3" l="1"/>
  <c r="H21" i="3"/>
  <c r="I30" i="1"/>
  <c r="G21" i="1"/>
  <c r="J27" i="1"/>
  <c r="H28" i="2"/>
  <c r="I26" i="3"/>
  <c r="M25" i="3" s="1"/>
</calcChain>
</file>

<file path=xl/sharedStrings.xml><?xml version="1.0" encoding="utf-8"?>
<sst xmlns="http://schemas.openxmlformats.org/spreadsheetml/2006/main" count="116" uniqueCount="37">
  <si>
    <t>Test if Loan Status is dependent on the Gender</t>
  </si>
  <si>
    <t>Loan Status</t>
  </si>
  <si>
    <t>No</t>
  </si>
  <si>
    <t>Yes</t>
  </si>
  <si>
    <t>Gender</t>
  </si>
  <si>
    <t xml:space="preserve">Female </t>
  </si>
  <si>
    <t xml:space="preserve">  Male </t>
  </si>
  <si>
    <t>Test if Loan Status is dependent on the Credit History</t>
  </si>
  <si>
    <t>Credit History</t>
  </si>
  <si>
    <t>Bad</t>
  </si>
  <si>
    <t>Good</t>
  </si>
  <si>
    <t>Test if Loan Status is dependent on the Property Area</t>
  </si>
  <si>
    <t>Property Area</t>
  </si>
  <si>
    <t>Rural</t>
  </si>
  <si>
    <t>Semiurban</t>
  </si>
  <si>
    <t>Urban</t>
  </si>
  <si>
    <t>Ho: There is no relationship between loan status and credit history</t>
  </si>
  <si>
    <t>Ha:  There is  relationship between loan status and credit history</t>
  </si>
  <si>
    <t>Expected Values</t>
  </si>
  <si>
    <t>Observed Values</t>
  </si>
  <si>
    <t>Total</t>
  </si>
  <si>
    <t>p-value:</t>
  </si>
  <si>
    <t>alpha:</t>
  </si>
  <si>
    <t>Since p-value &lt; alpha, we reject null hypothesis(Ho).</t>
  </si>
  <si>
    <t>Since p-value &gt; alpha, we do not reject null hypothesis(Ho).</t>
  </si>
  <si>
    <t>Degree Of Freedom</t>
  </si>
  <si>
    <t xml:space="preserve"> </t>
  </si>
  <si>
    <t>Chi_sq cal</t>
  </si>
  <si>
    <t>pvalue</t>
  </si>
  <si>
    <t>P(Chisquare&gt;177)</t>
  </si>
  <si>
    <t>1-P(Chisquare&lt;177)</t>
  </si>
  <si>
    <t>`</t>
  </si>
  <si>
    <t>Chi Square Matrix</t>
  </si>
  <si>
    <t>Chi Square Cal</t>
  </si>
  <si>
    <t xml:space="preserve"> Result: We can confirm there is no relation between loan status and credit history</t>
  </si>
  <si>
    <t xml:space="preserve"> Result: We can neither confirm nor deny the relation between Loan Status and Credit History</t>
  </si>
  <si>
    <t xml:space="preserve"> Result: We can neither confirm nor deny relation between loan status between property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</si>
</sst>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21" xfId="0" applyBorder="1"/>
    <xf numFmtId="0" fontId="0" fillId="0" borderId="22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3" xfId="0" applyBorder="1"/>
    <xf numFmtId="0" fontId="0" fillId="2" borderId="21" xfId="0" applyFill="1" applyBorder="1"/>
    <xf numFmtId="0" fontId="0" fillId="2" borderId="22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6B71-255B-404F-A73E-6825F6FC7720}">
  <dimension ref="C7:AD40"/>
  <sheetViews>
    <sheetView workbookViewId="0">
      <selection activeCell="F8" sqref="F8:K9"/>
    </sheetView>
  </sheetViews>
  <sheetFormatPr baseColWidth="10" defaultRowHeight="16" x14ac:dyDescent="0.2"/>
  <sheetData>
    <row r="7" spans="3:13" ht="17" thickBot="1" x14ac:dyDescent="0.25"/>
    <row r="8" spans="3:13" x14ac:dyDescent="0.2">
      <c r="F8" s="49" t="s">
        <v>0</v>
      </c>
      <c r="G8" s="50"/>
      <c r="H8" s="50"/>
      <c r="I8" s="50"/>
      <c r="J8" s="50"/>
      <c r="K8" s="51"/>
    </row>
    <row r="9" spans="3:13" ht="17" thickBot="1" x14ac:dyDescent="0.25">
      <c r="F9" s="52"/>
      <c r="G9" s="53"/>
      <c r="H9" s="53"/>
      <c r="I9" s="53"/>
      <c r="J9" s="53"/>
      <c r="K9" s="54"/>
    </row>
    <row r="10" spans="3:13" ht="17" thickBot="1" x14ac:dyDescent="0.25"/>
    <row r="11" spans="3:13" x14ac:dyDescent="0.2">
      <c r="E11" s="32" t="s">
        <v>16</v>
      </c>
      <c r="F11" s="33"/>
      <c r="G11" s="33"/>
      <c r="H11" s="33"/>
      <c r="I11" s="33"/>
      <c r="J11" s="33"/>
      <c r="K11" s="33"/>
      <c r="L11" s="34"/>
    </row>
    <row r="12" spans="3:13" x14ac:dyDescent="0.2">
      <c r="E12" s="35" t="s">
        <v>17</v>
      </c>
      <c r="F12" s="36"/>
      <c r="G12" s="36"/>
      <c r="H12" s="36"/>
      <c r="I12" s="36"/>
      <c r="J12" s="36"/>
      <c r="K12" s="36"/>
      <c r="L12" s="37"/>
    </row>
    <row r="13" spans="3:13" ht="17" thickBot="1" x14ac:dyDescent="0.25">
      <c r="E13" s="38" t="s">
        <v>25</v>
      </c>
      <c r="F13" s="39"/>
      <c r="G13" s="39"/>
      <c r="H13" s="39"/>
      <c r="I13" s="39"/>
      <c r="J13" s="39">
        <v>1</v>
      </c>
      <c r="K13" s="39"/>
      <c r="L13" s="11"/>
    </row>
    <row r="15" spans="3:13" ht="17" thickBot="1" x14ac:dyDescent="0.25"/>
    <row r="16" spans="3:13" ht="17" thickBot="1" x14ac:dyDescent="0.25">
      <c r="C16" s="20" t="s">
        <v>19</v>
      </c>
      <c r="D16" s="21"/>
      <c r="E16" s="21"/>
      <c r="F16" s="21"/>
      <c r="G16" s="22"/>
      <c r="I16" s="20" t="s">
        <v>18</v>
      </c>
      <c r="J16" s="21"/>
      <c r="K16" s="21"/>
      <c r="L16" s="21"/>
      <c r="M16" s="22"/>
    </row>
    <row r="17" spans="3:30" x14ac:dyDescent="0.2">
      <c r="C17" s="55"/>
      <c r="D17" s="55"/>
      <c r="E17" s="55" t="s">
        <v>1</v>
      </c>
      <c r="F17" s="55"/>
      <c r="G17" s="5"/>
      <c r="I17" s="55"/>
      <c r="J17" s="55"/>
      <c r="K17" s="55" t="s">
        <v>1</v>
      </c>
      <c r="L17" s="55"/>
      <c r="M17" s="5"/>
    </row>
    <row r="18" spans="3:30" x14ac:dyDescent="0.2">
      <c r="C18" s="41"/>
      <c r="D18" s="41"/>
      <c r="E18" s="1" t="s">
        <v>2</v>
      </c>
      <c r="F18" s="1" t="s">
        <v>3</v>
      </c>
      <c r="G18" s="1" t="s">
        <v>20</v>
      </c>
      <c r="I18" s="41"/>
      <c r="J18" s="41"/>
      <c r="K18" s="1" t="s">
        <v>2</v>
      </c>
      <c r="L18" s="1" t="s">
        <v>3</v>
      </c>
      <c r="M18" s="1" t="s">
        <v>20</v>
      </c>
    </row>
    <row r="19" spans="3:30" x14ac:dyDescent="0.2">
      <c r="C19" s="40" t="s">
        <v>4</v>
      </c>
      <c r="D19" s="1" t="s">
        <v>5</v>
      </c>
      <c r="E19" s="1">
        <v>37</v>
      </c>
      <c r="F19" s="1">
        <v>75</v>
      </c>
      <c r="G19" s="1">
        <f>SUM(E19:F19)</f>
        <v>112</v>
      </c>
      <c r="I19" s="56" t="s">
        <v>4</v>
      </c>
      <c r="J19" s="1" t="s">
        <v>5</v>
      </c>
      <c r="K19" s="1">
        <f>M19*K21/M21</f>
        <v>34.848585690515804</v>
      </c>
      <c r="L19" s="1">
        <f>M19*L21/M21</f>
        <v>77.151414309484196</v>
      </c>
      <c r="M19" s="1">
        <v>112</v>
      </c>
    </row>
    <row r="20" spans="3:30" x14ac:dyDescent="0.2">
      <c r="C20" s="40"/>
      <c r="D20" s="1" t="s">
        <v>6</v>
      </c>
      <c r="E20" s="1">
        <v>150</v>
      </c>
      <c r="F20" s="1">
        <v>339</v>
      </c>
      <c r="G20" s="1">
        <f>SUM(E20:F20)</f>
        <v>489</v>
      </c>
      <c r="I20" s="57"/>
      <c r="J20" s="1" t="s">
        <v>6</v>
      </c>
      <c r="K20" s="1">
        <f>M20*K21/M21</f>
        <v>152.15141430948418</v>
      </c>
      <c r="L20" s="1">
        <f>M20*L21/M21</f>
        <v>336.84858569051579</v>
      </c>
      <c r="M20" s="1">
        <v>489</v>
      </c>
    </row>
    <row r="21" spans="3:30" x14ac:dyDescent="0.2">
      <c r="C21" s="1"/>
      <c r="D21" s="1" t="s">
        <v>20</v>
      </c>
      <c r="E21" s="1">
        <f>SUM(E19:E20)</f>
        <v>187</v>
      </c>
      <c r="F21" s="1">
        <f>SUM(F19:F20)</f>
        <v>414</v>
      </c>
      <c r="G21" s="1">
        <f>SUM(G19:G20)</f>
        <v>601</v>
      </c>
      <c r="I21" s="1"/>
      <c r="J21" s="1" t="s">
        <v>20</v>
      </c>
      <c r="K21" s="1">
        <v>187</v>
      </c>
      <c r="L21" s="1">
        <v>414</v>
      </c>
      <c r="M21" s="1">
        <v>601</v>
      </c>
      <c r="S21" s="42"/>
      <c r="T21" s="42"/>
      <c r="U21" s="42"/>
      <c r="V21" s="42"/>
      <c r="W21" s="42"/>
      <c r="X21" s="42"/>
    </row>
    <row r="22" spans="3:30" x14ac:dyDescent="0.2">
      <c r="S22" s="42"/>
      <c r="T22" s="42"/>
      <c r="U22" s="42"/>
      <c r="V22" s="42"/>
      <c r="W22" s="42"/>
      <c r="X22" s="42"/>
    </row>
    <row r="25" spans="3:30" ht="16" customHeight="1" x14ac:dyDescent="0.2">
      <c r="G25" s="40" t="s">
        <v>32</v>
      </c>
      <c r="H25" s="40"/>
      <c r="I25" s="41" t="s">
        <v>1</v>
      </c>
      <c r="J25" s="41"/>
      <c r="Y25" s="42"/>
      <c r="Z25" s="42"/>
      <c r="AA25" s="42"/>
      <c r="AB25" s="42"/>
      <c r="AC25" s="42"/>
      <c r="AD25" s="42"/>
    </row>
    <row r="26" spans="3:30" x14ac:dyDescent="0.2">
      <c r="G26" s="40"/>
      <c r="H26" s="40"/>
      <c r="I26" s="1" t="s">
        <v>2</v>
      </c>
      <c r="J26" s="1" t="s">
        <v>3</v>
      </c>
    </row>
    <row r="27" spans="3:30" x14ac:dyDescent="0.2">
      <c r="G27" s="40" t="s">
        <v>4</v>
      </c>
      <c r="H27" s="1" t="s">
        <v>5</v>
      </c>
      <c r="I27" s="1">
        <f>((E19-K19)/K19)</f>
        <v>6.1736058059587547E-2</v>
      </c>
      <c r="J27" s="1">
        <f>((F19-L19)/L19)</f>
        <v>-2.7885610766045579E-2</v>
      </c>
    </row>
    <row r="28" spans="3:30" x14ac:dyDescent="0.2">
      <c r="G28" s="40"/>
      <c r="H28" s="1" t="s">
        <v>6</v>
      </c>
      <c r="I28" s="1">
        <f>((E20-K20)/K20)</f>
        <v>-1.4139956038187648E-2</v>
      </c>
      <c r="J28" s="1">
        <f>((F20-L20)/L20)</f>
        <v>6.3868883554133457E-3</v>
      </c>
      <c r="L28" s="12" t="s">
        <v>27</v>
      </c>
      <c r="M28" s="13">
        <f>SUM(I25:J26)</f>
        <v>0</v>
      </c>
    </row>
    <row r="30" spans="3:30" x14ac:dyDescent="0.2">
      <c r="G30" s="43" t="s">
        <v>21</v>
      </c>
      <c r="H30" s="44"/>
      <c r="I30" s="44">
        <f>_xlfn.CHISQ.TEST(E19:F20,K19:L20)</f>
        <v>0.6263994534115932</v>
      </c>
      <c r="J30" s="47"/>
      <c r="L30" s="14" t="s">
        <v>28</v>
      </c>
      <c r="M30" s="15" t="s">
        <v>29</v>
      </c>
      <c r="N30" s="7"/>
    </row>
    <row r="31" spans="3:30" x14ac:dyDescent="0.2">
      <c r="G31" s="45" t="s">
        <v>22</v>
      </c>
      <c r="H31" s="46"/>
      <c r="I31" s="46">
        <v>0.05</v>
      </c>
      <c r="J31" s="48"/>
      <c r="L31" s="16"/>
      <c r="M31" s="17" t="s">
        <v>30</v>
      </c>
      <c r="N31" s="6"/>
    </row>
    <row r="32" spans="3:30" ht="17" thickBot="1" x14ac:dyDescent="0.25"/>
    <row r="33" spans="6:11" ht="17" thickBot="1" x14ac:dyDescent="0.25">
      <c r="F33" s="20" t="s">
        <v>24</v>
      </c>
      <c r="G33" s="21"/>
      <c r="H33" s="21"/>
      <c r="I33" s="21"/>
      <c r="J33" s="21"/>
      <c r="K33" s="22"/>
    </row>
    <row r="34" spans="6:11" ht="17" thickBot="1" x14ac:dyDescent="0.25"/>
    <row r="35" spans="6:11" ht="16" customHeight="1" x14ac:dyDescent="0.2">
      <c r="G35" s="23" t="s">
        <v>34</v>
      </c>
      <c r="H35" s="24"/>
      <c r="I35" s="24"/>
      <c r="J35" s="25"/>
    </row>
    <row r="36" spans="6:11" x14ac:dyDescent="0.2">
      <c r="G36" s="26"/>
      <c r="H36" s="27"/>
      <c r="I36" s="27"/>
      <c r="J36" s="28"/>
    </row>
    <row r="37" spans="6:11" x14ac:dyDescent="0.2">
      <c r="G37" s="26"/>
      <c r="H37" s="27"/>
      <c r="I37" s="27"/>
      <c r="J37" s="28"/>
    </row>
    <row r="38" spans="6:11" x14ac:dyDescent="0.2">
      <c r="G38" s="26"/>
      <c r="H38" s="27"/>
      <c r="I38" s="27"/>
      <c r="J38" s="28"/>
    </row>
    <row r="39" spans="6:11" x14ac:dyDescent="0.2">
      <c r="G39" s="26"/>
      <c r="H39" s="27"/>
      <c r="I39" s="27"/>
      <c r="J39" s="28"/>
    </row>
    <row r="40" spans="6:11" ht="17" thickBot="1" x14ac:dyDescent="0.25">
      <c r="G40" s="29"/>
      <c r="H40" s="30"/>
      <c r="I40" s="30"/>
      <c r="J40" s="31"/>
    </row>
  </sheetData>
  <mergeCells count="25">
    <mergeCell ref="Y25:AD25"/>
    <mergeCell ref="F8:K9"/>
    <mergeCell ref="C16:G16"/>
    <mergeCell ref="I16:M16"/>
    <mergeCell ref="C19:C20"/>
    <mergeCell ref="E17:F17"/>
    <mergeCell ref="C17:D18"/>
    <mergeCell ref="I17:J18"/>
    <mergeCell ref="K17:L17"/>
    <mergeCell ref="I19:I20"/>
    <mergeCell ref="S21:X21"/>
    <mergeCell ref="S22:X22"/>
    <mergeCell ref="G30:H30"/>
    <mergeCell ref="G31:H31"/>
    <mergeCell ref="I30:J30"/>
    <mergeCell ref="I31:J31"/>
    <mergeCell ref="F33:K33"/>
    <mergeCell ref="G35:J40"/>
    <mergeCell ref="E11:L11"/>
    <mergeCell ref="E12:L12"/>
    <mergeCell ref="E13:I13"/>
    <mergeCell ref="J13:K13"/>
    <mergeCell ref="G25:H26"/>
    <mergeCell ref="I25:J25"/>
    <mergeCell ref="G27:G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E1DB7-946F-904B-9D97-1D04DCEA137E}">
  <dimension ref="C3:R55"/>
  <sheetViews>
    <sheetView workbookViewId="0">
      <selection activeCell="L6" sqref="L6"/>
    </sheetView>
  </sheetViews>
  <sheetFormatPr baseColWidth="10" defaultRowHeight="16" x14ac:dyDescent="0.2"/>
  <cols>
    <col min="1" max="1" width="12.33203125" customWidth="1"/>
    <col min="6" max="6" width="12.1640625" bestFit="1" customWidth="1"/>
    <col min="11" max="11" width="15" customWidth="1"/>
  </cols>
  <sheetData>
    <row r="3" spans="3:13" ht="17" customHeight="1" x14ac:dyDescent="0.2"/>
    <row r="5" spans="3:13" ht="17" thickBot="1" x14ac:dyDescent="0.25"/>
    <row r="6" spans="3:13" x14ac:dyDescent="0.2">
      <c r="F6" s="49" t="s">
        <v>7</v>
      </c>
      <c r="G6" s="50"/>
      <c r="H6" s="50"/>
      <c r="I6" s="50"/>
      <c r="J6" s="51"/>
    </row>
    <row r="7" spans="3:13" ht="17" thickBot="1" x14ac:dyDescent="0.25">
      <c r="F7" s="52"/>
      <c r="G7" s="53"/>
      <c r="H7" s="53"/>
      <c r="I7" s="53"/>
      <c r="J7" s="54"/>
    </row>
    <row r="8" spans="3:13" ht="17" thickBot="1" x14ac:dyDescent="0.25"/>
    <row r="9" spans="3:13" x14ac:dyDescent="0.2">
      <c r="E9" s="32" t="s">
        <v>16</v>
      </c>
      <c r="F9" s="33"/>
      <c r="G9" s="33"/>
      <c r="H9" s="33"/>
      <c r="I9" s="33"/>
      <c r="J9" s="33"/>
      <c r="K9" s="34"/>
    </row>
    <row r="10" spans="3:13" x14ac:dyDescent="0.2">
      <c r="E10" s="35" t="s">
        <v>17</v>
      </c>
      <c r="F10" s="36"/>
      <c r="G10" s="36"/>
      <c r="H10" s="36"/>
      <c r="I10" s="36"/>
      <c r="J10" s="36"/>
      <c r="K10" s="37"/>
    </row>
    <row r="11" spans="3:13" ht="17" thickBot="1" x14ac:dyDescent="0.25">
      <c r="E11" s="9"/>
      <c r="F11" s="10"/>
      <c r="G11" s="39" t="s">
        <v>25</v>
      </c>
      <c r="H11" s="39"/>
      <c r="I11" s="10">
        <v>1</v>
      </c>
      <c r="J11" s="10"/>
      <c r="K11" s="11"/>
    </row>
    <row r="12" spans="3:13" ht="17" thickBot="1" x14ac:dyDescent="0.25"/>
    <row r="13" spans="3:13" ht="17" thickBot="1" x14ac:dyDescent="0.25">
      <c r="C13" s="20" t="s">
        <v>19</v>
      </c>
      <c r="D13" s="21"/>
      <c r="E13" s="21"/>
      <c r="F13" s="22"/>
      <c r="I13" s="20" t="s">
        <v>18</v>
      </c>
      <c r="J13" s="21"/>
      <c r="K13" s="21"/>
      <c r="L13" s="22"/>
    </row>
    <row r="14" spans="3:13" x14ac:dyDescent="0.2">
      <c r="C14" s="55"/>
      <c r="D14" s="55"/>
      <c r="E14" s="59" t="s">
        <v>1</v>
      </c>
      <c r="F14" s="59"/>
      <c r="I14" s="55"/>
      <c r="J14" s="55"/>
      <c r="K14" s="59" t="s">
        <v>1</v>
      </c>
      <c r="L14" s="59"/>
    </row>
    <row r="15" spans="3:13" x14ac:dyDescent="0.2">
      <c r="C15" s="41"/>
      <c r="D15" s="41"/>
      <c r="E15" s="58"/>
      <c r="F15" s="58"/>
      <c r="I15" s="41"/>
      <c r="J15" s="41"/>
      <c r="K15" s="58"/>
      <c r="L15" s="58"/>
    </row>
    <row r="16" spans="3:13" x14ac:dyDescent="0.2">
      <c r="C16" s="41"/>
      <c r="D16" s="41"/>
      <c r="E16" s="2" t="s">
        <v>2</v>
      </c>
      <c r="F16" s="2" t="s">
        <v>3</v>
      </c>
      <c r="G16" s="3" t="s">
        <v>20</v>
      </c>
      <c r="I16" s="41"/>
      <c r="J16" s="41"/>
      <c r="K16" s="2" t="s">
        <v>2</v>
      </c>
      <c r="L16" s="2" t="s">
        <v>3</v>
      </c>
      <c r="M16" s="2" t="s">
        <v>20</v>
      </c>
    </row>
    <row r="17" spans="3:13" x14ac:dyDescent="0.2">
      <c r="C17" s="58" t="s">
        <v>8</v>
      </c>
      <c r="D17" s="2" t="s">
        <v>9</v>
      </c>
      <c r="E17" s="2">
        <v>82</v>
      </c>
      <c r="F17" s="2">
        <v>7</v>
      </c>
      <c r="G17" s="3">
        <f>SUM(E17:F17)</f>
        <v>89</v>
      </c>
      <c r="I17" s="58" t="s">
        <v>8</v>
      </c>
      <c r="J17" s="2" t="s">
        <v>9</v>
      </c>
      <c r="K17" s="2">
        <f>M17*K19/M19</f>
        <v>28.24645390070922</v>
      </c>
      <c r="L17" s="2">
        <f>M17*L19/M19</f>
        <v>60.75354609929078</v>
      </c>
      <c r="M17" s="2">
        <v>89</v>
      </c>
    </row>
    <row r="18" spans="3:13" x14ac:dyDescent="0.2">
      <c r="C18" s="58"/>
      <c r="D18" s="2" t="s">
        <v>10</v>
      </c>
      <c r="E18" s="2">
        <v>97</v>
      </c>
      <c r="F18" s="2">
        <v>378</v>
      </c>
      <c r="G18" s="3">
        <f>SUM(E18:F18)</f>
        <v>475</v>
      </c>
      <c r="I18" s="58"/>
      <c r="J18" s="2" t="s">
        <v>10</v>
      </c>
      <c r="K18" s="2">
        <f>M18*K19/M19</f>
        <v>150.75354609929079</v>
      </c>
      <c r="L18" s="2">
        <f>M18*L19/M19</f>
        <v>324.24645390070924</v>
      </c>
      <c r="M18" s="2">
        <v>475</v>
      </c>
    </row>
    <row r="19" spans="3:13" x14ac:dyDescent="0.2">
      <c r="C19" s="4"/>
      <c r="D19" s="2" t="s">
        <v>20</v>
      </c>
      <c r="E19" s="2">
        <f>SUM(E17:E18)</f>
        <v>179</v>
      </c>
      <c r="F19" s="2">
        <f>SUM(F17:F18)</f>
        <v>385</v>
      </c>
      <c r="G19" s="3">
        <f>SUM(G17:G18)</f>
        <v>564</v>
      </c>
      <c r="I19" s="4"/>
      <c r="J19" s="2" t="s">
        <v>20</v>
      </c>
      <c r="K19" s="2">
        <v>179</v>
      </c>
      <c r="L19" s="2">
        <v>385</v>
      </c>
      <c r="M19" s="2">
        <v>564</v>
      </c>
    </row>
    <row r="22" spans="3:13" x14ac:dyDescent="0.2">
      <c r="F22" s="40" t="s">
        <v>32</v>
      </c>
      <c r="G22" s="40"/>
      <c r="H22" s="58" t="s">
        <v>1</v>
      </c>
      <c r="I22" s="58"/>
    </row>
    <row r="23" spans="3:13" x14ac:dyDescent="0.2">
      <c r="F23" s="40"/>
      <c r="G23" s="40"/>
      <c r="H23" s="58"/>
      <c r="I23" s="58"/>
    </row>
    <row r="24" spans="3:13" x14ac:dyDescent="0.2">
      <c r="F24" s="40"/>
      <c r="G24" s="40"/>
      <c r="H24" s="2" t="s">
        <v>2</v>
      </c>
      <c r="I24" s="2" t="s">
        <v>3</v>
      </c>
    </row>
    <row r="25" spans="3:13" x14ac:dyDescent="0.2">
      <c r="F25" s="58" t="s">
        <v>8</v>
      </c>
      <c r="G25" s="2" t="s">
        <v>9</v>
      </c>
      <c r="H25" s="2">
        <f>((E17-K17)^2/K17)</f>
        <v>102.29403409027672</v>
      </c>
      <c r="I25" s="2">
        <f>((F17-L17)^2/L17)</f>
        <v>47.560083382232555</v>
      </c>
    </row>
    <row r="26" spans="3:13" x14ac:dyDescent="0.2">
      <c r="F26" s="58"/>
      <c r="G26" s="2" t="s">
        <v>10</v>
      </c>
      <c r="H26" s="2">
        <f>((E18-K18)^2/K18)</f>
        <v>19.166671650599223</v>
      </c>
      <c r="I26" s="2">
        <f>((F18-L18)^2/L18)</f>
        <v>8.9112577284604075</v>
      </c>
      <c r="K26" s="12" t="s">
        <v>33</v>
      </c>
      <c r="L26" s="13">
        <f>SUM(H25:I26)</f>
        <v>177.93204685156891</v>
      </c>
    </row>
    <row r="28" spans="3:13" x14ac:dyDescent="0.2">
      <c r="F28" s="43" t="s">
        <v>21</v>
      </c>
      <c r="G28" s="44"/>
      <c r="H28" s="60">
        <f>_xlfn.CHISQ.TEST(E17:F18,K17:L18)</f>
        <v>1.3707318825450628E-40</v>
      </c>
      <c r="I28" s="61"/>
      <c r="K28" s="14" t="s">
        <v>28</v>
      </c>
      <c r="L28" s="15" t="s">
        <v>29</v>
      </c>
      <c r="M28" s="7"/>
    </row>
    <row r="29" spans="3:13" x14ac:dyDescent="0.2">
      <c r="F29" s="45" t="s">
        <v>22</v>
      </c>
      <c r="G29" s="46"/>
      <c r="H29" s="46">
        <v>0.05</v>
      </c>
      <c r="I29" s="48"/>
      <c r="K29" s="16"/>
      <c r="L29" s="17" t="s">
        <v>30</v>
      </c>
      <c r="M29" s="6"/>
    </row>
    <row r="31" spans="3:13" ht="17" thickBot="1" x14ac:dyDescent="0.25"/>
    <row r="32" spans="3:13" ht="17" thickBot="1" x14ac:dyDescent="0.25">
      <c r="F32" s="20" t="s">
        <v>23</v>
      </c>
      <c r="G32" s="21"/>
      <c r="H32" s="21"/>
      <c r="I32" s="22"/>
    </row>
    <row r="34" spans="6:9" ht="17" thickBot="1" x14ac:dyDescent="0.25"/>
    <row r="35" spans="6:9" ht="16" customHeight="1" x14ac:dyDescent="0.2">
      <c r="F35" s="23" t="s">
        <v>35</v>
      </c>
      <c r="G35" s="24"/>
      <c r="H35" s="24"/>
      <c r="I35" s="25"/>
    </row>
    <row r="36" spans="6:9" x14ac:dyDescent="0.2">
      <c r="F36" s="26"/>
      <c r="G36" s="27"/>
      <c r="H36" s="27"/>
      <c r="I36" s="28"/>
    </row>
    <row r="37" spans="6:9" x14ac:dyDescent="0.2">
      <c r="F37" s="26"/>
      <c r="G37" s="27"/>
      <c r="H37" s="27"/>
      <c r="I37" s="28"/>
    </row>
    <row r="38" spans="6:9" x14ac:dyDescent="0.2">
      <c r="F38" s="26"/>
      <c r="G38" s="27"/>
      <c r="H38" s="27"/>
      <c r="I38" s="28"/>
    </row>
    <row r="39" spans="6:9" x14ac:dyDescent="0.2">
      <c r="F39" s="26"/>
      <c r="G39" s="27"/>
      <c r="H39" s="27"/>
      <c r="I39" s="28"/>
    </row>
    <row r="40" spans="6:9" ht="17" thickBot="1" x14ac:dyDescent="0.25">
      <c r="F40" s="29"/>
      <c r="G40" s="30"/>
      <c r="H40" s="30"/>
      <c r="I40" s="31"/>
    </row>
    <row r="49" spans="16:18" x14ac:dyDescent="0.2">
      <c r="R49" t="s">
        <v>26</v>
      </c>
    </row>
    <row r="55" spans="16:18" x14ac:dyDescent="0.2">
      <c r="P55" t="s">
        <v>31</v>
      </c>
    </row>
  </sheetData>
  <mergeCells count="21">
    <mergeCell ref="F35:I40"/>
    <mergeCell ref="F6:J7"/>
    <mergeCell ref="C17:C18"/>
    <mergeCell ref="E14:F15"/>
    <mergeCell ref="C14:D16"/>
    <mergeCell ref="C13:F13"/>
    <mergeCell ref="I14:J16"/>
    <mergeCell ref="E9:K9"/>
    <mergeCell ref="E10:K10"/>
    <mergeCell ref="K14:L15"/>
    <mergeCell ref="I17:I18"/>
    <mergeCell ref="I13:L13"/>
    <mergeCell ref="H28:I28"/>
    <mergeCell ref="H29:I29"/>
    <mergeCell ref="F25:F26"/>
    <mergeCell ref="G11:H11"/>
    <mergeCell ref="F28:G28"/>
    <mergeCell ref="F29:G29"/>
    <mergeCell ref="F32:I32"/>
    <mergeCell ref="F22:G24"/>
    <mergeCell ref="H22:I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C517-D991-1B4F-8129-C0E88B194B99}">
  <dimension ref="D7:O43"/>
  <sheetViews>
    <sheetView tabSelected="1" workbookViewId="0">
      <selection activeCell="F8" sqref="F8:K9"/>
    </sheetView>
  </sheetViews>
  <sheetFormatPr baseColWidth="10" defaultRowHeight="16" x14ac:dyDescent="0.2"/>
  <sheetData>
    <row r="7" spans="4:13" ht="17" thickBot="1" x14ac:dyDescent="0.25"/>
    <row r="8" spans="4:13" x14ac:dyDescent="0.2">
      <c r="F8" s="49" t="s">
        <v>11</v>
      </c>
      <c r="G8" s="50"/>
      <c r="H8" s="50"/>
      <c r="I8" s="50"/>
      <c r="J8" s="50"/>
      <c r="K8" s="51"/>
    </row>
    <row r="9" spans="4:13" ht="17" thickBot="1" x14ac:dyDescent="0.25">
      <c r="F9" s="52"/>
      <c r="G9" s="53"/>
      <c r="H9" s="53"/>
      <c r="I9" s="53"/>
      <c r="J9" s="53"/>
      <c r="K9" s="54"/>
    </row>
    <row r="10" spans="4:13" ht="17" thickBot="1" x14ac:dyDescent="0.25"/>
    <row r="11" spans="4:13" x14ac:dyDescent="0.2">
      <c r="E11" s="32" t="s">
        <v>16</v>
      </c>
      <c r="F11" s="33"/>
      <c r="G11" s="33"/>
      <c r="H11" s="33"/>
      <c r="I11" s="33"/>
      <c r="J11" s="33"/>
      <c r="K11" s="33"/>
      <c r="L11" s="34"/>
    </row>
    <row r="12" spans="4:13" x14ac:dyDescent="0.2">
      <c r="E12" s="35" t="s">
        <v>17</v>
      </c>
      <c r="F12" s="36"/>
      <c r="G12" s="36"/>
      <c r="H12" s="36"/>
      <c r="I12" s="36"/>
      <c r="J12" s="36"/>
      <c r="K12" s="36"/>
      <c r="L12" s="37"/>
    </row>
    <row r="13" spans="4:13" ht="17" thickBot="1" x14ac:dyDescent="0.25">
      <c r="E13" s="38" t="s">
        <v>25</v>
      </c>
      <c r="F13" s="39"/>
      <c r="G13" s="39"/>
      <c r="H13" s="39"/>
      <c r="I13" s="39"/>
      <c r="J13" s="39">
        <v>2</v>
      </c>
      <c r="K13" s="39"/>
      <c r="L13" s="62"/>
    </row>
    <row r="14" spans="4:13" ht="17" thickBot="1" x14ac:dyDescent="0.25"/>
    <row r="15" spans="4:13" ht="17" thickBot="1" x14ac:dyDescent="0.25">
      <c r="D15" s="20" t="s">
        <v>19</v>
      </c>
      <c r="E15" s="21"/>
      <c r="F15" s="21"/>
      <c r="G15" s="22"/>
      <c r="J15" s="20" t="s">
        <v>18</v>
      </c>
      <c r="K15" s="21"/>
      <c r="L15" s="21"/>
      <c r="M15" s="22"/>
    </row>
    <row r="16" spans="4:13" x14ac:dyDescent="0.2">
      <c r="D16" s="55"/>
      <c r="E16" s="55"/>
      <c r="F16" s="59" t="s">
        <v>1</v>
      </c>
      <c r="G16" s="59"/>
      <c r="J16" s="55"/>
      <c r="K16" s="55"/>
      <c r="L16" s="59" t="s">
        <v>1</v>
      </c>
      <c r="M16" s="59"/>
    </row>
    <row r="17" spans="4:15" x14ac:dyDescent="0.2">
      <c r="D17" s="41"/>
      <c r="E17" s="41"/>
      <c r="F17" s="1" t="s">
        <v>2</v>
      </c>
      <c r="G17" s="1" t="s">
        <v>3</v>
      </c>
      <c r="H17" s="1" t="s">
        <v>20</v>
      </c>
      <c r="J17" s="41"/>
      <c r="K17" s="41"/>
      <c r="L17" s="1" t="s">
        <v>2</v>
      </c>
      <c r="M17" s="1" t="s">
        <v>3</v>
      </c>
      <c r="N17" s="1" t="s">
        <v>20</v>
      </c>
    </row>
    <row r="18" spans="4:15" x14ac:dyDescent="0.2">
      <c r="D18" s="58" t="s">
        <v>12</v>
      </c>
      <c r="E18" s="1" t="s">
        <v>13</v>
      </c>
      <c r="F18" s="1">
        <v>69</v>
      </c>
      <c r="G18" s="1">
        <v>110</v>
      </c>
      <c r="H18" s="1">
        <f>SUM(F18:G18)</f>
        <v>179</v>
      </c>
      <c r="J18" s="58" t="s">
        <v>12</v>
      </c>
      <c r="K18" s="1" t="s">
        <v>13</v>
      </c>
      <c r="L18" s="1">
        <f>N18*L21/N21</f>
        <v>55.973941368078179</v>
      </c>
      <c r="M18" s="1">
        <f>N18*M21/N21</f>
        <v>123.02605863192183</v>
      </c>
      <c r="N18" s="1">
        <v>179</v>
      </c>
    </row>
    <row r="19" spans="4:15" x14ac:dyDescent="0.2">
      <c r="D19" s="58"/>
      <c r="E19" s="1" t="s">
        <v>14</v>
      </c>
      <c r="F19" s="1">
        <v>54</v>
      </c>
      <c r="G19" s="1">
        <v>179</v>
      </c>
      <c r="H19" s="1">
        <f>SUM(F19:G19)</f>
        <v>233</v>
      </c>
      <c r="J19" s="58"/>
      <c r="K19" s="1" t="s">
        <v>14</v>
      </c>
      <c r="L19" s="1">
        <f>N19*L21/N21</f>
        <v>72.859934853420199</v>
      </c>
      <c r="M19" s="1">
        <f>N19*M21/N21</f>
        <v>160.14006514657981</v>
      </c>
      <c r="N19" s="1">
        <v>233</v>
      </c>
    </row>
    <row r="20" spans="4:15" x14ac:dyDescent="0.2">
      <c r="E20" s="1" t="s">
        <v>15</v>
      </c>
      <c r="F20" s="1">
        <v>69</v>
      </c>
      <c r="G20" s="1">
        <v>133</v>
      </c>
      <c r="H20" s="1">
        <f>SUM(F20:G20)</f>
        <v>202</v>
      </c>
      <c r="K20" s="1" t="s">
        <v>15</v>
      </c>
      <c r="L20" s="1">
        <f>N20*L21/N21</f>
        <v>63.166123778501628</v>
      </c>
      <c r="M20" s="1">
        <f>N20*M21/N21</f>
        <v>138.83387622149837</v>
      </c>
      <c r="N20" s="1">
        <v>202</v>
      </c>
    </row>
    <row r="21" spans="4:15" x14ac:dyDescent="0.2">
      <c r="E21" s="1" t="s">
        <v>20</v>
      </c>
      <c r="F21" s="1">
        <f>SUM(F18:F20)</f>
        <v>192</v>
      </c>
      <c r="G21" s="1">
        <f>SUM(G18:G20)</f>
        <v>422</v>
      </c>
      <c r="H21" s="1">
        <f>SUM(H18:H20)</f>
        <v>614</v>
      </c>
      <c r="K21" s="1" t="s">
        <v>20</v>
      </c>
      <c r="L21" s="1">
        <v>192</v>
      </c>
      <c r="M21" s="1">
        <v>422</v>
      </c>
      <c r="N21" s="1">
        <v>614</v>
      </c>
    </row>
    <row r="22" spans="4:15" x14ac:dyDescent="0.2">
      <c r="D22" s="42"/>
      <c r="E22" s="42"/>
      <c r="F22" s="42"/>
      <c r="G22" s="42"/>
      <c r="H22" s="42"/>
      <c r="I22" s="42"/>
    </row>
    <row r="24" spans="4:15" x14ac:dyDescent="0.2">
      <c r="G24" s="41" t="s">
        <v>32</v>
      </c>
      <c r="H24" s="41"/>
      <c r="I24" s="58" t="s">
        <v>1</v>
      </c>
      <c r="J24" s="58"/>
    </row>
    <row r="25" spans="4:15" x14ac:dyDescent="0.2">
      <c r="G25" s="41"/>
      <c r="H25" s="41"/>
      <c r="I25" s="1" t="s">
        <v>2</v>
      </c>
      <c r="J25" s="1" t="s">
        <v>3</v>
      </c>
      <c r="L25" s="18" t="s">
        <v>27</v>
      </c>
      <c r="M25" s="19">
        <f>SUM(I25:J26)</f>
        <v>0.12683599645211674</v>
      </c>
      <c r="O25" s="8"/>
    </row>
    <row r="26" spans="4:15" ht="16" customHeight="1" x14ac:dyDescent="0.2">
      <c r="G26" s="63" t="s">
        <v>12</v>
      </c>
      <c r="H26" s="1" t="s">
        <v>13</v>
      </c>
      <c r="I26" s="1">
        <f t="shared" ref="I26:J28" si="0">((F18-L18)/L18)</f>
        <v>0.2327164804469273</v>
      </c>
      <c r="J26" s="1">
        <f t="shared" si="0"/>
        <v>-0.10588048399481058</v>
      </c>
    </row>
    <row r="27" spans="4:15" x14ac:dyDescent="0.2">
      <c r="G27" s="64"/>
      <c r="H27" s="1" t="s">
        <v>14</v>
      </c>
      <c r="I27" s="1">
        <f t="shared" si="0"/>
        <v>-0.25885193133047213</v>
      </c>
      <c r="J27" s="1">
        <f t="shared" si="0"/>
        <v>0.11777149482334269</v>
      </c>
    </row>
    <row r="28" spans="4:15" x14ac:dyDescent="0.2">
      <c r="G28" s="59"/>
      <c r="H28" s="1" t="s">
        <v>15</v>
      </c>
      <c r="I28" s="1">
        <f t="shared" si="0"/>
        <v>9.2357673267326745E-2</v>
      </c>
      <c r="J28" s="1">
        <f t="shared" si="0"/>
        <v>-4.2020552766177097E-2</v>
      </c>
    </row>
    <row r="31" spans="4:15" x14ac:dyDescent="0.2">
      <c r="G31" s="43" t="s">
        <v>21</v>
      </c>
      <c r="H31" s="44"/>
      <c r="I31" s="44">
        <f>_xlfn.CHISQ.TEST(F18:G19,L18:M19)</f>
        <v>6.9085976612835124E-4</v>
      </c>
      <c r="J31" s="47"/>
      <c r="L31" s="14" t="s">
        <v>28</v>
      </c>
      <c r="M31" s="15" t="s">
        <v>29</v>
      </c>
      <c r="N31" s="7"/>
    </row>
    <row r="32" spans="4:15" x14ac:dyDescent="0.2">
      <c r="G32" s="45" t="s">
        <v>22</v>
      </c>
      <c r="H32" s="46"/>
      <c r="I32" s="46">
        <v>0.05</v>
      </c>
      <c r="J32" s="48"/>
      <c r="L32" s="16"/>
      <c r="M32" s="17" t="s">
        <v>30</v>
      </c>
      <c r="N32" s="6"/>
    </row>
    <row r="34" spans="6:11" ht="17" thickBot="1" x14ac:dyDescent="0.25"/>
    <row r="35" spans="6:11" ht="17" thickBot="1" x14ac:dyDescent="0.25">
      <c r="F35" s="65" t="s">
        <v>24</v>
      </c>
      <c r="G35" s="66"/>
      <c r="H35" s="66"/>
      <c r="I35" s="66"/>
      <c r="J35" s="66"/>
      <c r="K35" s="67"/>
    </row>
    <row r="37" spans="6:11" ht="17" thickBot="1" x14ac:dyDescent="0.25"/>
    <row r="38" spans="6:11" ht="16" customHeight="1" x14ac:dyDescent="0.2">
      <c r="G38" s="23" t="s">
        <v>36</v>
      </c>
      <c r="H38" s="24"/>
      <c r="I38" s="24"/>
      <c r="J38" s="25"/>
    </row>
    <row r="39" spans="6:11" x14ac:dyDescent="0.2">
      <c r="G39" s="26"/>
      <c r="H39" s="27"/>
      <c r="I39" s="27"/>
      <c r="J39" s="28"/>
    </row>
    <row r="40" spans="6:11" x14ac:dyDescent="0.2">
      <c r="G40" s="26"/>
      <c r="H40" s="27"/>
      <c r="I40" s="27"/>
      <c r="J40" s="28"/>
    </row>
    <row r="41" spans="6:11" x14ac:dyDescent="0.2">
      <c r="G41" s="26"/>
      <c r="H41" s="27"/>
      <c r="I41" s="27"/>
      <c r="J41" s="28"/>
    </row>
    <row r="42" spans="6:11" x14ac:dyDescent="0.2">
      <c r="G42" s="26"/>
      <c r="H42" s="27"/>
      <c r="I42" s="27"/>
      <c r="J42" s="28"/>
    </row>
    <row r="43" spans="6:11" ht="17" thickBot="1" x14ac:dyDescent="0.25">
      <c r="G43" s="29"/>
      <c r="H43" s="30"/>
      <c r="I43" s="30"/>
      <c r="J43" s="31"/>
    </row>
  </sheetData>
  <mergeCells count="23">
    <mergeCell ref="F35:K35"/>
    <mergeCell ref="G38:J43"/>
    <mergeCell ref="D15:G15"/>
    <mergeCell ref="J15:M15"/>
    <mergeCell ref="F8:K9"/>
    <mergeCell ref="D22:I22"/>
    <mergeCell ref="D18:D19"/>
    <mergeCell ref="F16:G16"/>
    <mergeCell ref="D16:E17"/>
    <mergeCell ref="J16:K17"/>
    <mergeCell ref="L16:M16"/>
    <mergeCell ref="J18:J19"/>
    <mergeCell ref="G26:G28"/>
    <mergeCell ref="I31:J31"/>
    <mergeCell ref="I32:J32"/>
    <mergeCell ref="G31:H31"/>
    <mergeCell ref="G32:H32"/>
    <mergeCell ref="E11:L11"/>
    <mergeCell ref="E12:L12"/>
    <mergeCell ref="E13:I13"/>
    <mergeCell ref="J13:L13"/>
    <mergeCell ref="G24:H25"/>
    <mergeCell ref="I24:J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2019-08-17T04:57:10Z</dcterms:created>
  <dcterms:modified xsi:type="dcterms:W3CDTF">2020-01-14T12:27:46Z</dcterms:modified>
</cp:coreProperties>
</file>