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worksheets/sheet1.xml" ContentType="application/vnd.openxmlformats-officedocument.spreadsheetml.workshee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bookViews>
    <workbookView xWindow="1515" yWindow="5715" windowWidth="11235" windowHeight="2040" tabRatio="611"/>
  </bookViews>
  <sheets>
    <sheet name="Hidráulico-Hidrológica" sheetId="1" r:id="rId1"/>
    <sheet name="Hidroenergética-Subsistemas" sheetId="5" r:id="rId2"/>
    <sheet name="Hidroenergética-REEs" sheetId="9" r:id="rId3"/>
    <sheet name="Hidroenergética-Bacias" sheetId="2" r:id="rId4"/>
    <sheet name="Graf-Subsistemas" sheetId="6" r:id="rId5"/>
    <sheet name="Graf-REEs" sheetId="10" r:id="rId6"/>
    <sheet name="Graf-Bacias1" sheetId="7" r:id="rId7"/>
    <sheet name="Graf-Bacias2" sheetId="8" r:id="rId8"/>
  </sheets>
  <definedNames>
    <definedName name="_xlnm.Print_Area" localSheetId="6">'Graf-Bacias1'!$A$1:$Q$78</definedName>
    <definedName name="_xlnm.Print_Area" localSheetId="7">'Graf-Bacias2'!$A$1:$Z$62</definedName>
    <definedName name="_xlnm.Print_Area" localSheetId="5">'Graf-REEs'!$A$1:$Q$93</definedName>
    <definedName name="_xlnm.Print_Area" localSheetId="0">'Hidráulico-Hidrológica'!$A$1:$AB$180</definedName>
    <definedName name="_xlnm.Print_Area" localSheetId="3">'Hidroenergética-Bacias'!$A$1:$L$188</definedName>
    <definedName name="_xlnm.Print_Area" localSheetId="2">'Hidroenergética-REEs'!$A$1:$L$106</definedName>
    <definedName name="_xlnm.Print_Area" localSheetId="1">'Hidroenergética-Subsistemas'!$A$1:$L$42</definedName>
    <definedName name="_xlnm.Print_Titles" localSheetId="6">'Graf-Bacias1'!$1:$3</definedName>
    <definedName name="_xlnm.Print_Titles" localSheetId="7">'Graf-Bacias2'!$1:$3</definedName>
    <definedName name="_xlnm.Print_Titles" localSheetId="5">'Graf-REEs'!$1:$3</definedName>
    <definedName name="_xlnm.Print_Titles" localSheetId="0">'Hidráulico-Hidrológica'!$1:$7</definedName>
    <definedName name="_xlnm.Print_Titles" localSheetId="3">'Hidroenergética-Bacias'!$1:$3</definedName>
    <definedName name="_xlnm.Print_Titles" localSheetId="2">'Hidroenergética-REEs'!$1:$3</definedName>
  </definedNames>
  <calcPr calcId="145621"/>
</workbook>
</file>

<file path=xl/calcChain.xml><?xml version="1.0" encoding="utf-8"?>
<calcChain xmlns="http://schemas.openxmlformats.org/spreadsheetml/2006/main">
  <c r="J2" i="5" l="1"/>
  <c r="H18" i="6" l="1"/>
  <c r="G18" i="6"/>
  <c r="O1" i="10" l="1"/>
  <c r="X1" i="8"/>
  <c r="O1" i="7"/>
  <c r="P1" i="6"/>
  <c r="F18" i="6"/>
  <c r="P35" i="6" s="1"/>
  <c r="AB158" i="1"/>
  <c r="AB154" i="1"/>
  <c r="AB153" i="1"/>
  <c r="AB152" i="1"/>
  <c r="AB151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6" i="1"/>
  <c r="AB135" i="1"/>
  <c r="AB134" i="1"/>
  <c r="AB133" i="1"/>
  <c r="AB132" i="1"/>
  <c r="AB131" i="1"/>
  <c r="AB130" i="1"/>
  <c r="AB128" i="1"/>
  <c r="AB127" i="1"/>
  <c r="AB126" i="1"/>
  <c r="AB125" i="1"/>
  <c r="AB124" i="1"/>
  <c r="AB123" i="1"/>
  <c r="AB122" i="1"/>
  <c r="AB121" i="1"/>
  <c r="AB120" i="1"/>
  <c r="AB119" i="1"/>
  <c r="AB117" i="1"/>
  <c r="AB116" i="1"/>
  <c r="AB115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9" i="1"/>
  <c r="AB87" i="1"/>
  <c r="AB86" i="1"/>
  <c r="AB85" i="1"/>
  <c r="AB84" i="1"/>
  <c r="AB83" i="1"/>
  <c r="AB80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5" i="1"/>
  <c r="AB64" i="1"/>
  <c r="AB63" i="1"/>
  <c r="AB62" i="1"/>
  <c r="AB61" i="1"/>
  <c r="AB60" i="1"/>
  <c r="AB59" i="1"/>
  <c r="AB58" i="1"/>
  <c r="AB56" i="1"/>
  <c r="AB55" i="1"/>
  <c r="AB54" i="1"/>
  <c r="AB53" i="1"/>
  <c r="AB52" i="1"/>
  <c r="AB51" i="1"/>
  <c r="AB50" i="1"/>
  <c r="AB48" i="1"/>
  <c r="AB47" i="1"/>
  <c r="AB46" i="1"/>
  <c r="AB45" i="1"/>
  <c r="AB44" i="1"/>
  <c r="AB43" i="1"/>
  <c r="AB42" i="1"/>
  <c r="AB41" i="1"/>
  <c r="AB40" i="1"/>
  <c r="AB39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R36" i="6"/>
  <c r="Q36" i="6"/>
  <c r="P36" i="6"/>
  <c r="H36" i="6"/>
  <c r="G36" i="6"/>
  <c r="F36" i="6"/>
  <c r="R19" i="6"/>
  <c r="Q19" i="6"/>
  <c r="P19" i="6"/>
  <c r="H35" i="6"/>
  <c r="Q18" i="6"/>
  <c r="H19" i="6"/>
  <c r="G19" i="6"/>
  <c r="F19" i="6"/>
  <c r="F35" i="6" l="1"/>
  <c r="P18" i="6"/>
  <c r="Q35" i="6"/>
  <c r="G35" i="6"/>
  <c r="R35" i="6"/>
  <c r="R18" i="6"/>
</calcChain>
</file>

<file path=xl/sharedStrings.xml><?xml version="1.0" encoding="utf-8"?>
<sst xmlns="http://schemas.openxmlformats.org/spreadsheetml/2006/main" count="1335" uniqueCount="369">
  <si>
    <t>BACIA</t>
  </si>
  <si>
    <t>APROVEITAMENTO</t>
  </si>
  <si>
    <t>CAMARGOS</t>
  </si>
  <si>
    <t>ITUTINGA</t>
  </si>
  <si>
    <t>FUNIL-GRANDE</t>
  </si>
  <si>
    <t>FURNAS</t>
  </si>
  <si>
    <t>M.MORAES</t>
  </si>
  <si>
    <t>L.C.BARRETO</t>
  </si>
  <si>
    <t>JAGUARA</t>
  </si>
  <si>
    <t>IGARAPAVA</t>
  </si>
  <si>
    <t>VOLTA GRANDE</t>
  </si>
  <si>
    <t>P.COLÔMBIA</t>
  </si>
  <si>
    <t>CACONDE</t>
  </si>
  <si>
    <t>E.CUNHA</t>
  </si>
  <si>
    <t>A.S.OLIVEIRA</t>
  </si>
  <si>
    <t>MARIMBONDO</t>
  </si>
  <si>
    <t>A.VERMELHA</t>
  </si>
  <si>
    <t>GRANDE</t>
  </si>
  <si>
    <t>PARANAÍBA</t>
  </si>
  <si>
    <t>EMBORCAÇÃO</t>
  </si>
  <si>
    <t>NOVA PONTE</t>
  </si>
  <si>
    <t>MIRANDA</t>
  </si>
  <si>
    <t>ITUMBIARA</t>
  </si>
  <si>
    <t>C.DOURADA</t>
  </si>
  <si>
    <t>SÃO SIMÃO</t>
  </si>
  <si>
    <t>SUB-BACIA</t>
  </si>
  <si>
    <t>PARANÁ</t>
  </si>
  <si>
    <t>ILHA SOLTEIRA</t>
  </si>
  <si>
    <t>TIETÊ</t>
  </si>
  <si>
    <t>PONTE NOVA</t>
  </si>
  <si>
    <t>E.SOUZA</t>
  </si>
  <si>
    <t>BARIRI</t>
  </si>
  <si>
    <t>IBITINGA</t>
  </si>
  <si>
    <t>PROMISSÃO</t>
  </si>
  <si>
    <t>N.AVANHAN.</t>
  </si>
  <si>
    <t>TRÊS IRMÃOS</t>
  </si>
  <si>
    <t>JUPIÁ</t>
  </si>
  <si>
    <t>P.PRIMAVERA</t>
  </si>
  <si>
    <t>PARANAPANEMA</t>
  </si>
  <si>
    <t>JURUMIRIM</t>
  </si>
  <si>
    <t>CHAVANTES</t>
  </si>
  <si>
    <t>L.N.GARCEZ</t>
  </si>
  <si>
    <t>CANOAS I</t>
  </si>
  <si>
    <t>CANOAS II</t>
  </si>
  <si>
    <t>CAPIVARA</t>
  </si>
  <si>
    <t>TAQUARUÇU</t>
  </si>
  <si>
    <t>ROSANA</t>
  </si>
  <si>
    <t>ITAIPU</t>
  </si>
  <si>
    <t>IGUAÇU</t>
  </si>
  <si>
    <t>FOZ DO AREIA</t>
  </si>
  <si>
    <t>SEGREDO</t>
  </si>
  <si>
    <t>JORDÃO</t>
  </si>
  <si>
    <t>S.SANTIAGO</t>
  </si>
  <si>
    <t>S.OSÓRIO</t>
  </si>
  <si>
    <t>S.CAXIAS</t>
  </si>
  <si>
    <t>URUGUAI</t>
  </si>
  <si>
    <t>MACHADINHO</t>
  </si>
  <si>
    <t>ITÁ</t>
  </si>
  <si>
    <t>PASSO FUNDO</t>
  </si>
  <si>
    <t>PELOTAS</t>
  </si>
  <si>
    <t>JACUÍ</t>
  </si>
  <si>
    <t>ERNESTINA</t>
  </si>
  <si>
    <t xml:space="preserve">PASSO REAL </t>
  </si>
  <si>
    <t>ITAÚBA</t>
  </si>
  <si>
    <t>D.FRANCISCA</t>
  </si>
  <si>
    <t>CAPIVARI</t>
  </si>
  <si>
    <t>C.CACHOEIRA</t>
  </si>
  <si>
    <t>PARAGUAI</t>
  </si>
  <si>
    <t>MANSO</t>
  </si>
  <si>
    <t>ITIQUIRA I</t>
  </si>
  <si>
    <t>PB.SUL</t>
  </si>
  <si>
    <t>PARAIBUNA</t>
  </si>
  <si>
    <t>STA. BRANCA</t>
  </si>
  <si>
    <t>JAGUARI</t>
  </si>
  <si>
    <t>FUNIL</t>
  </si>
  <si>
    <t>STA.CECÍLIA</t>
  </si>
  <si>
    <t>SOBRAGI</t>
  </si>
  <si>
    <t>I.POMBOS</t>
  </si>
  <si>
    <t>R.LAJES/PIRAÍ</t>
  </si>
  <si>
    <t>TOCOS</t>
  </si>
  <si>
    <t>FONTES</t>
  </si>
  <si>
    <t>N.PEÇANHA</t>
  </si>
  <si>
    <t>P.PASSOS</t>
  </si>
  <si>
    <t>DOCE</t>
  </si>
  <si>
    <t>PIRACICABA</t>
  </si>
  <si>
    <t>G.AMORIM</t>
  </si>
  <si>
    <t>STO.ANTÔNIO</t>
  </si>
  <si>
    <t>S.GRANDE</t>
  </si>
  <si>
    <t>P.ESTRELA</t>
  </si>
  <si>
    <t>AIMORÉS</t>
  </si>
  <si>
    <t>MASCARENHAS</t>
  </si>
  <si>
    <t>ITABAPOANA</t>
  </si>
  <si>
    <t>ROSAL</t>
  </si>
  <si>
    <t>STA.CLARA</t>
  </si>
  <si>
    <t>TRÊS MARIAS</t>
  </si>
  <si>
    <t>SOBRADINHO</t>
  </si>
  <si>
    <t>ITAPARICA</t>
  </si>
  <si>
    <t>MOXOTÓ</t>
  </si>
  <si>
    <t>P.A.123</t>
  </si>
  <si>
    <t>P.A.4</t>
  </si>
  <si>
    <t>XINGÓ</t>
  </si>
  <si>
    <t>PARNAÍBA</t>
  </si>
  <si>
    <t>B.ESPERANÇA</t>
  </si>
  <si>
    <t>TOCANTINS</t>
  </si>
  <si>
    <t>CANA BRAVA</t>
  </si>
  <si>
    <t>LAJEADO</t>
  </si>
  <si>
    <t>TUCURUÍ</t>
  </si>
  <si>
    <t>AMAZONAS</t>
  </si>
  <si>
    <t>GUAPORÉ</t>
  </si>
  <si>
    <t xml:space="preserve">CURUÁ-UNA </t>
  </si>
  <si>
    <t xml:space="preserve">SÃO </t>
  </si>
  <si>
    <t>FRANCISCO</t>
  </si>
  <si>
    <t>%MLT</t>
  </si>
  <si>
    <t>MÉDIAS</t>
  </si>
  <si>
    <t>NÍVEL</t>
  </si>
  <si>
    <t>ESP.</t>
  </si>
  <si>
    <t>SOBRAD.INCR.</t>
  </si>
  <si>
    <t>GUARAPIRANGA</t>
  </si>
  <si>
    <t>CURUÁ-UNA</t>
  </si>
  <si>
    <t>ENERGIA NATURAL AFLUENTE</t>
  </si>
  <si>
    <t>ENERGIA ARMAZENADA</t>
  </si>
  <si>
    <t>%MAX</t>
  </si>
  <si>
    <t>SUL</t>
  </si>
  <si>
    <t>NORDESTE</t>
  </si>
  <si>
    <t>NORTE</t>
  </si>
  <si>
    <t>H. BORDEN</t>
  </si>
  <si>
    <t>Média mês</t>
  </si>
  <si>
    <t>Média semanal</t>
  </si>
  <si>
    <t>Dia</t>
  </si>
  <si>
    <t xml:space="preserve">ENA Total </t>
  </si>
  <si>
    <t>% MLT</t>
  </si>
  <si>
    <t xml:space="preserve">  Valor até a última data considerada</t>
  </si>
  <si>
    <t>ENA Armazenável</t>
  </si>
  <si>
    <t>SÁ CARVALHO</t>
  </si>
  <si>
    <t>PIRAJU</t>
  </si>
  <si>
    <t>P.PEDRA</t>
  </si>
  <si>
    <t>JAURU</t>
  </si>
  <si>
    <t>JEQUITINHONHA</t>
  </si>
  <si>
    <t>IRAPÉ</t>
  </si>
  <si>
    <t>ITAPEBI</t>
  </si>
  <si>
    <t>OURINHOS</t>
  </si>
  <si>
    <t>CORUMBÁ IV</t>
  </si>
  <si>
    <t>CORUMBÁ I</t>
  </si>
  <si>
    <t>CHAPECÓ</t>
  </si>
  <si>
    <t>CANDONGA</t>
  </si>
  <si>
    <t>PARACATU</t>
  </si>
  <si>
    <t>QUEIMADO</t>
  </si>
  <si>
    <t>PEIXE ANGIC</t>
  </si>
  <si>
    <t>MUCURI</t>
  </si>
  <si>
    <t>CANOAS</t>
  </si>
  <si>
    <t>LAJES</t>
  </si>
  <si>
    <t>VIGÁRIO</t>
  </si>
  <si>
    <t>PARAGUAÇU</t>
  </si>
  <si>
    <t>P.CAVALO</t>
  </si>
  <si>
    <t>MONTE CLARO</t>
  </si>
  <si>
    <t>CORUMBÁ III</t>
  </si>
  <si>
    <t>CAÇU</t>
  </si>
  <si>
    <t>SALTO</t>
  </si>
  <si>
    <t>S.R.VERDINHO</t>
  </si>
  <si>
    <t>ESPORA</t>
  </si>
  <si>
    <t>MONJOLINHO</t>
  </si>
  <si>
    <t>STA CLARA PR</t>
  </si>
  <si>
    <t>FUNDÃO</t>
  </si>
  <si>
    <t>CASTRO ALVES</t>
  </si>
  <si>
    <t>14 DE JULHO</t>
  </si>
  <si>
    <t>ANTAS</t>
  </si>
  <si>
    <t>B. COQUEIROS</t>
  </si>
  <si>
    <t>PICADA</t>
  </si>
  <si>
    <t>ESTREITO TOC</t>
  </si>
  <si>
    <t>ITAJAÍ</t>
  </si>
  <si>
    <t>SALTO PILÃO</t>
  </si>
  <si>
    <t>POSTO</t>
  </si>
  <si>
    <t>C. BRANCO 1</t>
  </si>
  <si>
    <t>C. BRANCO 2</t>
  </si>
  <si>
    <t>S. FACÃO</t>
  </si>
  <si>
    <t>B. BONITA</t>
  </si>
  <si>
    <t>B. GRANDE</t>
  </si>
  <si>
    <t>C. NOVOS</t>
  </si>
  <si>
    <t>Q. QUEIXO</t>
  </si>
  <si>
    <t>S. MESA</t>
  </si>
  <si>
    <t>TAQUARI-</t>
  </si>
  <si>
    <r>
      <t>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/s</t>
    </r>
  </si>
  <si>
    <t>ARM.</t>
  </si>
  <si>
    <t>AFL.</t>
  </si>
  <si>
    <t>TUR.</t>
  </si>
  <si>
    <t>VER.</t>
  </si>
  <si>
    <t>(m)</t>
  </si>
  <si>
    <t>VOLUME (%VU)</t>
  </si>
  <si>
    <t>INC.</t>
  </si>
  <si>
    <t>VALORES DO DIA</t>
  </si>
  <si>
    <t>RDH - RELATÓRIO DIÁRIO DA SITUAÇÃO HIDRÁULICO-HIDROLÓGICA DAS USINAS HIDRELÉTRICAS DO SIN</t>
  </si>
  <si>
    <t>VER. - Vazão vertida média diária.</t>
  </si>
  <si>
    <t>TUR. - Vazão turbinada média diária.</t>
  </si>
  <si>
    <t>EVP.</t>
  </si>
  <si>
    <t>Usos</t>
  </si>
  <si>
    <t>Con.</t>
  </si>
  <si>
    <t>% MLT - Percentual da vazão média de longo termo do mês correspondente.</t>
  </si>
  <si>
    <t>ARM. - Percentual de volume útil armazenado no reservatório, às 24h.</t>
  </si>
  <si>
    <t>OBS.</t>
  </si>
  <si>
    <t>DFL.</t>
  </si>
  <si>
    <r>
      <t>VAZÃO (m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/s)</t>
    </r>
  </si>
  <si>
    <t xml:space="preserve">ESP. -  Percentual de volume útil máximo para o dia, com vistas à operação </t>
  </si>
  <si>
    <t>INC. - Vazão incremental (lateral) média diária consistida.</t>
  </si>
  <si>
    <t xml:space="preserve">             de controle de cheias.</t>
  </si>
  <si>
    <t>RES.</t>
  </si>
  <si>
    <t>NIVEL RES. - Nivel d'água de montante (reservatório), às 24h.</t>
  </si>
  <si>
    <t>RNI - Nível máximo limitado em 257,20m.</t>
  </si>
  <si>
    <t>TRA.</t>
  </si>
  <si>
    <t>OTR.</t>
  </si>
  <si>
    <t>ART.</t>
  </si>
  <si>
    <t>SANTANA</t>
  </si>
  <si>
    <t>#</t>
  </si>
  <si>
    <t>OVE - Ocupação do Volume de Espera.</t>
  </si>
  <si>
    <t>VAZÃO NATURAL</t>
  </si>
  <si>
    <t>DFL. - Vazão defluente total média diária, liberada a jusante do aproveitamento.</t>
  </si>
  <si>
    <t>TRA. - Vazão transferida ou recebida de outro reservatório.</t>
  </si>
  <si>
    <t>AFL. - Vazão afluente média diária, obtida por balanço hídrico do reservatório.</t>
  </si>
  <si>
    <t>Usos Con. - Vazão relativa aos usos consuntivos de toda a bacia.</t>
  </si>
  <si>
    <t>EVP. -  Vazão relativa à evaporação líquida do reservatório (diferença entre a evaporação do lago</t>
  </si>
  <si>
    <t xml:space="preserve">               e a evapotranspiração da área original do reservatório).</t>
  </si>
  <si>
    <t>OTR. - Vazão restituída ao rio a jusante, por meio de outras estruturas.</t>
  </si>
  <si>
    <t># - Vazão artificial, considera vazões teóricas transferidas.</t>
  </si>
  <si>
    <t>ART. - Vazão artificial (considera as transferências teóricas de água na bacia)</t>
  </si>
  <si>
    <t>BILLINGS</t>
  </si>
  <si>
    <t>S. LOURENÇO</t>
  </si>
  <si>
    <t>BILL. + PEDRAS</t>
  </si>
  <si>
    <t>ND - Não Disponível</t>
  </si>
  <si>
    <t>VR - Volume de Espera Revisto</t>
  </si>
  <si>
    <t>SÃO SALVADOR</t>
  </si>
  <si>
    <t>BATALHA</t>
  </si>
  <si>
    <t>SIMPLÍCIO</t>
  </si>
  <si>
    <t>FOZ DO CHAPECÓ</t>
  </si>
  <si>
    <t>IJUÍ</t>
  </si>
  <si>
    <t>SÃO JOSÉ</t>
  </si>
  <si>
    <t>PASSO SÃO JOÃO</t>
  </si>
  <si>
    <t>MAUÁ</t>
  </si>
  <si>
    <t>BAGUARI</t>
  </si>
  <si>
    <t>MADEIRA</t>
  </si>
  <si>
    <t>JIRAU</t>
  </si>
  <si>
    <t>SANTO ANTÔNIO</t>
  </si>
  <si>
    <t>JAMARI</t>
  </si>
  <si>
    <t>SAMUEL</t>
  </si>
  <si>
    <t>ARIPUANÃ</t>
  </si>
  <si>
    <t>DARDANELOS</t>
  </si>
  <si>
    <t>JI-PARANÁ</t>
  </si>
  <si>
    <t>RONDON II</t>
  </si>
  <si>
    <t>FOZ RIO CLARO</t>
  </si>
  <si>
    <t>PARAOPEBA</t>
  </si>
  <si>
    <t>RETIRO BAIXO</t>
  </si>
  <si>
    <t>BAIXO IGUAÇU</t>
  </si>
  <si>
    <t>ENA's - SUBSISTEMA NORDESTE</t>
  </si>
  <si>
    <t>ARMAZENAMENTOS (%En. Armaz. Máxima)</t>
  </si>
  <si>
    <t>ENA's - SUBSISTEMA SUL</t>
  </si>
  <si>
    <t>ENA's - SUBSISTEMA NORTE</t>
  </si>
  <si>
    <t>ENA's - BACIA DO RIO GRANDE</t>
  </si>
  <si>
    <t>ENA's - BACIA DO RIO IGUAÇU</t>
  </si>
  <si>
    <t>ENA's - BACIA DO RIO PARANAÍBA</t>
  </si>
  <si>
    <t>ENA's - BACIA DO RIO URUGUAI</t>
  </si>
  <si>
    <t>ENA's - BACIA DO RIO TIETÊ</t>
  </si>
  <si>
    <t>ENA's - BACIA DO RIO JACUÍ</t>
  </si>
  <si>
    <t>ENA's - BACIA DO RIO PARANAPANEMA</t>
  </si>
  <si>
    <t>ENA's - BACIA DO RIO SÃO FRANCISCO</t>
  </si>
  <si>
    <t>ENA's - BACIA DO RIO PARANÁ</t>
  </si>
  <si>
    <t>ENA's - BACIA DO RIO TOCANTINS</t>
  </si>
  <si>
    <t>ENA's - BACIA DO RIO PARAGUAI</t>
  </si>
  <si>
    <t>ENA's - BACIA DO RIO ITABAPOANA</t>
  </si>
  <si>
    <t>ENA's - BACIA DO RIO PARAGUAÇU</t>
  </si>
  <si>
    <t>ENA's - BACIA DO RIO PARAÍBA DO SUL</t>
  </si>
  <si>
    <t>ENA's - BACIA DO RIO CAPIVARI</t>
  </si>
  <si>
    <t>ENA's - BACIA DO RIO PARNAÍBA</t>
  </si>
  <si>
    <t>ENA's - BACIA DO RIO DOCE</t>
  </si>
  <si>
    <t>ENA's - BACIA DO RIO ITAJAÍ</t>
  </si>
  <si>
    <t>ENA's - BACIA DO RIO AMAZONAS</t>
  </si>
  <si>
    <t>ENA's - BACIA DO RIO MUCURI</t>
  </si>
  <si>
    <t>ENA's - BACIA DO RIO JEQUITINHONHA</t>
  </si>
  <si>
    <t>E.S. + PINHEIROS</t>
  </si>
  <si>
    <t>UATUMÃ</t>
  </si>
  <si>
    <t>BALBINA</t>
  </si>
  <si>
    <t>ARAGUARI</t>
  </si>
  <si>
    <t>COARACY NUNES</t>
  </si>
  <si>
    <t>GARIBALDI</t>
  </si>
  <si>
    <t>ANTA</t>
  </si>
  <si>
    <t>SÃO ROQUE</t>
  </si>
  <si>
    <t>C. CALDEIRÃO</t>
  </si>
  <si>
    <t>FERREIRA GOMES</t>
  </si>
  <si>
    <t>SINOP</t>
  </si>
  <si>
    <t>COLÍDER</t>
  </si>
  <si>
    <t>TELES PIRES</t>
  </si>
  <si>
    <t>SÃO MANOEL</t>
  </si>
  <si>
    <t/>
  </si>
  <si>
    <t>JARI</t>
  </si>
  <si>
    <t>STO ANTÔNIO JARI</t>
  </si>
  <si>
    <t>XINGÚ</t>
  </si>
  <si>
    <t>BELO MONTE</t>
  </si>
  <si>
    <t>ENA's - SUBSISTEMA SUDESTE / CENTRO-OESTE</t>
  </si>
  <si>
    <t>PIMENTAL</t>
  </si>
  <si>
    <t>ENA (65%Arm)</t>
  </si>
  <si>
    <r>
      <t>ENA</t>
    </r>
    <r>
      <rPr>
        <sz val="14"/>
        <rFont val="Arial"/>
        <family val="2"/>
      </rPr>
      <t xml:space="preserve"> </t>
    </r>
    <r>
      <rPr>
        <sz val="12"/>
        <rFont val="Arial"/>
        <family val="2"/>
      </rPr>
      <t>(65%Arm)</t>
    </r>
  </si>
  <si>
    <t>ENA (Queda)</t>
  </si>
  <si>
    <t>Energia Natural Afluente calculada com a produtibilidade média (considerando o armazenamento a 65%)</t>
  </si>
  <si>
    <t>Energia Natural Afluente calculada com a produtibilidade considerando o armazenamento real do dia</t>
  </si>
  <si>
    <t>Percentual da ENA Média de Longo Termo</t>
  </si>
  <si>
    <t>Energia Natural Afluente excluída a Energia Vertida</t>
  </si>
  <si>
    <t>Energia Natural Afluente Total</t>
  </si>
  <si>
    <t>Total (%MLT)</t>
  </si>
  <si>
    <r>
      <t>Total (MW</t>
    </r>
    <r>
      <rPr>
        <b/>
        <vertAlign val="subscript"/>
        <sz val="12"/>
        <rFont val="Arial"/>
        <family val="2"/>
      </rPr>
      <t>med</t>
    </r>
    <r>
      <rPr>
        <b/>
        <sz val="12"/>
        <rFont val="Arial"/>
        <family val="2"/>
      </rPr>
      <t>)</t>
    </r>
  </si>
  <si>
    <t>Armaz (% MLT)</t>
  </si>
  <si>
    <t>SUDESTE / 
CENTRO-OESTE</t>
  </si>
  <si>
    <t>PARAÍBA DO SUL / 
LAJES</t>
  </si>
  <si>
    <t>SISTEMA INTERLIGADO NACIONAL
RDH - RELATÓRIO DIÁRIO DA SITUAÇÃO HIDROENERGÉTICA NAS BACIAS</t>
  </si>
  <si>
    <t>SISTEMA INTERLIGADO NACIONAL
RDH - RELATÓRIO DIÁRIO DA SITUAÇÃO HIDROENERGÉTICA NOS SUBSISTEMAS</t>
  </si>
  <si>
    <t>SISTEMA INTERLIGADO NACIONAL - BACIAS PRINCIPAIS
RDH - RELATÓRIO DIÁRIO DA SITUAÇÃO HIDROENERGÉTICA NAS BACIAS</t>
  </si>
  <si>
    <t>SISTEMA INTERLIGADO NACIONAL - OUTRAS BACIAS
RDH - RELATÓRIO DIÁRIO DA SITUAÇÃO HIDROENERGÉTICA NAS BACIAS</t>
  </si>
  <si>
    <r>
      <t>ENA</t>
    </r>
    <r>
      <rPr>
        <sz val="14"/>
        <color indexed="63"/>
        <rFont val="Arial"/>
        <family val="2"/>
      </rPr>
      <t xml:space="preserve"> </t>
    </r>
    <r>
      <rPr>
        <sz val="12"/>
        <color indexed="63"/>
        <rFont val="Arial"/>
        <family val="2"/>
      </rPr>
      <t>(65%Arm)</t>
    </r>
  </si>
  <si>
    <r>
      <t>Total (MW</t>
    </r>
    <r>
      <rPr>
        <b/>
        <vertAlign val="subscript"/>
        <sz val="12"/>
        <color indexed="63"/>
        <rFont val="Arial"/>
        <family val="2"/>
      </rPr>
      <t>med</t>
    </r>
    <r>
      <rPr>
        <b/>
        <sz val="12"/>
        <color indexed="63"/>
        <rFont val="Arial"/>
        <family val="2"/>
      </rPr>
      <t>)</t>
    </r>
  </si>
  <si>
    <r>
      <t xml:space="preserve">Representa </t>
    </r>
    <r>
      <rPr>
        <b/>
        <sz val="12"/>
        <color indexed="63"/>
        <rFont val="Arial"/>
        <family val="2"/>
      </rPr>
      <t>25,4%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</si>
  <si>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3,0%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</si>
  <si>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1,9%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</si>
  <si>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0,3%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</si>
  <si>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3,6%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</si>
  <si>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0%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</si>
  <si>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1,9%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</si>
  <si>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1,0%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</si>
  <si>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1,3%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</si>
  <si>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0,5%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</si>
  <si>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0,1%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</si>
  <si>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0%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</si>
  <si>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0%</t>
    </r>
    <r>
      <rPr>
        <sz val="12"/>
        <color indexed="63"/>
        <rFont val="Arial"/>
        <family val="2"/>
      </rPr>
      <t xml:space="preserve"> do Armaz. N</t>
    </r>
  </si>
  <si>
    <t>ENA's - BACIA DO RIO ARAGUARI</t>
  </si>
  <si>
    <t>ULT.3 DIAS</t>
  </si>
  <si>
    <t>ND</t>
  </si>
  <si>
    <t>SISTEMA INTERLIGADO NACIONAL
RDH - RELATÓRIO DIÁRIO DA SITUAÇÃO HIDROENERGÉTICA NOS RESERVATÓRIOS EQUIVALENTES DE ENERGIA</t>
  </si>
  <si>
    <t>SUDESTE</t>
  </si>
  <si>
    <r>
      <t xml:space="preserve">Representa </t>
    </r>
    <r>
      <rPr>
        <b/>
        <sz val="12"/>
        <color indexed="63"/>
        <rFont val="Arial"/>
        <family val="2"/>
      </rPr>
      <t>38,5%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</si>
  <si>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5,9%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</si>
  <si>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50,6%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</si>
  <si>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30,1%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</si>
  <si>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16,0%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</si>
  <si>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0,6%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</si>
  <si>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97,0%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</si>
  <si>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94,7%</t>
    </r>
    <r>
      <rPr>
        <sz val="12"/>
        <color indexed="63"/>
        <rFont val="Arial"/>
        <family val="2"/>
      </rPr>
      <t xml:space="preserve"> do Armaz. N</t>
    </r>
  </si>
  <si>
    <r>
      <t xml:space="preserve">Representa </t>
    </r>
    <r>
      <rPr>
        <b/>
        <sz val="12"/>
        <color indexed="63"/>
        <rFont val="Arial"/>
        <family val="2"/>
      </rPr>
      <t>17,3%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</si>
  <si>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5,3%</t>
    </r>
    <r>
      <rPr>
        <sz val="12"/>
        <color indexed="63"/>
        <rFont val="Arial"/>
        <family val="2"/>
      </rPr>
      <t xml:space="preserve"> do Armaz. N</t>
    </r>
  </si>
  <si>
    <t>SISTEMA INTERLIGADO NACIONAL - BACIAS PRINCIPAIS
RDH - RELATÓRIO DIÁRIO DA SITUAÇÃO HIDROENERGÉTICA NOS RESERVATÓRIOS EQUIVALENTES DE ENERGIA</t>
  </si>
  <si>
    <t>ENA's - REE SUDESTE</t>
  </si>
  <si>
    <t>ENA's - REE PARANÁ</t>
  </si>
  <si>
    <t>ENA's - REE ITAIPU</t>
  </si>
  <si>
    <t>ENA's - REE MADEIRA</t>
  </si>
  <si>
    <t>ENA's - REE TELES PIRES</t>
  </si>
  <si>
    <t>ENA's - REE SUL</t>
  </si>
  <si>
    <t>ENA's - REE NORDESTE</t>
  </si>
  <si>
    <t>ENA's - REE NORTE</t>
  </si>
  <si>
    <t>ENA's - REE BELO MONTE</t>
  </si>
  <si>
    <t>SÃO FRANCISCO</t>
  </si>
  <si>
    <t>SÃO DOMINGOS</t>
  </si>
  <si>
    <t>MANAUS-AMAPÁ</t>
  </si>
  <si>
    <t>ENA's - REE PARANAPANEMA</t>
  </si>
  <si>
    <t>ENA's - REE IGUAÇU</t>
  </si>
  <si>
    <t>ENA's - REE MANAUS-AMAPÁ</t>
  </si>
  <si>
    <t>JUN</t>
  </si>
  <si>
    <t>JUL</t>
  </si>
  <si>
    <t>Data considerada: 23/07/2020</t>
  </si>
  <si>
    <t>ULT.6 DIAS</t>
  </si>
  <si>
    <t>-</t>
  </si>
  <si>
    <t>27/06-03/07</t>
  </si>
  <si>
    <t>04/07-10/07</t>
  </si>
  <si>
    <t>11/07-17/07</t>
  </si>
  <si>
    <t>18/07-23/07</t>
  </si>
  <si>
    <t>até 23/07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</si>
</sst>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d/mm/yy"/>
    <numFmt numFmtId="166" formatCode="dd/mm"/>
    <numFmt numFmtId="167" formatCode="00"/>
  </numFmts>
  <fonts count="33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b/>
      <sz val="12"/>
      <color indexed="18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vertAlign val="subscript"/>
      <sz val="12"/>
      <name val="Arial"/>
      <family val="2"/>
    </font>
    <font>
      <b/>
      <sz val="12"/>
      <color indexed="63"/>
      <name val="Arial"/>
      <family val="2"/>
    </font>
    <font>
      <sz val="12"/>
      <color indexed="63"/>
      <name val="Arial"/>
      <family val="2"/>
    </font>
    <font>
      <sz val="14"/>
      <color indexed="63"/>
      <name val="Arial"/>
      <family val="2"/>
    </font>
    <font>
      <b/>
      <vertAlign val="subscript"/>
      <sz val="12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 tint="0.34998626667073579"/>
      <name val="Arial"/>
      <family val="2"/>
    </font>
    <font>
      <sz val="10"/>
      <color theme="1" tint="0.499984740745262"/>
      <name val="Arial"/>
      <family val="2"/>
    </font>
    <font>
      <b/>
      <sz val="11"/>
      <color theme="0"/>
      <name val="Arial"/>
      <family val="2"/>
    </font>
    <font>
      <b/>
      <sz val="11"/>
      <color theme="6" tint="-0.499984740745262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 tint="0.34998626667073579"/>
      <name val="Arial"/>
      <family val="2"/>
    </font>
    <font>
      <b/>
      <sz val="10"/>
      <color theme="1" tint="0.34998626667073579"/>
      <name val="Arial"/>
      <family val="2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b/>
      <sz val="12"/>
      <color theme="0"/>
      <name val="Arial"/>
      <family val="2"/>
    </font>
    <font>
      <b/>
      <sz val="14"/>
      <color theme="1" tint="0.34998626667073579"/>
      <name val="Arial"/>
      <family val="2"/>
    </font>
    <font>
      <b/>
      <sz val="14"/>
      <color theme="0"/>
      <name val="Arial"/>
      <family val="2"/>
    </font>
    <font>
      <sz val="11"/>
      <color theme="1" tint="0.34998626667073579"/>
      <name val="Arial"/>
      <family val="2"/>
    </font>
    <font>
      <b/>
      <sz val="11.5"/>
      <color theme="1" tint="0.3499862666707357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gradientFill>
        <stop position="0">
          <color theme="6" tint="-0.49803155613879818"/>
        </stop>
        <stop position="1">
          <color theme="6" tint="0.59999389629810485"/>
        </stop>
      </gradient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gradientFill>
        <stop position="0">
          <color theme="6" tint="-0.49803155613879818"/>
        </stop>
        <stop position="1">
          <color theme="6" tint="0.80001220740379042"/>
        </stop>
      </gradientFill>
    </fill>
  </fills>
  <borders count="12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ashed">
        <color indexed="64"/>
      </left>
      <right/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dash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 style="dashed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 style="double">
        <color indexed="64"/>
      </right>
      <top style="dotted">
        <color indexed="64"/>
      </top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6" fillId="3" borderId="0" applyNumberFormat="0" applyBorder="0" applyAlignment="0" applyProtection="0"/>
    <xf numFmtId="0" fontId="5" fillId="0" borderId="0"/>
  </cellStyleXfs>
  <cellXfs count="5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1" fillId="0" borderId="0" xfId="0" applyFont="1" applyBorder="1"/>
    <xf numFmtId="0" fontId="2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0" xfId="0" applyFill="1"/>
    <xf numFmtId="0" fontId="1" fillId="0" borderId="1" xfId="0" applyFont="1" applyBorder="1"/>
    <xf numFmtId="0" fontId="2" fillId="0" borderId="0" xfId="0" applyFont="1" applyFill="1" applyBorder="1"/>
    <xf numFmtId="0" fontId="4" fillId="0" borderId="0" xfId="0" applyFont="1"/>
    <xf numFmtId="0" fontId="1" fillId="0" borderId="0" xfId="0" applyFont="1" applyFill="1" applyBorder="1"/>
    <xf numFmtId="0" fontId="1" fillId="0" borderId="16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25" xfId="0" applyFont="1" applyFill="1" applyBorder="1"/>
    <xf numFmtId="0" fontId="2" fillId="2" borderId="25" xfId="0" applyFont="1" applyFill="1" applyBorder="1"/>
    <xf numFmtId="0" fontId="2" fillId="2" borderId="27" xfId="0" applyFont="1" applyFill="1" applyBorder="1"/>
    <xf numFmtId="0" fontId="2" fillId="0" borderId="1" xfId="0" applyFont="1" applyFill="1" applyBorder="1"/>
    <xf numFmtId="0" fontId="2" fillId="2" borderId="1" xfId="0" applyFont="1" applyFill="1" applyBorder="1"/>
    <xf numFmtId="0" fontId="2" fillId="2" borderId="28" xfId="0" applyFont="1" applyFill="1" applyBorder="1"/>
    <xf numFmtId="0" fontId="1" fillId="0" borderId="25" xfId="0" applyFont="1" applyBorder="1"/>
    <xf numFmtId="0" fontId="2" fillId="0" borderId="10" xfId="0" applyFont="1" applyBorder="1" applyAlignment="1">
      <alignment horizontal="left"/>
    </xf>
    <xf numFmtId="0" fontId="2" fillId="2" borderId="5" xfId="0" applyFont="1" applyFill="1" applyBorder="1"/>
    <xf numFmtId="0" fontId="2" fillId="2" borderId="30" xfId="0" applyFont="1" applyFill="1" applyBorder="1"/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33" xfId="0" applyFont="1" applyFill="1" applyBorder="1"/>
    <xf numFmtId="0" fontId="1" fillId="2" borderId="34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35" xfId="0" applyFont="1" applyFill="1" applyBorder="1"/>
    <xf numFmtId="0" fontId="2" fillId="0" borderId="36" xfId="0" applyFont="1" applyFill="1" applyBorder="1"/>
    <xf numFmtId="0" fontId="1" fillId="0" borderId="37" xfId="0" applyFont="1" applyFill="1" applyBorder="1" applyAlignment="1">
      <alignment horizontal="center"/>
    </xf>
    <xf numFmtId="0" fontId="2" fillId="0" borderId="29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1" fillId="0" borderId="40" xfId="0" applyFont="1" applyFill="1" applyBorder="1" applyAlignment="1">
      <alignment horizontal="center"/>
    </xf>
    <xf numFmtId="0" fontId="2" fillId="0" borderId="28" xfId="0" applyFont="1" applyFill="1" applyBorder="1"/>
    <xf numFmtId="0" fontId="2" fillId="0" borderId="27" xfId="0" applyFont="1" applyFill="1" applyBorder="1"/>
    <xf numFmtId="0" fontId="1" fillId="0" borderId="23" xfId="0" applyFont="1" applyFill="1" applyBorder="1" applyAlignment="1">
      <alignment horizontal="center"/>
    </xf>
    <xf numFmtId="0" fontId="2" fillId="0" borderId="7" xfId="0" applyFont="1" applyFill="1" applyBorder="1"/>
    <xf numFmtId="0" fontId="2" fillId="0" borderId="33" xfId="0" applyFont="1" applyFill="1" applyBorder="1"/>
    <xf numFmtId="0" fontId="1" fillId="0" borderId="34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2" borderId="43" xfId="0" applyFont="1" applyFill="1" applyBorder="1"/>
    <xf numFmtId="0" fontId="2" fillId="2" borderId="44" xfId="0" applyFont="1" applyFill="1" applyBorder="1"/>
    <xf numFmtId="0" fontId="1" fillId="2" borderId="45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16" xfId="0" applyFont="1" applyFill="1" applyBorder="1" applyAlignment="1">
      <alignment horizontal="center"/>
    </xf>
    <xf numFmtId="0" fontId="2" fillId="4" borderId="25" xfId="0" applyFont="1" applyFill="1" applyBorder="1"/>
    <xf numFmtId="0" fontId="2" fillId="5" borderId="1" xfId="0" applyFont="1" applyFill="1" applyBorder="1"/>
    <xf numFmtId="0" fontId="2" fillId="5" borderId="36" xfId="0" applyFont="1" applyFill="1" applyBorder="1"/>
    <xf numFmtId="0" fontId="1" fillId="5" borderId="37" xfId="0" applyFont="1" applyFill="1" applyBorder="1" applyAlignment="1">
      <alignment horizontal="center"/>
    </xf>
    <xf numFmtId="0" fontId="2" fillId="0" borderId="26" xfId="0" applyFont="1" applyBorder="1" applyAlignment="1">
      <alignment horizontal="left"/>
    </xf>
    <xf numFmtId="0" fontId="2" fillId="6" borderId="28" xfId="0" applyFont="1" applyFill="1" applyBorder="1"/>
    <xf numFmtId="0" fontId="2" fillId="6" borderId="27" xfId="0" applyFont="1" applyFill="1" applyBorder="1"/>
    <xf numFmtId="0" fontId="1" fillId="6" borderId="23" xfId="0" applyFont="1" applyFill="1" applyBorder="1" applyAlignment="1">
      <alignment horizontal="center"/>
    </xf>
    <xf numFmtId="0" fontId="2" fillId="4" borderId="38" xfId="0" applyFont="1" applyFill="1" applyBorder="1"/>
    <xf numFmtId="0" fontId="1" fillId="4" borderId="37" xfId="0" applyFont="1" applyFill="1" applyBorder="1" applyAlignment="1">
      <alignment horizontal="center"/>
    </xf>
    <xf numFmtId="0" fontId="1" fillId="0" borderId="25" xfId="0" applyFont="1" applyFill="1" applyBorder="1"/>
    <xf numFmtId="0" fontId="1" fillId="4" borderId="36" xfId="0" applyFont="1" applyFill="1" applyBorder="1"/>
    <xf numFmtId="0" fontId="1" fillId="0" borderId="2" xfId="0" applyFont="1" applyFill="1" applyBorder="1" applyAlignment="1">
      <alignment horizontal="left"/>
    </xf>
    <xf numFmtId="0" fontId="8" fillId="0" borderId="0" xfId="2" quotePrefix="1" applyFont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0" borderId="0" xfId="2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Fill="1"/>
    <xf numFmtId="0" fontId="4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/>
    <xf numFmtId="0" fontId="17" fillId="6" borderId="0" xfId="2" applyFont="1" applyFill="1" applyBorder="1" applyAlignment="1">
      <alignment horizontal="left" vertical="center" wrapText="1"/>
    </xf>
    <xf numFmtId="0" fontId="18" fillId="6" borderId="0" xfId="0" applyFont="1" applyFill="1" applyBorder="1" applyAlignment="1">
      <alignment vertical="center"/>
    </xf>
    <xf numFmtId="0" fontId="17" fillId="6" borderId="0" xfId="2" quotePrefix="1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9" fillId="7" borderId="0" xfId="0" applyFont="1" applyFill="1" applyAlignment="1">
      <alignment horizontal="right" vertical="center"/>
    </xf>
    <xf numFmtId="0" fontId="10" fillId="0" borderId="0" xfId="0" applyFo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49" fontId="0" fillId="8" borderId="0" xfId="0" applyNumberFormat="1" applyFill="1"/>
    <xf numFmtId="49" fontId="0" fillId="0" borderId="0" xfId="0" applyNumberFormat="1" applyFill="1"/>
    <xf numFmtId="0" fontId="10" fillId="9" borderId="0" xfId="0" applyFont="1" applyFill="1" applyAlignment="1">
      <alignment vertical="center"/>
    </xf>
    <xf numFmtId="0" fontId="20" fillId="9" borderId="0" xfId="0" applyFont="1" applyFill="1" applyAlignment="1">
      <alignment vertical="center"/>
    </xf>
    <xf numFmtId="0" fontId="10" fillId="9" borderId="0" xfId="0" applyFont="1" applyFill="1" applyAlignment="1">
      <alignment horizontal="right" vertical="center"/>
    </xf>
    <xf numFmtId="0" fontId="20" fillId="9" borderId="0" xfId="0" applyFont="1" applyFill="1" applyAlignment="1">
      <alignment horizontal="right" vertical="center"/>
    </xf>
    <xf numFmtId="0" fontId="21" fillId="10" borderId="19" xfId="1" applyFont="1" applyFill="1" applyBorder="1"/>
    <xf numFmtId="0" fontId="22" fillId="10" borderId="35" xfId="1" applyFont="1" applyFill="1" applyBorder="1"/>
    <xf numFmtId="0" fontId="23" fillId="10" borderId="31" xfId="1" applyFont="1" applyFill="1" applyBorder="1" applyAlignment="1">
      <alignment horizontal="center"/>
    </xf>
    <xf numFmtId="0" fontId="21" fillId="10" borderId="1" xfId="1" applyFont="1" applyFill="1" applyBorder="1"/>
    <xf numFmtId="0" fontId="22" fillId="10" borderId="25" xfId="1" applyFont="1" applyFill="1" applyBorder="1"/>
    <xf numFmtId="0" fontId="23" fillId="10" borderId="16" xfId="1" applyFont="1" applyFill="1" applyBorder="1" applyAlignment="1">
      <alignment horizontal="center"/>
    </xf>
    <xf numFmtId="0" fontId="2" fillId="10" borderId="1" xfId="0" applyFont="1" applyFill="1" applyBorder="1"/>
    <xf numFmtId="0" fontId="2" fillId="10" borderId="25" xfId="0" applyFont="1" applyFill="1" applyBorder="1"/>
    <xf numFmtId="0" fontId="1" fillId="10" borderId="16" xfId="0" applyFont="1" applyFill="1" applyBorder="1" applyAlignment="1">
      <alignment horizontal="center"/>
    </xf>
    <xf numFmtId="0" fontId="2" fillId="10" borderId="38" xfId="0" applyFont="1" applyFill="1" applyBorder="1"/>
    <xf numFmtId="0" fontId="2" fillId="10" borderId="36" xfId="0" applyFont="1" applyFill="1" applyBorder="1"/>
    <xf numFmtId="0" fontId="1" fillId="10" borderId="37" xfId="0" applyFont="1" applyFill="1" applyBorder="1" applyAlignment="1">
      <alignment horizontal="center"/>
    </xf>
    <xf numFmtId="0" fontId="2" fillId="10" borderId="28" xfId="0" applyFont="1" applyFill="1" applyBorder="1"/>
    <xf numFmtId="0" fontId="2" fillId="10" borderId="27" xfId="0" applyFont="1" applyFill="1" applyBorder="1"/>
    <xf numFmtId="0" fontId="1" fillId="10" borderId="23" xfId="0" applyFont="1" applyFill="1" applyBorder="1" applyAlignment="1">
      <alignment horizontal="center"/>
    </xf>
    <xf numFmtId="0" fontId="2" fillId="10" borderId="29" xfId="0" applyFont="1" applyFill="1" applyBorder="1"/>
    <xf numFmtId="0" fontId="24" fillId="0" borderId="117" xfId="2" applyFont="1" applyBorder="1" applyAlignment="1">
      <alignment horizontal="left" vertical="center" wrapText="1"/>
    </xf>
    <xf numFmtId="0" fontId="24" fillId="0" borderId="117" xfId="2" quotePrefix="1" applyFont="1" applyBorder="1" applyAlignment="1">
      <alignment horizontal="left" vertical="center" wrapText="1"/>
    </xf>
    <xf numFmtId="0" fontId="2" fillId="11" borderId="61" xfId="0" applyFont="1" applyFill="1" applyBorder="1" applyAlignment="1">
      <alignment horizontal="center"/>
    </xf>
    <xf numFmtId="0" fontId="2" fillId="10" borderId="5" xfId="0" applyFont="1" applyFill="1" applyBorder="1"/>
    <xf numFmtId="0" fontId="2" fillId="10" borderId="30" xfId="0" applyFont="1" applyFill="1" applyBorder="1"/>
    <xf numFmtId="0" fontId="1" fillId="10" borderId="32" xfId="0" applyFont="1" applyFill="1" applyBorder="1" applyAlignment="1">
      <alignment horizontal="center"/>
    </xf>
    <xf numFmtId="0" fontId="2" fillId="10" borderId="39" xfId="0" applyFont="1" applyFill="1" applyBorder="1"/>
    <xf numFmtId="0" fontId="1" fillId="10" borderId="40" xfId="0" applyFont="1" applyFill="1" applyBorder="1" applyAlignment="1">
      <alignment horizontal="center"/>
    </xf>
    <xf numFmtId="0" fontId="2" fillId="10" borderId="7" xfId="0" applyFont="1" applyFill="1" applyBorder="1"/>
    <xf numFmtId="0" fontId="2" fillId="10" borderId="33" xfId="0" applyFont="1" applyFill="1" applyBorder="1"/>
    <xf numFmtId="0" fontId="1" fillId="10" borderId="34" xfId="0" applyFont="1" applyFill="1" applyBorder="1" applyAlignment="1">
      <alignment horizontal="center"/>
    </xf>
    <xf numFmtId="0" fontId="1" fillId="10" borderId="25" xfId="0" applyFont="1" applyFill="1" applyBorder="1"/>
    <xf numFmtId="0" fontId="2" fillId="10" borderId="19" xfId="0" applyFont="1" applyFill="1" applyBorder="1"/>
    <xf numFmtId="0" fontId="2" fillId="10" borderId="65" xfId="0" applyFont="1" applyFill="1" applyBorder="1"/>
    <xf numFmtId="0" fontId="2" fillId="10" borderId="66" xfId="0" applyFont="1" applyFill="1" applyBorder="1"/>
    <xf numFmtId="0" fontId="1" fillId="10" borderId="67" xfId="0" applyFont="1" applyFill="1" applyBorder="1" applyAlignment="1">
      <alignment horizontal="center"/>
    </xf>
    <xf numFmtId="0" fontId="26" fillId="0" borderId="48" xfId="0" applyFont="1" applyFill="1" applyBorder="1" applyAlignment="1">
      <alignment horizontal="center" vertical="center"/>
    </xf>
    <xf numFmtId="0" fontId="26" fillId="0" borderId="61" xfId="0" applyFont="1" applyFill="1" applyBorder="1" applyAlignment="1">
      <alignment horizontal="center" vertical="center"/>
    </xf>
    <xf numFmtId="0" fontId="26" fillId="11" borderId="61" xfId="0" applyFont="1" applyFill="1" applyBorder="1" applyAlignment="1">
      <alignment horizontal="center" vertical="center"/>
    </xf>
    <xf numFmtId="0" fontId="26" fillId="11" borderId="68" xfId="0" applyFont="1" applyFill="1" applyBorder="1" applyAlignment="1">
      <alignment horizontal="center" vertical="center"/>
    </xf>
    <xf numFmtId="0" fontId="17" fillId="10" borderId="69" xfId="0" applyFont="1" applyFill="1" applyBorder="1" applyAlignment="1">
      <alignment horizontal="center" vertical="center"/>
    </xf>
    <xf numFmtId="164" fontId="17" fillId="0" borderId="70" xfId="0" applyNumberFormat="1" applyFont="1" applyBorder="1" applyAlignment="1">
      <alignment horizontal="center" vertical="center"/>
    </xf>
    <xf numFmtId="0" fontId="26" fillId="0" borderId="74" xfId="0" applyFont="1" applyFill="1" applyBorder="1" applyAlignment="1">
      <alignment horizontal="center" vertical="center"/>
    </xf>
    <xf numFmtId="0" fontId="26" fillId="0" borderId="70" xfId="0" applyFont="1" applyFill="1" applyBorder="1" applyAlignment="1">
      <alignment horizontal="center" vertical="center"/>
    </xf>
    <xf numFmtId="0" fontId="26" fillId="11" borderId="70" xfId="0" applyFont="1" applyFill="1" applyBorder="1" applyAlignment="1">
      <alignment horizontal="center" vertical="center"/>
    </xf>
    <xf numFmtId="0" fontId="26" fillId="11" borderId="71" xfId="0" applyFont="1" applyFill="1" applyBorder="1" applyAlignment="1">
      <alignment horizontal="center" vertical="center"/>
    </xf>
    <xf numFmtId="0" fontId="26" fillId="0" borderId="75" xfId="0" applyFont="1" applyFill="1" applyBorder="1" applyAlignment="1">
      <alignment horizontal="center" vertical="center"/>
    </xf>
    <xf numFmtId="0" fontId="26" fillId="0" borderId="76" xfId="0" applyFont="1" applyFill="1" applyBorder="1" applyAlignment="1">
      <alignment horizontal="center" vertical="center"/>
    </xf>
    <xf numFmtId="0" fontId="26" fillId="11" borderId="76" xfId="0" applyFont="1" applyFill="1" applyBorder="1" applyAlignment="1">
      <alignment horizontal="center" vertical="center"/>
    </xf>
    <xf numFmtId="0" fontId="26" fillId="11" borderId="34" xfId="0" applyFont="1" applyFill="1" applyBorder="1" applyAlignment="1">
      <alignment horizontal="center" vertical="center"/>
    </xf>
    <xf numFmtId="0" fontId="26" fillId="0" borderId="0" xfId="0" applyFont="1"/>
    <xf numFmtId="0" fontId="17" fillId="0" borderId="0" xfId="0" applyFont="1"/>
    <xf numFmtId="0" fontId="26" fillId="0" borderId="0" xfId="0" quotePrefix="1" applyFont="1"/>
    <xf numFmtId="0" fontId="26" fillId="0" borderId="0" xfId="0" applyFont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7" fillId="0" borderId="0" xfId="0" applyFont="1"/>
    <xf numFmtId="0" fontId="25" fillId="0" borderId="0" xfId="0" applyFont="1" applyAlignment="1">
      <alignment vertical="center"/>
    </xf>
    <xf numFmtId="0" fontId="17" fillId="10" borderId="58" xfId="0" applyFont="1" applyFill="1" applyBorder="1" applyAlignment="1">
      <alignment horizontal="center" vertical="center" wrapText="1"/>
    </xf>
    <xf numFmtId="0" fontId="17" fillId="10" borderId="31" xfId="0" applyFont="1" applyFill="1" applyBorder="1" applyAlignment="1">
      <alignment horizontal="center" vertical="center" wrapText="1"/>
    </xf>
    <xf numFmtId="0" fontId="24" fillId="10" borderId="77" xfId="0" applyFont="1" applyFill="1" applyBorder="1" applyAlignment="1">
      <alignment horizontal="center" vertical="center" wrapText="1"/>
    </xf>
    <xf numFmtId="0" fontId="25" fillId="10" borderId="6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horizontal="right" vertical="center" wrapText="1"/>
    </xf>
    <xf numFmtId="0" fontId="24" fillId="10" borderId="31" xfId="0" quotePrefix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25" fillId="0" borderId="0" xfId="0" applyFont="1" applyAlignment="1">
      <alignment horizontal="right" vertical="center" wrapText="1"/>
    </xf>
    <xf numFmtId="2" fontId="17" fillId="10" borderId="69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7" fillId="10" borderId="72" xfId="0" applyFont="1" applyFill="1" applyBorder="1" applyAlignment="1">
      <alignment horizontal="left" vertical="center"/>
    </xf>
    <xf numFmtId="0" fontId="17" fillId="10" borderId="68" xfId="0" applyFont="1" applyFill="1" applyBorder="1" applyAlignment="1">
      <alignment horizontal="left" vertical="center"/>
    </xf>
    <xf numFmtId="0" fontId="17" fillId="10" borderId="71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2" applyFont="1" applyBorder="1" applyAlignment="1">
      <alignment vertical="center" wrapText="1"/>
    </xf>
    <xf numFmtId="0" fontId="8" fillId="0" borderId="0" xfId="2" quotePrefix="1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6" borderId="0" xfId="2" applyFont="1" applyFill="1" applyBorder="1" applyAlignment="1">
      <alignment vertical="center" wrapText="1"/>
    </xf>
    <xf numFmtId="0" fontId="8" fillId="6" borderId="0" xfId="2" quotePrefix="1" applyFont="1" applyFill="1" applyBorder="1" applyAlignment="1">
      <alignment horizontal="left" vertical="center"/>
    </xf>
    <xf numFmtId="0" fontId="0" fillId="6" borderId="0" xfId="0" applyFill="1" applyBorder="1" applyAlignment="1">
      <alignment vertical="center"/>
    </xf>
    <xf numFmtId="49" fontId="17" fillId="10" borderId="73" xfId="0" quotePrefix="1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11" borderId="6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25" fillId="0" borderId="0" xfId="0" applyFont="1" applyAlignment="1">
      <alignment horizontal="right" vertical="center" wrapText="1"/>
    </xf>
    <xf numFmtId="166" fontId="24" fillId="10" borderId="78" xfId="0" applyNumberFormat="1" applyFont="1" applyFill="1" applyBorder="1" applyAlignment="1">
      <alignment horizontal="center" vertical="center" wrapText="1"/>
    </xf>
    <xf numFmtId="166" fontId="24" fillId="10" borderId="77" xfId="0" applyNumberFormat="1" applyFont="1" applyFill="1" applyBorder="1" applyAlignment="1">
      <alignment horizontal="center" vertical="center" wrapText="1"/>
    </xf>
    <xf numFmtId="166" fontId="24" fillId="10" borderId="78" xfId="0" applyNumberFormat="1" applyFont="1" applyFill="1" applyBorder="1" applyAlignment="1">
      <alignment horizontal="center" vertical="center"/>
    </xf>
    <xf numFmtId="164" fontId="17" fillId="11" borderId="7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1" fillId="0" borderId="0" xfId="0" applyNumberFormat="1" applyFont="1"/>
    <xf numFmtId="2" fontId="25" fillId="0" borderId="0" xfId="0" applyNumberFormat="1" applyFont="1" applyAlignment="1">
      <alignment vertical="center"/>
    </xf>
    <xf numFmtId="2" fontId="2" fillId="9" borderId="46" xfId="0" applyNumberFormat="1" applyFont="1" applyFill="1" applyBorder="1" applyAlignment="1">
      <alignment horizontal="center" vertical="center"/>
    </xf>
    <xf numFmtId="2" fontId="2" fillId="9" borderId="47" xfId="0" applyNumberFormat="1" applyFont="1" applyFill="1" applyBorder="1" applyAlignment="1">
      <alignment vertical="center"/>
    </xf>
    <xf numFmtId="2" fontId="1" fillId="9" borderId="46" xfId="0" applyNumberFormat="1" applyFont="1" applyFill="1" applyBorder="1" applyAlignment="1">
      <alignment horizontal="center" vertical="center"/>
    </xf>
    <xf numFmtId="2" fontId="1" fillId="9" borderId="53" xfId="0" applyNumberFormat="1" applyFont="1" applyFill="1" applyBorder="1" applyAlignment="1">
      <alignment horizontal="center" vertical="center"/>
    </xf>
    <xf numFmtId="2" fontId="1" fillId="9" borderId="54" xfId="0" applyNumberFormat="1" applyFont="1" applyFill="1" applyBorder="1" applyAlignment="1">
      <alignment horizontal="center" vertical="center"/>
    </xf>
    <xf numFmtId="2" fontId="26" fillId="0" borderId="0" xfId="0" applyNumberFormat="1" applyFont="1"/>
    <xf numFmtId="1" fontId="1" fillId="0" borderId="0" xfId="0" applyNumberFormat="1" applyFont="1"/>
    <xf numFmtId="1" fontId="25" fillId="0" borderId="0" xfId="0" applyNumberFormat="1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2" fillId="9" borderId="79" xfId="0" applyNumberFormat="1" applyFont="1" applyFill="1" applyBorder="1" applyAlignment="1">
      <alignment horizontal="center" vertical="center" wrapText="1"/>
    </xf>
    <xf numFmtId="1" fontId="2" fillId="9" borderId="48" xfId="0" applyNumberFormat="1" applyFont="1" applyFill="1" applyBorder="1" applyAlignment="1">
      <alignment vertical="center"/>
    </xf>
    <xf numFmtId="1" fontId="1" fillId="9" borderId="50" xfId="0" applyNumberFormat="1" applyFont="1" applyFill="1" applyBorder="1" applyAlignment="1">
      <alignment horizontal="center" vertical="center"/>
    </xf>
    <xf numFmtId="1" fontId="1" fillId="9" borderId="51" xfId="0" applyNumberFormat="1" applyFont="1" applyFill="1" applyBorder="1" applyAlignment="1">
      <alignment horizontal="center" vertical="center"/>
    </xf>
    <xf numFmtId="1" fontId="1" fillId="9" borderId="52" xfId="0" applyNumberFormat="1" applyFont="1" applyFill="1" applyBorder="1" applyAlignment="1">
      <alignment horizontal="center" vertical="center"/>
    </xf>
    <xf numFmtId="1" fontId="26" fillId="0" borderId="0" xfId="0" applyNumberFormat="1" applyFont="1"/>
    <xf numFmtId="1" fontId="26" fillId="0" borderId="0" xfId="0" quotePrefix="1" applyNumberFormat="1" applyFont="1"/>
    <xf numFmtId="167" fontId="2" fillId="9" borderId="77" xfId="0" applyNumberFormat="1" applyFont="1" applyFill="1" applyBorder="1" applyAlignment="1">
      <alignment horizontal="center" vertical="center" wrapText="1"/>
    </xf>
    <xf numFmtId="2" fontId="1" fillId="9" borderId="49" xfId="0" applyNumberFormat="1" applyFont="1" applyFill="1" applyBorder="1" applyAlignment="1">
      <alignment horizontal="center" vertical="center"/>
    </xf>
    <xf numFmtId="1" fontId="23" fillId="10" borderId="19" xfId="1" applyNumberFormat="1" applyFont="1" applyFill="1" applyBorder="1" applyAlignment="1">
      <alignment horizontal="right"/>
    </xf>
    <xf numFmtId="1" fontId="23" fillId="10" borderId="55" xfId="1" applyNumberFormat="1" applyFont="1" applyFill="1" applyBorder="1" applyAlignment="1">
      <alignment horizontal="right"/>
    </xf>
    <xf numFmtId="1" fontId="23" fillId="10" borderId="56" xfId="1" applyNumberFormat="1" applyFont="1" applyFill="1" applyBorder="1" applyAlignment="1">
      <alignment horizontal="right"/>
    </xf>
    <xf numFmtId="2" fontId="23" fillId="10" borderId="57" xfId="1" applyNumberFormat="1" applyFont="1" applyFill="1" applyBorder="1" applyAlignment="1">
      <alignment horizontal="right"/>
    </xf>
    <xf numFmtId="2" fontId="23" fillId="10" borderId="58" xfId="1" applyNumberFormat="1" applyFont="1" applyFill="1" applyBorder="1" applyAlignment="1">
      <alignment horizontal="right"/>
    </xf>
    <xf numFmtId="1" fontId="23" fillId="10" borderId="58" xfId="1" applyNumberFormat="1" applyFont="1" applyFill="1" applyBorder="1" applyAlignment="1">
      <alignment horizontal="right"/>
    </xf>
    <xf numFmtId="2" fontId="23" fillId="10" borderId="56" xfId="1" applyNumberFormat="1" applyFont="1" applyFill="1" applyBorder="1" applyAlignment="1">
      <alignment horizontal="right"/>
    </xf>
    <xf numFmtId="0" fontId="23" fillId="10" borderId="31" xfId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1" fillId="0" borderId="59" xfId="0" applyNumberFormat="1" applyFont="1" applyFill="1" applyBorder="1" applyAlignment="1">
      <alignment horizontal="right"/>
    </xf>
    <xf numFmtId="1" fontId="1" fillId="0" borderId="60" xfId="0" applyNumberFormat="1" applyFont="1" applyFill="1" applyBorder="1" applyAlignment="1">
      <alignment horizontal="right"/>
    </xf>
    <xf numFmtId="2" fontId="1" fillId="0" borderId="46" xfId="0" applyNumberFormat="1" applyFont="1" applyFill="1" applyBorder="1" applyAlignment="1">
      <alignment horizontal="right"/>
    </xf>
    <xf numFmtId="2" fontId="1" fillId="0" borderId="49" xfId="0" applyNumberFormat="1" applyFont="1" applyFill="1" applyBorder="1" applyAlignment="1">
      <alignment horizontal="right"/>
    </xf>
    <xf numFmtId="1" fontId="1" fillId="0" borderId="49" xfId="0" applyNumberFormat="1" applyFont="1" applyFill="1" applyBorder="1" applyAlignment="1">
      <alignment horizontal="right"/>
    </xf>
    <xf numFmtId="2" fontId="1" fillId="0" borderId="60" xfId="0" applyNumberFormat="1" applyFont="1" applyFill="1" applyBorder="1" applyAlignment="1">
      <alignment horizontal="right"/>
    </xf>
    <xf numFmtId="0" fontId="1" fillId="0" borderId="16" xfId="0" applyFont="1" applyFill="1" applyBorder="1" applyAlignment="1">
      <alignment horizontal="right"/>
    </xf>
    <xf numFmtId="1" fontId="23" fillId="10" borderId="1" xfId="1" applyNumberFormat="1" applyFont="1" applyFill="1" applyBorder="1" applyAlignment="1">
      <alignment horizontal="right"/>
    </xf>
    <xf numFmtId="1" fontId="23" fillId="10" borderId="59" xfId="1" applyNumberFormat="1" applyFont="1" applyFill="1" applyBorder="1" applyAlignment="1">
      <alignment horizontal="right"/>
    </xf>
    <xf numFmtId="1" fontId="23" fillId="10" borderId="60" xfId="1" applyNumberFormat="1" applyFont="1" applyFill="1" applyBorder="1" applyAlignment="1">
      <alignment horizontal="right"/>
    </xf>
    <xf numFmtId="2" fontId="23" fillId="10" borderId="46" xfId="1" applyNumberFormat="1" applyFont="1" applyFill="1" applyBorder="1" applyAlignment="1">
      <alignment horizontal="right"/>
    </xf>
    <xf numFmtId="2" fontId="23" fillId="10" borderId="49" xfId="1" applyNumberFormat="1" applyFont="1" applyFill="1" applyBorder="1" applyAlignment="1">
      <alignment horizontal="right"/>
    </xf>
    <xf numFmtId="1" fontId="23" fillId="10" borderId="49" xfId="1" applyNumberFormat="1" applyFont="1" applyFill="1" applyBorder="1" applyAlignment="1">
      <alignment horizontal="right"/>
    </xf>
    <xf numFmtId="2" fontId="23" fillId="10" borderId="60" xfId="1" applyNumberFormat="1" applyFont="1" applyFill="1" applyBorder="1" applyAlignment="1">
      <alignment horizontal="right"/>
    </xf>
    <xf numFmtId="0" fontId="23" fillId="10" borderId="16" xfId="1" applyFont="1" applyFill="1" applyBorder="1" applyAlignment="1">
      <alignment horizontal="right"/>
    </xf>
    <xf numFmtId="1" fontId="1" fillId="10" borderId="1" xfId="0" applyNumberFormat="1" applyFont="1" applyFill="1" applyBorder="1" applyAlignment="1">
      <alignment horizontal="right"/>
    </xf>
    <xf numFmtId="1" fontId="1" fillId="10" borderId="59" xfId="0" applyNumberFormat="1" applyFont="1" applyFill="1" applyBorder="1" applyAlignment="1">
      <alignment horizontal="right"/>
    </xf>
    <xf numFmtId="1" fontId="1" fillId="10" borderId="60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9" xfId="0" applyNumberFormat="1" applyFont="1" applyFill="1" applyBorder="1" applyAlignment="1">
      <alignment horizontal="right"/>
    </xf>
    <xf numFmtId="1" fontId="1" fillId="10" borderId="49" xfId="0" applyNumberFormat="1" applyFont="1" applyFill="1" applyBorder="1" applyAlignment="1">
      <alignment horizontal="right"/>
    </xf>
    <xf numFmtId="2" fontId="1" fillId="10" borderId="60" xfId="0" applyNumberFormat="1" applyFont="1" applyFill="1" applyBorder="1" applyAlignment="1">
      <alignment horizontal="right"/>
    </xf>
    <xf numFmtId="0" fontId="1" fillId="10" borderId="16" xfId="0" applyFont="1" applyFill="1" applyBorder="1" applyAlignment="1">
      <alignment horizontal="right"/>
    </xf>
    <xf numFmtId="1" fontId="1" fillId="10" borderId="38" xfId="0" applyNumberFormat="1" applyFont="1" applyFill="1" applyBorder="1" applyAlignment="1">
      <alignment horizontal="right"/>
    </xf>
    <xf numFmtId="1" fontId="1" fillId="10" borderId="89" xfId="0" applyNumberFormat="1" applyFont="1" applyFill="1" applyBorder="1" applyAlignment="1">
      <alignment horizontal="right"/>
    </xf>
    <xf numFmtId="1" fontId="1" fillId="10" borderId="90" xfId="0" applyNumberFormat="1" applyFont="1" applyFill="1" applyBorder="1" applyAlignment="1">
      <alignment horizontal="right"/>
    </xf>
    <xf numFmtId="2" fontId="1" fillId="10" borderId="91" xfId="0" applyNumberFormat="1" applyFont="1" applyFill="1" applyBorder="1" applyAlignment="1">
      <alignment horizontal="right"/>
    </xf>
    <xf numFmtId="2" fontId="1" fillId="10" borderId="92" xfId="0" applyNumberFormat="1" applyFont="1" applyFill="1" applyBorder="1" applyAlignment="1">
      <alignment horizontal="right"/>
    </xf>
    <xf numFmtId="1" fontId="1" fillId="10" borderId="92" xfId="0" applyNumberFormat="1" applyFont="1" applyFill="1" applyBorder="1" applyAlignment="1">
      <alignment horizontal="right"/>
    </xf>
    <xf numFmtId="2" fontId="1" fillId="10" borderId="90" xfId="0" applyNumberFormat="1" applyFont="1" applyFill="1" applyBorder="1" applyAlignment="1">
      <alignment horizontal="right"/>
    </xf>
    <xf numFmtId="0" fontId="1" fillId="10" borderId="37" xfId="0" applyFon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1" fillId="2" borderId="59" xfId="0" applyNumberFormat="1" applyFont="1" applyFill="1" applyBorder="1" applyAlignment="1">
      <alignment horizontal="right"/>
    </xf>
    <xf numFmtId="1" fontId="1" fillId="2" borderId="60" xfId="0" applyNumberFormat="1" applyFont="1" applyFill="1" applyBorder="1" applyAlignment="1">
      <alignment horizontal="right"/>
    </xf>
    <xf numFmtId="2" fontId="1" fillId="2" borderId="46" xfId="0" applyNumberFormat="1" applyFont="1" applyFill="1" applyBorder="1" applyAlignment="1">
      <alignment horizontal="right"/>
    </xf>
    <xf numFmtId="2" fontId="1" fillId="2" borderId="49" xfId="0" applyNumberFormat="1" applyFont="1" applyFill="1" applyBorder="1" applyAlignment="1">
      <alignment horizontal="right"/>
    </xf>
    <xf numFmtId="1" fontId="1" fillId="2" borderId="49" xfId="0" applyNumberFormat="1" applyFont="1" applyFill="1" applyBorder="1" applyAlignment="1">
      <alignment horizontal="right"/>
    </xf>
    <xf numFmtId="2" fontId="1" fillId="2" borderId="60" xfId="0" applyNumberFormat="1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1" fontId="1" fillId="10" borderId="28" xfId="0" applyNumberFormat="1" applyFont="1" applyFill="1" applyBorder="1" applyAlignment="1">
      <alignment horizontal="right"/>
    </xf>
    <xf numFmtId="1" fontId="1" fillId="10" borderId="93" xfId="0" applyNumberFormat="1" applyFont="1" applyFill="1" applyBorder="1" applyAlignment="1">
      <alignment horizontal="right"/>
    </xf>
    <xf numFmtId="1" fontId="1" fillId="10" borderId="94" xfId="0" applyNumberFormat="1" applyFont="1" applyFill="1" applyBorder="1" applyAlignment="1">
      <alignment horizontal="right"/>
    </xf>
    <xf numFmtId="2" fontId="1" fillId="10" borderId="95" xfId="0" applyNumberFormat="1" applyFont="1" applyFill="1" applyBorder="1" applyAlignment="1">
      <alignment horizontal="right"/>
    </xf>
    <xf numFmtId="2" fontId="1" fillId="10" borderId="96" xfId="0" applyNumberFormat="1" applyFont="1" applyFill="1" applyBorder="1" applyAlignment="1">
      <alignment horizontal="right"/>
    </xf>
    <xf numFmtId="1" fontId="1" fillId="10" borderId="96" xfId="0" applyNumberFormat="1" applyFont="1" applyFill="1" applyBorder="1" applyAlignment="1">
      <alignment horizontal="right"/>
    </xf>
    <xf numFmtId="2" fontId="1" fillId="10" borderId="94" xfId="0" applyNumberFormat="1" applyFont="1" applyFill="1" applyBorder="1" applyAlignment="1">
      <alignment horizontal="right"/>
    </xf>
    <xf numFmtId="0" fontId="1" fillId="10" borderId="23" xfId="0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1" fontId="1" fillId="4" borderId="59" xfId="0" applyNumberFormat="1" applyFont="1" applyFill="1" applyBorder="1" applyAlignment="1">
      <alignment horizontal="right"/>
    </xf>
    <xf numFmtId="1" fontId="1" fillId="4" borderId="60" xfId="0" applyNumberFormat="1" applyFont="1" applyFill="1" applyBorder="1" applyAlignment="1">
      <alignment horizontal="right"/>
    </xf>
    <xf numFmtId="2" fontId="1" fillId="4" borderId="46" xfId="0" applyNumberFormat="1" applyFont="1" applyFill="1" applyBorder="1" applyAlignment="1">
      <alignment horizontal="right"/>
    </xf>
    <xf numFmtId="2" fontId="1" fillId="4" borderId="49" xfId="0" applyNumberFormat="1" applyFont="1" applyFill="1" applyBorder="1" applyAlignment="1">
      <alignment horizontal="right"/>
    </xf>
    <xf numFmtId="1" fontId="1" fillId="4" borderId="49" xfId="0" applyNumberFormat="1" applyFont="1" applyFill="1" applyBorder="1" applyAlignment="1">
      <alignment horizontal="right"/>
    </xf>
    <xf numFmtId="2" fontId="1" fillId="4" borderId="60" xfId="0" applyNumberFormat="1" applyFont="1" applyFill="1" applyBorder="1" applyAlignment="1">
      <alignment horizontal="right"/>
    </xf>
    <xf numFmtId="0" fontId="1" fillId="4" borderId="16" xfId="0" applyFont="1" applyFill="1" applyBorder="1" applyAlignment="1">
      <alignment horizontal="right"/>
    </xf>
    <xf numFmtId="1" fontId="1" fillId="5" borderId="1" xfId="0" applyNumberFormat="1" applyFont="1" applyFill="1" applyBorder="1" applyAlignment="1">
      <alignment horizontal="right"/>
    </xf>
    <xf numFmtId="1" fontId="1" fillId="5" borderId="59" xfId="0" applyNumberFormat="1" applyFont="1" applyFill="1" applyBorder="1" applyAlignment="1">
      <alignment horizontal="right"/>
    </xf>
    <xf numFmtId="1" fontId="1" fillId="5" borderId="60" xfId="0" applyNumberFormat="1" applyFont="1" applyFill="1" applyBorder="1" applyAlignment="1">
      <alignment horizontal="right"/>
    </xf>
    <xf numFmtId="2" fontId="1" fillId="5" borderId="46" xfId="0" applyNumberFormat="1" applyFont="1" applyFill="1" applyBorder="1" applyAlignment="1">
      <alignment horizontal="right"/>
    </xf>
    <xf numFmtId="2" fontId="1" fillId="5" borderId="49" xfId="0" applyNumberFormat="1" applyFont="1" applyFill="1" applyBorder="1" applyAlignment="1">
      <alignment horizontal="right"/>
    </xf>
    <xf numFmtId="1" fontId="1" fillId="5" borderId="49" xfId="0" applyNumberFormat="1" applyFont="1" applyFill="1" applyBorder="1" applyAlignment="1">
      <alignment horizontal="right"/>
    </xf>
    <xf numFmtId="2" fontId="1" fillId="5" borderId="60" xfId="0" applyNumberFormat="1" applyFont="1" applyFill="1" applyBorder="1" applyAlignment="1">
      <alignment horizontal="right"/>
    </xf>
    <xf numFmtId="0" fontId="1" fillId="5" borderId="16" xfId="0" applyFont="1" applyFill="1" applyBorder="1" applyAlignment="1">
      <alignment horizontal="right"/>
    </xf>
    <xf numFmtId="1" fontId="1" fillId="10" borderId="29" xfId="0" applyNumberFormat="1" applyFont="1" applyFill="1" applyBorder="1" applyAlignment="1">
      <alignment horizontal="right"/>
    </xf>
    <xf numFmtId="1" fontId="1" fillId="10" borderId="97" xfId="0" applyNumberFormat="1" applyFont="1" applyFill="1" applyBorder="1" applyAlignment="1">
      <alignment horizontal="right"/>
    </xf>
    <xf numFmtId="1" fontId="1" fillId="10" borderId="98" xfId="0" applyNumberFormat="1" applyFont="1" applyFill="1" applyBorder="1" applyAlignment="1">
      <alignment horizontal="right"/>
    </xf>
    <xf numFmtId="2" fontId="1" fillId="10" borderId="99" xfId="0" applyNumberFormat="1" applyFont="1" applyFill="1" applyBorder="1" applyAlignment="1">
      <alignment horizontal="right"/>
    </xf>
    <xf numFmtId="2" fontId="1" fillId="10" borderId="100" xfId="0" applyNumberFormat="1" applyFont="1" applyFill="1" applyBorder="1" applyAlignment="1">
      <alignment horizontal="right"/>
    </xf>
    <xf numFmtId="1" fontId="1" fillId="10" borderId="100" xfId="0" applyNumberFormat="1" applyFont="1" applyFill="1" applyBorder="1" applyAlignment="1">
      <alignment horizontal="right"/>
    </xf>
    <xf numFmtId="2" fontId="1" fillId="10" borderId="98" xfId="0" applyNumberFormat="1" applyFont="1" applyFill="1" applyBorder="1" applyAlignment="1">
      <alignment horizontal="right"/>
    </xf>
    <xf numFmtId="0" fontId="1" fillId="10" borderId="40" xfId="0" applyFont="1" applyFill="1" applyBorder="1" applyAlignment="1">
      <alignment horizontal="right"/>
    </xf>
    <xf numFmtId="1" fontId="1" fillId="4" borderId="5" xfId="0" applyNumberFormat="1" applyFont="1" applyFill="1" applyBorder="1" applyAlignment="1">
      <alignment horizontal="right"/>
    </xf>
    <xf numFmtId="1" fontId="1" fillId="4" borderId="101" xfId="0" applyNumberFormat="1" applyFont="1" applyFill="1" applyBorder="1" applyAlignment="1">
      <alignment horizontal="right"/>
    </xf>
    <xf numFmtId="1" fontId="1" fillId="4" borderId="102" xfId="0" applyNumberFormat="1" applyFont="1" applyFill="1" applyBorder="1" applyAlignment="1">
      <alignment horizontal="right"/>
    </xf>
    <xf numFmtId="2" fontId="1" fillId="4" borderId="53" xfId="0" applyNumberFormat="1" applyFont="1" applyFill="1" applyBorder="1" applyAlignment="1">
      <alignment horizontal="right"/>
    </xf>
    <xf numFmtId="2" fontId="1" fillId="4" borderId="54" xfId="0" applyNumberFormat="1" applyFont="1" applyFill="1" applyBorder="1" applyAlignment="1">
      <alignment horizontal="right"/>
    </xf>
    <xf numFmtId="1" fontId="1" fillId="4" borderId="54" xfId="0" applyNumberFormat="1" applyFont="1" applyFill="1" applyBorder="1" applyAlignment="1">
      <alignment horizontal="right"/>
    </xf>
    <xf numFmtId="2" fontId="1" fillId="4" borderId="102" xfId="0" applyNumberFormat="1" applyFont="1" applyFill="1" applyBorder="1" applyAlignment="1">
      <alignment horizontal="right"/>
    </xf>
    <xf numFmtId="0" fontId="1" fillId="4" borderId="32" xfId="0" applyFont="1" applyFill="1" applyBorder="1" applyAlignment="1">
      <alignment horizontal="right"/>
    </xf>
    <xf numFmtId="1" fontId="1" fillId="10" borderId="5" xfId="0" applyNumberFormat="1" applyFont="1" applyFill="1" applyBorder="1" applyAlignment="1">
      <alignment horizontal="right"/>
    </xf>
    <xf numFmtId="1" fontId="1" fillId="10" borderId="101" xfId="0" applyNumberFormat="1" applyFont="1" applyFill="1" applyBorder="1" applyAlignment="1">
      <alignment horizontal="right"/>
    </xf>
    <xf numFmtId="1" fontId="1" fillId="10" borderId="102" xfId="0" applyNumberFormat="1" applyFont="1" applyFill="1" applyBorder="1" applyAlignment="1">
      <alignment horizontal="right"/>
    </xf>
    <xf numFmtId="2" fontId="1" fillId="10" borderId="53" xfId="0" applyNumberFormat="1" applyFont="1" applyFill="1" applyBorder="1" applyAlignment="1">
      <alignment horizontal="right"/>
    </xf>
    <xf numFmtId="2" fontId="1" fillId="10" borderId="54" xfId="0" applyNumberFormat="1" applyFont="1" applyFill="1" applyBorder="1" applyAlignment="1">
      <alignment horizontal="right"/>
    </xf>
    <xf numFmtId="1" fontId="1" fillId="10" borderId="54" xfId="0" applyNumberFormat="1" applyFont="1" applyFill="1" applyBorder="1" applyAlignment="1">
      <alignment horizontal="right"/>
    </xf>
    <xf numFmtId="2" fontId="1" fillId="10" borderId="102" xfId="0" applyNumberFormat="1" applyFont="1" applyFill="1" applyBorder="1" applyAlignment="1">
      <alignment horizontal="right"/>
    </xf>
    <xf numFmtId="0" fontId="1" fillId="10" borderId="32" xfId="0" applyFont="1" applyFill="1" applyBorder="1" applyAlignment="1">
      <alignment horizontal="right"/>
    </xf>
    <xf numFmtId="1" fontId="1" fillId="4" borderId="19" xfId="0" applyNumberFormat="1" applyFont="1" applyFill="1" applyBorder="1" applyAlignment="1">
      <alignment horizontal="right"/>
    </xf>
    <xf numFmtId="1" fontId="1" fillId="4" borderId="55" xfId="0" applyNumberFormat="1" applyFont="1" applyFill="1" applyBorder="1" applyAlignment="1">
      <alignment horizontal="right"/>
    </xf>
    <xf numFmtId="1" fontId="1" fillId="4" borderId="56" xfId="0" applyNumberFormat="1" applyFont="1" applyFill="1" applyBorder="1" applyAlignment="1">
      <alignment horizontal="right"/>
    </xf>
    <xf numFmtId="1" fontId="1" fillId="4" borderId="58" xfId="0" applyNumberFormat="1" applyFont="1" applyFill="1" applyBorder="1" applyAlignment="1">
      <alignment horizontal="right"/>
    </xf>
    <xf numFmtId="2" fontId="1" fillId="4" borderId="56" xfId="0" applyNumberFormat="1" applyFont="1" applyFill="1" applyBorder="1" applyAlignment="1">
      <alignment horizontal="right"/>
    </xf>
    <xf numFmtId="0" fontId="1" fillId="4" borderId="31" xfId="0" applyFont="1" applyFill="1" applyBorder="1" applyAlignment="1">
      <alignment horizontal="right"/>
    </xf>
    <xf numFmtId="1" fontId="1" fillId="0" borderId="29" xfId="0" applyNumberFormat="1" applyFont="1" applyFill="1" applyBorder="1" applyAlignment="1">
      <alignment horizontal="right"/>
    </xf>
    <xf numFmtId="1" fontId="1" fillId="0" borderId="97" xfId="0" applyNumberFormat="1" applyFont="1" applyFill="1" applyBorder="1" applyAlignment="1">
      <alignment horizontal="right"/>
    </xf>
    <xf numFmtId="1" fontId="1" fillId="0" borderId="98" xfId="0" applyNumberFormat="1" applyFont="1" applyFill="1" applyBorder="1" applyAlignment="1">
      <alignment horizontal="right"/>
    </xf>
    <xf numFmtId="2" fontId="1" fillId="0" borderId="99" xfId="0" applyNumberFormat="1" applyFont="1" applyFill="1" applyBorder="1" applyAlignment="1">
      <alignment horizontal="right"/>
    </xf>
    <xf numFmtId="2" fontId="1" fillId="0" borderId="100" xfId="0" applyNumberFormat="1" applyFont="1" applyFill="1" applyBorder="1" applyAlignment="1">
      <alignment horizontal="right"/>
    </xf>
    <xf numFmtId="1" fontId="1" fillId="0" borderId="100" xfId="0" applyNumberFormat="1" applyFont="1" applyFill="1" applyBorder="1" applyAlignment="1">
      <alignment horizontal="right"/>
    </xf>
    <xf numFmtId="2" fontId="1" fillId="0" borderId="98" xfId="0" applyNumberFormat="1" applyFont="1" applyFill="1" applyBorder="1" applyAlignment="1">
      <alignment horizontal="right"/>
    </xf>
    <xf numFmtId="0" fontId="1" fillId="0" borderId="40" xfId="0" applyFont="1" applyFill="1" applyBorder="1" applyAlignment="1">
      <alignment horizontal="right"/>
    </xf>
    <xf numFmtId="1" fontId="1" fillId="0" borderId="28" xfId="0" applyNumberFormat="1" applyFont="1" applyFill="1" applyBorder="1" applyAlignment="1">
      <alignment horizontal="right"/>
    </xf>
    <xf numFmtId="1" fontId="1" fillId="0" borderId="93" xfId="0" applyNumberFormat="1" applyFont="1" applyFill="1" applyBorder="1" applyAlignment="1">
      <alignment horizontal="right"/>
    </xf>
    <xf numFmtId="1" fontId="1" fillId="0" borderId="94" xfId="0" applyNumberFormat="1" applyFont="1" applyFill="1" applyBorder="1" applyAlignment="1">
      <alignment horizontal="right"/>
    </xf>
    <xf numFmtId="2" fontId="1" fillId="0" borderId="95" xfId="0" applyNumberFormat="1" applyFont="1" applyFill="1" applyBorder="1" applyAlignment="1">
      <alignment horizontal="right"/>
    </xf>
    <xf numFmtId="2" fontId="1" fillId="0" borderId="96" xfId="0" applyNumberFormat="1" applyFont="1" applyFill="1" applyBorder="1" applyAlignment="1">
      <alignment horizontal="right"/>
    </xf>
    <xf numFmtId="1" fontId="1" fillId="0" borderId="96" xfId="0" applyNumberFormat="1" applyFont="1" applyFill="1" applyBorder="1" applyAlignment="1">
      <alignment horizontal="right"/>
    </xf>
    <xf numFmtId="2" fontId="1" fillId="0" borderId="94" xfId="0" applyNumberFormat="1" applyFont="1" applyFill="1" applyBorder="1" applyAlignment="1">
      <alignment horizontal="right"/>
    </xf>
    <xf numFmtId="0" fontId="1" fillId="0" borderId="23" xfId="0" applyFont="1" applyFill="1" applyBorder="1" applyAlignment="1">
      <alignment horizontal="right"/>
    </xf>
    <xf numFmtId="1" fontId="1" fillId="0" borderId="38" xfId="0" applyNumberFormat="1" applyFont="1" applyFill="1" applyBorder="1" applyAlignment="1">
      <alignment horizontal="right"/>
    </xf>
    <xf numFmtId="1" fontId="1" fillId="0" borderId="89" xfId="0" applyNumberFormat="1" applyFont="1" applyFill="1" applyBorder="1" applyAlignment="1">
      <alignment horizontal="right"/>
    </xf>
    <xf numFmtId="1" fontId="1" fillId="0" borderId="90" xfId="0" applyNumberFormat="1" applyFont="1" applyFill="1" applyBorder="1" applyAlignment="1">
      <alignment horizontal="right"/>
    </xf>
    <xf numFmtId="2" fontId="1" fillId="0" borderId="91" xfId="0" applyNumberFormat="1" applyFont="1" applyFill="1" applyBorder="1" applyAlignment="1">
      <alignment horizontal="right"/>
    </xf>
    <xf numFmtId="2" fontId="1" fillId="0" borderId="92" xfId="0" applyNumberFormat="1" applyFont="1" applyFill="1" applyBorder="1" applyAlignment="1">
      <alignment horizontal="right"/>
    </xf>
    <xf numFmtId="1" fontId="1" fillId="0" borderId="92" xfId="0" applyNumberFormat="1" applyFont="1" applyFill="1" applyBorder="1" applyAlignment="1">
      <alignment horizontal="right"/>
    </xf>
    <xf numFmtId="2" fontId="1" fillId="0" borderId="90" xfId="0" applyNumberFormat="1" applyFont="1" applyFill="1" applyBorder="1" applyAlignment="1">
      <alignment horizontal="right"/>
    </xf>
    <xf numFmtId="0" fontId="1" fillId="0" borderId="37" xfId="0" applyFont="1" applyFill="1" applyBorder="1" applyAlignment="1">
      <alignment horizontal="right"/>
    </xf>
    <xf numFmtId="1" fontId="1" fillId="0" borderId="7" xfId="0" applyNumberFormat="1" applyFont="1" applyFill="1" applyBorder="1" applyAlignment="1">
      <alignment horizontal="right"/>
    </xf>
    <xf numFmtId="1" fontId="1" fillId="0" borderId="75" xfId="0" applyNumberFormat="1" applyFont="1" applyFill="1" applyBorder="1" applyAlignment="1">
      <alignment horizontal="right"/>
    </xf>
    <xf numFmtId="1" fontId="1" fillId="0" borderId="103" xfId="0" applyNumberFormat="1" applyFont="1" applyFill="1" applyBorder="1" applyAlignment="1">
      <alignment horizontal="right"/>
    </xf>
    <xf numFmtId="2" fontId="1" fillId="0" borderId="73" xfId="0" applyNumberFormat="1" applyFont="1" applyFill="1" applyBorder="1" applyAlignment="1">
      <alignment horizontal="right"/>
    </xf>
    <xf numFmtId="2" fontId="1" fillId="0" borderId="76" xfId="0" applyNumberFormat="1" applyFont="1" applyFill="1" applyBorder="1" applyAlignment="1">
      <alignment horizontal="right"/>
    </xf>
    <xf numFmtId="1" fontId="1" fillId="0" borderId="76" xfId="0" applyNumberFormat="1" applyFont="1" applyFill="1" applyBorder="1" applyAlignment="1">
      <alignment horizontal="right"/>
    </xf>
    <xf numFmtId="2" fontId="1" fillId="0" borderId="103" xfId="0" applyNumberFormat="1" applyFont="1" applyFill="1" applyBorder="1" applyAlignment="1">
      <alignment horizontal="right"/>
    </xf>
    <xf numFmtId="0" fontId="1" fillId="0" borderId="34" xfId="0" applyFont="1" applyFill="1" applyBorder="1" applyAlignment="1">
      <alignment horizontal="right"/>
    </xf>
    <xf numFmtId="1" fontId="1" fillId="10" borderId="7" xfId="0" applyNumberFormat="1" applyFont="1" applyFill="1" applyBorder="1" applyAlignment="1">
      <alignment horizontal="right"/>
    </xf>
    <xf numFmtId="1" fontId="1" fillId="10" borderId="75" xfId="0" applyNumberFormat="1" applyFont="1" applyFill="1" applyBorder="1" applyAlignment="1">
      <alignment horizontal="right"/>
    </xf>
    <xf numFmtId="1" fontId="1" fillId="10" borderId="103" xfId="0" applyNumberFormat="1" applyFont="1" applyFill="1" applyBorder="1" applyAlignment="1">
      <alignment horizontal="right"/>
    </xf>
    <xf numFmtId="2" fontId="1" fillId="10" borderId="73" xfId="0" applyNumberFormat="1" applyFont="1" applyFill="1" applyBorder="1" applyAlignment="1">
      <alignment horizontal="right"/>
    </xf>
    <xf numFmtId="2" fontId="1" fillId="10" borderId="76" xfId="0" applyNumberFormat="1" applyFont="1" applyFill="1" applyBorder="1" applyAlignment="1">
      <alignment horizontal="right"/>
    </xf>
    <xf numFmtId="1" fontId="1" fillId="10" borderId="76" xfId="0" applyNumberFormat="1" applyFont="1" applyFill="1" applyBorder="1" applyAlignment="1">
      <alignment horizontal="right"/>
    </xf>
    <xf numFmtId="2" fontId="1" fillId="10" borderId="103" xfId="0" applyNumberFormat="1" applyFont="1" applyFill="1" applyBorder="1" applyAlignment="1">
      <alignment horizontal="right"/>
    </xf>
    <xf numFmtId="0" fontId="1" fillId="10" borderId="34" xfId="0" applyFont="1" applyFill="1" applyBorder="1" applyAlignment="1">
      <alignment horizontal="right"/>
    </xf>
    <xf numFmtId="1" fontId="1" fillId="2" borderId="7" xfId="0" applyNumberFormat="1" applyFont="1" applyFill="1" applyBorder="1" applyAlignment="1">
      <alignment horizontal="right"/>
    </xf>
    <xf numFmtId="1" fontId="1" fillId="2" borderId="75" xfId="0" applyNumberFormat="1" applyFont="1" applyFill="1" applyBorder="1" applyAlignment="1">
      <alignment horizontal="right"/>
    </xf>
    <xf numFmtId="1" fontId="1" fillId="2" borderId="103" xfId="0" applyNumberFormat="1" applyFont="1" applyFill="1" applyBorder="1" applyAlignment="1">
      <alignment horizontal="right"/>
    </xf>
    <xf numFmtId="2" fontId="1" fillId="2" borderId="57" xfId="0" applyNumberFormat="1" applyFont="1" applyFill="1" applyBorder="1" applyAlignment="1">
      <alignment horizontal="right"/>
    </xf>
    <xf numFmtId="2" fontId="1" fillId="2" borderId="58" xfId="0" applyNumberFormat="1" applyFont="1" applyFill="1" applyBorder="1" applyAlignment="1">
      <alignment horizontal="right"/>
    </xf>
    <xf numFmtId="1" fontId="1" fillId="2" borderId="28" xfId="0" applyNumberFormat="1" applyFont="1" applyFill="1" applyBorder="1" applyAlignment="1">
      <alignment horizontal="right"/>
    </xf>
    <xf numFmtId="1" fontId="1" fillId="2" borderId="93" xfId="0" applyNumberFormat="1" applyFont="1" applyFill="1" applyBorder="1" applyAlignment="1">
      <alignment horizontal="right"/>
    </xf>
    <xf numFmtId="1" fontId="1" fillId="2" borderId="94" xfId="0" applyNumberFormat="1" applyFont="1" applyFill="1" applyBorder="1" applyAlignment="1">
      <alignment horizontal="right"/>
    </xf>
    <xf numFmtId="2" fontId="1" fillId="2" borderId="95" xfId="0" applyNumberFormat="1" applyFont="1" applyFill="1" applyBorder="1" applyAlignment="1">
      <alignment horizontal="right"/>
    </xf>
    <xf numFmtId="2" fontId="1" fillId="2" borderId="96" xfId="0" applyNumberFormat="1" applyFont="1" applyFill="1" applyBorder="1" applyAlignment="1">
      <alignment horizontal="right"/>
    </xf>
    <xf numFmtId="1" fontId="1" fillId="2" borderId="96" xfId="0" applyNumberFormat="1" applyFont="1" applyFill="1" applyBorder="1" applyAlignment="1">
      <alignment horizontal="right"/>
    </xf>
    <xf numFmtId="2" fontId="1" fillId="2" borderId="94" xfId="0" applyNumberFormat="1" applyFont="1" applyFill="1" applyBorder="1" applyAlignment="1">
      <alignment horizontal="right"/>
    </xf>
    <xf numFmtId="0" fontId="1" fillId="2" borderId="23" xfId="0" applyFont="1" applyFill="1" applyBorder="1" applyAlignment="1">
      <alignment horizontal="right"/>
    </xf>
    <xf numFmtId="2" fontId="1" fillId="10" borderId="57" xfId="0" applyNumberFormat="1" applyFont="1" applyFill="1" applyBorder="1" applyAlignment="1">
      <alignment horizontal="right"/>
    </xf>
    <xf numFmtId="2" fontId="1" fillId="10" borderId="58" xfId="0" applyNumberFormat="1" applyFont="1" applyFill="1" applyBorder="1" applyAlignment="1">
      <alignment horizontal="right"/>
    </xf>
    <xf numFmtId="1" fontId="1" fillId="10" borderId="58" xfId="0" applyNumberFormat="1" applyFont="1" applyFill="1" applyBorder="1" applyAlignment="1">
      <alignment horizontal="right"/>
    </xf>
    <xf numFmtId="1" fontId="1" fillId="10" borderId="55" xfId="0" applyNumberFormat="1" applyFont="1" applyFill="1" applyBorder="1" applyAlignment="1">
      <alignment horizontal="right"/>
    </xf>
    <xf numFmtId="2" fontId="1" fillId="10" borderId="56" xfId="0" applyNumberFormat="1" applyFont="1" applyFill="1" applyBorder="1" applyAlignment="1">
      <alignment horizontal="right"/>
    </xf>
    <xf numFmtId="1" fontId="1" fillId="10" borderId="56" xfId="0" applyNumberFormat="1" applyFont="1" applyFill="1" applyBorder="1" applyAlignment="1">
      <alignment horizontal="right"/>
    </xf>
    <xf numFmtId="0" fontId="1" fillId="10" borderId="31" xfId="0" applyFont="1" applyFill="1" applyBorder="1" applyAlignment="1">
      <alignment horizontal="right"/>
    </xf>
    <xf numFmtId="1" fontId="1" fillId="2" borderId="43" xfId="0" applyNumberFormat="1" applyFont="1" applyFill="1" applyBorder="1" applyAlignment="1">
      <alignment horizontal="right"/>
    </xf>
    <xf numFmtId="1" fontId="1" fillId="2" borderId="109" xfId="0" applyNumberFormat="1" applyFont="1" applyFill="1" applyBorder="1" applyAlignment="1">
      <alignment horizontal="right"/>
    </xf>
    <xf numFmtId="1" fontId="1" fillId="2" borderId="110" xfId="0" applyNumberFormat="1" applyFont="1" applyFill="1" applyBorder="1" applyAlignment="1">
      <alignment horizontal="right"/>
    </xf>
    <xf numFmtId="2" fontId="1" fillId="2" borderId="111" xfId="0" applyNumberFormat="1" applyFont="1" applyFill="1" applyBorder="1" applyAlignment="1">
      <alignment horizontal="right"/>
    </xf>
    <xf numFmtId="2" fontId="1" fillId="2" borderId="112" xfId="0" applyNumberFormat="1" applyFont="1" applyFill="1" applyBorder="1" applyAlignment="1">
      <alignment horizontal="right"/>
    </xf>
    <xf numFmtId="1" fontId="1" fillId="2" borderId="112" xfId="0" applyNumberFormat="1" applyFont="1" applyFill="1" applyBorder="1" applyAlignment="1">
      <alignment horizontal="right"/>
    </xf>
    <xf numFmtId="2" fontId="1" fillId="2" borderId="110" xfId="0" applyNumberFormat="1" applyFont="1" applyFill="1" applyBorder="1" applyAlignment="1">
      <alignment horizontal="right"/>
    </xf>
    <xf numFmtId="0" fontId="1" fillId="2" borderId="45" xfId="0" applyFont="1" applyFill="1" applyBorder="1" applyAlignment="1">
      <alignment horizontal="right"/>
    </xf>
    <xf numFmtId="1" fontId="1" fillId="10" borderId="65" xfId="0" applyNumberFormat="1" applyFont="1" applyFill="1" applyBorder="1" applyAlignment="1">
      <alignment horizontal="right"/>
    </xf>
    <xf numFmtId="1" fontId="1" fillId="10" borderId="113" xfId="0" applyNumberFormat="1" applyFont="1" applyFill="1" applyBorder="1" applyAlignment="1">
      <alignment horizontal="right"/>
    </xf>
    <xf numFmtId="1" fontId="1" fillId="10" borderId="114" xfId="0" applyNumberFormat="1" applyFont="1" applyFill="1" applyBorder="1" applyAlignment="1">
      <alignment horizontal="right"/>
    </xf>
    <xf numFmtId="2" fontId="1" fillId="10" borderId="115" xfId="0" applyNumberFormat="1" applyFont="1" applyFill="1" applyBorder="1" applyAlignment="1">
      <alignment horizontal="right"/>
    </xf>
    <xf numFmtId="2" fontId="1" fillId="10" borderId="116" xfId="0" applyNumberFormat="1" applyFont="1" applyFill="1" applyBorder="1" applyAlignment="1">
      <alignment horizontal="right"/>
    </xf>
    <xf numFmtId="1" fontId="1" fillId="10" borderId="116" xfId="0" applyNumberFormat="1" applyFont="1" applyFill="1" applyBorder="1" applyAlignment="1">
      <alignment horizontal="right"/>
    </xf>
    <xf numFmtId="2" fontId="1" fillId="10" borderId="114" xfId="0" applyNumberFormat="1" applyFont="1" applyFill="1" applyBorder="1" applyAlignment="1">
      <alignment horizontal="right"/>
    </xf>
    <xf numFmtId="0" fontId="1" fillId="10" borderId="67" xfId="0" applyFont="1" applyFill="1" applyBorder="1" applyAlignment="1">
      <alignment horizontal="right"/>
    </xf>
    <xf numFmtId="1" fontId="1" fillId="6" borderId="28" xfId="0" applyNumberFormat="1" applyFont="1" applyFill="1" applyBorder="1" applyAlignment="1">
      <alignment horizontal="right"/>
    </xf>
    <xf numFmtId="1" fontId="1" fillId="6" borderId="93" xfId="0" applyNumberFormat="1" applyFont="1" applyFill="1" applyBorder="1" applyAlignment="1">
      <alignment horizontal="right"/>
    </xf>
    <xf numFmtId="1" fontId="1" fillId="6" borderId="94" xfId="0" applyNumberFormat="1" applyFont="1" applyFill="1" applyBorder="1" applyAlignment="1">
      <alignment horizontal="right"/>
    </xf>
    <xf numFmtId="2" fontId="1" fillId="6" borderId="95" xfId="0" applyNumberFormat="1" applyFont="1" applyFill="1" applyBorder="1" applyAlignment="1">
      <alignment horizontal="right"/>
    </xf>
    <xf numFmtId="2" fontId="1" fillId="6" borderId="96" xfId="0" applyNumberFormat="1" applyFont="1" applyFill="1" applyBorder="1" applyAlignment="1">
      <alignment horizontal="right"/>
    </xf>
    <xf numFmtId="1" fontId="1" fillId="6" borderId="96" xfId="0" applyNumberFormat="1" applyFont="1" applyFill="1" applyBorder="1" applyAlignment="1">
      <alignment horizontal="right"/>
    </xf>
    <xf numFmtId="2" fontId="1" fillId="6" borderId="94" xfId="0" applyNumberFormat="1" applyFont="1" applyFill="1" applyBorder="1" applyAlignment="1">
      <alignment horizontal="right"/>
    </xf>
    <xf numFmtId="0" fontId="1" fillId="6" borderId="23" xfId="0" applyFont="1" applyFill="1" applyBorder="1" applyAlignment="1">
      <alignment horizontal="right"/>
    </xf>
    <xf numFmtId="1" fontId="1" fillId="4" borderId="38" xfId="0" applyNumberFormat="1" applyFont="1" applyFill="1" applyBorder="1" applyAlignment="1">
      <alignment horizontal="right"/>
    </xf>
    <xf numFmtId="1" fontId="1" fillId="4" borderId="89" xfId="0" applyNumberFormat="1" applyFont="1" applyFill="1" applyBorder="1" applyAlignment="1">
      <alignment horizontal="right"/>
    </xf>
    <xf numFmtId="1" fontId="1" fillId="4" borderId="90" xfId="0" applyNumberFormat="1" applyFont="1" applyFill="1" applyBorder="1" applyAlignment="1">
      <alignment horizontal="right"/>
    </xf>
    <xf numFmtId="2" fontId="1" fillId="4" borderId="91" xfId="0" applyNumberFormat="1" applyFont="1" applyFill="1" applyBorder="1" applyAlignment="1">
      <alignment horizontal="right"/>
    </xf>
    <xf numFmtId="2" fontId="1" fillId="4" borderId="92" xfId="0" applyNumberFormat="1" applyFont="1" applyFill="1" applyBorder="1" applyAlignment="1">
      <alignment horizontal="right"/>
    </xf>
    <xf numFmtId="1" fontId="1" fillId="4" borderId="92" xfId="0" applyNumberFormat="1" applyFont="1" applyFill="1" applyBorder="1" applyAlignment="1">
      <alignment horizontal="right"/>
    </xf>
    <xf numFmtId="2" fontId="1" fillId="4" borderId="90" xfId="0" applyNumberFormat="1" applyFont="1" applyFill="1" applyBorder="1" applyAlignment="1">
      <alignment horizontal="right"/>
    </xf>
    <xf numFmtId="0" fontId="1" fillId="4" borderId="37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1" fillId="0" borderId="19" xfId="0" applyFont="1" applyBorder="1" applyAlignment="1">
      <alignment horizontal="left"/>
    </xf>
    <xf numFmtId="0" fontId="2" fillId="0" borderId="5" xfId="0" applyFont="1" applyFill="1" applyBorder="1"/>
    <xf numFmtId="0" fontId="2" fillId="0" borderId="30" xfId="0" applyFont="1" applyFill="1" applyBorder="1"/>
    <xf numFmtId="0" fontId="1" fillId="0" borderId="32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right"/>
    </xf>
    <xf numFmtId="1" fontId="1" fillId="0" borderId="101" xfId="0" applyNumberFormat="1" applyFont="1" applyFill="1" applyBorder="1" applyAlignment="1">
      <alignment horizontal="right"/>
    </xf>
    <xf numFmtId="1" fontId="1" fillId="0" borderId="102" xfId="0" applyNumberFormat="1" applyFont="1" applyFill="1" applyBorder="1" applyAlignment="1">
      <alignment horizontal="right"/>
    </xf>
    <xf numFmtId="2" fontId="1" fillId="0" borderId="53" xfId="0" applyNumberFormat="1" applyFont="1" applyFill="1" applyBorder="1" applyAlignment="1">
      <alignment horizontal="right"/>
    </xf>
    <xf numFmtId="2" fontId="1" fillId="0" borderId="54" xfId="0" applyNumberFormat="1" applyFont="1" applyFill="1" applyBorder="1" applyAlignment="1">
      <alignment horizontal="right"/>
    </xf>
    <xf numFmtId="1" fontId="1" fillId="0" borderId="54" xfId="0" applyNumberFormat="1" applyFont="1" applyFill="1" applyBorder="1" applyAlignment="1">
      <alignment horizontal="right"/>
    </xf>
    <xf numFmtId="2" fontId="1" fillId="0" borderId="102" xfId="0" applyNumberFormat="1" applyFont="1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2" fillId="0" borderId="62" xfId="0" applyFont="1" applyFill="1" applyBorder="1"/>
    <xf numFmtId="0" fontId="2" fillId="0" borderId="63" xfId="0" applyFont="1" applyFill="1" applyBorder="1"/>
    <xf numFmtId="0" fontId="1" fillId="0" borderId="64" xfId="0" applyFont="1" applyFill="1" applyBorder="1" applyAlignment="1">
      <alignment horizontal="center"/>
    </xf>
    <xf numFmtId="0" fontId="2" fillId="10" borderId="35" xfId="0" applyFont="1" applyFill="1" applyBorder="1"/>
    <xf numFmtId="0" fontId="1" fillId="10" borderId="31" xfId="0" applyFont="1" applyFill="1" applyBorder="1" applyAlignment="1">
      <alignment horizontal="center"/>
    </xf>
    <xf numFmtId="1" fontId="1" fillId="10" borderId="19" xfId="0" applyNumberFormat="1" applyFont="1" applyFill="1" applyBorder="1" applyAlignment="1">
      <alignment horizontal="right"/>
    </xf>
    <xf numFmtId="0" fontId="2" fillId="10" borderId="41" xfId="0" applyFont="1" applyFill="1" applyBorder="1"/>
    <xf numFmtId="0" fontId="2" fillId="10" borderId="42" xfId="0" applyFont="1" applyFill="1" applyBorder="1"/>
    <xf numFmtId="1" fontId="1" fillId="10" borderId="41" xfId="0" applyNumberFormat="1" applyFont="1" applyFill="1" applyBorder="1" applyAlignment="1">
      <alignment horizontal="right"/>
    </xf>
    <xf numFmtId="1" fontId="1" fillId="10" borderId="104" xfId="0" applyNumberFormat="1" applyFont="1" applyFill="1" applyBorder="1" applyAlignment="1">
      <alignment horizontal="right"/>
    </xf>
    <xf numFmtId="1" fontId="1" fillId="10" borderId="105" xfId="0" applyNumberFormat="1" applyFont="1" applyFill="1" applyBorder="1" applyAlignment="1">
      <alignment horizontal="right"/>
    </xf>
    <xf numFmtId="2" fontId="1" fillId="10" borderId="106" xfId="0" applyNumberFormat="1" applyFont="1" applyFill="1" applyBorder="1" applyAlignment="1">
      <alignment horizontal="right"/>
    </xf>
    <xf numFmtId="2" fontId="1" fillId="10" borderId="107" xfId="0" applyNumberFormat="1" applyFont="1" applyFill="1" applyBorder="1" applyAlignment="1">
      <alignment horizontal="right"/>
    </xf>
    <xf numFmtId="1" fontId="1" fillId="10" borderId="107" xfId="0" applyNumberFormat="1" applyFont="1" applyFill="1" applyBorder="1" applyAlignment="1">
      <alignment horizontal="right"/>
    </xf>
    <xf numFmtId="2" fontId="1" fillId="10" borderId="105" xfId="0" applyNumberFormat="1" applyFont="1" applyFill="1" applyBorder="1" applyAlignment="1">
      <alignment horizontal="right"/>
    </xf>
    <xf numFmtId="0" fontId="1" fillId="10" borderId="108" xfId="0" applyFont="1" applyFill="1" applyBorder="1" applyAlignment="1">
      <alignment horizontal="right"/>
    </xf>
    <xf numFmtId="0" fontId="1" fillId="0" borderId="0" xfId="0" applyFont="1" applyAlignment="1"/>
    <xf numFmtId="0" fontId="4" fillId="0" borderId="0" xfId="0" applyFont="1" applyAlignment="1"/>
    <xf numFmtId="0" fontId="4" fillId="0" borderId="9" xfId="0" applyFont="1" applyBorder="1" applyAlignment="1"/>
    <xf numFmtId="1" fontId="1" fillId="9" borderId="61" xfId="0" applyNumberFormat="1" applyFont="1" applyFill="1" applyBorder="1" applyAlignment="1">
      <alignment horizontal="center" vertical="center"/>
    </xf>
    <xf numFmtId="1" fontId="1" fillId="9" borderId="51" xfId="0" applyNumberFormat="1" applyFont="1" applyFill="1" applyBorder="1" applyAlignment="1">
      <alignment horizontal="center" vertical="center"/>
    </xf>
    <xf numFmtId="1" fontId="1" fillId="9" borderId="54" xfId="0" applyNumberFormat="1" applyFont="1" applyFill="1" applyBorder="1" applyAlignment="1">
      <alignment horizontal="center" vertical="center"/>
    </xf>
    <xf numFmtId="1" fontId="1" fillId="9" borderId="49" xfId="0" applyNumberFormat="1" applyFont="1" applyFill="1" applyBorder="1" applyAlignment="1">
      <alignment horizontal="center" vertical="center" wrapText="1"/>
    </xf>
    <xf numFmtId="1" fontId="1" fillId="9" borderId="5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2" fontId="1" fillId="9" borderId="49" xfId="0" applyNumberFormat="1" applyFont="1" applyFill="1" applyBorder="1" applyAlignment="1">
      <alignment horizontal="center" vertical="center" wrapText="1"/>
    </xf>
    <xf numFmtId="2" fontId="1" fillId="9" borderId="54" xfId="0" applyNumberFormat="1" applyFont="1" applyFill="1" applyBorder="1" applyAlignment="1">
      <alignment horizontal="center" vertical="center" wrapText="1"/>
    </xf>
    <xf numFmtId="1" fontId="2" fillId="9" borderId="80" xfId="0" applyNumberFormat="1" applyFont="1" applyFill="1" applyBorder="1" applyAlignment="1">
      <alignment horizontal="center" vertical="center"/>
    </xf>
    <xf numFmtId="1" fontId="2" fillId="9" borderId="81" xfId="0" applyNumberFormat="1" applyFont="1" applyFill="1" applyBorder="1" applyAlignment="1">
      <alignment horizontal="center" vertical="center"/>
    </xf>
    <xf numFmtId="1" fontId="2" fillId="9" borderId="82" xfId="0" applyNumberFormat="1" applyFont="1" applyFill="1" applyBorder="1" applyAlignment="1">
      <alignment horizontal="center" vertical="center"/>
    </xf>
    <xf numFmtId="2" fontId="1" fillId="9" borderId="51" xfId="0" applyNumberFormat="1" applyFont="1" applyFill="1" applyBorder="1" applyAlignment="1">
      <alignment horizontal="center" vertical="center"/>
    </xf>
    <xf numFmtId="2" fontId="1" fillId="9" borderId="54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 textRotation="90" wrapText="1"/>
    </xf>
    <xf numFmtId="0" fontId="2" fillId="9" borderId="16" xfId="0" applyFont="1" applyFill="1" applyBorder="1" applyAlignment="1">
      <alignment horizontal="center" vertical="center" textRotation="90" wrapText="1"/>
    </xf>
    <xf numFmtId="0" fontId="2" fillId="9" borderId="19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2" fillId="9" borderId="83" xfId="0" applyFont="1" applyFill="1" applyBorder="1" applyAlignment="1">
      <alignment horizontal="center" vertical="center"/>
    </xf>
    <xf numFmtId="0" fontId="2" fillId="9" borderId="84" xfId="0" applyFont="1" applyFill="1" applyBorder="1" applyAlignment="1">
      <alignment horizontal="center" vertical="center"/>
    </xf>
    <xf numFmtId="1" fontId="2" fillId="9" borderId="85" xfId="0" applyNumberFormat="1" applyFont="1" applyFill="1" applyBorder="1" applyAlignment="1">
      <alignment horizontal="center" vertical="center"/>
    </xf>
    <xf numFmtId="1" fontId="2" fillId="9" borderId="61" xfId="0" applyNumberFormat="1" applyFont="1" applyFill="1" applyBorder="1" applyAlignment="1">
      <alignment horizontal="center" vertical="center"/>
    </xf>
    <xf numFmtId="1" fontId="1" fillId="9" borderId="85" xfId="0" applyNumberFormat="1" applyFont="1" applyFill="1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/>
    </xf>
    <xf numFmtId="1" fontId="2" fillId="9" borderId="47" xfId="0" applyNumberFormat="1" applyFont="1" applyFill="1" applyBorder="1" applyAlignment="1">
      <alignment horizontal="center" vertical="center"/>
    </xf>
    <xf numFmtId="1" fontId="2" fillId="9" borderId="86" xfId="0" applyNumberFormat="1" applyFont="1" applyFill="1" applyBorder="1" applyAlignment="1">
      <alignment horizontal="center" vertical="center"/>
    </xf>
    <xf numFmtId="1" fontId="2" fillId="9" borderId="48" xfId="0" applyNumberFormat="1" applyFont="1" applyFill="1" applyBorder="1" applyAlignment="1">
      <alignment horizontal="center" vertical="center"/>
    </xf>
    <xf numFmtId="0" fontId="29" fillId="10" borderId="57" xfId="0" applyFont="1" applyFill="1" applyBorder="1" applyAlignment="1">
      <alignment horizontal="center" vertical="center" wrapText="1"/>
    </xf>
    <xf numFmtId="0" fontId="27" fillId="10" borderId="46" xfId="0" applyFont="1" applyFill="1" applyBorder="1" applyAlignment="1">
      <alignment horizontal="center" vertical="center" wrapText="1"/>
    </xf>
    <xf numFmtId="0" fontId="27" fillId="10" borderId="53" xfId="0" applyFont="1" applyFill="1" applyBorder="1" applyAlignment="1">
      <alignment horizontal="center" vertical="center" wrapText="1"/>
    </xf>
    <xf numFmtId="0" fontId="17" fillId="10" borderId="87" xfId="0" quotePrefix="1" applyFont="1" applyFill="1" applyBorder="1" applyAlignment="1">
      <alignment horizontal="center" vertical="center"/>
    </xf>
    <xf numFmtId="0" fontId="17" fillId="10" borderId="81" xfId="0" applyFont="1" applyFill="1" applyBorder="1" applyAlignment="1">
      <alignment horizontal="center" vertical="center"/>
    </xf>
    <xf numFmtId="0" fontId="17" fillId="10" borderId="82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7" fillId="10" borderId="57" xfId="0" applyFont="1" applyFill="1" applyBorder="1" applyAlignment="1">
      <alignment horizontal="center" vertical="center"/>
    </xf>
    <xf numFmtId="0" fontId="27" fillId="10" borderId="88" xfId="0" applyFont="1" applyFill="1" applyBorder="1" applyAlignment="1">
      <alignment horizontal="center" vertical="center"/>
    </xf>
    <xf numFmtId="0" fontId="17" fillId="10" borderId="58" xfId="0" applyFont="1" applyFill="1" applyBorder="1" applyAlignment="1">
      <alignment horizontal="center" vertical="center"/>
    </xf>
    <xf numFmtId="0" fontId="27" fillId="10" borderId="78" xfId="0" applyFont="1" applyFill="1" applyBorder="1" applyAlignment="1">
      <alignment horizontal="center" vertical="center"/>
    </xf>
    <xf numFmtId="0" fontId="30" fillId="7" borderId="19" xfId="0" applyFont="1" applyFill="1" applyBorder="1" applyAlignment="1">
      <alignment horizontal="left" vertical="center" wrapText="1"/>
    </xf>
    <xf numFmtId="0" fontId="30" fillId="7" borderId="35" xfId="0" applyFont="1" applyFill="1" applyBorder="1" applyAlignment="1">
      <alignment horizontal="left" vertical="center" wrapText="1"/>
    </xf>
    <xf numFmtId="0" fontId="30" fillId="7" borderId="1" xfId="0" applyFont="1" applyFill="1" applyBorder="1" applyAlignment="1">
      <alignment horizontal="left" vertical="center" wrapText="1"/>
    </xf>
    <xf numFmtId="0" fontId="30" fillId="7" borderId="25" xfId="0" applyFont="1" applyFill="1" applyBorder="1" applyAlignment="1">
      <alignment horizontal="left" vertical="center" wrapText="1"/>
    </xf>
    <xf numFmtId="0" fontId="30" fillId="7" borderId="5" xfId="0" applyFont="1" applyFill="1" applyBorder="1" applyAlignment="1">
      <alignment horizontal="left" vertical="center" wrapText="1"/>
    </xf>
    <xf numFmtId="0" fontId="30" fillId="7" borderId="30" xfId="0" applyFont="1" applyFill="1" applyBorder="1" applyAlignment="1">
      <alignment horizontal="left" vertical="center" wrapText="1"/>
    </xf>
    <xf numFmtId="0" fontId="31" fillId="0" borderId="118" xfId="2" quotePrefix="1" applyFont="1" applyBorder="1" applyAlignment="1">
      <alignment horizontal="left" vertical="center" wrapText="1"/>
    </xf>
    <xf numFmtId="0" fontId="31" fillId="0" borderId="119" xfId="2" quotePrefix="1" applyFont="1" applyBorder="1" applyAlignment="1">
      <alignment horizontal="left" vertical="center" wrapText="1"/>
    </xf>
    <xf numFmtId="0" fontId="31" fillId="0" borderId="120" xfId="2" quotePrefix="1" applyFont="1" applyBorder="1" applyAlignment="1">
      <alignment horizontal="left" vertical="center" wrapText="1"/>
    </xf>
    <xf numFmtId="0" fontId="26" fillId="10" borderId="57" xfId="0" applyFont="1" applyFill="1" applyBorder="1" applyAlignment="1">
      <alignment horizontal="center" vertical="center" wrapText="1"/>
    </xf>
    <xf numFmtId="0" fontId="27" fillId="10" borderId="88" xfId="0" applyFont="1" applyFill="1" applyBorder="1" applyAlignment="1">
      <alignment horizontal="center" vertical="center" wrapText="1"/>
    </xf>
    <xf numFmtId="0" fontId="31" fillId="0" borderId="117" xfId="2" quotePrefix="1" applyFont="1" applyBorder="1" applyAlignment="1">
      <alignment horizontal="left" vertical="center" wrapText="1"/>
    </xf>
    <xf numFmtId="0" fontId="17" fillId="0" borderId="0" xfId="2" applyFont="1" applyBorder="1" applyAlignment="1">
      <alignment wrapText="1"/>
    </xf>
    <xf numFmtId="0" fontId="27" fillId="0" borderId="0" xfId="0" applyFont="1" applyBorder="1" applyAlignment="1">
      <alignment wrapText="1"/>
    </xf>
    <xf numFmtId="0" fontId="4" fillId="0" borderId="0" xfId="0" applyFont="1" applyAlignment="1">
      <alignment vertical="center"/>
    </xf>
    <xf numFmtId="0" fontId="17" fillId="10" borderId="88" xfId="0" applyFont="1" applyFill="1" applyBorder="1" applyAlignment="1">
      <alignment horizontal="center" vertical="center"/>
    </xf>
    <xf numFmtId="0" fontId="17" fillId="10" borderId="81" xfId="0" quotePrefix="1" applyFont="1" applyFill="1" applyBorder="1" applyAlignment="1">
      <alignment horizontal="center" vertical="center"/>
    </xf>
    <xf numFmtId="0" fontId="17" fillId="10" borderId="82" xfId="0" quotePrefix="1" applyFont="1" applyFill="1" applyBorder="1" applyAlignment="1">
      <alignment horizontal="center" vertical="center"/>
    </xf>
    <xf numFmtId="0" fontId="29" fillId="10" borderId="46" xfId="0" applyFont="1" applyFill="1" applyBorder="1" applyAlignment="1">
      <alignment horizontal="center" vertical="center" wrapText="1"/>
    </xf>
    <xf numFmtId="0" fontId="29" fillId="10" borderId="53" xfId="0" applyFont="1" applyFill="1" applyBorder="1" applyAlignment="1">
      <alignment horizontal="center" vertical="center" wrapText="1"/>
    </xf>
    <xf numFmtId="0" fontId="26" fillId="6" borderId="0" xfId="2" quotePrefix="1" applyFont="1" applyFill="1" applyBorder="1" applyAlignment="1">
      <alignment horizontal="left" vertical="center" wrapText="1"/>
    </xf>
    <xf numFmtId="0" fontId="26" fillId="6" borderId="0" xfId="0" applyFont="1" applyFill="1" applyBorder="1" applyAlignment="1">
      <alignment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7" fillId="6" borderId="0" xfId="2" applyFont="1" applyFill="1" applyBorder="1" applyAlignment="1">
      <alignment wrapText="1"/>
    </xf>
    <xf numFmtId="0" fontId="27" fillId="6" borderId="0" xfId="0" applyFont="1" applyFill="1" applyBorder="1" applyAlignment="1">
      <alignment wrapText="1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8" borderId="0" xfId="0" applyFont="1" applyFill="1" applyAlignment="1">
      <alignment horizontal="left" vertical="center" wrapText="1"/>
    </xf>
    <xf numFmtId="0" fontId="19" fillId="7" borderId="0" xfId="0" applyFont="1" applyFill="1" applyAlignment="1">
      <alignment horizontal="left" vertical="center" wrapText="1"/>
    </xf>
    <xf numFmtId="0" fontId="0" fillId="0" borderId="0" xfId="0" applyAlignment="1"/>
    <xf numFmtId="0" fontId="25" fillId="0" borderId="0" xfId="0" applyFont="1" applyAlignment="1">
      <alignment horizontal="right" vertical="center" wrapText="1"/>
    </xf>
    <xf numFmtId="49" fontId="19" fillId="8" borderId="0" xfId="0" applyNumberFormat="1" applyFont="1" applyFill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19" fillId="8" borderId="0" xfId="0" applyFont="1" applyFill="1" applyAlignment="1">
      <alignment horizontal="left" vertical="center"/>
    </xf>
    <xf numFmtId="0" fontId="19" fillId="12" borderId="0" xfId="0" applyFont="1" applyFill="1" applyAlignment="1">
      <alignment horizontal="left" vertical="center" wrapText="1"/>
    </xf>
    <xf numFmtId="0" fontId="19" fillId="8" borderId="0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right" vertical="center" wrapText="1"/>
    </xf>
    <xf numFmtId="0" fontId="19" fillId="8" borderId="0" xfId="0" applyFont="1" applyFill="1" applyAlignment="1">
      <alignment vertical="center" wrapText="1"/>
    </xf>
    <xf numFmtId="0" fontId="10" fillId="8" borderId="0" xfId="0" applyFont="1" applyFill="1" applyAlignment="1">
      <alignment wrapText="1"/>
    </xf>
  </cellXfs>
  <cellStyles count="3">
    <cellStyle name="20% - Ênfase5" xfId="1" builtinId="46"/>
    <cellStyle name="Normal" xfId="0" builtinId="0"/>
    <cellStyle name="Normal_SINHIDRO (2)" xfId="2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333333333333351E-2"/>
          <c:y val="4.1297935103244837E-2"/>
          <c:w val="0.79500000000000004"/>
          <c:h val="0.82300884955752218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'Hidroenergética-Subsistemas'!$D$15:$G$15</c:f>
              <c:numCache>
                <c:formatCode>General</c:formatCode>
                <c:ptCount val="4"/>
                <c:pt idx="0">
                  <c:v>8799</c:v>
                </c:pt>
                <c:pt idx="1">
                  <c:v>20428</c:v>
                </c:pt>
                <c:pt idx="2">
                  <c:v>16709</c:v>
                </c:pt>
                <c:pt idx="3">
                  <c:v>10783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05440"/>
        <c:axId val="14900697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'Hidroenergética-Subsistemas'!$D$16:$G$16</c:f>
              <c:numCache>
                <c:formatCode>General</c:formatCode>
                <c:ptCount val="4"/>
                <c:pt idx="0">
                  <c:v>82</c:v>
                </c:pt>
                <c:pt idx="1">
                  <c:v>186</c:v>
                </c:pt>
                <c:pt idx="2">
                  <c:v>152</c:v>
                </c:pt>
                <c:pt idx="3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4784"/>
        <c:axId val="148056320"/>
      </c:lineChart>
      <c:catAx>
        <c:axId val="1490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9006976"/>
        <c:crosses val="autoZero"/>
        <c:auto val="1"/>
        <c:lblAlgn val="ctr"/>
        <c:lblOffset val="100"/>
        <c:noMultiLvlLbl val="0"/>
      </c:catAx>
      <c:valAx>
        <c:axId val="1490069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9005440"/>
        <c:crosses val="autoZero"/>
        <c:crossBetween val="between"/>
      </c:valAx>
      <c:catAx>
        <c:axId val="148054784"/>
        <c:scaling>
          <c:orientation val="minMax"/>
        </c:scaling>
        <c:delete val="1"/>
        <c:axPos val="b"/>
        <c:majorTickMark val="out"/>
        <c:minorTickMark val="none"/>
        <c:tickLblPos val="none"/>
        <c:crossAx val="148056320"/>
        <c:crosses val="autoZero"/>
        <c:auto val="1"/>
        <c:lblAlgn val="ctr"/>
        <c:lblOffset val="100"/>
        <c:noMultiLvlLbl val="0"/>
      </c:catAx>
      <c:valAx>
        <c:axId val="1480563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805478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1332628028102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'Hidroenergética-REEs'!$D$14:$G$14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'Hidroenergética-REEs'!$D$15:$G$15</c:f>
              <c:numCache>
                <c:formatCode>General</c:formatCode>
                <c:ptCount val="4"/>
                <c:pt idx="0">
                  <c:v>10676</c:v>
                </c:pt>
                <c:pt idx="1">
                  <c:v>11847</c:v>
                </c:pt>
                <c:pt idx="2">
                  <c:v>10563</c:v>
                </c:pt>
                <c:pt idx="3">
                  <c:v>9754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94688"/>
        <c:axId val="15979622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'Hidroenergética-REEs'!$D$14:$G$14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'Hidroenergética-REEs'!$D$16:$G$16</c:f>
              <c:numCache>
                <c:formatCode>General</c:formatCode>
                <c:ptCount val="4"/>
                <c:pt idx="0">
                  <c:v>75</c:v>
                </c:pt>
                <c:pt idx="1">
                  <c:v>94</c:v>
                </c:pt>
                <c:pt idx="2">
                  <c:v>84</c:v>
                </c:pt>
                <c:pt idx="3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06592"/>
        <c:axId val="159808128"/>
      </c:lineChart>
      <c:catAx>
        <c:axId val="1597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796224"/>
        <c:crosses val="autoZero"/>
        <c:auto val="1"/>
        <c:lblAlgn val="ctr"/>
        <c:lblOffset val="100"/>
        <c:noMultiLvlLbl val="0"/>
      </c:catAx>
      <c:valAx>
        <c:axId val="1597962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794688"/>
        <c:crosses val="autoZero"/>
        <c:crossBetween val="between"/>
      </c:valAx>
      <c:catAx>
        <c:axId val="15980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9808128"/>
        <c:crosses val="autoZero"/>
        <c:auto val="1"/>
        <c:lblAlgn val="ctr"/>
        <c:lblOffset val="100"/>
        <c:noMultiLvlLbl val="0"/>
      </c:catAx>
      <c:valAx>
        <c:axId val="15980812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549193299366997"/>
              <c:y val="0.328662255876162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80659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952938108110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'Hidroenergética-REEs'!$D$38:$G$38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'Hidroenergética-REEs'!$D$39:$G$39</c:f>
              <c:numCache>
                <c:formatCode>General</c:formatCode>
                <c:ptCount val="4"/>
                <c:pt idx="0">
                  <c:v>4258</c:v>
                </c:pt>
                <c:pt idx="1">
                  <c:v>3582</c:v>
                </c:pt>
                <c:pt idx="2">
                  <c:v>3377</c:v>
                </c:pt>
                <c:pt idx="3">
                  <c:v>2997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35648"/>
        <c:axId val="15983718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'Hidroenergética-REEs'!$D$38:$G$38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'Hidroenergética-REEs'!$D$40:$G$40</c:f>
              <c:numCache>
                <c:formatCode>General</c:formatCode>
                <c:ptCount val="4"/>
                <c:pt idx="0">
                  <c:v>83</c:v>
                </c:pt>
                <c:pt idx="1">
                  <c:v>93</c:v>
                </c:pt>
                <c:pt idx="2">
                  <c:v>87</c:v>
                </c:pt>
                <c:pt idx="3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55744"/>
        <c:axId val="159857280"/>
      </c:lineChart>
      <c:catAx>
        <c:axId val="1598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837184"/>
        <c:crosses val="autoZero"/>
        <c:auto val="1"/>
        <c:lblAlgn val="ctr"/>
        <c:lblOffset val="100"/>
        <c:noMultiLvlLbl val="0"/>
      </c:catAx>
      <c:valAx>
        <c:axId val="1598371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835648"/>
        <c:crosses val="autoZero"/>
        <c:crossBetween val="between"/>
      </c:valAx>
      <c:catAx>
        <c:axId val="1598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9857280"/>
        <c:crosses val="autoZero"/>
        <c:auto val="1"/>
        <c:lblAlgn val="ctr"/>
        <c:lblOffset val="100"/>
        <c:noMultiLvlLbl val="0"/>
      </c:catAx>
      <c:valAx>
        <c:axId val="15985728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303303998764854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85574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952938108110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'Hidroenergética-REEs'!$D$54:$G$54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'Hidroenergética-REEs'!$D$55:$G$55</c:f>
              <c:numCache>
                <c:formatCode>General</c:formatCode>
                <c:ptCount val="4"/>
                <c:pt idx="0">
                  <c:v>5873</c:v>
                </c:pt>
                <c:pt idx="1">
                  <c:v>17133</c:v>
                </c:pt>
                <c:pt idx="2">
                  <c:v>13981</c:v>
                </c:pt>
                <c:pt idx="3">
                  <c:v>8664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84800"/>
        <c:axId val="15988633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'Hidroenergética-REEs'!$D$54:$G$54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'Hidroenergética-REEs'!$D$56:$G$56</c:f>
              <c:numCache>
                <c:formatCode>General</c:formatCode>
                <c:ptCount val="4"/>
                <c:pt idx="0">
                  <c:v>106</c:v>
                </c:pt>
                <c:pt idx="1">
                  <c:v>287</c:v>
                </c:pt>
                <c:pt idx="2">
                  <c:v>235</c:v>
                </c:pt>
                <c:pt idx="3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04896"/>
        <c:axId val="159906432"/>
      </c:lineChart>
      <c:catAx>
        <c:axId val="159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886336"/>
        <c:crosses val="autoZero"/>
        <c:auto val="1"/>
        <c:lblAlgn val="ctr"/>
        <c:lblOffset val="100"/>
        <c:noMultiLvlLbl val="0"/>
      </c:catAx>
      <c:valAx>
        <c:axId val="1598863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884800"/>
        <c:crosses val="autoZero"/>
        <c:crossBetween val="between"/>
      </c:valAx>
      <c:catAx>
        <c:axId val="1599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9906432"/>
        <c:crosses val="autoZero"/>
        <c:auto val="1"/>
        <c:lblAlgn val="ctr"/>
        <c:lblOffset val="100"/>
        <c:noMultiLvlLbl val="0"/>
      </c:catAx>
      <c:valAx>
        <c:axId val="15990643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303303998764854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90489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3627757607609"/>
          <c:y val="4.4163881893979386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'Hidroenergética-REEs'!$D$78:$G$78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'Hidroenergética-REEs'!$D$79:$G$79</c:f>
              <c:numCache>
                <c:formatCode>General</c:formatCode>
                <c:ptCount val="4"/>
                <c:pt idx="0">
                  <c:v>2766</c:v>
                </c:pt>
                <c:pt idx="1">
                  <c:v>2343</c:v>
                </c:pt>
                <c:pt idx="2">
                  <c:v>2053</c:v>
                </c:pt>
                <c:pt idx="3">
                  <c:v>1887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38048"/>
        <c:axId val="15993958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'Hidroenergética-REEs'!$D$78:$G$78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'Hidroenergética-REEs'!$D$80:$G$80</c:f>
              <c:numCache>
                <c:formatCode>General</c:formatCode>
                <c:ptCount val="4"/>
                <c:pt idx="0">
                  <c:v>76</c:v>
                </c:pt>
                <c:pt idx="1">
                  <c:v>90</c:v>
                </c:pt>
                <c:pt idx="2">
                  <c:v>79</c:v>
                </c:pt>
                <c:pt idx="3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6336"/>
        <c:axId val="159967872"/>
      </c:lineChart>
      <c:catAx>
        <c:axId val="1599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939584"/>
        <c:crosses val="autoZero"/>
        <c:auto val="1"/>
        <c:lblAlgn val="ctr"/>
        <c:lblOffset val="100"/>
        <c:noMultiLvlLbl val="0"/>
      </c:catAx>
      <c:valAx>
        <c:axId val="1599395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938048"/>
        <c:crosses val="autoZero"/>
        <c:crossBetween val="between"/>
      </c:valAx>
      <c:catAx>
        <c:axId val="15996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9967872"/>
        <c:crosses val="autoZero"/>
        <c:auto val="1"/>
        <c:lblAlgn val="ctr"/>
        <c:lblOffset val="100"/>
        <c:noMultiLvlLbl val="0"/>
      </c:catAx>
      <c:valAx>
        <c:axId val="15996787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670931758530209"/>
              <c:y val="0.32666616988333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96633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1332628028102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'Hidroenergética-REEs'!$D$22:$G$22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'Hidroenergética-REEs'!$D$23:$G$23</c:f>
              <c:numCache>
                <c:formatCode>General</c:formatCode>
                <c:ptCount val="4"/>
                <c:pt idx="0">
                  <c:v>2966</c:v>
                </c:pt>
                <c:pt idx="1">
                  <c:v>1989</c:v>
                </c:pt>
                <c:pt idx="2">
                  <c:v>1082</c:v>
                </c:pt>
                <c:pt idx="3">
                  <c:v>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69120"/>
        <c:axId val="160070656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'Hidroenergética-REEs'!$D$22:$G$22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'Hidroenergética-REEs'!$D$24:$G$24</c:f>
              <c:numCache>
                <c:formatCode>General</c:formatCode>
                <c:ptCount val="4"/>
                <c:pt idx="0">
                  <c:v>121</c:v>
                </c:pt>
                <c:pt idx="1">
                  <c:v>87</c:v>
                </c:pt>
                <c:pt idx="2">
                  <c:v>47</c:v>
                </c:pt>
                <c:pt idx="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9216"/>
        <c:axId val="160090752"/>
      </c:lineChart>
      <c:catAx>
        <c:axId val="1600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070656"/>
        <c:crosses val="autoZero"/>
        <c:auto val="1"/>
        <c:lblAlgn val="ctr"/>
        <c:lblOffset val="100"/>
        <c:noMultiLvlLbl val="0"/>
      </c:catAx>
      <c:valAx>
        <c:axId val="1600706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069120"/>
        <c:crosses val="autoZero"/>
        <c:crossBetween val="between"/>
      </c:valAx>
      <c:catAx>
        <c:axId val="16008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0090752"/>
        <c:crosses val="autoZero"/>
        <c:auto val="1"/>
        <c:lblAlgn val="ctr"/>
        <c:lblOffset val="100"/>
        <c:noMultiLvlLbl val="0"/>
      </c:catAx>
      <c:valAx>
        <c:axId val="16009075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549193299366997"/>
              <c:y val="0.328662255876162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08921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952938108110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'Hidroenergética-REEs'!$D$62:$G$62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'Hidroenergética-REEs'!$D$63:$G$63</c:f>
              <c:numCache>
                <c:formatCode>General</c:formatCode>
                <c:ptCount val="4"/>
                <c:pt idx="0">
                  <c:v>2926</c:v>
                </c:pt>
                <c:pt idx="1">
                  <c:v>3295</c:v>
                </c:pt>
                <c:pt idx="2">
                  <c:v>2728</c:v>
                </c:pt>
                <c:pt idx="3">
                  <c:v>2118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30560"/>
        <c:axId val="160132096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'Hidroenergética-REEs'!$D$62:$G$62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'Hidroenergética-REEs'!$D$64:$G$64</c:f>
              <c:numCache>
                <c:formatCode>General</c:formatCode>
                <c:ptCount val="4"/>
                <c:pt idx="0">
                  <c:v>57</c:v>
                </c:pt>
                <c:pt idx="1">
                  <c:v>66</c:v>
                </c:pt>
                <c:pt idx="2">
                  <c:v>54</c:v>
                </c:pt>
                <c:pt idx="3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6560"/>
        <c:axId val="160148096"/>
      </c:lineChart>
      <c:catAx>
        <c:axId val="1601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132096"/>
        <c:crosses val="autoZero"/>
        <c:auto val="1"/>
        <c:lblAlgn val="ctr"/>
        <c:lblOffset val="100"/>
        <c:noMultiLvlLbl val="0"/>
      </c:catAx>
      <c:valAx>
        <c:axId val="1601320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130560"/>
        <c:crosses val="autoZero"/>
        <c:crossBetween val="between"/>
      </c:valAx>
      <c:catAx>
        <c:axId val="16014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0148096"/>
        <c:crosses val="autoZero"/>
        <c:auto val="1"/>
        <c:lblAlgn val="ctr"/>
        <c:lblOffset val="100"/>
        <c:noMultiLvlLbl val="0"/>
      </c:catAx>
      <c:valAx>
        <c:axId val="16014809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303303998764854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14656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4589426321709"/>
          <c:y val="4.4303741713114124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'Hidroenergética-REEs'!$D$94:$G$94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'Hidroenergética-REEs'!$D$95:$G$95</c:f>
              <c:numCache>
                <c:formatCode>General</c:formatCode>
                <c:ptCount val="4"/>
                <c:pt idx="0">
                  <c:v>1525</c:v>
                </c:pt>
                <c:pt idx="1">
                  <c:v>1347</c:v>
                </c:pt>
                <c:pt idx="2">
                  <c:v>1108</c:v>
                </c:pt>
                <c:pt idx="3">
                  <c:v>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80416"/>
        <c:axId val="160381952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'Hidroenergética-REEs'!$D$94:$G$94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'Hidroenergética-REEs'!$D$96:$G$96</c:f>
              <c:numCache>
                <c:formatCode>General</c:formatCode>
                <c:ptCount val="4"/>
                <c:pt idx="0">
                  <c:v>117</c:v>
                </c:pt>
                <c:pt idx="1">
                  <c:v>127</c:v>
                </c:pt>
                <c:pt idx="2">
                  <c:v>104</c:v>
                </c:pt>
                <c:pt idx="3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4128"/>
        <c:axId val="160385664"/>
      </c:lineChart>
      <c:catAx>
        <c:axId val="1603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381952"/>
        <c:crosses val="autoZero"/>
        <c:auto val="1"/>
        <c:lblAlgn val="ctr"/>
        <c:lblOffset val="100"/>
        <c:noMultiLvlLbl val="0"/>
      </c:catAx>
      <c:valAx>
        <c:axId val="1603819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380416"/>
        <c:crosses val="autoZero"/>
        <c:crossBetween val="between"/>
      </c:valAx>
      <c:catAx>
        <c:axId val="16038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0385664"/>
        <c:crosses val="autoZero"/>
        <c:auto val="1"/>
        <c:lblAlgn val="ctr"/>
        <c:lblOffset val="100"/>
        <c:noMultiLvlLbl val="0"/>
      </c:catAx>
      <c:valAx>
        <c:axId val="16038566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044731708001751"/>
              <c:y val="0.326124455961992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38412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'Hidroenergética-Bacias'!$D$15:$G$15</c:f>
              <c:numCache>
                <c:formatCode>General</c:formatCode>
                <c:ptCount val="4"/>
                <c:pt idx="0">
                  <c:v>2671</c:v>
                </c:pt>
                <c:pt idx="1">
                  <c:v>2572</c:v>
                </c:pt>
                <c:pt idx="2">
                  <c:v>2415</c:v>
                </c:pt>
                <c:pt idx="3">
                  <c:v>2272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34432"/>
        <c:axId val="16045260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'Hidroenergética-Bacias'!$D$16:$G$16</c:f>
              <c:numCache>
                <c:formatCode>General</c:formatCode>
                <c:ptCount val="4"/>
                <c:pt idx="0">
                  <c:v>82</c:v>
                </c:pt>
                <c:pt idx="1">
                  <c:v>90</c:v>
                </c:pt>
                <c:pt idx="2">
                  <c:v>84</c:v>
                </c:pt>
                <c:pt idx="3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54528"/>
        <c:axId val="160456064"/>
      </c:lineChart>
      <c:catAx>
        <c:axId val="1604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452608"/>
        <c:crosses val="autoZero"/>
        <c:auto val="1"/>
        <c:lblAlgn val="ctr"/>
        <c:lblOffset val="100"/>
        <c:noMultiLvlLbl val="0"/>
      </c:catAx>
      <c:valAx>
        <c:axId val="1604526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434432"/>
        <c:crosses val="autoZero"/>
        <c:crossBetween val="between"/>
      </c:valAx>
      <c:catAx>
        <c:axId val="160454528"/>
        <c:scaling>
          <c:orientation val="minMax"/>
        </c:scaling>
        <c:delete val="1"/>
        <c:axPos val="b"/>
        <c:majorTickMark val="out"/>
        <c:minorTickMark val="none"/>
        <c:tickLblPos val="none"/>
        <c:crossAx val="160456064"/>
        <c:crosses val="autoZero"/>
        <c:auto val="1"/>
        <c:lblAlgn val="ctr"/>
        <c:lblOffset val="100"/>
        <c:noMultiLvlLbl val="0"/>
      </c:catAx>
      <c:valAx>
        <c:axId val="16045606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45452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'Hidroenergética-Bacias'!$D$7:$G$7</c:f>
              <c:numCache>
                <c:formatCode>General</c:formatCode>
                <c:ptCount val="4"/>
                <c:pt idx="0">
                  <c:v>2149</c:v>
                </c:pt>
                <c:pt idx="1">
                  <c:v>2044</c:v>
                </c:pt>
                <c:pt idx="2">
                  <c:v>1919</c:v>
                </c:pt>
                <c:pt idx="3">
                  <c:v>1840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87680"/>
        <c:axId val="15828172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'Hidroenergética-Bacias'!$D$8:$G$8</c:f>
              <c:numCache>
                <c:formatCode>General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69</c:v>
                </c:pt>
                <c:pt idx="3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83648"/>
        <c:axId val="158285184"/>
      </c:lineChart>
      <c:catAx>
        <c:axId val="1604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8281728"/>
        <c:crosses val="autoZero"/>
        <c:auto val="1"/>
        <c:lblAlgn val="ctr"/>
        <c:lblOffset val="100"/>
        <c:noMultiLvlLbl val="0"/>
      </c:catAx>
      <c:valAx>
        <c:axId val="15828172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487680"/>
        <c:crosses val="autoZero"/>
        <c:crossBetween val="between"/>
      </c:valAx>
      <c:catAx>
        <c:axId val="158283648"/>
        <c:scaling>
          <c:orientation val="minMax"/>
        </c:scaling>
        <c:delete val="1"/>
        <c:axPos val="b"/>
        <c:majorTickMark val="out"/>
        <c:minorTickMark val="none"/>
        <c:tickLblPos val="none"/>
        <c:crossAx val="158285184"/>
        <c:crosses val="autoZero"/>
        <c:auto val="1"/>
        <c:lblAlgn val="ctr"/>
        <c:lblOffset val="100"/>
        <c:noMultiLvlLbl val="0"/>
      </c:catAx>
      <c:valAx>
        <c:axId val="1582851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828364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'Hidroenergética-Bacias'!$D$23:$G$23</c:f>
              <c:numCache>
                <c:formatCode>General</c:formatCode>
                <c:ptCount val="4"/>
                <c:pt idx="0">
                  <c:v>1330</c:v>
                </c:pt>
                <c:pt idx="1">
                  <c:v>780</c:v>
                </c:pt>
                <c:pt idx="2">
                  <c:v>579</c:v>
                </c:pt>
                <c:pt idx="3">
                  <c:v>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12704"/>
        <c:axId val="15832678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'Hidroenergética-Bacias'!$D$24:$G$24</c:f>
              <c:numCache>
                <c:formatCode>General</c:formatCode>
                <c:ptCount val="4"/>
                <c:pt idx="0">
                  <c:v>160</c:v>
                </c:pt>
                <c:pt idx="1">
                  <c:v>107</c:v>
                </c:pt>
                <c:pt idx="2">
                  <c:v>80</c:v>
                </c:pt>
                <c:pt idx="3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28704"/>
        <c:axId val="158330240"/>
      </c:lineChart>
      <c:catAx>
        <c:axId val="1583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8326784"/>
        <c:crosses val="autoZero"/>
        <c:auto val="1"/>
        <c:lblAlgn val="ctr"/>
        <c:lblOffset val="100"/>
        <c:noMultiLvlLbl val="0"/>
      </c:catAx>
      <c:valAx>
        <c:axId val="1583267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8312704"/>
        <c:crosses val="autoZero"/>
        <c:crossBetween val="between"/>
      </c:valAx>
      <c:catAx>
        <c:axId val="158328704"/>
        <c:scaling>
          <c:orientation val="minMax"/>
        </c:scaling>
        <c:delete val="1"/>
        <c:axPos val="b"/>
        <c:majorTickMark val="out"/>
        <c:minorTickMark val="none"/>
        <c:tickLblPos val="none"/>
        <c:crossAx val="158330240"/>
        <c:crosses val="autoZero"/>
        <c:auto val="1"/>
        <c:lblAlgn val="ctr"/>
        <c:lblOffset val="100"/>
        <c:noMultiLvlLbl val="0"/>
      </c:catAx>
      <c:valAx>
        <c:axId val="15833024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832870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333333333333351E-2"/>
          <c:y val="4.1297935103244837E-2"/>
          <c:w val="0.79500000000000004"/>
          <c:h val="0.82300884955752218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'Hidroenergética-Subsistemas'!$D$7:$G$7</c:f>
              <c:numCache>
                <c:formatCode>General</c:formatCode>
                <c:ptCount val="4"/>
                <c:pt idx="0">
                  <c:v>25372</c:v>
                </c:pt>
                <c:pt idx="1">
                  <c:v>23835</c:v>
                </c:pt>
                <c:pt idx="2">
                  <c:v>20607</c:v>
                </c:pt>
                <c:pt idx="3">
                  <c:v>18844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82560"/>
        <c:axId val="14888409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'Hidroenergética-Subsistemas'!$D$8:$G$8</c:f>
              <c:numCache>
                <c:formatCode>General</c:formatCode>
                <c:ptCount val="4"/>
                <c:pt idx="0">
                  <c:v>85</c:v>
                </c:pt>
                <c:pt idx="1">
                  <c:v>93</c:v>
                </c:pt>
                <c:pt idx="2">
                  <c:v>80</c:v>
                </c:pt>
                <c:pt idx="3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56640"/>
        <c:axId val="159058176"/>
      </c:lineChart>
      <c:catAx>
        <c:axId val="1488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8884096"/>
        <c:crosses val="autoZero"/>
        <c:auto val="1"/>
        <c:lblAlgn val="ctr"/>
        <c:lblOffset val="100"/>
        <c:noMultiLvlLbl val="0"/>
      </c:catAx>
      <c:valAx>
        <c:axId val="1488840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8882560"/>
        <c:crosses val="autoZero"/>
        <c:crossBetween val="between"/>
      </c:valAx>
      <c:catAx>
        <c:axId val="159056640"/>
        <c:scaling>
          <c:orientation val="minMax"/>
        </c:scaling>
        <c:delete val="1"/>
        <c:axPos val="b"/>
        <c:majorTickMark val="out"/>
        <c:minorTickMark val="none"/>
        <c:tickLblPos val="none"/>
        <c:crossAx val="159058176"/>
        <c:crosses val="autoZero"/>
        <c:auto val="1"/>
        <c:lblAlgn val="ctr"/>
        <c:lblOffset val="100"/>
        <c:noMultiLvlLbl val="0"/>
      </c:catAx>
      <c:valAx>
        <c:axId val="1590581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05664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164037854889607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'Hidroenergética-Bacias'!$D$31:$G$31</c:f>
              <c:numCache>
                <c:formatCode>General</c:formatCode>
                <c:ptCount val="4"/>
                <c:pt idx="0">
                  <c:v>1880</c:v>
                </c:pt>
                <c:pt idx="1">
                  <c:v>1326</c:v>
                </c:pt>
                <c:pt idx="2">
                  <c:v>742</c:v>
                </c:pt>
                <c:pt idx="3">
                  <c:v>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47872"/>
        <c:axId val="15846195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'Hidroenergética-Bacias'!$D$32:$G$32</c:f>
              <c:numCache>
                <c:formatCode>General</c:formatCode>
                <c:ptCount val="4"/>
                <c:pt idx="0">
                  <c:v>112</c:v>
                </c:pt>
                <c:pt idx="1">
                  <c:v>84</c:v>
                </c:pt>
                <c:pt idx="2">
                  <c:v>47</c:v>
                </c:pt>
                <c:pt idx="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63872"/>
        <c:axId val="158465408"/>
      </c:lineChart>
      <c:catAx>
        <c:axId val="1584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8461952"/>
        <c:crosses val="autoZero"/>
        <c:auto val="1"/>
        <c:lblAlgn val="ctr"/>
        <c:lblOffset val="100"/>
        <c:noMultiLvlLbl val="0"/>
      </c:catAx>
      <c:valAx>
        <c:axId val="1584619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8447872"/>
        <c:crosses val="autoZero"/>
        <c:crossBetween val="between"/>
      </c:valAx>
      <c:catAx>
        <c:axId val="158463872"/>
        <c:scaling>
          <c:orientation val="minMax"/>
        </c:scaling>
        <c:delete val="1"/>
        <c:axPos val="b"/>
        <c:majorTickMark val="out"/>
        <c:minorTickMark val="none"/>
        <c:tickLblPos val="none"/>
        <c:crossAx val="158465408"/>
        <c:crosses val="autoZero"/>
        <c:auto val="1"/>
        <c:lblAlgn val="ctr"/>
        <c:lblOffset val="100"/>
        <c:noMultiLvlLbl val="0"/>
      </c:catAx>
      <c:valAx>
        <c:axId val="15846540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846387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'Hidroenergética-Bacias'!$D$39:$G$39</c:f>
              <c:numCache>
                <c:formatCode>General</c:formatCode>
                <c:ptCount val="4"/>
                <c:pt idx="0">
                  <c:v>9972</c:v>
                </c:pt>
                <c:pt idx="1">
                  <c:v>10560</c:v>
                </c:pt>
                <c:pt idx="2">
                  <c:v>8822</c:v>
                </c:pt>
                <c:pt idx="3">
                  <c:v>7949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86688"/>
        <c:axId val="16080486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'Hidroenergética-Bacias'!$D$40:$G$40</c:f>
              <c:numCache>
                <c:formatCode>General</c:formatCode>
                <c:ptCount val="4"/>
                <c:pt idx="0">
                  <c:v>86</c:v>
                </c:pt>
                <c:pt idx="1">
                  <c:v>101</c:v>
                </c:pt>
                <c:pt idx="2">
                  <c:v>84</c:v>
                </c:pt>
                <c:pt idx="3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06784"/>
        <c:axId val="160808320"/>
      </c:lineChart>
      <c:catAx>
        <c:axId val="1607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804864"/>
        <c:crosses val="autoZero"/>
        <c:auto val="1"/>
        <c:lblAlgn val="ctr"/>
        <c:lblOffset val="100"/>
        <c:noMultiLvlLbl val="0"/>
      </c:catAx>
      <c:valAx>
        <c:axId val="1608048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786688"/>
        <c:crosses val="autoZero"/>
        <c:crossBetween val="between"/>
      </c:valAx>
      <c:catAx>
        <c:axId val="160806784"/>
        <c:scaling>
          <c:orientation val="minMax"/>
        </c:scaling>
        <c:delete val="1"/>
        <c:axPos val="b"/>
        <c:majorTickMark val="out"/>
        <c:minorTickMark val="none"/>
        <c:tickLblPos val="none"/>
        <c:crossAx val="160808320"/>
        <c:crosses val="autoZero"/>
        <c:auto val="1"/>
        <c:lblAlgn val="ctr"/>
        <c:lblOffset val="100"/>
        <c:noMultiLvlLbl val="0"/>
      </c:catAx>
      <c:valAx>
        <c:axId val="1608083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80678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'Hidroenergética-Bacias'!$D$47:$G$47</c:f>
              <c:numCache>
                <c:formatCode>General</c:formatCode>
                <c:ptCount val="4"/>
                <c:pt idx="0">
                  <c:v>2705</c:v>
                </c:pt>
                <c:pt idx="1">
                  <c:v>3120</c:v>
                </c:pt>
                <c:pt idx="2">
                  <c:v>2613</c:v>
                </c:pt>
                <c:pt idx="3">
                  <c:v>2026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17760"/>
        <c:axId val="16094003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'Hidroenergética-Bacias'!$D$48:$G$48</c:f>
              <c:numCache>
                <c:formatCode>General</c:formatCode>
                <c:ptCount val="4"/>
                <c:pt idx="0">
                  <c:v>56</c:v>
                </c:pt>
                <c:pt idx="1">
                  <c:v>66</c:v>
                </c:pt>
                <c:pt idx="2">
                  <c:v>55</c:v>
                </c:pt>
                <c:pt idx="3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41952"/>
        <c:axId val="160943488"/>
      </c:lineChart>
      <c:catAx>
        <c:axId val="1609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940032"/>
        <c:crosses val="autoZero"/>
        <c:auto val="1"/>
        <c:lblAlgn val="ctr"/>
        <c:lblOffset val="100"/>
        <c:noMultiLvlLbl val="0"/>
      </c:catAx>
      <c:valAx>
        <c:axId val="1609400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917760"/>
        <c:crosses val="autoZero"/>
        <c:crossBetween val="between"/>
      </c:valAx>
      <c:catAx>
        <c:axId val="160941952"/>
        <c:scaling>
          <c:orientation val="minMax"/>
        </c:scaling>
        <c:delete val="1"/>
        <c:axPos val="b"/>
        <c:majorTickMark val="out"/>
        <c:minorTickMark val="none"/>
        <c:tickLblPos val="none"/>
        <c:crossAx val="160943488"/>
        <c:crosses val="autoZero"/>
        <c:auto val="1"/>
        <c:lblAlgn val="ctr"/>
        <c:lblOffset val="100"/>
        <c:noMultiLvlLbl val="0"/>
      </c:catAx>
      <c:valAx>
        <c:axId val="16094348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94195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'Hidroenergética-Bacias'!$D$55:$G$55</c:f>
              <c:numCache>
                <c:formatCode>General</c:formatCode>
                <c:ptCount val="4"/>
                <c:pt idx="0">
                  <c:v>3570</c:v>
                </c:pt>
                <c:pt idx="1">
                  <c:v>10365</c:v>
                </c:pt>
                <c:pt idx="2">
                  <c:v>8776</c:v>
                </c:pt>
                <c:pt idx="3">
                  <c:v>6152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5104"/>
        <c:axId val="16099328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'Hidroenergética-Bacias'!$D$56:$G$56</c:f>
              <c:numCache>
                <c:formatCode>General</c:formatCode>
                <c:ptCount val="4"/>
                <c:pt idx="0">
                  <c:v>86</c:v>
                </c:pt>
                <c:pt idx="1">
                  <c:v>233</c:v>
                </c:pt>
                <c:pt idx="2">
                  <c:v>197</c:v>
                </c:pt>
                <c:pt idx="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5200"/>
        <c:axId val="160996736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993280"/>
        <c:crosses val="autoZero"/>
        <c:auto val="1"/>
        <c:lblAlgn val="ctr"/>
        <c:lblOffset val="100"/>
        <c:noMultiLvlLbl val="0"/>
      </c:catAx>
      <c:valAx>
        <c:axId val="1609932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975104"/>
        <c:crosses val="autoZero"/>
        <c:crossBetween val="between"/>
      </c:valAx>
      <c:catAx>
        <c:axId val="160995200"/>
        <c:scaling>
          <c:orientation val="minMax"/>
        </c:scaling>
        <c:delete val="1"/>
        <c:axPos val="b"/>
        <c:majorTickMark val="out"/>
        <c:minorTickMark val="none"/>
        <c:tickLblPos val="none"/>
        <c:crossAx val="160996736"/>
        <c:crosses val="autoZero"/>
        <c:auto val="1"/>
        <c:lblAlgn val="ctr"/>
        <c:lblOffset val="100"/>
        <c:noMultiLvlLbl val="0"/>
      </c:catAx>
      <c:valAx>
        <c:axId val="16099673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099520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'Hidroenergética-Bacias'!$D$63:$G$63</c:f>
              <c:numCache>
                <c:formatCode>General</c:formatCode>
                <c:ptCount val="4"/>
                <c:pt idx="0">
                  <c:v>2170</c:v>
                </c:pt>
                <c:pt idx="1">
                  <c:v>6647</c:v>
                </c:pt>
                <c:pt idx="2">
                  <c:v>5039</c:v>
                </c:pt>
                <c:pt idx="3">
                  <c:v>2346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24256"/>
        <c:axId val="16103833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'Hidroenergética-Bacias'!$D$64:$G$64</c:f>
              <c:numCache>
                <c:formatCode>General</c:formatCode>
                <c:ptCount val="4"/>
                <c:pt idx="0">
                  <c:v>197</c:v>
                </c:pt>
                <c:pt idx="1">
                  <c:v>557</c:v>
                </c:pt>
                <c:pt idx="2">
                  <c:v>422</c:v>
                </c:pt>
                <c:pt idx="3">
                  <c:v>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40256"/>
        <c:axId val="161041792"/>
      </c:lineChart>
      <c:catAx>
        <c:axId val="1610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038336"/>
        <c:crosses val="autoZero"/>
        <c:auto val="1"/>
        <c:lblAlgn val="ctr"/>
        <c:lblOffset val="100"/>
        <c:noMultiLvlLbl val="0"/>
      </c:catAx>
      <c:valAx>
        <c:axId val="1610383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024256"/>
        <c:crosses val="autoZero"/>
        <c:crossBetween val="between"/>
      </c:valAx>
      <c:catAx>
        <c:axId val="161040256"/>
        <c:scaling>
          <c:orientation val="minMax"/>
        </c:scaling>
        <c:delete val="1"/>
        <c:axPos val="b"/>
        <c:majorTickMark val="out"/>
        <c:minorTickMark val="none"/>
        <c:tickLblPos val="none"/>
        <c:crossAx val="161041792"/>
        <c:crosses val="autoZero"/>
        <c:auto val="1"/>
        <c:lblAlgn val="ctr"/>
        <c:lblOffset val="100"/>
        <c:noMultiLvlLbl val="0"/>
      </c:catAx>
      <c:valAx>
        <c:axId val="16104179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04025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164037854889607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'Hidroenergética-Bacias'!$D$135:$G$135</c:f>
              <c:numCache>
                <c:formatCode>General</c:formatCode>
                <c:ptCount val="4"/>
                <c:pt idx="0">
                  <c:v>2964</c:v>
                </c:pt>
                <c:pt idx="1">
                  <c:v>2918</c:v>
                </c:pt>
                <c:pt idx="2">
                  <c:v>2753</c:v>
                </c:pt>
                <c:pt idx="3">
                  <c:v>2619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85696"/>
        <c:axId val="16109977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'Hidroenergética-Bacias'!$D$136:$G$136</c:f>
              <c:numCache>
                <c:formatCode>General</c:formatCode>
                <c:ptCount val="4"/>
                <c:pt idx="0">
                  <c:v>70</c:v>
                </c:pt>
                <c:pt idx="1">
                  <c:v>77</c:v>
                </c:pt>
                <c:pt idx="2">
                  <c:v>73</c:v>
                </c:pt>
                <c:pt idx="3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1696"/>
        <c:axId val="161103232"/>
      </c:lineChart>
      <c:catAx>
        <c:axId val="1610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099776"/>
        <c:crosses val="autoZero"/>
        <c:auto val="1"/>
        <c:lblAlgn val="ctr"/>
        <c:lblOffset val="100"/>
        <c:noMultiLvlLbl val="0"/>
      </c:catAx>
      <c:valAx>
        <c:axId val="1610997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085696"/>
        <c:crosses val="autoZero"/>
        <c:crossBetween val="between"/>
      </c:valAx>
      <c:catAx>
        <c:axId val="161101696"/>
        <c:scaling>
          <c:orientation val="minMax"/>
        </c:scaling>
        <c:delete val="1"/>
        <c:axPos val="b"/>
        <c:majorTickMark val="out"/>
        <c:minorTickMark val="none"/>
        <c:tickLblPos val="none"/>
        <c:crossAx val="161103232"/>
        <c:crosses val="autoZero"/>
        <c:auto val="1"/>
        <c:lblAlgn val="ctr"/>
        <c:lblOffset val="100"/>
        <c:noMultiLvlLbl val="0"/>
      </c:catAx>
      <c:valAx>
        <c:axId val="16110323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10169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'Hidroenergética-Bacias'!$D$151:$G$151</c:f>
              <c:numCache>
                <c:formatCode>General</c:formatCode>
                <c:ptCount val="4"/>
                <c:pt idx="0">
                  <c:v>3682</c:v>
                </c:pt>
                <c:pt idx="1">
                  <c:v>3188</c:v>
                </c:pt>
                <c:pt idx="2">
                  <c:v>2827</c:v>
                </c:pt>
                <c:pt idx="3">
                  <c:v>2582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43424"/>
        <c:axId val="16115340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'Hidroenergética-Bacias'!$D$152:$G$152</c:f>
              <c:numCache>
                <c:formatCode>General</c:formatCode>
                <c:ptCount val="4"/>
                <c:pt idx="0">
                  <c:v>78</c:v>
                </c:pt>
                <c:pt idx="1">
                  <c:v>91</c:v>
                </c:pt>
                <c:pt idx="2">
                  <c:v>81</c:v>
                </c:pt>
                <c:pt idx="3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55328"/>
        <c:axId val="161157120"/>
      </c:lineChart>
      <c:catAx>
        <c:axId val="161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153408"/>
        <c:crosses val="autoZero"/>
        <c:auto val="1"/>
        <c:lblAlgn val="ctr"/>
        <c:lblOffset val="100"/>
        <c:noMultiLvlLbl val="0"/>
      </c:catAx>
      <c:valAx>
        <c:axId val="1611534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143424"/>
        <c:crosses val="autoZero"/>
        <c:crossBetween val="between"/>
      </c:valAx>
      <c:catAx>
        <c:axId val="161155328"/>
        <c:scaling>
          <c:orientation val="minMax"/>
        </c:scaling>
        <c:delete val="1"/>
        <c:axPos val="b"/>
        <c:majorTickMark val="out"/>
        <c:minorTickMark val="none"/>
        <c:tickLblPos val="none"/>
        <c:crossAx val="161157120"/>
        <c:crosses val="autoZero"/>
        <c:auto val="1"/>
        <c:lblAlgn val="ctr"/>
        <c:lblOffset val="100"/>
        <c:noMultiLvlLbl val="0"/>
      </c:catAx>
      <c:valAx>
        <c:axId val="1611571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15532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'Hidroenergética-Bacias'!$D$79:$G$79</c:f>
              <c:numCache>
                <c:formatCode>General</c:formatCode>
                <c:ptCount val="4"/>
                <c:pt idx="0">
                  <c:v>313</c:v>
                </c:pt>
                <c:pt idx="1">
                  <c:v>311</c:v>
                </c:pt>
                <c:pt idx="2">
                  <c:v>305</c:v>
                </c:pt>
                <c:pt idx="3">
                  <c:v>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17920"/>
        <c:axId val="14786265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'Hidroenergética-Bacias'!$D$80:$G$80</c:f>
              <c:numCache>
                <c:formatCode>General</c:formatCode>
                <c:ptCount val="4"/>
                <c:pt idx="0">
                  <c:v>83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64576"/>
        <c:axId val="147870464"/>
      </c:lineChart>
      <c:catAx>
        <c:axId val="1612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7862656"/>
        <c:crosses val="autoZero"/>
        <c:auto val="1"/>
        <c:lblAlgn val="ctr"/>
        <c:lblOffset val="100"/>
        <c:noMultiLvlLbl val="0"/>
      </c:catAx>
      <c:valAx>
        <c:axId val="1478626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2990308000637300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217920"/>
        <c:crosses val="autoZero"/>
        <c:crossBetween val="between"/>
      </c:valAx>
      <c:catAx>
        <c:axId val="147864576"/>
        <c:scaling>
          <c:orientation val="minMax"/>
        </c:scaling>
        <c:delete val="1"/>
        <c:axPos val="b"/>
        <c:majorTickMark val="out"/>
        <c:minorTickMark val="none"/>
        <c:tickLblPos val="none"/>
        <c:crossAx val="147870464"/>
        <c:crosses val="autoZero"/>
        <c:auto val="1"/>
        <c:lblAlgn val="ctr"/>
        <c:lblOffset val="100"/>
        <c:noMultiLvlLbl val="0"/>
      </c:catAx>
      <c:valAx>
        <c:axId val="14787046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786457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'Hidroenergética-Bacias'!$D$95:$G$95</c:f>
              <c:numCache>
                <c:formatCode>General</c:formatCode>
                <c:ptCount val="4"/>
                <c:pt idx="0">
                  <c:v>376</c:v>
                </c:pt>
                <c:pt idx="1">
                  <c:v>399</c:v>
                </c:pt>
                <c:pt idx="2">
                  <c:v>352</c:v>
                </c:pt>
                <c:pt idx="3">
                  <c:v>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01824"/>
        <c:axId val="16121971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'Hidroenergética-Bacias'!$D$96:$G$96</c:f>
              <c:numCache>
                <c:formatCode>General</c:formatCode>
                <c:ptCount val="4"/>
                <c:pt idx="0">
                  <c:v>72</c:v>
                </c:pt>
                <c:pt idx="1">
                  <c:v>82</c:v>
                </c:pt>
                <c:pt idx="2">
                  <c:v>72</c:v>
                </c:pt>
                <c:pt idx="3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21632"/>
        <c:axId val="161223424"/>
      </c:lineChart>
      <c:catAx>
        <c:axId val="1479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219712"/>
        <c:crosses val="autoZero"/>
        <c:auto val="1"/>
        <c:lblAlgn val="ctr"/>
        <c:lblOffset val="100"/>
        <c:noMultiLvlLbl val="0"/>
      </c:catAx>
      <c:valAx>
        <c:axId val="16121971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7.2415809902215281E-3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7901824"/>
        <c:crosses val="autoZero"/>
        <c:crossBetween val="between"/>
      </c:valAx>
      <c:catAx>
        <c:axId val="161221632"/>
        <c:scaling>
          <c:orientation val="minMax"/>
        </c:scaling>
        <c:delete val="1"/>
        <c:axPos val="b"/>
        <c:majorTickMark val="out"/>
        <c:minorTickMark val="none"/>
        <c:tickLblPos val="none"/>
        <c:crossAx val="161223424"/>
        <c:crosses val="autoZero"/>
        <c:auto val="1"/>
        <c:lblAlgn val="ctr"/>
        <c:lblOffset val="100"/>
        <c:noMultiLvlLbl val="0"/>
      </c:catAx>
      <c:valAx>
        <c:axId val="16122342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22163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164037854889607E-2"/>
          <c:w val="0.77348066298342555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'Hidroenergética-Bacias'!$D$103:$G$103</c:f>
              <c:numCache>
                <c:formatCode>General</c:formatCode>
                <c:ptCount val="4"/>
                <c:pt idx="0">
                  <c:v>46</c:v>
                </c:pt>
                <c:pt idx="1">
                  <c:v>44</c:v>
                </c:pt>
                <c:pt idx="2">
                  <c:v>37</c:v>
                </c:pt>
                <c:pt idx="3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50688"/>
        <c:axId val="16126067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'Hidroenergética-Bacias'!$D$104:$G$104</c:f>
              <c:numCache>
                <c:formatCode>General</c:formatCode>
                <c:ptCount val="4"/>
                <c:pt idx="0">
                  <c:v>145</c:v>
                </c:pt>
                <c:pt idx="1">
                  <c:v>151</c:v>
                </c:pt>
                <c:pt idx="2">
                  <c:v>126</c:v>
                </c:pt>
                <c:pt idx="3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62592"/>
        <c:axId val="161264384"/>
      </c:lineChart>
      <c:catAx>
        <c:axId val="1612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260672"/>
        <c:crosses val="autoZero"/>
        <c:auto val="1"/>
        <c:lblAlgn val="ctr"/>
        <c:lblOffset val="100"/>
        <c:noMultiLvlLbl val="0"/>
      </c:catAx>
      <c:valAx>
        <c:axId val="1612606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4608063494825577E-2"/>
              <c:y val="0.3015666890219164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250688"/>
        <c:crosses val="autoZero"/>
        <c:crossBetween val="between"/>
      </c:valAx>
      <c:catAx>
        <c:axId val="161262592"/>
        <c:scaling>
          <c:orientation val="minMax"/>
        </c:scaling>
        <c:delete val="1"/>
        <c:axPos val="b"/>
        <c:majorTickMark val="out"/>
        <c:minorTickMark val="none"/>
        <c:tickLblPos val="none"/>
        <c:crossAx val="161264384"/>
        <c:crosses val="autoZero"/>
        <c:auto val="1"/>
        <c:lblAlgn val="ctr"/>
        <c:lblOffset val="100"/>
        <c:noMultiLvlLbl val="0"/>
      </c:catAx>
      <c:valAx>
        <c:axId val="1612643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26259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38095238095247E-2"/>
          <c:y val="4.1297935103244837E-2"/>
          <c:w val="0.79081632653061229"/>
          <c:h val="0.82300884955752218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'Hidroenergética-Subsistemas'!$D$23:$G$23</c:f>
              <c:numCache>
                <c:formatCode>General</c:formatCode>
                <c:ptCount val="4"/>
                <c:pt idx="0">
                  <c:v>2972</c:v>
                </c:pt>
                <c:pt idx="1">
                  <c:v>2905</c:v>
                </c:pt>
                <c:pt idx="2">
                  <c:v>2734</c:v>
                </c:pt>
                <c:pt idx="3">
                  <c:v>2610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93888"/>
        <c:axId val="15909542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'Hidroenergética-Subsistemas'!$D$24:$G$24</c:f>
              <c:numCache>
                <c:formatCode>General</c:formatCode>
                <c:ptCount val="4"/>
                <c:pt idx="0">
                  <c:v>69</c:v>
                </c:pt>
                <c:pt idx="1">
                  <c:v>76</c:v>
                </c:pt>
                <c:pt idx="2">
                  <c:v>71</c:v>
                </c:pt>
                <c:pt idx="3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18080"/>
        <c:axId val="159119616"/>
      </c:lineChart>
      <c:catAx>
        <c:axId val="1590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095424"/>
        <c:crosses val="autoZero"/>
        <c:auto val="1"/>
        <c:lblAlgn val="ctr"/>
        <c:lblOffset val="100"/>
        <c:noMultiLvlLbl val="0"/>
      </c:catAx>
      <c:valAx>
        <c:axId val="159095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093888"/>
        <c:crosses val="autoZero"/>
        <c:crossBetween val="between"/>
      </c:valAx>
      <c:catAx>
        <c:axId val="159118080"/>
        <c:scaling>
          <c:orientation val="minMax"/>
        </c:scaling>
        <c:delete val="1"/>
        <c:axPos val="b"/>
        <c:majorTickMark val="out"/>
        <c:minorTickMark val="none"/>
        <c:tickLblPos val="none"/>
        <c:crossAx val="159119616"/>
        <c:crosses val="autoZero"/>
        <c:auto val="1"/>
        <c:lblAlgn val="ctr"/>
        <c:lblOffset val="100"/>
        <c:noMultiLvlLbl val="0"/>
      </c:catAx>
      <c:valAx>
        <c:axId val="15911961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11808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'Hidroenergética-Bacias'!$D$87:$G$87</c:f>
              <c:numCache>
                <c:formatCode>General</c:formatCode>
                <c:ptCount val="4"/>
                <c:pt idx="0">
                  <c:v>548</c:v>
                </c:pt>
                <c:pt idx="1">
                  <c:v>506</c:v>
                </c:pt>
                <c:pt idx="2">
                  <c:v>476</c:v>
                </c:pt>
                <c:pt idx="3">
                  <c:v>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32608"/>
        <c:axId val="16133849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'Hidroenergética-Bacias'!$D$88:$G$88</c:f>
              <c:numCache>
                <c:formatCode>General</c:formatCode>
                <c:ptCount val="4"/>
                <c:pt idx="0">
                  <c:v>67</c:v>
                </c:pt>
                <c:pt idx="1">
                  <c:v>69</c:v>
                </c:pt>
                <c:pt idx="2">
                  <c:v>65</c:v>
                </c:pt>
                <c:pt idx="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40416"/>
        <c:axId val="161342208"/>
      </c:lineChart>
      <c:catAx>
        <c:axId val="1613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338496"/>
        <c:crosses val="autoZero"/>
        <c:auto val="1"/>
        <c:lblAlgn val="ctr"/>
        <c:lblOffset val="100"/>
        <c:noMultiLvlLbl val="0"/>
      </c:catAx>
      <c:valAx>
        <c:axId val="1613384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4.786086822020176E-3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332608"/>
        <c:crosses val="autoZero"/>
        <c:crossBetween val="between"/>
      </c:valAx>
      <c:catAx>
        <c:axId val="161340416"/>
        <c:scaling>
          <c:orientation val="minMax"/>
        </c:scaling>
        <c:delete val="1"/>
        <c:axPos val="b"/>
        <c:majorTickMark val="out"/>
        <c:minorTickMark val="none"/>
        <c:tickLblPos val="none"/>
        <c:crossAx val="161342208"/>
        <c:crosses val="autoZero"/>
        <c:auto val="1"/>
        <c:lblAlgn val="ctr"/>
        <c:lblOffset val="100"/>
        <c:noMultiLvlLbl val="0"/>
      </c:catAx>
      <c:valAx>
        <c:axId val="16134220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34041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871794871794879E-2"/>
          <c:w val="0.77389705882352966"/>
          <c:h val="0.8076923076923077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'Hidroenergética-Bacias'!$D$111:$G$111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89952"/>
        <c:axId val="16139993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'Hidroenergética-Bacias'!$D$112:$G$112</c:f>
              <c:numCache>
                <c:formatCode>General</c:formatCode>
                <c:ptCount val="4"/>
                <c:pt idx="0">
                  <c:v>49</c:v>
                </c:pt>
                <c:pt idx="1">
                  <c:v>44</c:v>
                </c:pt>
                <c:pt idx="2">
                  <c:v>43</c:v>
                </c:pt>
                <c:pt idx="3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1856"/>
        <c:axId val="161403648"/>
      </c:lineChart>
      <c:catAx>
        <c:axId val="1613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399936"/>
        <c:crosses val="autoZero"/>
        <c:auto val="1"/>
        <c:lblAlgn val="ctr"/>
        <c:lblOffset val="100"/>
        <c:noMultiLvlLbl val="0"/>
      </c:catAx>
      <c:valAx>
        <c:axId val="1613999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7.2282692604600908E-3"/>
              <c:y val="0.302660004037956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389952"/>
        <c:crosses val="autoZero"/>
        <c:crossBetween val="between"/>
      </c:valAx>
      <c:catAx>
        <c:axId val="161401856"/>
        <c:scaling>
          <c:orientation val="minMax"/>
        </c:scaling>
        <c:delete val="1"/>
        <c:axPos val="b"/>
        <c:majorTickMark val="out"/>
        <c:minorTickMark val="none"/>
        <c:tickLblPos val="none"/>
        <c:crossAx val="161403648"/>
        <c:crosses val="autoZero"/>
        <c:auto val="1"/>
        <c:lblAlgn val="ctr"/>
        <c:lblOffset val="100"/>
        <c:noMultiLvlLbl val="0"/>
      </c:catAx>
      <c:valAx>
        <c:axId val="1614036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40185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'Hidroenergética-Bacias'!$D$71:$G$71</c:f>
              <c:numCache>
                <c:formatCode>General</c:formatCode>
                <c:ptCount val="4"/>
                <c:pt idx="0">
                  <c:v>72</c:v>
                </c:pt>
                <c:pt idx="1">
                  <c:v>42</c:v>
                </c:pt>
                <c:pt idx="2">
                  <c:v>43</c:v>
                </c:pt>
                <c:pt idx="3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14176"/>
        <c:axId val="16171571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'Hidroenergética-Bacias'!$D$72:$G$72</c:f>
              <c:numCache>
                <c:formatCode>General</c:formatCode>
                <c:ptCount val="4"/>
                <c:pt idx="0">
                  <c:v>67</c:v>
                </c:pt>
                <c:pt idx="1">
                  <c:v>39</c:v>
                </c:pt>
                <c:pt idx="2">
                  <c:v>40</c:v>
                </c:pt>
                <c:pt idx="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17632"/>
        <c:axId val="161719424"/>
      </c:lineChart>
      <c:catAx>
        <c:axId val="1617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715712"/>
        <c:crosses val="autoZero"/>
        <c:auto val="1"/>
        <c:lblAlgn val="ctr"/>
        <c:lblOffset val="100"/>
        <c:noMultiLvlLbl val="0"/>
      </c:catAx>
      <c:valAx>
        <c:axId val="16171571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714176"/>
        <c:crosses val="autoZero"/>
        <c:crossBetween val="between"/>
      </c:valAx>
      <c:catAx>
        <c:axId val="161717632"/>
        <c:scaling>
          <c:orientation val="minMax"/>
        </c:scaling>
        <c:delete val="1"/>
        <c:axPos val="b"/>
        <c:majorTickMark val="out"/>
        <c:minorTickMark val="none"/>
        <c:tickLblPos val="none"/>
        <c:crossAx val="161719424"/>
        <c:crosses val="autoZero"/>
        <c:auto val="1"/>
        <c:lblAlgn val="ctr"/>
        <c:lblOffset val="100"/>
        <c:noMultiLvlLbl val="0"/>
      </c:catAx>
      <c:valAx>
        <c:axId val="16171942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71763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'Hidroenergética-Bacias'!$D$119:$G$119</c:f>
              <c:numCache>
                <c:formatCode>General</c:formatCode>
                <c:ptCount val="4"/>
                <c:pt idx="0">
                  <c:v>78</c:v>
                </c:pt>
                <c:pt idx="1">
                  <c:v>68</c:v>
                </c:pt>
                <c:pt idx="2">
                  <c:v>58</c:v>
                </c:pt>
                <c:pt idx="3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67424"/>
        <c:axId val="16176896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'Hidroenergética-Bacias'!$D$120:$G$120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37</c:v>
                </c:pt>
                <c:pt idx="3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70880"/>
        <c:axId val="161780864"/>
      </c:lineChart>
      <c:catAx>
        <c:axId val="1617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768960"/>
        <c:crosses val="autoZero"/>
        <c:auto val="1"/>
        <c:lblAlgn val="ctr"/>
        <c:lblOffset val="100"/>
        <c:noMultiLvlLbl val="0"/>
      </c:catAx>
      <c:valAx>
        <c:axId val="1617689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767424"/>
        <c:crosses val="autoZero"/>
        <c:crossBetween val="between"/>
      </c:valAx>
      <c:catAx>
        <c:axId val="161770880"/>
        <c:scaling>
          <c:orientation val="minMax"/>
        </c:scaling>
        <c:delete val="1"/>
        <c:axPos val="b"/>
        <c:majorTickMark val="out"/>
        <c:minorTickMark val="none"/>
        <c:tickLblPos val="none"/>
        <c:crossAx val="161780864"/>
        <c:crosses val="autoZero"/>
        <c:auto val="1"/>
        <c:lblAlgn val="ctr"/>
        <c:lblOffset val="100"/>
        <c:noMultiLvlLbl val="0"/>
      </c:catAx>
      <c:valAx>
        <c:axId val="16178086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77088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'Hidroenergética-Bacias'!$D$127:$G$127</c:f>
              <c:numCache>
                <c:formatCode>General</c:formatCode>
                <c:ptCount val="4"/>
                <c:pt idx="0">
                  <c:v>60</c:v>
                </c:pt>
                <c:pt idx="1">
                  <c:v>42</c:v>
                </c:pt>
                <c:pt idx="2">
                  <c:v>33</c:v>
                </c:pt>
                <c:pt idx="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11840"/>
        <c:axId val="16183411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'Hidroenergética-Bacias'!$D$128:$G$128</c:f>
              <c:numCache>
                <c:formatCode>General</c:formatCode>
                <c:ptCount val="4"/>
                <c:pt idx="0">
                  <c:v>120</c:v>
                </c:pt>
                <c:pt idx="1">
                  <c:v>84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36032"/>
        <c:axId val="161837824"/>
      </c:lineChart>
      <c:catAx>
        <c:axId val="16181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834112"/>
        <c:crosses val="autoZero"/>
        <c:auto val="1"/>
        <c:lblAlgn val="ctr"/>
        <c:lblOffset val="100"/>
        <c:noMultiLvlLbl val="0"/>
      </c:catAx>
      <c:valAx>
        <c:axId val="16183411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52569326624226E-2"/>
              <c:y val="0.3075505018741667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811840"/>
        <c:crosses val="autoZero"/>
        <c:crossBetween val="between"/>
      </c:valAx>
      <c:catAx>
        <c:axId val="161836032"/>
        <c:scaling>
          <c:orientation val="minMax"/>
        </c:scaling>
        <c:delete val="1"/>
        <c:axPos val="b"/>
        <c:majorTickMark val="out"/>
        <c:minorTickMark val="none"/>
        <c:tickLblPos val="none"/>
        <c:crossAx val="161837824"/>
        <c:crosses val="autoZero"/>
        <c:auto val="1"/>
        <c:lblAlgn val="ctr"/>
        <c:lblOffset val="100"/>
        <c:noMultiLvlLbl val="0"/>
      </c:catAx>
      <c:valAx>
        <c:axId val="16183782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83603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164037854889607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'Hidroenergética-Bacias'!$D$143:$G$143</c:f>
              <c:numCache>
                <c:formatCode>General</c:formatCode>
                <c:ptCount val="4"/>
                <c:pt idx="0">
                  <c:v>96</c:v>
                </c:pt>
                <c:pt idx="1">
                  <c:v>91</c:v>
                </c:pt>
                <c:pt idx="2">
                  <c:v>89</c:v>
                </c:pt>
                <c:pt idx="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73280"/>
        <c:axId val="16188736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'Hidroenergética-Bacias'!$D$144:$G$144</c:f>
              <c:numCache>
                <c:formatCode>General</c:formatCode>
                <c:ptCount val="4"/>
                <c:pt idx="0">
                  <c:v>90</c:v>
                </c:pt>
                <c:pt idx="1">
                  <c:v>93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89280"/>
        <c:axId val="161895168"/>
      </c:lineChart>
      <c:catAx>
        <c:axId val="1618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887360"/>
        <c:crosses val="autoZero"/>
        <c:auto val="1"/>
        <c:lblAlgn val="ctr"/>
        <c:lblOffset val="100"/>
        <c:noMultiLvlLbl val="0"/>
      </c:catAx>
      <c:valAx>
        <c:axId val="1618873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9.6792496526169544E-3"/>
              <c:y val="0.3141849855518850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873280"/>
        <c:crosses val="autoZero"/>
        <c:crossBetween val="between"/>
      </c:valAx>
      <c:catAx>
        <c:axId val="161889280"/>
        <c:scaling>
          <c:orientation val="minMax"/>
        </c:scaling>
        <c:delete val="1"/>
        <c:axPos val="b"/>
        <c:majorTickMark val="out"/>
        <c:minorTickMark val="none"/>
        <c:tickLblPos val="none"/>
        <c:crossAx val="161895168"/>
        <c:crosses val="autoZero"/>
        <c:auto val="1"/>
        <c:lblAlgn val="ctr"/>
        <c:lblOffset val="100"/>
        <c:noMultiLvlLbl val="0"/>
      </c:catAx>
      <c:valAx>
        <c:axId val="16189516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88928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'Hidroenergética-Bacias'!$D$159:$G$159</c:f>
              <c:numCache>
                <c:formatCode>General</c:formatCode>
                <c:ptCount val="4"/>
                <c:pt idx="0">
                  <c:v>8865</c:v>
                </c:pt>
                <c:pt idx="1">
                  <c:v>7328</c:v>
                </c:pt>
                <c:pt idx="2">
                  <c:v>6461</c:v>
                </c:pt>
                <c:pt idx="3">
                  <c:v>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26144"/>
        <c:axId val="16193203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'Hidroenergética-Bacias'!$D$160:$G$160</c:f>
              <c:numCache>
                <c:formatCode>General</c:formatCode>
                <c:ptCount val="4"/>
                <c:pt idx="0">
                  <c:v>85</c:v>
                </c:pt>
                <c:pt idx="1">
                  <c:v>105</c:v>
                </c:pt>
                <c:pt idx="2">
                  <c:v>93</c:v>
                </c:pt>
                <c:pt idx="3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33952"/>
        <c:axId val="161935744"/>
      </c:lineChart>
      <c:catAx>
        <c:axId val="1619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932032"/>
        <c:crosses val="autoZero"/>
        <c:auto val="1"/>
        <c:lblAlgn val="ctr"/>
        <c:lblOffset val="100"/>
        <c:noMultiLvlLbl val="0"/>
      </c:catAx>
      <c:valAx>
        <c:axId val="1619320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5157978670387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926144"/>
        <c:crosses val="autoZero"/>
        <c:crossBetween val="between"/>
      </c:valAx>
      <c:catAx>
        <c:axId val="161933952"/>
        <c:scaling>
          <c:orientation val="minMax"/>
        </c:scaling>
        <c:delete val="1"/>
        <c:axPos val="b"/>
        <c:majorTickMark val="out"/>
        <c:minorTickMark val="none"/>
        <c:tickLblPos val="none"/>
        <c:crossAx val="161935744"/>
        <c:crosses val="autoZero"/>
        <c:auto val="1"/>
        <c:lblAlgn val="ctr"/>
        <c:lblOffset val="100"/>
        <c:noMultiLvlLbl val="0"/>
      </c:catAx>
      <c:valAx>
        <c:axId val="1619357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93395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'Hidroenergética-Bacias'!$E$167:$G$167</c:f>
              <c:numCache>
                <c:formatCode>General</c:formatCode>
                <c:ptCount val="3"/>
                <c:pt idx="0">
                  <c:v>79</c:v>
                </c:pt>
                <c:pt idx="1">
                  <c:v>123</c:v>
                </c:pt>
                <c:pt idx="2">
                  <c:v>128</c:v>
                </c:pt>
              </c:numCache>
            </c:numRef>
          </c:cat>
          <c:val>
            <c:numRef>
              <c:f>'Hidroenergética-Bacias'!$D$167:$G$167</c:f>
              <c:numCache>
                <c:formatCode>General</c:formatCode>
                <c:ptCount val="4"/>
                <c:pt idx="0">
                  <c:v>61</c:v>
                </c:pt>
                <c:pt idx="1">
                  <c:v>79</c:v>
                </c:pt>
                <c:pt idx="2">
                  <c:v>123</c:v>
                </c:pt>
                <c:pt idx="3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82720"/>
        <c:axId val="16199718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>
              <a:solidFill>
                <a:srgbClr val="9BBB59">
                  <a:lumMod val="50000"/>
                </a:srgb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val>
            <c:numRef>
              <c:f>'Hidroenergética-Bacias'!$D$168:$G$168</c:f>
              <c:numCache>
                <c:formatCode>General</c:formatCode>
                <c:ptCount val="4"/>
                <c:pt idx="0">
                  <c:v>32</c:v>
                </c:pt>
                <c:pt idx="1">
                  <c:v>38</c:v>
                </c:pt>
                <c:pt idx="2">
                  <c:v>59</c:v>
                </c:pt>
                <c:pt idx="3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9104"/>
        <c:axId val="162000896"/>
      </c:lineChart>
      <c:catAx>
        <c:axId val="1619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997184"/>
        <c:crosses val="autoZero"/>
        <c:auto val="1"/>
        <c:lblAlgn val="ctr"/>
        <c:lblOffset val="100"/>
        <c:noMultiLvlLbl val="0"/>
      </c:catAx>
      <c:valAx>
        <c:axId val="1619971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4.786086822020176E-3"/>
              <c:y val="0.3160702036846034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982720"/>
        <c:crosses val="autoZero"/>
        <c:crossBetween val="between"/>
      </c:valAx>
      <c:catAx>
        <c:axId val="161999104"/>
        <c:scaling>
          <c:orientation val="minMax"/>
        </c:scaling>
        <c:delete val="1"/>
        <c:axPos val="b"/>
        <c:majorTickMark val="out"/>
        <c:minorTickMark val="none"/>
        <c:tickLblPos val="none"/>
        <c:crossAx val="162000896"/>
        <c:crosses val="autoZero"/>
        <c:auto val="1"/>
        <c:lblAlgn val="ctr"/>
        <c:lblOffset val="100"/>
        <c:noMultiLvlLbl val="0"/>
      </c:catAx>
      <c:valAx>
        <c:axId val="16200089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4637413417245497"/>
              <c:y val="0.31857278223608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199910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'Hidroenergética-Bacias'!$E$175:$G$175</c:f>
              <c:numCache>
                <c:formatCode>General</c:formatCode>
                <c:ptCount val="3"/>
                <c:pt idx="0">
                  <c:v>729</c:v>
                </c:pt>
                <c:pt idx="1">
                  <c:v>601</c:v>
                </c:pt>
                <c:pt idx="2">
                  <c:v>538</c:v>
                </c:pt>
              </c:numCache>
            </c:numRef>
          </c:cat>
          <c:val>
            <c:numRef>
              <c:f>'Hidroenergética-Bacias'!$D$175:$G$175</c:f>
              <c:numCache>
                <c:formatCode>General</c:formatCode>
                <c:ptCount val="4"/>
                <c:pt idx="0">
                  <c:v>788</c:v>
                </c:pt>
                <c:pt idx="1">
                  <c:v>729</c:v>
                </c:pt>
                <c:pt idx="2">
                  <c:v>601</c:v>
                </c:pt>
                <c:pt idx="3">
                  <c:v>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01120"/>
        <c:axId val="16211968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val>
            <c:numRef>
              <c:f>'Hidroenergética-Bacias'!$D$176:$G$176</c:f>
              <c:numCache>
                <c:formatCode>General</c:formatCode>
                <c:ptCount val="4"/>
                <c:pt idx="0">
                  <c:v>115</c:v>
                </c:pt>
                <c:pt idx="1">
                  <c:v>127</c:v>
                </c:pt>
                <c:pt idx="2">
                  <c:v>105</c:v>
                </c:pt>
                <c:pt idx="3">
                  <c:v>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21600"/>
        <c:axId val="162123136"/>
      </c:lineChart>
      <c:catAx>
        <c:axId val="162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2119680"/>
        <c:crosses val="autoZero"/>
        <c:auto val="1"/>
        <c:lblAlgn val="ctr"/>
        <c:lblOffset val="100"/>
        <c:noMultiLvlLbl val="0"/>
      </c:catAx>
      <c:valAx>
        <c:axId val="1621196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5157978670387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2101120"/>
        <c:crosses val="autoZero"/>
        <c:crossBetween val="between"/>
      </c:valAx>
      <c:catAx>
        <c:axId val="162121600"/>
        <c:scaling>
          <c:orientation val="minMax"/>
        </c:scaling>
        <c:delete val="1"/>
        <c:axPos val="b"/>
        <c:majorTickMark val="out"/>
        <c:minorTickMark val="none"/>
        <c:tickLblPos val="none"/>
        <c:crossAx val="162123136"/>
        <c:crosses val="autoZero"/>
        <c:auto val="1"/>
        <c:lblAlgn val="ctr"/>
        <c:lblOffset val="100"/>
        <c:noMultiLvlLbl val="0"/>
      </c:catAx>
      <c:valAx>
        <c:axId val="16212313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4647271113169673"/>
              <c:y val="0.319651815674939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6212160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38095238095247E-2"/>
          <c:y val="4.142011834319527E-2"/>
          <c:w val="0.79081632653061229"/>
          <c:h val="0.8224852071005918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'Hidroenergética-Subsistemas'!$D$31:$G$31</c:f>
              <c:numCache>
                <c:formatCode>General</c:formatCode>
                <c:ptCount val="4"/>
                <c:pt idx="0">
                  <c:v>7268</c:v>
                </c:pt>
                <c:pt idx="1">
                  <c:v>6003</c:v>
                </c:pt>
                <c:pt idx="2">
                  <c:v>5022</c:v>
                </c:pt>
                <c:pt idx="3">
                  <c:v>4345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16768"/>
        <c:axId val="15921830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'Hidroenergética-Subsistemas'!$D$32:$G$32</c:f>
              <c:numCache>
                <c:formatCode>General</c:formatCode>
                <c:ptCount val="4"/>
                <c:pt idx="0">
                  <c:v>87</c:v>
                </c:pt>
                <c:pt idx="1">
                  <c:v>114</c:v>
                </c:pt>
                <c:pt idx="2">
                  <c:v>95</c:v>
                </c:pt>
                <c:pt idx="3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28672"/>
        <c:axId val="159230208"/>
      </c:lineChart>
      <c:catAx>
        <c:axId val="1592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218304"/>
        <c:crosses val="autoZero"/>
        <c:auto val="1"/>
        <c:lblAlgn val="ctr"/>
        <c:lblOffset val="100"/>
        <c:noMultiLvlLbl val="0"/>
      </c:catAx>
      <c:valAx>
        <c:axId val="1592183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216768"/>
        <c:crosses val="autoZero"/>
        <c:crossBetween val="between"/>
      </c:valAx>
      <c:catAx>
        <c:axId val="159228672"/>
        <c:scaling>
          <c:orientation val="minMax"/>
        </c:scaling>
        <c:delete val="1"/>
        <c:axPos val="b"/>
        <c:majorTickMark val="out"/>
        <c:minorTickMark val="none"/>
        <c:tickLblPos val="none"/>
        <c:crossAx val="159230208"/>
        <c:crosses val="autoZero"/>
        <c:auto val="1"/>
        <c:lblAlgn val="ctr"/>
        <c:lblOffset val="100"/>
        <c:noMultiLvlLbl val="0"/>
      </c:catAx>
      <c:valAx>
        <c:axId val="15923020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22867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0477934108716"/>
          <c:y val="4.4728586023123768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'Hidroenergética-REEs'!$D$30:$G$30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'Hidroenergética-REEs'!$D$31:$G$31</c:f>
              <c:numCache>
                <c:formatCode>General</c:formatCode>
                <c:ptCount val="4"/>
                <c:pt idx="0">
                  <c:v>3606</c:v>
                </c:pt>
                <c:pt idx="1">
                  <c:v>3094</c:v>
                </c:pt>
                <c:pt idx="2">
                  <c:v>2556</c:v>
                </c:pt>
                <c:pt idx="3">
                  <c:v>2310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95360"/>
        <c:axId val="15929689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'Hidroenergética-REEs'!$D$30:$G$30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'Hidroenergética-REEs'!$D$32:$G$32</c:f>
              <c:numCache>
                <c:formatCode>General</c:formatCode>
                <c:ptCount val="4"/>
                <c:pt idx="0">
                  <c:v>106</c:v>
                </c:pt>
                <c:pt idx="1">
                  <c:v>99</c:v>
                </c:pt>
                <c:pt idx="2">
                  <c:v>82</c:v>
                </c:pt>
                <c:pt idx="3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89184"/>
        <c:axId val="159390720"/>
      </c:lineChart>
      <c:catAx>
        <c:axId val="1592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296896"/>
        <c:crosses val="autoZero"/>
        <c:auto val="1"/>
        <c:lblAlgn val="ctr"/>
        <c:lblOffset val="100"/>
        <c:noMultiLvlLbl val="0"/>
      </c:catAx>
      <c:valAx>
        <c:axId val="1592968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295360"/>
        <c:crosses val="autoZero"/>
        <c:crossBetween val="between"/>
      </c:valAx>
      <c:catAx>
        <c:axId val="15938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9390720"/>
        <c:crosses val="autoZero"/>
        <c:auto val="1"/>
        <c:lblAlgn val="ctr"/>
        <c:lblOffset val="100"/>
        <c:noMultiLvlLbl val="0"/>
      </c:catAx>
      <c:valAx>
        <c:axId val="1593907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764248218972636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38918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077990251218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'Hidroenergética-REEs'!$D$7:$G$7</c:f>
              <c:numCache>
                <c:formatCode>General</c:formatCode>
                <c:ptCount val="4"/>
                <c:pt idx="0">
                  <c:v>2972</c:v>
                </c:pt>
                <c:pt idx="1">
                  <c:v>2509</c:v>
                </c:pt>
                <c:pt idx="2">
                  <c:v>2313</c:v>
                </c:pt>
                <c:pt idx="3">
                  <c:v>2212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18240"/>
        <c:axId val="15941977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'Hidroenergética-REEs'!$D$6:$G$6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'Hidroenergética-REEs'!$D$8:$G$8</c:f>
              <c:numCache>
                <c:formatCode>General</c:formatCode>
                <c:ptCount val="4"/>
                <c:pt idx="0">
                  <c:v>91</c:v>
                </c:pt>
                <c:pt idx="1">
                  <c:v>86</c:v>
                </c:pt>
                <c:pt idx="2">
                  <c:v>79</c:v>
                </c:pt>
                <c:pt idx="3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34240"/>
        <c:axId val="159435776"/>
      </c:lineChart>
      <c:catAx>
        <c:axId val="1594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419776"/>
        <c:crosses val="autoZero"/>
        <c:auto val="1"/>
        <c:lblAlgn val="ctr"/>
        <c:lblOffset val="100"/>
        <c:noMultiLvlLbl val="0"/>
      </c:catAx>
      <c:valAx>
        <c:axId val="1594197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418240"/>
        <c:crosses val="autoZero"/>
        <c:crossBetween val="between"/>
      </c:valAx>
      <c:catAx>
        <c:axId val="15943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9435776"/>
        <c:crosses val="autoZero"/>
        <c:auto val="1"/>
        <c:lblAlgn val="ctr"/>
        <c:lblOffset val="100"/>
        <c:noMultiLvlLbl val="0"/>
      </c:catAx>
      <c:valAx>
        <c:axId val="1594357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299488633439555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43424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0477934108716"/>
          <c:y val="4.4728586023123768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'Hidroenergética-REEs'!$D$46:$G$46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'Hidroenergética-REEs'!$D$47:$G$47</c:f>
              <c:numCache>
                <c:formatCode>General</c:formatCode>
                <c:ptCount val="4"/>
                <c:pt idx="0">
                  <c:v>893</c:v>
                </c:pt>
                <c:pt idx="1">
                  <c:v>815</c:v>
                </c:pt>
                <c:pt idx="2">
                  <c:v>716</c:v>
                </c:pt>
                <c:pt idx="3">
                  <c:v>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79296"/>
        <c:axId val="15948083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'Hidroenergética-REEs'!$D$46:$G$46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'Hidroenergética-REEs'!$D$48:$G$48</c:f>
              <c:numCache>
                <c:formatCode>General</c:formatCode>
                <c:ptCount val="4"/>
                <c:pt idx="0">
                  <c:v>75</c:v>
                </c:pt>
                <c:pt idx="1">
                  <c:v>83</c:v>
                </c:pt>
                <c:pt idx="2">
                  <c:v>73</c:v>
                </c:pt>
                <c:pt idx="3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95296"/>
        <c:axId val="159496832"/>
      </c:lineChart>
      <c:catAx>
        <c:axId val="1594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480832"/>
        <c:crosses val="autoZero"/>
        <c:auto val="1"/>
        <c:lblAlgn val="ctr"/>
        <c:lblOffset val="100"/>
        <c:noMultiLvlLbl val="0"/>
      </c:catAx>
      <c:valAx>
        <c:axId val="1594808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479296"/>
        <c:crosses val="autoZero"/>
        <c:crossBetween val="between"/>
      </c:valAx>
      <c:catAx>
        <c:axId val="15949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9496832"/>
        <c:crosses val="autoZero"/>
        <c:auto val="1"/>
        <c:lblAlgn val="ctr"/>
        <c:lblOffset val="100"/>
        <c:noMultiLvlLbl val="0"/>
      </c:catAx>
      <c:valAx>
        <c:axId val="15949683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287401574803166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49529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8875140607425"/>
          <c:y val="4.0033072496030192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'Hidroenergética-REEs'!$D$70:$G$70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'Hidroenergética-REEs'!$D$71:$G$71</c:f>
              <c:numCache>
                <c:formatCode>General</c:formatCode>
                <c:ptCount val="4"/>
                <c:pt idx="0">
                  <c:v>2972</c:v>
                </c:pt>
                <c:pt idx="1">
                  <c:v>2905</c:v>
                </c:pt>
                <c:pt idx="2">
                  <c:v>2734</c:v>
                </c:pt>
                <c:pt idx="3">
                  <c:v>2610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93984"/>
        <c:axId val="15959552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'Hidroenergética-REEs'!$D$70:$G$70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'Hidroenergética-REEs'!$D$72:$G$72</c:f>
              <c:numCache>
                <c:formatCode>General</c:formatCode>
                <c:ptCount val="4"/>
                <c:pt idx="0">
                  <c:v>69</c:v>
                </c:pt>
                <c:pt idx="1">
                  <c:v>76</c:v>
                </c:pt>
                <c:pt idx="2">
                  <c:v>71</c:v>
                </c:pt>
                <c:pt idx="3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14080"/>
        <c:axId val="159615616"/>
      </c:lineChart>
      <c:catAx>
        <c:axId val="1595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595520"/>
        <c:crosses val="autoZero"/>
        <c:auto val="1"/>
        <c:lblAlgn val="ctr"/>
        <c:lblOffset val="100"/>
        <c:noMultiLvlLbl val="0"/>
      </c:catAx>
      <c:valAx>
        <c:axId val="1595955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593984"/>
        <c:crosses val="autoZero"/>
        <c:crossBetween val="between"/>
      </c:valAx>
      <c:catAx>
        <c:axId val="15961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9615616"/>
        <c:crosses val="autoZero"/>
        <c:auto val="1"/>
        <c:lblAlgn val="ctr"/>
        <c:lblOffset val="100"/>
        <c:noMultiLvlLbl val="0"/>
      </c:catAx>
      <c:valAx>
        <c:axId val="15961561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655452159389187"/>
              <c:y val="0.32666616988333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61408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4589426321709"/>
          <c:y val="4.4303741713114124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'Hidroenergética-REEs'!$D$86:$G$86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'Hidroenergética-REEs'!$D$87:$G$87</c:f>
              <c:numCache>
                <c:formatCode>General</c:formatCode>
                <c:ptCount val="4"/>
                <c:pt idx="0">
                  <c:v>2977</c:v>
                </c:pt>
                <c:pt idx="1">
                  <c:v>2314</c:v>
                </c:pt>
                <c:pt idx="2">
                  <c:v>1862</c:v>
                </c:pt>
                <c:pt idx="3">
                  <c:v>1471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20960"/>
        <c:axId val="15972249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'Hidroenergética-REEs'!$D$86:$G$86</c:f>
              <c:strCache>
                <c:ptCount val="4"/>
                <c:pt idx="0">
                  <c:v>27/06-03/07</c:v>
                </c:pt>
                <c:pt idx="1">
                  <c:v>04/07-10/07</c:v>
                </c:pt>
                <c:pt idx="2">
                  <c:v>11/07-17/07</c:v>
                </c:pt>
                <c:pt idx="3">
                  <c:v>18/07-23/07</c:v>
                </c:pt>
              </c:strCache>
            </c:strRef>
          </c:cat>
          <c:val>
            <c:numRef>
              <c:f>'Hidroenergética-REEs'!$D$88:$G$88</c:f>
              <c:numCache>
                <c:formatCode>General</c:formatCode>
                <c:ptCount val="4"/>
                <c:pt idx="0">
                  <c:v>87</c:v>
                </c:pt>
                <c:pt idx="1">
                  <c:v>143</c:v>
                </c:pt>
                <c:pt idx="2">
                  <c:v>115</c:v>
                </c:pt>
                <c:pt idx="3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41056"/>
        <c:axId val="159742592"/>
      </c:lineChart>
      <c:catAx>
        <c:axId val="1597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722496"/>
        <c:crosses val="autoZero"/>
        <c:auto val="1"/>
        <c:lblAlgn val="ctr"/>
        <c:lblOffset val="100"/>
        <c:noMultiLvlLbl val="0"/>
      </c:catAx>
      <c:valAx>
        <c:axId val="1597224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720960"/>
        <c:crosses val="autoZero"/>
        <c:crossBetween val="between"/>
      </c:valAx>
      <c:catAx>
        <c:axId val="15974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9742592"/>
        <c:crosses val="autoZero"/>
        <c:auto val="1"/>
        <c:lblAlgn val="ctr"/>
        <c:lblOffset val="100"/>
        <c:noMultiLvlLbl val="0"/>
      </c:catAx>
      <c:valAx>
        <c:axId val="15974259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044731708001751"/>
              <c:y val="0.326124455961992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74105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6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5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4.xml"/><Relationship Id="rId5" Type="http://schemas.openxmlformats.org/officeDocument/2006/relationships/chart" Target="../charts/chart9.xml"/><Relationship Id="rId10" Type="http://schemas.openxmlformats.org/officeDocument/2006/relationships/image" Target="../media/image1.png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image" Target="../media/image1.png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8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image" Target="../media/image1.png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38100</xdr:rowOff>
    </xdr:from>
    <xdr:to>
      <xdr:col>1</xdr:col>
      <xdr:colOff>1066800</xdr:colOff>
      <xdr:row>1</xdr:row>
      <xdr:rowOff>352425</xdr:rowOff>
    </xdr:to>
    <xdr:pic>
      <xdr:nvPicPr>
        <xdr:cNvPr id="1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"/>
          <a:ext cx="18383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1</xdr:col>
      <xdr:colOff>790575</xdr:colOff>
      <xdr:row>1</xdr:row>
      <xdr:rowOff>200025</xdr:rowOff>
    </xdr:to>
    <xdr:pic>
      <xdr:nvPicPr>
        <xdr:cNvPr id="21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6200"/>
          <a:ext cx="16764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1</xdr:col>
      <xdr:colOff>790575</xdr:colOff>
      <xdr:row>1</xdr:row>
      <xdr:rowOff>200025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6200"/>
          <a:ext cx="16764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1</xdr:col>
      <xdr:colOff>793750</xdr:colOff>
      <xdr:row>1</xdr:row>
      <xdr:rowOff>206375</xdr:rowOff>
    </xdr:to>
    <xdr:pic>
      <xdr:nvPicPr>
        <xdr:cNvPr id="32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16668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8</xdr:col>
      <xdr:colOff>0</xdr:colOff>
      <xdr:row>34</xdr:row>
      <xdr:rowOff>9525</xdr:rowOff>
    </xdr:to>
    <xdr:graphicFrame macro="">
      <xdr:nvGraphicFramePr>
        <xdr:cNvPr id="460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460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600075</xdr:colOff>
      <xdr:row>17</xdr:row>
      <xdr:rowOff>9525</xdr:rowOff>
    </xdr:to>
    <xdr:graphicFrame macro="">
      <xdr:nvGraphicFramePr>
        <xdr:cNvPr id="460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600075</xdr:colOff>
      <xdr:row>34</xdr:row>
      <xdr:rowOff>0</xdr:rowOff>
    </xdr:to>
    <xdr:graphicFrame macro="">
      <xdr:nvGraphicFramePr>
        <xdr:cNvPr id="460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104775</xdr:colOff>
      <xdr:row>0</xdr:row>
      <xdr:rowOff>85725</xdr:rowOff>
    </xdr:from>
    <xdr:to>
      <xdr:col>2</xdr:col>
      <xdr:colOff>561975</xdr:colOff>
      <xdr:row>1</xdr:row>
      <xdr:rowOff>257175</xdr:rowOff>
    </xdr:to>
    <xdr:pic>
      <xdr:nvPicPr>
        <xdr:cNvPr id="46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85725"/>
          <a:ext cx="18859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16</xdr:col>
      <xdr:colOff>638175</xdr:colOff>
      <xdr:row>32</xdr:row>
      <xdr:rowOff>9525</xdr:rowOff>
    </xdr:to>
    <xdr:graphicFrame macro="">
      <xdr:nvGraphicFramePr>
        <xdr:cNvPr id="2468916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2468917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638175</xdr:colOff>
      <xdr:row>47</xdr:row>
      <xdr:rowOff>9525</xdr:rowOff>
    </xdr:to>
    <xdr:graphicFrame macro="">
      <xdr:nvGraphicFramePr>
        <xdr:cNvPr id="2468918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8</xdr:col>
      <xdr:colOff>0</xdr:colOff>
      <xdr:row>77</xdr:row>
      <xdr:rowOff>47625</xdr:rowOff>
    </xdr:to>
    <xdr:graphicFrame macro="">
      <xdr:nvGraphicFramePr>
        <xdr:cNvPr id="2468919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8</xdr:col>
      <xdr:colOff>0</xdr:colOff>
      <xdr:row>92</xdr:row>
      <xdr:rowOff>38100</xdr:rowOff>
    </xdr:to>
    <xdr:graphicFrame macro="">
      <xdr:nvGraphicFramePr>
        <xdr:cNvPr id="2468920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17</xdr:col>
      <xdr:colOff>0</xdr:colOff>
      <xdr:row>17</xdr:row>
      <xdr:rowOff>9525</xdr:rowOff>
    </xdr:to>
    <xdr:graphicFrame macro="">
      <xdr:nvGraphicFramePr>
        <xdr:cNvPr id="2468921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0</xdr:colOff>
      <xdr:row>47</xdr:row>
      <xdr:rowOff>9525</xdr:rowOff>
    </xdr:to>
    <xdr:graphicFrame macro="">
      <xdr:nvGraphicFramePr>
        <xdr:cNvPr id="2468922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8</xdr:col>
      <xdr:colOff>0</xdr:colOff>
      <xdr:row>62</xdr:row>
      <xdr:rowOff>9525</xdr:rowOff>
    </xdr:to>
    <xdr:graphicFrame macro="">
      <xdr:nvGraphicFramePr>
        <xdr:cNvPr id="2468923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17</xdr:col>
      <xdr:colOff>0</xdr:colOff>
      <xdr:row>77</xdr:row>
      <xdr:rowOff>47625</xdr:rowOff>
    </xdr:to>
    <xdr:graphicFrame macro="">
      <xdr:nvGraphicFramePr>
        <xdr:cNvPr id="2468924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161925</xdr:colOff>
      <xdr:row>0</xdr:row>
      <xdr:rowOff>114300</xdr:rowOff>
    </xdr:from>
    <xdr:to>
      <xdr:col>2</xdr:col>
      <xdr:colOff>552450</xdr:colOff>
      <xdr:row>1</xdr:row>
      <xdr:rowOff>219075</xdr:rowOff>
    </xdr:to>
    <xdr:pic>
      <xdr:nvPicPr>
        <xdr:cNvPr id="24689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1685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8</xdr:col>
      <xdr:colOff>0</xdr:colOff>
      <xdr:row>32</xdr:row>
      <xdr:rowOff>9525</xdr:rowOff>
    </xdr:to>
    <xdr:graphicFrame macro="">
      <xdr:nvGraphicFramePr>
        <xdr:cNvPr id="12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0</xdr:colOff>
      <xdr:row>62</xdr:row>
      <xdr:rowOff>9525</xdr:rowOff>
    </xdr:to>
    <xdr:graphicFrame macro="">
      <xdr:nvGraphicFramePr>
        <xdr:cNvPr id="13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17</xdr:col>
      <xdr:colOff>0</xdr:colOff>
      <xdr:row>92</xdr:row>
      <xdr:rowOff>38100</xdr:rowOff>
    </xdr:to>
    <xdr:graphicFrame macro="">
      <xdr:nvGraphicFramePr>
        <xdr:cNvPr id="14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638175</xdr:colOff>
      <xdr:row>32</xdr:row>
      <xdr:rowOff>9525</xdr:rowOff>
    </xdr:to>
    <xdr:graphicFrame macro="">
      <xdr:nvGraphicFramePr>
        <xdr:cNvPr id="2392152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2392153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638175</xdr:colOff>
      <xdr:row>47</xdr:row>
      <xdr:rowOff>9525</xdr:rowOff>
    </xdr:to>
    <xdr:graphicFrame macro="">
      <xdr:nvGraphicFramePr>
        <xdr:cNvPr id="2392154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8</xdr:col>
      <xdr:colOff>0</xdr:colOff>
      <xdr:row>62</xdr:row>
      <xdr:rowOff>47625</xdr:rowOff>
    </xdr:to>
    <xdr:graphicFrame macro="">
      <xdr:nvGraphicFramePr>
        <xdr:cNvPr id="2392155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8</xdr:col>
      <xdr:colOff>0</xdr:colOff>
      <xdr:row>77</xdr:row>
      <xdr:rowOff>38100</xdr:rowOff>
    </xdr:to>
    <xdr:graphicFrame macro="">
      <xdr:nvGraphicFramePr>
        <xdr:cNvPr id="2392156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17</xdr:col>
      <xdr:colOff>0</xdr:colOff>
      <xdr:row>17</xdr:row>
      <xdr:rowOff>9525</xdr:rowOff>
    </xdr:to>
    <xdr:graphicFrame macro="">
      <xdr:nvGraphicFramePr>
        <xdr:cNvPr id="2392157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0</xdr:colOff>
      <xdr:row>32</xdr:row>
      <xdr:rowOff>9525</xdr:rowOff>
    </xdr:to>
    <xdr:graphicFrame macro="">
      <xdr:nvGraphicFramePr>
        <xdr:cNvPr id="2392158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17</xdr:col>
      <xdr:colOff>0</xdr:colOff>
      <xdr:row>47</xdr:row>
      <xdr:rowOff>9525</xdr:rowOff>
    </xdr:to>
    <xdr:graphicFrame macro="">
      <xdr:nvGraphicFramePr>
        <xdr:cNvPr id="2392159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0</xdr:colOff>
      <xdr:row>62</xdr:row>
      <xdr:rowOff>47625</xdr:rowOff>
    </xdr:to>
    <xdr:graphicFrame macro="">
      <xdr:nvGraphicFramePr>
        <xdr:cNvPr id="2392160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17</xdr:col>
      <xdr:colOff>0</xdr:colOff>
      <xdr:row>77</xdr:row>
      <xdr:rowOff>38100</xdr:rowOff>
    </xdr:to>
    <xdr:graphicFrame macro="">
      <xdr:nvGraphicFramePr>
        <xdr:cNvPr id="2392161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161925</xdr:colOff>
      <xdr:row>0</xdr:row>
      <xdr:rowOff>114300</xdr:rowOff>
    </xdr:from>
    <xdr:to>
      <xdr:col>2</xdr:col>
      <xdr:colOff>552450</xdr:colOff>
      <xdr:row>1</xdr:row>
      <xdr:rowOff>219075</xdr:rowOff>
    </xdr:to>
    <xdr:pic>
      <xdr:nvPicPr>
        <xdr:cNvPr id="23921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1685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2294939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638175</xdr:colOff>
      <xdr:row>47</xdr:row>
      <xdr:rowOff>9525</xdr:rowOff>
    </xdr:to>
    <xdr:graphicFrame macro="">
      <xdr:nvGraphicFramePr>
        <xdr:cNvPr id="2294940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4</xdr:row>
      <xdr:rowOff>0</xdr:rowOff>
    </xdr:from>
    <xdr:to>
      <xdr:col>16</xdr:col>
      <xdr:colOff>638175</xdr:colOff>
      <xdr:row>17</xdr:row>
      <xdr:rowOff>47625</xdr:rowOff>
    </xdr:to>
    <xdr:graphicFrame macro="">
      <xdr:nvGraphicFramePr>
        <xdr:cNvPr id="2294941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638175</xdr:colOff>
      <xdr:row>32</xdr:row>
      <xdr:rowOff>9525</xdr:rowOff>
    </xdr:to>
    <xdr:graphicFrame macro="">
      <xdr:nvGraphicFramePr>
        <xdr:cNvPr id="2294942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8</xdr:col>
      <xdr:colOff>0</xdr:colOff>
      <xdr:row>62</xdr:row>
      <xdr:rowOff>0</xdr:rowOff>
    </xdr:to>
    <xdr:graphicFrame macro="">
      <xdr:nvGraphicFramePr>
        <xdr:cNvPr id="2294943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0</xdr:colOff>
      <xdr:row>32</xdr:row>
      <xdr:rowOff>9525</xdr:rowOff>
    </xdr:to>
    <xdr:graphicFrame macro="">
      <xdr:nvGraphicFramePr>
        <xdr:cNvPr id="2294944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0</xdr:colOff>
      <xdr:row>62</xdr:row>
      <xdr:rowOff>9525</xdr:rowOff>
    </xdr:to>
    <xdr:graphicFrame macro="">
      <xdr:nvGraphicFramePr>
        <xdr:cNvPr id="2294945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25</xdr:col>
      <xdr:colOff>638175</xdr:colOff>
      <xdr:row>17</xdr:row>
      <xdr:rowOff>9525</xdr:rowOff>
    </xdr:to>
    <xdr:graphicFrame macro="">
      <xdr:nvGraphicFramePr>
        <xdr:cNvPr id="2294946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26</xdr:col>
      <xdr:colOff>0</xdr:colOff>
      <xdr:row>32</xdr:row>
      <xdr:rowOff>47625</xdr:rowOff>
    </xdr:to>
    <xdr:graphicFrame macro="">
      <xdr:nvGraphicFramePr>
        <xdr:cNvPr id="2294947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26</xdr:col>
      <xdr:colOff>0</xdr:colOff>
      <xdr:row>47</xdr:row>
      <xdr:rowOff>38100</xdr:rowOff>
    </xdr:to>
    <xdr:graphicFrame macro="">
      <xdr:nvGraphicFramePr>
        <xdr:cNvPr id="2294948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638175</xdr:colOff>
      <xdr:row>47</xdr:row>
      <xdr:rowOff>9525</xdr:rowOff>
    </xdr:to>
    <xdr:graphicFrame macro="">
      <xdr:nvGraphicFramePr>
        <xdr:cNvPr id="2294949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352425</xdr:colOff>
      <xdr:row>0</xdr:row>
      <xdr:rowOff>57150</xdr:rowOff>
    </xdr:from>
    <xdr:to>
      <xdr:col>3</xdr:col>
      <xdr:colOff>352425</xdr:colOff>
      <xdr:row>2</xdr:row>
      <xdr:rowOff>57150</xdr:rowOff>
    </xdr:to>
    <xdr:pic>
      <xdr:nvPicPr>
        <xdr:cNvPr id="22949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7150"/>
          <a:ext cx="1943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0</xdr:colOff>
      <xdr:row>49</xdr:row>
      <xdr:rowOff>0</xdr:rowOff>
    </xdr:from>
    <xdr:to>
      <xdr:col>26</xdr:col>
      <xdr:colOff>0</xdr:colOff>
      <xdr:row>62</xdr:row>
      <xdr:rowOff>38100</xdr:rowOff>
    </xdr:to>
    <xdr:graphicFrame macro="">
      <xdr:nvGraphicFramePr>
        <xdr:cNvPr id="2294951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V398"/>
  <sheetViews>
    <sheetView showGridLines="0" tabSelected="1" zoomScale="50" zoomScaleNormal="50" zoomScaleSheetLayoutView="50" workbookViewId="0">
      <pane ySplit="7" topLeftCell="A8" activePane="bottomLeft" state="frozen"/>
      <selection pane="bottomLeft" activeCell="D8" sqref="D8"/>
    </sheetView>
  </sheetViews>
  <sheetFormatPr defaultRowHeight="15.75" x14ac:dyDescent="0.25"/>
  <cols>
    <col min="1" max="1" width="15.85546875" style="1" customWidth="1"/>
    <col min="2" max="2" width="21.7109375" style="1" customWidth="1"/>
    <col min="3" max="3" width="24.28515625" style="20" customWidth="1"/>
    <col min="4" max="4" width="3.5703125" style="1" customWidth="1"/>
    <col min="5" max="5" width="6.140625" style="1" customWidth="1"/>
    <col min="6" max="7" width="7.7109375" style="227" customWidth="1"/>
    <col min="8" max="8" width="9.140625" style="227"/>
    <col min="9" max="9" width="7.7109375" style="227" customWidth="1"/>
    <col min="10" max="10" width="9.140625" style="227"/>
    <col min="11" max="11" width="7.7109375" style="227" customWidth="1"/>
    <col min="12" max="12" width="9.140625" style="227"/>
    <col min="13" max="13" width="7.7109375" style="227" customWidth="1"/>
    <col min="14" max="14" width="9.140625" style="227"/>
    <col min="15" max="16" width="10.7109375" style="219" customWidth="1"/>
    <col min="17" max="17" width="10.7109375" style="227" customWidth="1"/>
    <col min="18" max="20" width="7.7109375" style="227" customWidth="1"/>
    <col min="21" max="21" width="10.28515625" style="227" customWidth="1"/>
    <col min="22" max="24" width="7.7109375" style="227" customWidth="1"/>
    <col min="25" max="26" width="7.7109375" style="219" customWidth="1"/>
    <col min="27" max="27" width="9.140625" style="227"/>
    <col min="28" max="28" width="10.85546875" style="1" customWidth="1"/>
    <col min="29" max="29" width="9.140625" style="6"/>
    <col min="30" max="35" width="9.140625" style="1"/>
    <col min="37" max="16384" width="9.140625" style="1"/>
  </cols>
  <sheetData>
    <row r="1" spans="1:39" ht="12.95" customHeight="1" x14ac:dyDescent="0.2">
      <c r="A1" s="462"/>
      <c r="B1" s="463"/>
      <c r="C1" s="470" t="s">
        <v>190</v>
      </c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Z1" s="220"/>
      <c r="AA1" s="228"/>
      <c r="AB1" s="177"/>
    </row>
    <row r="2" spans="1:39" ht="32.25" customHeight="1" x14ac:dyDescent="0.2">
      <c r="A2" s="463"/>
      <c r="B2" s="463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U2" s="229" t="s">
        <v>361</v>
      </c>
      <c r="Y2" s="220"/>
      <c r="Z2" s="220"/>
      <c r="AA2" s="228"/>
      <c r="AB2" s="177"/>
    </row>
    <row r="3" spans="1:39" ht="16.5" thickBot="1" x14ac:dyDescent="0.3">
      <c r="A3" s="464"/>
      <c r="B3" s="464"/>
    </row>
    <row r="4" spans="1:39" s="32" customFormat="1" ht="28.5" customHeight="1" thickTop="1" x14ac:dyDescent="0.2">
      <c r="A4" s="489" t="s">
        <v>0</v>
      </c>
      <c r="B4" s="479" t="s">
        <v>25</v>
      </c>
      <c r="C4" s="483" t="s">
        <v>1</v>
      </c>
      <c r="D4" s="484"/>
      <c r="E4" s="481" t="s">
        <v>171</v>
      </c>
      <c r="F4" s="474" t="s">
        <v>213</v>
      </c>
      <c r="G4" s="475"/>
      <c r="H4" s="475"/>
      <c r="I4" s="475"/>
      <c r="J4" s="475"/>
      <c r="K4" s="475"/>
      <c r="L4" s="475"/>
      <c r="M4" s="475"/>
      <c r="N4" s="475"/>
      <c r="O4" s="474" t="s">
        <v>189</v>
      </c>
      <c r="P4" s="475"/>
      <c r="Q4" s="475"/>
      <c r="R4" s="475"/>
      <c r="S4" s="475"/>
      <c r="T4" s="475"/>
      <c r="U4" s="475"/>
      <c r="V4" s="475"/>
      <c r="W4" s="475"/>
      <c r="X4" s="475"/>
      <c r="Y4" s="475"/>
      <c r="Z4" s="475"/>
      <c r="AA4" s="476"/>
      <c r="AB4" s="494" t="s">
        <v>198</v>
      </c>
      <c r="AC4" s="2"/>
      <c r="AD4" s="22"/>
      <c r="AE4" s="22"/>
      <c r="AF4" s="22"/>
      <c r="AG4" s="22"/>
      <c r="AH4" s="22"/>
      <c r="AI4" s="22"/>
      <c r="AK4" s="22"/>
      <c r="AL4" s="22"/>
      <c r="AM4" s="22"/>
    </row>
    <row r="5" spans="1:39" s="32" customFormat="1" ht="28.5" customHeight="1" x14ac:dyDescent="0.2">
      <c r="A5" s="490"/>
      <c r="B5" s="480"/>
      <c r="C5" s="485"/>
      <c r="D5" s="486"/>
      <c r="E5" s="482"/>
      <c r="F5" s="491" t="s">
        <v>113</v>
      </c>
      <c r="G5" s="492"/>
      <c r="H5" s="492"/>
      <c r="I5" s="492"/>
      <c r="J5" s="492"/>
      <c r="K5" s="492"/>
      <c r="L5" s="492"/>
      <c r="M5" s="492"/>
      <c r="N5" s="230" t="s">
        <v>128</v>
      </c>
      <c r="O5" s="221" t="s">
        <v>114</v>
      </c>
      <c r="P5" s="222" t="s">
        <v>187</v>
      </c>
      <c r="Q5" s="231"/>
      <c r="R5" s="497" t="s">
        <v>200</v>
      </c>
      <c r="S5" s="498"/>
      <c r="T5" s="498"/>
      <c r="U5" s="498"/>
      <c r="V5" s="498"/>
      <c r="W5" s="498"/>
      <c r="X5" s="498"/>
      <c r="Y5" s="498"/>
      <c r="Z5" s="498"/>
      <c r="AA5" s="499"/>
      <c r="AB5" s="495"/>
      <c r="AC5" s="2"/>
      <c r="AD5" s="22"/>
      <c r="AE5" s="22"/>
      <c r="AF5" s="22"/>
      <c r="AG5" s="22"/>
      <c r="AH5" s="22"/>
      <c r="AI5" s="22"/>
      <c r="AK5" s="22"/>
      <c r="AL5" s="22"/>
      <c r="AM5" s="22"/>
    </row>
    <row r="6" spans="1:39" s="32" customFormat="1" ht="18.95" customHeight="1" x14ac:dyDescent="0.2">
      <c r="A6" s="490"/>
      <c r="B6" s="480"/>
      <c r="C6" s="485"/>
      <c r="D6" s="486"/>
      <c r="E6" s="482"/>
      <c r="F6" s="493" t="s">
        <v>359</v>
      </c>
      <c r="G6" s="465"/>
      <c r="H6" s="465" t="s">
        <v>360</v>
      </c>
      <c r="I6" s="465"/>
      <c r="J6" s="465" t="s">
        <v>362</v>
      </c>
      <c r="K6" s="465"/>
      <c r="L6" s="465" t="s">
        <v>329</v>
      </c>
      <c r="M6" s="465"/>
      <c r="N6" s="237">
        <v>23</v>
      </c>
      <c r="O6" s="223" t="s">
        <v>204</v>
      </c>
      <c r="P6" s="477" t="s">
        <v>182</v>
      </c>
      <c r="Q6" s="466" t="s">
        <v>115</v>
      </c>
      <c r="R6" s="466" t="s">
        <v>184</v>
      </c>
      <c r="S6" s="466" t="s">
        <v>185</v>
      </c>
      <c r="T6" s="466" t="s">
        <v>208</v>
      </c>
      <c r="U6" s="466" t="s">
        <v>199</v>
      </c>
      <c r="V6" s="466" t="s">
        <v>207</v>
      </c>
      <c r="W6" s="466" t="s">
        <v>183</v>
      </c>
      <c r="X6" s="466" t="s">
        <v>188</v>
      </c>
      <c r="Y6" s="238" t="s">
        <v>194</v>
      </c>
      <c r="Z6" s="472" t="s">
        <v>193</v>
      </c>
      <c r="AA6" s="468" t="s">
        <v>209</v>
      </c>
      <c r="AB6" s="495"/>
      <c r="AC6" s="2"/>
      <c r="AD6" s="22"/>
      <c r="AE6" s="22"/>
      <c r="AF6" s="22"/>
      <c r="AG6" s="22"/>
      <c r="AH6" s="22"/>
      <c r="AI6" s="22"/>
      <c r="AK6" s="22"/>
      <c r="AL6" s="22"/>
      <c r="AM6" s="22"/>
    </row>
    <row r="7" spans="1:39" s="32" customFormat="1" ht="28.5" customHeight="1" thickBot="1" x14ac:dyDescent="0.25">
      <c r="A7" s="490"/>
      <c r="B7" s="480"/>
      <c r="C7" s="487"/>
      <c r="D7" s="488"/>
      <c r="E7" s="482"/>
      <c r="F7" s="232" t="s">
        <v>181</v>
      </c>
      <c r="G7" s="233" t="s">
        <v>112</v>
      </c>
      <c r="H7" s="233" t="s">
        <v>181</v>
      </c>
      <c r="I7" s="233" t="s">
        <v>112</v>
      </c>
      <c r="J7" s="233" t="s">
        <v>181</v>
      </c>
      <c r="K7" s="233" t="s">
        <v>112</v>
      </c>
      <c r="L7" s="233" t="s">
        <v>181</v>
      </c>
      <c r="M7" s="233" t="s">
        <v>112</v>
      </c>
      <c r="N7" s="234" t="s">
        <v>181</v>
      </c>
      <c r="O7" s="224" t="s">
        <v>186</v>
      </c>
      <c r="P7" s="478"/>
      <c r="Q7" s="467"/>
      <c r="R7" s="467"/>
      <c r="S7" s="467"/>
      <c r="T7" s="467"/>
      <c r="U7" s="467"/>
      <c r="V7" s="467"/>
      <c r="W7" s="467"/>
      <c r="X7" s="467"/>
      <c r="Y7" s="225" t="s">
        <v>195</v>
      </c>
      <c r="Z7" s="473"/>
      <c r="AA7" s="469"/>
      <c r="AB7" s="496"/>
      <c r="AC7" s="2"/>
      <c r="AD7" s="22"/>
      <c r="AE7" s="22"/>
      <c r="AF7" s="22"/>
      <c r="AG7" s="22"/>
      <c r="AH7" s="22"/>
      <c r="AI7" s="22"/>
      <c r="AK7" s="22"/>
      <c r="AL7" s="22"/>
      <c r="AM7" s="22"/>
    </row>
    <row r="8" spans="1:39" s="32" customFormat="1" ht="16.5" thickTop="1" x14ac:dyDescent="0.25">
      <c r="A8" s="40" t="s">
        <v>26</v>
      </c>
      <c r="B8" s="35" t="s">
        <v>17</v>
      </c>
      <c r="C8" s="124" t="s">
        <v>2</v>
      </c>
      <c r="D8" s="125"/>
      <c r="E8" s="126">
        <v>1</v>
      </c>
      <c r="F8" s="239">
        <v>57</v>
      </c>
      <c r="G8" s="240">
        <v>66</v>
      </c>
      <c r="H8" s="241">
        <v>50</v>
      </c>
      <c r="I8" s="240">
        <v>70</v>
      </c>
      <c r="J8" s="241">
        <v>49</v>
      </c>
      <c r="K8" s="240">
        <v>68</v>
      </c>
      <c r="L8" s="241">
        <v>49</v>
      </c>
      <c r="M8" s="240">
        <v>68</v>
      </c>
      <c r="N8" s="241">
        <v>49</v>
      </c>
      <c r="O8" s="242">
        <v>912.58</v>
      </c>
      <c r="P8" s="243">
        <v>95.92</v>
      </c>
      <c r="Q8" s="244">
        <v>100</v>
      </c>
      <c r="R8" s="240">
        <v>60</v>
      </c>
      <c r="S8" s="244">
        <v>0</v>
      </c>
      <c r="T8" s="244"/>
      <c r="U8" s="244">
        <v>60</v>
      </c>
      <c r="V8" s="244"/>
      <c r="W8" s="240">
        <v>44</v>
      </c>
      <c r="X8" s="240">
        <v>49</v>
      </c>
      <c r="Y8" s="245">
        <v>0.46</v>
      </c>
      <c r="Z8" s="245">
        <v>0.76</v>
      </c>
      <c r="AA8" s="241"/>
      <c r="AB8" s="246" t="str">
        <f>IF(Q8="-","",IF(TEXT(P8,"000,00")&gt;TEXT(Q8,"000,00"),"OVE",""))</f>
        <v/>
      </c>
      <c r="AC8" s="6"/>
      <c r="AD8" s="1"/>
      <c r="AE8" s="1"/>
      <c r="AF8" s="1"/>
      <c r="AG8" s="1"/>
      <c r="AH8" s="1"/>
      <c r="AI8" s="1"/>
      <c r="AK8" s="182"/>
      <c r="AL8" s="182"/>
      <c r="AM8" s="1"/>
    </row>
    <row r="9" spans="1:39" s="32" customFormat="1" x14ac:dyDescent="0.25">
      <c r="A9" s="2"/>
      <c r="B9" s="3"/>
      <c r="C9" s="53" t="s">
        <v>3</v>
      </c>
      <c r="D9" s="50"/>
      <c r="E9" s="34">
        <v>2</v>
      </c>
      <c r="F9" s="247">
        <v>57</v>
      </c>
      <c r="G9" s="248">
        <v>66</v>
      </c>
      <c r="H9" s="249">
        <v>50</v>
      </c>
      <c r="I9" s="248">
        <v>70</v>
      </c>
      <c r="J9" s="249">
        <v>49</v>
      </c>
      <c r="K9" s="248">
        <v>68</v>
      </c>
      <c r="L9" s="249">
        <v>49</v>
      </c>
      <c r="M9" s="248">
        <v>68</v>
      </c>
      <c r="N9" s="249">
        <v>49</v>
      </c>
      <c r="O9" s="250">
        <v>885.73</v>
      </c>
      <c r="P9" s="251">
        <v>93.54</v>
      </c>
      <c r="Q9" s="252" t="s">
        <v>363</v>
      </c>
      <c r="R9" s="248">
        <v>68</v>
      </c>
      <c r="S9" s="252">
        <v>0</v>
      </c>
      <c r="T9" s="252"/>
      <c r="U9" s="252">
        <v>68</v>
      </c>
      <c r="V9" s="252"/>
      <c r="W9" s="248">
        <v>67</v>
      </c>
      <c r="X9" s="248">
        <v>0</v>
      </c>
      <c r="Y9" s="253"/>
      <c r="Z9" s="253"/>
      <c r="AA9" s="249"/>
      <c r="AB9" s="254" t="str">
        <f t="shared" ref="AB9:AB76" si="0">IF(Q9="-","",IF(TEXT(P9,"000,00")&gt;TEXT(Q9,"000,00"),"OVE",""))</f>
        <v/>
      </c>
      <c r="AC9" s="6"/>
      <c r="AD9" s="1"/>
      <c r="AE9" s="1"/>
      <c r="AF9" s="1"/>
      <c r="AG9" s="1"/>
      <c r="AH9" s="1"/>
      <c r="AI9" s="1"/>
      <c r="AK9" s="182"/>
      <c r="AL9" s="182"/>
      <c r="AM9" s="1"/>
    </row>
    <row r="10" spans="1:39" s="32" customFormat="1" x14ac:dyDescent="0.25">
      <c r="A10" s="2"/>
      <c r="B10" s="3"/>
      <c r="C10" s="127" t="s">
        <v>4</v>
      </c>
      <c r="D10" s="128"/>
      <c r="E10" s="129">
        <v>211</v>
      </c>
      <c r="F10" s="255">
        <v>144</v>
      </c>
      <c r="G10" s="256">
        <v>74</v>
      </c>
      <c r="H10" s="257">
        <v>122</v>
      </c>
      <c r="I10" s="256">
        <v>76</v>
      </c>
      <c r="J10" s="257">
        <v>119</v>
      </c>
      <c r="K10" s="256">
        <v>73</v>
      </c>
      <c r="L10" s="257">
        <v>118</v>
      </c>
      <c r="M10" s="256">
        <v>73</v>
      </c>
      <c r="N10" s="257">
        <v>117</v>
      </c>
      <c r="O10" s="258">
        <v>807.91</v>
      </c>
      <c r="P10" s="259">
        <v>54.92</v>
      </c>
      <c r="Q10" s="260" t="s">
        <v>363</v>
      </c>
      <c r="R10" s="256">
        <v>138</v>
      </c>
      <c r="S10" s="260">
        <v>0</v>
      </c>
      <c r="T10" s="260"/>
      <c r="U10" s="260">
        <v>138</v>
      </c>
      <c r="V10" s="260"/>
      <c r="W10" s="256">
        <v>122</v>
      </c>
      <c r="X10" s="256">
        <v>68</v>
      </c>
      <c r="Y10" s="261">
        <v>3.13</v>
      </c>
      <c r="Z10" s="261">
        <v>0.41</v>
      </c>
      <c r="AA10" s="257"/>
      <c r="AB10" s="262" t="str">
        <f t="shared" si="0"/>
        <v/>
      </c>
      <c r="AC10" s="6"/>
      <c r="AD10" s="1"/>
      <c r="AE10" s="1"/>
      <c r="AF10" s="1"/>
      <c r="AG10" s="1"/>
      <c r="AH10" s="1"/>
      <c r="AI10" s="1"/>
      <c r="AK10" s="182"/>
      <c r="AL10" s="182"/>
      <c r="AM10" s="1"/>
    </row>
    <row r="11" spans="1:39" s="32" customFormat="1" x14ac:dyDescent="0.25">
      <c r="A11" s="2"/>
      <c r="B11" s="3"/>
      <c r="C11" s="53" t="s">
        <v>5</v>
      </c>
      <c r="D11" s="50"/>
      <c r="E11" s="34">
        <v>6</v>
      </c>
      <c r="F11" s="247">
        <v>396</v>
      </c>
      <c r="G11" s="248">
        <v>66</v>
      </c>
      <c r="H11" s="249">
        <v>314</v>
      </c>
      <c r="I11" s="248">
        <v>64</v>
      </c>
      <c r="J11" s="249">
        <v>297</v>
      </c>
      <c r="K11" s="248">
        <v>60</v>
      </c>
      <c r="L11" s="249">
        <v>292</v>
      </c>
      <c r="M11" s="248">
        <v>60</v>
      </c>
      <c r="N11" s="249">
        <v>291</v>
      </c>
      <c r="O11" s="250">
        <v>762.43</v>
      </c>
      <c r="P11" s="251">
        <v>58.64</v>
      </c>
      <c r="Q11" s="252">
        <v>100</v>
      </c>
      <c r="R11" s="248">
        <v>591</v>
      </c>
      <c r="S11" s="252">
        <v>0</v>
      </c>
      <c r="T11" s="252"/>
      <c r="U11" s="252">
        <v>591</v>
      </c>
      <c r="V11" s="252">
        <v>0</v>
      </c>
      <c r="W11" s="248">
        <v>199</v>
      </c>
      <c r="X11" s="248">
        <v>172</v>
      </c>
      <c r="Y11" s="253">
        <v>14.63</v>
      </c>
      <c r="Z11" s="253">
        <v>17.149999999999999</v>
      </c>
      <c r="AA11" s="249"/>
      <c r="AB11" s="254" t="str">
        <f t="shared" si="0"/>
        <v/>
      </c>
      <c r="AC11" s="6"/>
      <c r="AD11" s="1"/>
      <c r="AE11" s="1"/>
      <c r="AF11" s="1"/>
      <c r="AG11" s="1"/>
      <c r="AH11" s="1"/>
      <c r="AI11" s="1"/>
      <c r="AK11" s="182"/>
      <c r="AL11" s="182"/>
      <c r="AM11" s="1"/>
    </row>
    <row r="12" spans="1:39" s="32" customFormat="1" x14ac:dyDescent="0.25">
      <c r="A12" s="2"/>
      <c r="B12" s="3"/>
      <c r="C12" s="130" t="s">
        <v>6</v>
      </c>
      <c r="D12" s="131"/>
      <c r="E12" s="132">
        <v>7</v>
      </c>
      <c r="F12" s="263">
        <v>470</v>
      </c>
      <c r="G12" s="264">
        <v>70</v>
      </c>
      <c r="H12" s="265">
        <v>373</v>
      </c>
      <c r="I12" s="264">
        <v>68</v>
      </c>
      <c r="J12" s="265">
        <v>351</v>
      </c>
      <c r="K12" s="264">
        <v>64</v>
      </c>
      <c r="L12" s="265">
        <v>346</v>
      </c>
      <c r="M12" s="264">
        <v>63</v>
      </c>
      <c r="N12" s="265">
        <v>342</v>
      </c>
      <c r="O12" s="266">
        <v>661.91</v>
      </c>
      <c r="P12" s="267">
        <v>60.92</v>
      </c>
      <c r="Q12" s="268">
        <v>100</v>
      </c>
      <c r="R12" s="264">
        <v>1083</v>
      </c>
      <c r="S12" s="268">
        <v>0</v>
      </c>
      <c r="T12" s="268"/>
      <c r="U12" s="268">
        <v>1083</v>
      </c>
      <c r="V12" s="268">
        <v>0</v>
      </c>
      <c r="W12" s="264">
        <v>562</v>
      </c>
      <c r="X12" s="264">
        <v>51</v>
      </c>
      <c r="Y12" s="269">
        <v>15.91</v>
      </c>
      <c r="Z12" s="269">
        <v>3.31</v>
      </c>
      <c r="AA12" s="265"/>
      <c r="AB12" s="270" t="str">
        <f t="shared" si="0"/>
        <v/>
      </c>
      <c r="AC12" s="6"/>
      <c r="AD12" s="1"/>
      <c r="AE12" s="1"/>
      <c r="AF12" s="1"/>
      <c r="AG12" s="1"/>
      <c r="AH12" s="1"/>
      <c r="AI12" s="1"/>
      <c r="AK12" s="182"/>
      <c r="AL12" s="182"/>
      <c r="AM12" s="1"/>
    </row>
    <row r="13" spans="1:39" s="32" customFormat="1" x14ac:dyDescent="0.25">
      <c r="A13" s="2"/>
      <c r="B13" s="3"/>
      <c r="C13" s="53" t="s">
        <v>7</v>
      </c>
      <c r="D13" s="50"/>
      <c r="E13" s="34">
        <v>8</v>
      </c>
      <c r="F13" s="247">
        <v>487</v>
      </c>
      <c r="G13" s="248">
        <v>71</v>
      </c>
      <c r="H13" s="249">
        <v>387</v>
      </c>
      <c r="I13" s="248">
        <v>69</v>
      </c>
      <c r="J13" s="249">
        <v>364</v>
      </c>
      <c r="K13" s="248">
        <v>65</v>
      </c>
      <c r="L13" s="249">
        <v>359</v>
      </c>
      <c r="M13" s="248">
        <v>64</v>
      </c>
      <c r="N13" s="249">
        <v>355</v>
      </c>
      <c r="O13" s="250">
        <v>620.85</v>
      </c>
      <c r="P13" s="251">
        <v>58.33</v>
      </c>
      <c r="Q13" s="252" t="s">
        <v>363</v>
      </c>
      <c r="R13" s="248">
        <v>1066</v>
      </c>
      <c r="S13" s="252">
        <v>0</v>
      </c>
      <c r="T13" s="252"/>
      <c r="U13" s="252">
        <v>1066</v>
      </c>
      <c r="V13" s="252">
        <v>0</v>
      </c>
      <c r="W13" s="248">
        <v>1128</v>
      </c>
      <c r="X13" s="248">
        <v>12</v>
      </c>
      <c r="Y13" s="253">
        <v>16.29</v>
      </c>
      <c r="Z13" s="253">
        <v>0.8</v>
      </c>
      <c r="AA13" s="249"/>
      <c r="AB13" s="254" t="str">
        <f t="shared" si="0"/>
        <v/>
      </c>
      <c r="AC13" s="6"/>
      <c r="AD13" s="1"/>
      <c r="AE13" s="1"/>
      <c r="AF13" s="1"/>
      <c r="AG13" s="1"/>
      <c r="AH13" s="1"/>
      <c r="AI13" s="1"/>
      <c r="AK13" s="182"/>
      <c r="AL13" s="182"/>
      <c r="AM13" s="1"/>
    </row>
    <row r="14" spans="1:39" s="32" customFormat="1" x14ac:dyDescent="0.25">
      <c r="A14" s="2"/>
      <c r="B14" s="3"/>
      <c r="C14" s="130" t="s">
        <v>8</v>
      </c>
      <c r="D14" s="131"/>
      <c r="E14" s="132">
        <v>9</v>
      </c>
      <c r="F14" s="263">
        <v>495</v>
      </c>
      <c r="G14" s="264">
        <v>71</v>
      </c>
      <c r="H14" s="265">
        <v>393</v>
      </c>
      <c r="I14" s="264">
        <v>69</v>
      </c>
      <c r="J14" s="265">
        <v>370</v>
      </c>
      <c r="K14" s="264">
        <v>65</v>
      </c>
      <c r="L14" s="265">
        <v>365</v>
      </c>
      <c r="M14" s="264">
        <v>64</v>
      </c>
      <c r="N14" s="265">
        <v>361</v>
      </c>
      <c r="O14" s="266">
        <v>557.78</v>
      </c>
      <c r="P14" s="267">
        <v>76</v>
      </c>
      <c r="Q14" s="268" t="s">
        <v>363</v>
      </c>
      <c r="R14" s="264">
        <v>771</v>
      </c>
      <c r="S14" s="268">
        <v>389</v>
      </c>
      <c r="T14" s="268"/>
      <c r="U14" s="268">
        <v>1160</v>
      </c>
      <c r="V14" s="268"/>
      <c r="W14" s="264">
        <v>1132</v>
      </c>
      <c r="X14" s="264">
        <v>5</v>
      </c>
      <c r="Y14" s="269">
        <v>16.66</v>
      </c>
      <c r="Z14" s="269">
        <v>0.55000000000000004</v>
      </c>
      <c r="AA14" s="265"/>
      <c r="AB14" s="270" t="str">
        <f t="shared" si="0"/>
        <v/>
      </c>
      <c r="AC14" s="6"/>
      <c r="AD14" s="1"/>
      <c r="AE14" s="1"/>
      <c r="AF14" s="1"/>
      <c r="AG14" s="1"/>
      <c r="AH14" s="1"/>
      <c r="AI14" s="1"/>
      <c r="AK14" s="182"/>
      <c r="AL14" s="182"/>
      <c r="AM14" s="1"/>
    </row>
    <row r="15" spans="1:39" s="32" customFormat="1" x14ac:dyDescent="0.25">
      <c r="A15" s="2"/>
      <c r="B15" s="3"/>
      <c r="C15" s="53" t="s">
        <v>9</v>
      </c>
      <c r="D15" s="50"/>
      <c r="E15" s="34">
        <v>10</v>
      </c>
      <c r="F15" s="247">
        <v>516</v>
      </c>
      <c r="G15" s="248">
        <v>72</v>
      </c>
      <c r="H15" s="249">
        <v>410</v>
      </c>
      <c r="I15" s="248">
        <v>70</v>
      </c>
      <c r="J15" s="249">
        <v>385</v>
      </c>
      <c r="K15" s="248">
        <v>66</v>
      </c>
      <c r="L15" s="249">
        <v>381</v>
      </c>
      <c r="M15" s="248">
        <v>65</v>
      </c>
      <c r="N15" s="249">
        <v>377</v>
      </c>
      <c r="O15" s="250">
        <v>511.86</v>
      </c>
      <c r="P15" s="251">
        <v>14.72</v>
      </c>
      <c r="Q15" s="252" t="s">
        <v>363</v>
      </c>
      <c r="R15" s="248">
        <v>1173</v>
      </c>
      <c r="S15" s="252">
        <v>0</v>
      </c>
      <c r="T15" s="252"/>
      <c r="U15" s="252">
        <v>1173</v>
      </c>
      <c r="V15" s="252"/>
      <c r="W15" s="248">
        <v>1173</v>
      </c>
      <c r="X15" s="248">
        <v>14</v>
      </c>
      <c r="Y15" s="253">
        <v>17.13</v>
      </c>
      <c r="Z15" s="253">
        <v>0.94</v>
      </c>
      <c r="AA15" s="249"/>
      <c r="AB15" s="254" t="str">
        <f t="shared" si="0"/>
        <v/>
      </c>
      <c r="AC15" s="6"/>
      <c r="AD15" s="1"/>
      <c r="AE15" s="1"/>
      <c r="AF15" s="1"/>
      <c r="AG15" s="1"/>
      <c r="AH15" s="1"/>
      <c r="AI15" s="1"/>
      <c r="AK15" s="182"/>
      <c r="AL15" s="182"/>
      <c r="AM15" s="1"/>
    </row>
    <row r="16" spans="1:39" s="32" customFormat="1" x14ac:dyDescent="0.25">
      <c r="A16" s="2"/>
      <c r="B16" s="3"/>
      <c r="C16" s="130" t="s">
        <v>10</v>
      </c>
      <c r="D16" s="131"/>
      <c r="E16" s="132">
        <v>11</v>
      </c>
      <c r="F16" s="263">
        <v>562</v>
      </c>
      <c r="G16" s="264">
        <v>73</v>
      </c>
      <c r="H16" s="265">
        <v>446</v>
      </c>
      <c r="I16" s="264">
        <v>72</v>
      </c>
      <c r="J16" s="265">
        <v>418</v>
      </c>
      <c r="K16" s="264">
        <v>67</v>
      </c>
      <c r="L16" s="265">
        <v>414</v>
      </c>
      <c r="M16" s="264">
        <v>67</v>
      </c>
      <c r="N16" s="265">
        <v>410</v>
      </c>
      <c r="O16" s="266">
        <v>494.28</v>
      </c>
      <c r="P16" s="267">
        <v>56.34</v>
      </c>
      <c r="Q16" s="268" t="s">
        <v>363</v>
      </c>
      <c r="R16" s="264">
        <v>1272</v>
      </c>
      <c r="S16" s="268">
        <v>0</v>
      </c>
      <c r="T16" s="268"/>
      <c r="U16" s="268">
        <v>1272</v>
      </c>
      <c r="V16" s="268"/>
      <c r="W16" s="264">
        <v>1318</v>
      </c>
      <c r="X16" s="264">
        <v>31</v>
      </c>
      <c r="Y16" s="269">
        <v>20.440000000000001</v>
      </c>
      <c r="Z16" s="269">
        <v>3.85</v>
      </c>
      <c r="AA16" s="265"/>
      <c r="AB16" s="270" t="str">
        <f t="shared" si="0"/>
        <v/>
      </c>
      <c r="AC16" s="6"/>
      <c r="AD16" s="1"/>
      <c r="AE16" s="1"/>
      <c r="AF16" s="1"/>
      <c r="AG16" s="1"/>
      <c r="AH16" s="1"/>
      <c r="AI16" s="1"/>
      <c r="AK16" s="182"/>
      <c r="AL16" s="182"/>
      <c r="AM16" s="1"/>
    </row>
    <row r="17" spans="1:38" x14ac:dyDescent="0.25">
      <c r="A17" s="2"/>
      <c r="B17" s="3"/>
      <c r="C17" s="53" t="s">
        <v>11</v>
      </c>
      <c r="D17" s="50"/>
      <c r="E17" s="34">
        <v>12</v>
      </c>
      <c r="F17" s="247">
        <v>653</v>
      </c>
      <c r="G17" s="248">
        <v>75</v>
      </c>
      <c r="H17" s="249">
        <v>516</v>
      </c>
      <c r="I17" s="248">
        <v>73</v>
      </c>
      <c r="J17" s="249">
        <v>482</v>
      </c>
      <c r="K17" s="248">
        <v>68</v>
      </c>
      <c r="L17" s="249">
        <v>477</v>
      </c>
      <c r="M17" s="248">
        <v>67</v>
      </c>
      <c r="N17" s="249">
        <v>473</v>
      </c>
      <c r="O17" s="250">
        <v>466.26</v>
      </c>
      <c r="P17" s="251">
        <v>43.73</v>
      </c>
      <c r="Q17" s="252" t="s">
        <v>363</v>
      </c>
      <c r="R17" s="248">
        <v>1462</v>
      </c>
      <c r="S17" s="252">
        <v>0</v>
      </c>
      <c r="T17" s="252"/>
      <c r="U17" s="252">
        <v>1462</v>
      </c>
      <c r="V17" s="252">
        <v>0</v>
      </c>
      <c r="W17" s="248">
        <v>1205</v>
      </c>
      <c r="X17" s="248">
        <v>61</v>
      </c>
      <c r="Y17" s="253">
        <v>34.340000000000003</v>
      </c>
      <c r="Z17" s="253">
        <v>2.89</v>
      </c>
      <c r="AA17" s="249"/>
      <c r="AB17" s="254" t="str">
        <f t="shared" si="0"/>
        <v/>
      </c>
      <c r="AK17" s="182"/>
      <c r="AL17" s="182"/>
    </row>
    <row r="18" spans="1:38" x14ac:dyDescent="0.25">
      <c r="A18" s="2"/>
      <c r="B18" s="3"/>
      <c r="C18" s="130" t="s">
        <v>12</v>
      </c>
      <c r="D18" s="131"/>
      <c r="E18" s="132">
        <v>14</v>
      </c>
      <c r="F18" s="263">
        <v>28</v>
      </c>
      <c r="G18" s="264">
        <v>77</v>
      </c>
      <c r="H18" s="265">
        <v>22</v>
      </c>
      <c r="I18" s="264">
        <v>78</v>
      </c>
      <c r="J18" s="265">
        <v>21</v>
      </c>
      <c r="K18" s="264">
        <v>72</v>
      </c>
      <c r="L18" s="265">
        <v>20</v>
      </c>
      <c r="M18" s="264">
        <v>70</v>
      </c>
      <c r="N18" s="265">
        <v>20</v>
      </c>
      <c r="O18" s="266">
        <v>850.49</v>
      </c>
      <c r="P18" s="267">
        <v>74.430000000000007</v>
      </c>
      <c r="Q18" s="268">
        <v>100</v>
      </c>
      <c r="R18" s="264">
        <v>36</v>
      </c>
      <c r="S18" s="268">
        <v>0</v>
      </c>
      <c r="T18" s="268"/>
      <c r="U18" s="268">
        <v>36</v>
      </c>
      <c r="V18" s="268">
        <v>0</v>
      </c>
      <c r="W18" s="264">
        <v>18</v>
      </c>
      <c r="X18" s="264">
        <v>20</v>
      </c>
      <c r="Y18" s="269">
        <v>1.87</v>
      </c>
      <c r="Z18" s="269">
        <v>0.51</v>
      </c>
      <c r="AA18" s="265"/>
      <c r="AB18" s="270" t="str">
        <f t="shared" si="0"/>
        <v/>
      </c>
      <c r="AK18" s="182"/>
      <c r="AL18" s="182"/>
    </row>
    <row r="19" spans="1:38" x14ac:dyDescent="0.25">
      <c r="A19" s="2"/>
      <c r="B19" s="3"/>
      <c r="C19" s="53" t="s">
        <v>13</v>
      </c>
      <c r="D19" s="50"/>
      <c r="E19" s="34">
        <v>15</v>
      </c>
      <c r="F19" s="247">
        <v>45</v>
      </c>
      <c r="G19" s="248">
        <v>77</v>
      </c>
      <c r="H19" s="249">
        <v>37</v>
      </c>
      <c r="I19" s="248">
        <v>77</v>
      </c>
      <c r="J19" s="249">
        <v>34</v>
      </c>
      <c r="K19" s="248">
        <v>71</v>
      </c>
      <c r="L19" s="249">
        <v>33</v>
      </c>
      <c r="M19" s="248">
        <v>69</v>
      </c>
      <c r="N19" s="249">
        <v>33</v>
      </c>
      <c r="O19" s="250">
        <v>664.23</v>
      </c>
      <c r="P19" s="251">
        <v>82.73</v>
      </c>
      <c r="Q19" s="252" t="s">
        <v>363</v>
      </c>
      <c r="R19" s="248">
        <v>50</v>
      </c>
      <c r="S19" s="252">
        <v>0</v>
      </c>
      <c r="T19" s="252"/>
      <c r="U19" s="252">
        <v>50</v>
      </c>
      <c r="V19" s="252">
        <v>0</v>
      </c>
      <c r="W19" s="248">
        <v>47</v>
      </c>
      <c r="X19" s="248">
        <v>13</v>
      </c>
      <c r="Y19" s="253">
        <v>4.74</v>
      </c>
      <c r="Z19" s="253">
        <v>0.02</v>
      </c>
      <c r="AA19" s="249"/>
      <c r="AB19" s="254" t="str">
        <f t="shared" si="0"/>
        <v/>
      </c>
      <c r="AK19" s="182"/>
      <c r="AL19" s="182"/>
    </row>
    <row r="20" spans="1:38" x14ac:dyDescent="0.25">
      <c r="A20" s="2"/>
      <c r="B20" s="3"/>
      <c r="C20" s="130" t="s">
        <v>14</v>
      </c>
      <c r="D20" s="131"/>
      <c r="E20" s="132">
        <v>16</v>
      </c>
      <c r="F20" s="263">
        <v>46</v>
      </c>
      <c r="G20" s="264">
        <v>77</v>
      </c>
      <c r="H20" s="265">
        <v>37</v>
      </c>
      <c r="I20" s="264">
        <v>77</v>
      </c>
      <c r="J20" s="265">
        <v>34</v>
      </c>
      <c r="K20" s="264">
        <v>71</v>
      </c>
      <c r="L20" s="265">
        <v>34</v>
      </c>
      <c r="M20" s="264">
        <v>70</v>
      </c>
      <c r="N20" s="265">
        <v>33</v>
      </c>
      <c r="O20" s="266">
        <v>572.4</v>
      </c>
      <c r="P20" s="267">
        <v>89.18</v>
      </c>
      <c r="Q20" s="268" t="s">
        <v>363</v>
      </c>
      <c r="R20" s="264">
        <v>45</v>
      </c>
      <c r="S20" s="268">
        <v>0</v>
      </c>
      <c r="T20" s="268"/>
      <c r="U20" s="268">
        <v>45</v>
      </c>
      <c r="V20" s="268">
        <v>0</v>
      </c>
      <c r="W20" s="264">
        <v>47</v>
      </c>
      <c r="X20" s="264">
        <v>0</v>
      </c>
      <c r="Y20" s="269"/>
      <c r="Z20" s="269"/>
      <c r="AA20" s="265"/>
      <c r="AB20" s="270" t="str">
        <f t="shared" si="0"/>
        <v/>
      </c>
      <c r="AK20" s="182"/>
      <c r="AL20" s="182"/>
    </row>
    <row r="21" spans="1:38" x14ac:dyDescent="0.25">
      <c r="A21" s="2"/>
      <c r="B21" s="3"/>
      <c r="C21" s="53" t="s">
        <v>15</v>
      </c>
      <c r="D21" s="50"/>
      <c r="E21" s="34">
        <v>17</v>
      </c>
      <c r="F21" s="247">
        <v>952</v>
      </c>
      <c r="G21" s="248">
        <v>74</v>
      </c>
      <c r="H21" s="249">
        <v>777</v>
      </c>
      <c r="I21" s="248">
        <v>74</v>
      </c>
      <c r="J21" s="249">
        <v>723</v>
      </c>
      <c r="K21" s="248">
        <v>69</v>
      </c>
      <c r="L21" s="249">
        <v>713</v>
      </c>
      <c r="M21" s="248">
        <v>68</v>
      </c>
      <c r="N21" s="249">
        <v>704</v>
      </c>
      <c r="O21" s="250">
        <v>437.71</v>
      </c>
      <c r="P21" s="251">
        <v>41.48</v>
      </c>
      <c r="Q21" s="252">
        <v>95</v>
      </c>
      <c r="R21" s="248">
        <v>1405</v>
      </c>
      <c r="S21" s="252">
        <v>0</v>
      </c>
      <c r="T21" s="252"/>
      <c r="U21" s="252">
        <v>1405</v>
      </c>
      <c r="V21" s="252">
        <v>0</v>
      </c>
      <c r="W21" s="248">
        <v>1592</v>
      </c>
      <c r="X21" s="248">
        <v>193</v>
      </c>
      <c r="Y21" s="253">
        <v>113.32</v>
      </c>
      <c r="Z21" s="253">
        <v>5.77</v>
      </c>
      <c r="AA21" s="249"/>
      <c r="AB21" s="254" t="str">
        <f t="shared" si="0"/>
        <v/>
      </c>
      <c r="AK21" s="182"/>
      <c r="AL21" s="182"/>
    </row>
    <row r="22" spans="1:38" x14ac:dyDescent="0.25">
      <c r="A22" s="2"/>
      <c r="B22" s="4"/>
      <c r="C22" s="133" t="s">
        <v>16</v>
      </c>
      <c r="D22" s="134"/>
      <c r="E22" s="135">
        <v>18</v>
      </c>
      <c r="F22" s="271">
        <v>1115</v>
      </c>
      <c r="G22" s="272">
        <v>75</v>
      </c>
      <c r="H22" s="273">
        <v>905</v>
      </c>
      <c r="I22" s="272">
        <v>75</v>
      </c>
      <c r="J22" s="273">
        <v>838</v>
      </c>
      <c r="K22" s="272">
        <v>69</v>
      </c>
      <c r="L22" s="273">
        <v>830</v>
      </c>
      <c r="M22" s="272">
        <v>69</v>
      </c>
      <c r="N22" s="273">
        <v>820</v>
      </c>
      <c r="O22" s="274">
        <v>377.61</v>
      </c>
      <c r="P22" s="275">
        <v>36.729999999999997</v>
      </c>
      <c r="Q22" s="276">
        <v>100</v>
      </c>
      <c r="R22" s="272">
        <v>1277</v>
      </c>
      <c r="S22" s="276">
        <v>0</v>
      </c>
      <c r="T22" s="276"/>
      <c r="U22" s="276">
        <v>1277</v>
      </c>
      <c r="V22" s="276">
        <v>0</v>
      </c>
      <c r="W22" s="272">
        <v>1335</v>
      </c>
      <c r="X22" s="272">
        <v>106</v>
      </c>
      <c r="Y22" s="277">
        <v>127.11</v>
      </c>
      <c r="Z22" s="277">
        <v>11.35</v>
      </c>
      <c r="AA22" s="273"/>
      <c r="AB22" s="278" t="str">
        <f t="shared" si="0"/>
        <v/>
      </c>
      <c r="AK22" s="182"/>
      <c r="AL22" s="182"/>
    </row>
    <row r="23" spans="1:38" x14ac:dyDescent="0.25">
      <c r="A23" s="2"/>
      <c r="B23" s="3"/>
      <c r="C23" s="54" t="s">
        <v>229</v>
      </c>
      <c r="D23" s="51"/>
      <c r="E23" s="44">
        <v>22</v>
      </c>
      <c r="F23" s="279">
        <v>67</v>
      </c>
      <c r="G23" s="280">
        <v>93</v>
      </c>
      <c r="H23" s="281">
        <v>50</v>
      </c>
      <c r="I23" s="280">
        <v>90</v>
      </c>
      <c r="J23" s="281">
        <v>45</v>
      </c>
      <c r="K23" s="280">
        <v>80</v>
      </c>
      <c r="L23" s="281">
        <v>44</v>
      </c>
      <c r="M23" s="280">
        <v>78</v>
      </c>
      <c r="N23" s="281">
        <v>44</v>
      </c>
      <c r="O23" s="282">
        <v>796.96</v>
      </c>
      <c r="P23" s="283">
        <v>72.819999999999993</v>
      </c>
      <c r="Q23" s="284" t="s">
        <v>363</v>
      </c>
      <c r="R23" s="280">
        <v>142</v>
      </c>
      <c r="S23" s="284">
        <v>0</v>
      </c>
      <c r="T23" s="284"/>
      <c r="U23" s="284">
        <v>142</v>
      </c>
      <c r="V23" s="284">
        <v>0</v>
      </c>
      <c r="W23" s="280">
        <v>16</v>
      </c>
      <c r="X23" s="280">
        <v>44</v>
      </c>
      <c r="Y23" s="285">
        <v>5.59</v>
      </c>
      <c r="Z23" s="285">
        <v>4.58</v>
      </c>
      <c r="AA23" s="281"/>
      <c r="AB23" s="286"/>
      <c r="AK23" s="182"/>
      <c r="AL23" s="182"/>
    </row>
    <row r="24" spans="1:38" x14ac:dyDescent="0.25">
      <c r="A24" s="2"/>
      <c r="B24" s="14" t="s">
        <v>18</v>
      </c>
      <c r="C24" s="130" t="s">
        <v>174</v>
      </c>
      <c r="D24" s="131"/>
      <c r="E24" s="132">
        <v>251</v>
      </c>
      <c r="F24" s="263">
        <v>109</v>
      </c>
      <c r="G24" s="264">
        <v>97</v>
      </c>
      <c r="H24" s="265">
        <v>82</v>
      </c>
      <c r="I24" s="264">
        <v>93</v>
      </c>
      <c r="J24" s="265">
        <v>73</v>
      </c>
      <c r="K24" s="264">
        <v>82</v>
      </c>
      <c r="L24" s="265">
        <v>72</v>
      </c>
      <c r="M24" s="264">
        <v>81</v>
      </c>
      <c r="N24" s="265">
        <v>71</v>
      </c>
      <c r="O24" s="266">
        <v>747.36</v>
      </c>
      <c r="P24" s="267">
        <v>53.64</v>
      </c>
      <c r="Q24" s="268" t="s">
        <v>363</v>
      </c>
      <c r="R24" s="264">
        <v>224</v>
      </c>
      <c r="S24" s="268">
        <v>0</v>
      </c>
      <c r="T24" s="268"/>
      <c r="U24" s="268">
        <v>224</v>
      </c>
      <c r="V24" s="268">
        <v>0</v>
      </c>
      <c r="W24" s="264">
        <v>168</v>
      </c>
      <c r="X24" s="264">
        <v>27</v>
      </c>
      <c r="Y24" s="269">
        <v>7.65</v>
      </c>
      <c r="Z24" s="269">
        <v>3.41</v>
      </c>
      <c r="AA24" s="265"/>
      <c r="AB24" s="270" t="str">
        <f t="shared" si="0"/>
        <v/>
      </c>
      <c r="AK24" s="182"/>
      <c r="AL24" s="182"/>
    </row>
    <row r="25" spans="1:38" x14ac:dyDescent="0.25">
      <c r="A25" s="2"/>
      <c r="B25" s="14"/>
      <c r="C25" s="53" t="s">
        <v>19</v>
      </c>
      <c r="D25" s="50"/>
      <c r="E25" s="34">
        <v>24</v>
      </c>
      <c r="F25" s="247">
        <v>264</v>
      </c>
      <c r="G25" s="248">
        <v>88</v>
      </c>
      <c r="H25" s="249">
        <v>209</v>
      </c>
      <c r="I25" s="248">
        <v>88</v>
      </c>
      <c r="J25" s="249">
        <v>188</v>
      </c>
      <c r="K25" s="248">
        <v>79</v>
      </c>
      <c r="L25" s="249">
        <v>185</v>
      </c>
      <c r="M25" s="248">
        <v>78</v>
      </c>
      <c r="N25" s="249">
        <v>183</v>
      </c>
      <c r="O25" s="250">
        <v>639.72</v>
      </c>
      <c r="P25" s="251">
        <v>40.369999999999997</v>
      </c>
      <c r="Q25" s="252">
        <v>100</v>
      </c>
      <c r="R25" s="248">
        <v>542</v>
      </c>
      <c r="S25" s="252">
        <v>0</v>
      </c>
      <c r="T25" s="252"/>
      <c r="U25" s="252">
        <v>542</v>
      </c>
      <c r="V25" s="252"/>
      <c r="W25" s="248">
        <v>274</v>
      </c>
      <c r="X25" s="248">
        <v>111</v>
      </c>
      <c r="Y25" s="253">
        <v>23.65</v>
      </c>
      <c r="Z25" s="253">
        <v>5.66</v>
      </c>
      <c r="AA25" s="249"/>
      <c r="AB25" s="254" t="str">
        <f t="shared" si="0"/>
        <v/>
      </c>
      <c r="AK25" s="182"/>
      <c r="AL25" s="182"/>
    </row>
    <row r="26" spans="1:38" x14ac:dyDescent="0.25">
      <c r="A26" s="2"/>
      <c r="B26" s="3"/>
      <c r="C26" s="130" t="s">
        <v>20</v>
      </c>
      <c r="D26" s="131"/>
      <c r="E26" s="132">
        <v>25</v>
      </c>
      <c r="F26" s="263">
        <v>177</v>
      </c>
      <c r="G26" s="264">
        <v>90</v>
      </c>
      <c r="H26" s="265">
        <v>135</v>
      </c>
      <c r="I26" s="264">
        <v>83</v>
      </c>
      <c r="J26" s="265">
        <v>126</v>
      </c>
      <c r="K26" s="264">
        <v>78</v>
      </c>
      <c r="L26" s="265">
        <v>124</v>
      </c>
      <c r="M26" s="264">
        <v>77</v>
      </c>
      <c r="N26" s="265">
        <v>123</v>
      </c>
      <c r="O26" s="266">
        <v>800.02</v>
      </c>
      <c r="P26" s="267">
        <v>47.95</v>
      </c>
      <c r="Q26" s="268">
        <v>100</v>
      </c>
      <c r="R26" s="264">
        <v>355</v>
      </c>
      <c r="S26" s="268">
        <v>0</v>
      </c>
      <c r="T26" s="268"/>
      <c r="U26" s="268">
        <v>355</v>
      </c>
      <c r="V26" s="268"/>
      <c r="W26" s="264">
        <v>102</v>
      </c>
      <c r="X26" s="264">
        <v>123</v>
      </c>
      <c r="Y26" s="269">
        <v>4.5</v>
      </c>
      <c r="Z26" s="269">
        <v>7.27</v>
      </c>
      <c r="AA26" s="265"/>
      <c r="AB26" s="270" t="str">
        <f t="shared" si="0"/>
        <v/>
      </c>
      <c r="AK26" s="182"/>
      <c r="AL26" s="182"/>
    </row>
    <row r="27" spans="1:38" x14ac:dyDescent="0.25">
      <c r="A27" s="2"/>
      <c r="B27" s="3"/>
      <c r="C27" s="53" t="s">
        <v>21</v>
      </c>
      <c r="D27" s="50"/>
      <c r="E27" s="34">
        <v>206</v>
      </c>
      <c r="F27" s="247">
        <v>184</v>
      </c>
      <c r="G27" s="248">
        <v>80</v>
      </c>
      <c r="H27" s="249">
        <v>141</v>
      </c>
      <c r="I27" s="248">
        <v>74</v>
      </c>
      <c r="J27" s="249">
        <v>131</v>
      </c>
      <c r="K27" s="248">
        <v>69</v>
      </c>
      <c r="L27" s="249">
        <v>129</v>
      </c>
      <c r="M27" s="248">
        <v>68</v>
      </c>
      <c r="N27" s="249">
        <v>128</v>
      </c>
      <c r="O27" s="250">
        <v>695.46</v>
      </c>
      <c r="P27" s="251">
        <v>81.39</v>
      </c>
      <c r="Q27" s="252" t="s">
        <v>363</v>
      </c>
      <c r="R27" s="248">
        <v>387</v>
      </c>
      <c r="S27" s="252">
        <v>0</v>
      </c>
      <c r="T27" s="252"/>
      <c r="U27" s="252">
        <v>387</v>
      </c>
      <c r="V27" s="252"/>
      <c r="W27" s="248">
        <v>399</v>
      </c>
      <c r="X27" s="248">
        <v>5</v>
      </c>
      <c r="Y27" s="253">
        <v>7.71</v>
      </c>
      <c r="Z27" s="253">
        <v>0.97</v>
      </c>
      <c r="AA27" s="249"/>
      <c r="AB27" s="254" t="str">
        <f t="shared" si="0"/>
        <v/>
      </c>
      <c r="AK27" s="182"/>
      <c r="AL27" s="182"/>
    </row>
    <row r="28" spans="1:38" x14ac:dyDescent="0.25">
      <c r="A28" s="2"/>
      <c r="B28" s="3"/>
      <c r="C28" s="130" t="s">
        <v>172</v>
      </c>
      <c r="D28" s="131"/>
      <c r="E28" s="132">
        <v>207</v>
      </c>
      <c r="F28" s="263">
        <v>186</v>
      </c>
      <c r="G28" s="264">
        <v>79</v>
      </c>
      <c r="H28" s="265">
        <v>141</v>
      </c>
      <c r="I28" s="264">
        <v>73</v>
      </c>
      <c r="J28" s="265">
        <v>132</v>
      </c>
      <c r="K28" s="264">
        <v>68</v>
      </c>
      <c r="L28" s="265">
        <v>130</v>
      </c>
      <c r="M28" s="264">
        <v>67</v>
      </c>
      <c r="N28" s="265">
        <v>129</v>
      </c>
      <c r="O28" s="266">
        <v>623.61</v>
      </c>
      <c r="P28" s="267">
        <v>43.78</v>
      </c>
      <c r="Q28" s="268" t="s">
        <v>363</v>
      </c>
      <c r="R28" s="264">
        <v>410</v>
      </c>
      <c r="S28" s="268">
        <v>0</v>
      </c>
      <c r="T28" s="268"/>
      <c r="U28" s="268">
        <v>417</v>
      </c>
      <c r="V28" s="268"/>
      <c r="W28" s="264">
        <v>394</v>
      </c>
      <c r="X28" s="264">
        <v>1</v>
      </c>
      <c r="Y28" s="269">
        <v>8.48</v>
      </c>
      <c r="Z28" s="269">
        <v>0.53</v>
      </c>
      <c r="AA28" s="265"/>
      <c r="AB28" s="270" t="str">
        <f t="shared" si="0"/>
        <v/>
      </c>
      <c r="AK28" s="182"/>
      <c r="AL28" s="182"/>
    </row>
    <row r="29" spans="1:38" x14ac:dyDescent="0.25">
      <c r="A29" s="2"/>
      <c r="B29" s="3"/>
      <c r="C29" s="53" t="s">
        <v>173</v>
      </c>
      <c r="D29" s="50"/>
      <c r="E29" s="34">
        <v>28</v>
      </c>
      <c r="F29" s="247">
        <v>189</v>
      </c>
      <c r="G29" s="248">
        <v>77</v>
      </c>
      <c r="H29" s="249">
        <v>144</v>
      </c>
      <c r="I29" s="248">
        <v>71</v>
      </c>
      <c r="J29" s="249">
        <v>134</v>
      </c>
      <c r="K29" s="248">
        <v>66</v>
      </c>
      <c r="L29" s="249">
        <v>132</v>
      </c>
      <c r="M29" s="248">
        <v>65</v>
      </c>
      <c r="N29" s="249">
        <v>131</v>
      </c>
      <c r="O29" s="250">
        <v>564.91999999999996</v>
      </c>
      <c r="P29" s="251">
        <v>73.33</v>
      </c>
      <c r="Q29" s="252" t="s">
        <v>363</v>
      </c>
      <c r="R29" s="248">
        <v>402</v>
      </c>
      <c r="S29" s="252">
        <v>0</v>
      </c>
      <c r="T29" s="252"/>
      <c r="U29" s="252">
        <v>402</v>
      </c>
      <c r="V29" s="252"/>
      <c r="W29" s="248">
        <v>433</v>
      </c>
      <c r="X29" s="248">
        <v>1</v>
      </c>
      <c r="Y29" s="253">
        <v>10.26</v>
      </c>
      <c r="Z29" s="253">
        <v>1.03</v>
      </c>
      <c r="AA29" s="249"/>
      <c r="AB29" s="254" t="str">
        <f t="shared" si="0"/>
        <v/>
      </c>
      <c r="AK29" s="182"/>
      <c r="AL29" s="182"/>
    </row>
    <row r="30" spans="1:38" x14ac:dyDescent="0.25">
      <c r="A30" s="2"/>
      <c r="B30" s="97"/>
      <c r="C30" s="130" t="s">
        <v>141</v>
      </c>
      <c r="D30" s="131"/>
      <c r="E30" s="132">
        <v>205</v>
      </c>
      <c r="F30" s="263">
        <v>72</v>
      </c>
      <c r="G30" s="264">
        <v>84</v>
      </c>
      <c r="H30" s="265">
        <v>56</v>
      </c>
      <c r="I30" s="264">
        <v>84</v>
      </c>
      <c r="J30" s="265">
        <v>50</v>
      </c>
      <c r="K30" s="264">
        <v>75</v>
      </c>
      <c r="L30" s="265">
        <v>49</v>
      </c>
      <c r="M30" s="264">
        <v>74</v>
      </c>
      <c r="N30" s="265">
        <v>49</v>
      </c>
      <c r="O30" s="266">
        <v>840.84</v>
      </c>
      <c r="P30" s="267">
        <v>66.52</v>
      </c>
      <c r="Q30" s="268" t="s">
        <v>363</v>
      </c>
      <c r="R30" s="264">
        <v>60</v>
      </c>
      <c r="S30" s="268">
        <v>3</v>
      </c>
      <c r="T30" s="268"/>
      <c r="U30" s="268">
        <v>63</v>
      </c>
      <c r="V30" s="268">
        <v>0</v>
      </c>
      <c r="W30" s="264">
        <v>32</v>
      </c>
      <c r="X30" s="264">
        <v>49</v>
      </c>
      <c r="Y30" s="269">
        <v>3.98</v>
      </c>
      <c r="Z30" s="269">
        <v>4.4800000000000004</v>
      </c>
      <c r="AA30" s="265"/>
      <c r="AB30" s="270" t="str">
        <f t="shared" si="0"/>
        <v/>
      </c>
      <c r="AK30" s="182"/>
      <c r="AL30" s="182"/>
    </row>
    <row r="31" spans="1:38" x14ac:dyDescent="0.25">
      <c r="A31" s="2"/>
      <c r="B31" s="3"/>
      <c r="C31" s="53" t="s">
        <v>155</v>
      </c>
      <c r="D31" s="50"/>
      <c r="E31" s="34">
        <v>23</v>
      </c>
      <c r="F31" s="247">
        <v>89</v>
      </c>
      <c r="G31" s="248">
        <v>83</v>
      </c>
      <c r="H31" s="249">
        <v>70</v>
      </c>
      <c r="I31" s="248">
        <v>84</v>
      </c>
      <c r="J31" s="249">
        <v>63</v>
      </c>
      <c r="K31" s="248">
        <v>76</v>
      </c>
      <c r="L31" s="249">
        <v>61</v>
      </c>
      <c r="M31" s="248">
        <v>74</v>
      </c>
      <c r="N31" s="249">
        <v>60</v>
      </c>
      <c r="O31" s="250">
        <v>768.89</v>
      </c>
      <c r="P31" s="251">
        <v>20.2</v>
      </c>
      <c r="Q31" s="252" t="s">
        <v>363</v>
      </c>
      <c r="R31" s="248">
        <v>73</v>
      </c>
      <c r="S31" s="252">
        <v>6</v>
      </c>
      <c r="T31" s="252"/>
      <c r="U31" s="252">
        <v>79</v>
      </c>
      <c r="V31" s="252">
        <v>0</v>
      </c>
      <c r="W31" s="248">
        <v>114</v>
      </c>
      <c r="X31" s="248">
        <v>12</v>
      </c>
      <c r="Y31" s="253">
        <v>4.5599999999999996</v>
      </c>
      <c r="Z31" s="253">
        <v>1.56</v>
      </c>
      <c r="AA31" s="249"/>
      <c r="AB31" s="254" t="str">
        <f t="shared" si="0"/>
        <v/>
      </c>
      <c r="AK31" s="182"/>
      <c r="AL31" s="182"/>
    </row>
    <row r="32" spans="1:38" x14ac:dyDescent="0.25">
      <c r="A32" s="2"/>
      <c r="B32" s="3"/>
      <c r="C32" s="130" t="s">
        <v>142</v>
      </c>
      <c r="D32" s="131"/>
      <c r="E32" s="132">
        <v>209</v>
      </c>
      <c r="F32" s="263">
        <v>239</v>
      </c>
      <c r="G32" s="264">
        <v>81</v>
      </c>
      <c r="H32" s="265">
        <v>191</v>
      </c>
      <c r="I32" s="264">
        <v>82</v>
      </c>
      <c r="J32" s="265">
        <v>174</v>
      </c>
      <c r="K32" s="264">
        <v>75</v>
      </c>
      <c r="L32" s="265">
        <v>170</v>
      </c>
      <c r="M32" s="264">
        <v>73</v>
      </c>
      <c r="N32" s="265">
        <v>167</v>
      </c>
      <c r="O32" s="266">
        <v>591.6</v>
      </c>
      <c r="P32" s="267">
        <v>80.75</v>
      </c>
      <c r="Q32" s="268" t="s">
        <v>363</v>
      </c>
      <c r="R32" s="264">
        <v>150</v>
      </c>
      <c r="S32" s="268">
        <v>0</v>
      </c>
      <c r="T32" s="268"/>
      <c r="U32" s="268">
        <v>150</v>
      </c>
      <c r="V32" s="268">
        <v>0</v>
      </c>
      <c r="W32" s="264">
        <v>156</v>
      </c>
      <c r="X32" s="264">
        <v>106</v>
      </c>
      <c r="Y32" s="269">
        <v>12.26</v>
      </c>
      <c r="Z32" s="269">
        <v>1.18</v>
      </c>
      <c r="AA32" s="265"/>
      <c r="AB32" s="270" t="str">
        <f t="shared" si="0"/>
        <v/>
      </c>
      <c r="AK32" s="182"/>
      <c r="AL32" s="182"/>
    </row>
    <row r="33" spans="1:38" x14ac:dyDescent="0.25">
      <c r="A33" s="2"/>
      <c r="B33" s="3"/>
      <c r="C33" s="54" t="s">
        <v>22</v>
      </c>
      <c r="D33" s="51"/>
      <c r="E33" s="44">
        <v>31</v>
      </c>
      <c r="F33" s="279">
        <v>838</v>
      </c>
      <c r="G33" s="280">
        <v>83</v>
      </c>
      <c r="H33" s="281">
        <v>668</v>
      </c>
      <c r="I33" s="280">
        <v>84</v>
      </c>
      <c r="J33" s="281">
        <v>618</v>
      </c>
      <c r="K33" s="280">
        <v>77</v>
      </c>
      <c r="L33" s="281">
        <v>609</v>
      </c>
      <c r="M33" s="280">
        <v>76</v>
      </c>
      <c r="N33" s="281">
        <v>602</v>
      </c>
      <c r="O33" s="282">
        <v>512.16</v>
      </c>
      <c r="P33" s="283">
        <v>57.68</v>
      </c>
      <c r="Q33" s="284">
        <v>100</v>
      </c>
      <c r="R33" s="280">
        <v>1701</v>
      </c>
      <c r="S33" s="284">
        <v>0</v>
      </c>
      <c r="T33" s="284"/>
      <c r="U33" s="284">
        <v>1701</v>
      </c>
      <c r="V33" s="284">
        <v>0</v>
      </c>
      <c r="W33" s="280">
        <v>1135</v>
      </c>
      <c r="X33" s="280">
        <v>115</v>
      </c>
      <c r="Y33" s="285">
        <v>62.57</v>
      </c>
      <c r="Z33" s="285">
        <v>12.29</v>
      </c>
      <c r="AA33" s="281"/>
      <c r="AB33" s="286" t="str">
        <f t="shared" si="0"/>
        <v/>
      </c>
      <c r="AK33" s="182"/>
      <c r="AL33" s="182"/>
    </row>
    <row r="34" spans="1:38" x14ac:dyDescent="0.25">
      <c r="A34" s="2"/>
      <c r="B34" s="3"/>
      <c r="C34" s="130" t="s">
        <v>23</v>
      </c>
      <c r="D34" s="131"/>
      <c r="E34" s="132">
        <v>32</v>
      </c>
      <c r="F34" s="263">
        <v>890</v>
      </c>
      <c r="G34" s="264">
        <v>84</v>
      </c>
      <c r="H34" s="265">
        <v>709</v>
      </c>
      <c r="I34" s="264">
        <v>84</v>
      </c>
      <c r="J34" s="265">
        <v>656</v>
      </c>
      <c r="K34" s="264">
        <v>77</v>
      </c>
      <c r="L34" s="265">
        <v>646</v>
      </c>
      <c r="M34" s="264">
        <v>76</v>
      </c>
      <c r="N34" s="265">
        <v>639</v>
      </c>
      <c r="O34" s="266">
        <v>430.24</v>
      </c>
      <c r="P34" s="267">
        <v>58.94</v>
      </c>
      <c r="Q34" s="268" t="s">
        <v>363</v>
      </c>
      <c r="R34" s="264">
        <v>1483</v>
      </c>
      <c r="S34" s="268">
        <v>0</v>
      </c>
      <c r="T34" s="268"/>
      <c r="U34" s="268">
        <v>1483</v>
      </c>
      <c r="V34" s="268">
        <v>0</v>
      </c>
      <c r="W34" s="264">
        <v>1506</v>
      </c>
      <c r="X34" s="264">
        <v>34</v>
      </c>
      <c r="Y34" s="269">
        <v>66.7</v>
      </c>
      <c r="Z34" s="269">
        <v>1.51</v>
      </c>
      <c r="AA34" s="265"/>
      <c r="AB34" s="270" t="str">
        <f t="shared" si="0"/>
        <v/>
      </c>
      <c r="AK34" s="182"/>
      <c r="AL34" s="182"/>
    </row>
    <row r="35" spans="1:38" x14ac:dyDescent="0.25">
      <c r="A35" s="2"/>
      <c r="B35" s="3"/>
      <c r="C35" s="53" t="s">
        <v>24</v>
      </c>
      <c r="D35" s="50"/>
      <c r="E35" s="34">
        <v>33</v>
      </c>
      <c r="F35" s="247">
        <v>1526</v>
      </c>
      <c r="G35" s="248">
        <v>94</v>
      </c>
      <c r="H35" s="249">
        <v>1238</v>
      </c>
      <c r="I35" s="248">
        <v>95</v>
      </c>
      <c r="J35" s="249">
        <v>1149</v>
      </c>
      <c r="K35" s="248">
        <v>88</v>
      </c>
      <c r="L35" s="249">
        <v>1131</v>
      </c>
      <c r="M35" s="248">
        <v>87</v>
      </c>
      <c r="N35" s="249">
        <v>1121</v>
      </c>
      <c r="O35" s="250">
        <v>397.31</v>
      </c>
      <c r="P35" s="251">
        <v>61.56</v>
      </c>
      <c r="Q35" s="252">
        <v>100</v>
      </c>
      <c r="R35" s="248">
        <v>2520</v>
      </c>
      <c r="S35" s="252">
        <v>0</v>
      </c>
      <c r="T35" s="252"/>
      <c r="U35" s="252">
        <v>2520</v>
      </c>
      <c r="V35" s="252"/>
      <c r="W35" s="248">
        <v>2261</v>
      </c>
      <c r="X35" s="248">
        <v>478</v>
      </c>
      <c r="Y35" s="253">
        <v>114.49</v>
      </c>
      <c r="Z35" s="253">
        <v>13.68</v>
      </c>
      <c r="AA35" s="249"/>
      <c r="AB35" s="254" t="str">
        <f t="shared" si="0"/>
        <v/>
      </c>
      <c r="AK35" s="182"/>
      <c r="AL35" s="182"/>
    </row>
    <row r="36" spans="1:38" x14ac:dyDescent="0.25">
      <c r="A36" s="2"/>
      <c r="B36" s="3"/>
      <c r="C36" s="130" t="s">
        <v>156</v>
      </c>
      <c r="D36" s="131"/>
      <c r="E36" s="132">
        <v>247</v>
      </c>
      <c r="F36" s="263">
        <v>97</v>
      </c>
      <c r="G36" s="264">
        <v>70</v>
      </c>
      <c r="H36" s="265">
        <v>81</v>
      </c>
      <c r="I36" s="264">
        <v>70</v>
      </c>
      <c r="J36" s="265">
        <v>77</v>
      </c>
      <c r="K36" s="264">
        <v>67</v>
      </c>
      <c r="L36" s="265">
        <v>76</v>
      </c>
      <c r="M36" s="264">
        <v>66</v>
      </c>
      <c r="N36" s="265">
        <v>75</v>
      </c>
      <c r="O36" s="266">
        <v>475.62</v>
      </c>
      <c r="P36" s="267">
        <v>29.95</v>
      </c>
      <c r="Q36" s="268" t="s">
        <v>363</v>
      </c>
      <c r="R36" s="264">
        <v>57</v>
      </c>
      <c r="S36" s="268">
        <v>0</v>
      </c>
      <c r="T36" s="268"/>
      <c r="U36" s="268">
        <v>57</v>
      </c>
      <c r="V36" s="268">
        <v>0</v>
      </c>
      <c r="W36" s="264">
        <v>77</v>
      </c>
      <c r="X36" s="264">
        <v>75</v>
      </c>
      <c r="Y36" s="269">
        <v>0.84</v>
      </c>
      <c r="Z36" s="269">
        <v>0.39</v>
      </c>
      <c r="AA36" s="265"/>
      <c r="AB36" s="270" t="str">
        <f t="shared" si="0"/>
        <v/>
      </c>
      <c r="AK36" s="182"/>
      <c r="AL36" s="182"/>
    </row>
    <row r="37" spans="1:38" x14ac:dyDescent="0.25">
      <c r="A37" s="2"/>
      <c r="B37" s="3"/>
      <c r="C37" s="53" t="s">
        <v>166</v>
      </c>
      <c r="D37" s="50"/>
      <c r="E37" s="34">
        <v>248</v>
      </c>
      <c r="F37" s="247">
        <v>101</v>
      </c>
      <c r="G37" s="248">
        <v>70</v>
      </c>
      <c r="H37" s="249">
        <v>85</v>
      </c>
      <c r="I37" s="248">
        <v>70</v>
      </c>
      <c r="J37" s="249">
        <v>80</v>
      </c>
      <c r="K37" s="248">
        <v>67</v>
      </c>
      <c r="L37" s="249">
        <v>79</v>
      </c>
      <c r="M37" s="248">
        <v>66</v>
      </c>
      <c r="N37" s="249">
        <v>78</v>
      </c>
      <c r="O37" s="250">
        <v>447.25</v>
      </c>
      <c r="P37" s="251">
        <v>61.21</v>
      </c>
      <c r="Q37" s="252" t="s">
        <v>363</v>
      </c>
      <c r="R37" s="248">
        <v>49</v>
      </c>
      <c r="S37" s="252">
        <v>0</v>
      </c>
      <c r="T37" s="252"/>
      <c r="U37" s="252">
        <v>49</v>
      </c>
      <c r="V37" s="252">
        <v>0</v>
      </c>
      <c r="W37" s="248">
        <v>55</v>
      </c>
      <c r="X37" s="248">
        <v>3</v>
      </c>
      <c r="Y37" s="253">
        <v>0.86</v>
      </c>
      <c r="Z37" s="253">
        <v>0.59</v>
      </c>
      <c r="AA37" s="249"/>
      <c r="AB37" s="254" t="str">
        <f t="shared" si="0"/>
        <v/>
      </c>
      <c r="AK37" s="182"/>
      <c r="AL37" s="182"/>
    </row>
    <row r="38" spans="1:38" x14ac:dyDescent="0.25">
      <c r="A38" s="2"/>
      <c r="B38" s="3"/>
      <c r="C38" s="130" t="s">
        <v>246</v>
      </c>
      <c r="D38" s="131"/>
      <c r="E38" s="132">
        <v>261</v>
      </c>
      <c r="F38" s="263">
        <v>109</v>
      </c>
      <c r="G38" s="264">
        <v>71</v>
      </c>
      <c r="H38" s="265">
        <v>91</v>
      </c>
      <c r="I38" s="264">
        <v>71</v>
      </c>
      <c r="J38" s="265">
        <v>87</v>
      </c>
      <c r="K38" s="264">
        <v>67</v>
      </c>
      <c r="L38" s="265">
        <v>86</v>
      </c>
      <c r="M38" s="264">
        <v>66</v>
      </c>
      <c r="N38" s="265">
        <v>84</v>
      </c>
      <c r="O38" s="266">
        <v>353.92</v>
      </c>
      <c r="P38" s="267">
        <v>95.78</v>
      </c>
      <c r="Q38" s="268" t="s">
        <v>363</v>
      </c>
      <c r="R38" s="264">
        <v>51</v>
      </c>
      <c r="S38" s="268">
        <v>0</v>
      </c>
      <c r="T38" s="268"/>
      <c r="U38" s="268">
        <v>51</v>
      </c>
      <c r="V38" s="268">
        <v>0</v>
      </c>
      <c r="W38" s="264">
        <v>54</v>
      </c>
      <c r="X38" s="264">
        <v>6</v>
      </c>
      <c r="Y38" s="269">
        <v>0.92</v>
      </c>
      <c r="Z38" s="269">
        <v>0.3</v>
      </c>
      <c r="AA38" s="265"/>
      <c r="AB38" s="270"/>
      <c r="AK38" s="182"/>
      <c r="AL38" s="182"/>
    </row>
    <row r="39" spans="1:38" x14ac:dyDescent="0.25">
      <c r="A39" s="2"/>
      <c r="B39" s="3"/>
      <c r="C39" s="53" t="s">
        <v>157</v>
      </c>
      <c r="D39" s="50"/>
      <c r="E39" s="34">
        <v>294</v>
      </c>
      <c r="F39" s="247">
        <v>109</v>
      </c>
      <c r="G39" s="248">
        <v>77</v>
      </c>
      <c r="H39" s="249">
        <v>99</v>
      </c>
      <c r="I39" s="248">
        <v>78</v>
      </c>
      <c r="J39" s="249">
        <v>96</v>
      </c>
      <c r="K39" s="248">
        <v>75</v>
      </c>
      <c r="L39" s="249">
        <v>95</v>
      </c>
      <c r="M39" s="248">
        <v>74</v>
      </c>
      <c r="N39" s="249">
        <v>94</v>
      </c>
      <c r="O39" s="250">
        <v>446.42</v>
      </c>
      <c r="P39" s="251">
        <v>91.36</v>
      </c>
      <c r="Q39" s="252" t="s">
        <v>363</v>
      </c>
      <c r="R39" s="248">
        <v>89</v>
      </c>
      <c r="S39" s="252">
        <v>0</v>
      </c>
      <c r="T39" s="252"/>
      <c r="U39" s="252">
        <v>89</v>
      </c>
      <c r="V39" s="252">
        <v>0</v>
      </c>
      <c r="W39" s="248">
        <v>89</v>
      </c>
      <c r="X39" s="248">
        <v>94</v>
      </c>
      <c r="Y39" s="253">
        <v>0.62</v>
      </c>
      <c r="Z39" s="253">
        <v>1.95</v>
      </c>
      <c r="AA39" s="249"/>
      <c r="AB39" s="254" t="str">
        <f t="shared" si="0"/>
        <v/>
      </c>
      <c r="AK39" s="182"/>
      <c r="AL39" s="182"/>
    </row>
    <row r="40" spans="1:38" x14ac:dyDescent="0.25">
      <c r="A40" s="2"/>
      <c r="B40" s="3"/>
      <c r="C40" s="130" t="s">
        <v>158</v>
      </c>
      <c r="D40" s="131"/>
      <c r="E40" s="132">
        <v>241</v>
      </c>
      <c r="F40" s="263">
        <v>119</v>
      </c>
      <c r="G40" s="264">
        <v>77</v>
      </c>
      <c r="H40" s="265">
        <v>108</v>
      </c>
      <c r="I40" s="264">
        <v>78</v>
      </c>
      <c r="J40" s="265">
        <v>105</v>
      </c>
      <c r="K40" s="264">
        <v>75</v>
      </c>
      <c r="L40" s="265">
        <v>104</v>
      </c>
      <c r="M40" s="264">
        <v>75</v>
      </c>
      <c r="N40" s="265">
        <v>103</v>
      </c>
      <c r="O40" s="266">
        <v>370.37</v>
      </c>
      <c r="P40" s="267">
        <v>86.41</v>
      </c>
      <c r="Q40" s="268" t="s">
        <v>363</v>
      </c>
      <c r="R40" s="264">
        <v>110</v>
      </c>
      <c r="S40" s="268">
        <v>0</v>
      </c>
      <c r="T40" s="268"/>
      <c r="U40" s="268">
        <v>110</v>
      </c>
      <c r="V40" s="268">
        <v>0</v>
      </c>
      <c r="W40" s="264">
        <v>95</v>
      </c>
      <c r="X40" s="264">
        <v>8</v>
      </c>
      <c r="Y40" s="269">
        <v>0.67</v>
      </c>
      <c r="Z40" s="269">
        <v>0.82</v>
      </c>
      <c r="AA40" s="265"/>
      <c r="AB40" s="270" t="str">
        <f t="shared" si="0"/>
        <v/>
      </c>
      <c r="AK40" s="182"/>
      <c r="AL40" s="182"/>
    </row>
    <row r="41" spans="1:38" x14ac:dyDescent="0.25">
      <c r="A41" s="2"/>
      <c r="B41" s="3"/>
      <c r="C41" s="54" t="s">
        <v>159</v>
      </c>
      <c r="D41" s="51"/>
      <c r="E41" s="44">
        <v>99</v>
      </c>
      <c r="F41" s="279">
        <v>55</v>
      </c>
      <c r="G41" s="280">
        <v>102</v>
      </c>
      <c r="H41" s="281">
        <v>52</v>
      </c>
      <c r="I41" s="280">
        <v>106</v>
      </c>
      <c r="J41" s="281">
        <v>52</v>
      </c>
      <c r="K41" s="280">
        <v>105</v>
      </c>
      <c r="L41" s="281">
        <v>52</v>
      </c>
      <c r="M41" s="280">
        <v>105</v>
      </c>
      <c r="N41" s="281">
        <v>52</v>
      </c>
      <c r="O41" s="282">
        <v>582.14</v>
      </c>
      <c r="P41" s="283">
        <v>74.02</v>
      </c>
      <c r="Q41" s="284" t="s">
        <v>363</v>
      </c>
      <c r="R41" s="280">
        <v>63</v>
      </c>
      <c r="S41" s="284">
        <v>0</v>
      </c>
      <c r="T41" s="284"/>
      <c r="U41" s="284">
        <v>63</v>
      </c>
      <c r="V41" s="284">
        <v>0</v>
      </c>
      <c r="W41" s="280">
        <v>51</v>
      </c>
      <c r="X41" s="280">
        <v>52</v>
      </c>
      <c r="Y41" s="285">
        <v>0.14000000000000001</v>
      </c>
      <c r="Z41" s="285">
        <v>0.64</v>
      </c>
      <c r="AA41" s="281"/>
      <c r="AB41" s="286" t="str">
        <f t="shared" si="0"/>
        <v/>
      </c>
      <c r="AK41" s="182"/>
      <c r="AL41" s="182"/>
    </row>
    <row r="42" spans="1:38" x14ac:dyDescent="0.25">
      <c r="A42" s="2"/>
      <c r="B42" s="15"/>
      <c r="C42" s="136" t="s">
        <v>27</v>
      </c>
      <c r="D42" s="137"/>
      <c r="E42" s="138">
        <v>34</v>
      </c>
      <c r="F42" s="287">
        <v>3177</v>
      </c>
      <c r="G42" s="288">
        <v>85</v>
      </c>
      <c r="H42" s="289">
        <v>2638</v>
      </c>
      <c r="I42" s="288">
        <v>86</v>
      </c>
      <c r="J42" s="289">
        <v>2472</v>
      </c>
      <c r="K42" s="288">
        <v>81</v>
      </c>
      <c r="L42" s="289">
        <v>2445</v>
      </c>
      <c r="M42" s="288">
        <v>80</v>
      </c>
      <c r="N42" s="289">
        <v>2421</v>
      </c>
      <c r="O42" s="290">
        <v>326.64999999999998</v>
      </c>
      <c r="P42" s="291">
        <v>71.33</v>
      </c>
      <c r="Q42" s="292">
        <v>100</v>
      </c>
      <c r="R42" s="288">
        <v>3701</v>
      </c>
      <c r="S42" s="292">
        <v>0</v>
      </c>
      <c r="T42" s="292"/>
      <c r="U42" s="292">
        <v>3701</v>
      </c>
      <c r="V42" s="292">
        <v>-234</v>
      </c>
      <c r="W42" s="288">
        <v>3865</v>
      </c>
      <c r="X42" s="288">
        <v>219</v>
      </c>
      <c r="Y42" s="293">
        <v>248.88</v>
      </c>
      <c r="Z42" s="293">
        <v>26.49</v>
      </c>
      <c r="AA42" s="289"/>
      <c r="AB42" s="294" t="str">
        <f t="shared" si="0"/>
        <v/>
      </c>
      <c r="AK42" s="182"/>
      <c r="AL42" s="182"/>
    </row>
    <row r="43" spans="1:38" x14ac:dyDescent="0.25">
      <c r="A43" s="2"/>
      <c r="B43" s="23" t="s">
        <v>28</v>
      </c>
      <c r="C43" s="54" t="s">
        <v>125</v>
      </c>
      <c r="D43" s="51" t="s">
        <v>211</v>
      </c>
      <c r="E43" s="44">
        <v>318</v>
      </c>
      <c r="F43" s="279">
        <v>49</v>
      </c>
      <c r="G43" s="280">
        <v>163</v>
      </c>
      <c r="H43" s="281">
        <v>32</v>
      </c>
      <c r="I43" s="280">
        <v>128</v>
      </c>
      <c r="J43" s="281">
        <v>29</v>
      </c>
      <c r="K43" s="280">
        <v>116</v>
      </c>
      <c r="L43" s="281">
        <v>29</v>
      </c>
      <c r="M43" s="280">
        <v>115</v>
      </c>
      <c r="N43" s="281">
        <v>28</v>
      </c>
      <c r="O43" s="282">
        <v>727.21</v>
      </c>
      <c r="P43" s="283">
        <v>72.89</v>
      </c>
      <c r="Q43" s="284" t="s">
        <v>363</v>
      </c>
      <c r="R43" s="280">
        <v>1</v>
      </c>
      <c r="S43" s="284">
        <v>0</v>
      </c>
      <c r="T43" s="284"/>
      <c r="U43" s="284">
        <v>1</v>
      </c>
      <c r="V43" s="284"/>
      <c r="W43" s="280">
        <v>1</v>
      </c>
      <c r="X43" s="280">
        <v>0</v>
      </c>
      <c r="Y43" s="285"/>
      <c r="Z43" s="285">
        <v>0</v>
      </c>
      <c r="AA43" s="281">
        <v>28</v>
      </c>
      <c r="AB43" s="286" t="str">
        <f t="shared" si="0"/>
        <v/>
      </c>
      <c r="AK43" s="182"/>
      <c r="AL43" s="182"/>
    </row>
    <row r="44" spans="1:38" x14ac:dyDescent="0.25">
      <c r="A44" s="2"/>
      <c r="B44" s="25"/>
      <c r="C44" s="130" t="s">
        <v>223</v>
      </c>
      <c r="D44" s="131"/>
      <c r="E44" s="132">
        <v>118</v>
      </c>
      <c r="F44" s="263">
        <v>19</v>
      </c>
      <c r="G44" s="264">
        <v>165</v>
      </c>
      <c r="H44" s="265">
        <v>10</v>
      </c>
      <c r="I44" s="264">
        <v>111</v>
      </c>
      <c r="J44" s="265">
        <v>10</v>
      </c>
      <c r="K44" s="264">
        <v>102</v>
      </c>
      <c r="L44" s="265">
        <v>9</v>
      </c>
      <c r="M44" s="264">
        <v>100</v>
      </c>
      <c r="N44" s="265">
        <v>9</v>
      </c>
      <c r="O44" s="266">
        <v>743.71</v>
      </c>
      <c r="P44" s="267">
        <v>72.28</v>
      </c>
      <c r="Q44" s="268" t="s">
        <v>363</v>
      </c>
      <c r="R44" s="264"/>
      <c r="S44" s="268">
        <v>0</v>
      </c>
      <c r="T44" s="268"/>
      <c r="U44" s="268">
        <v>11</v>
      </c>
      <c r="V44" s="268"/>
      <c r="W44" s="264">
        <v>0</v>
      </c>
      <c r="X44" s="264">
        <v>9</v>
      </c>
      <c r="Y44" s="269">
        <v>7.87</v>
      </c>
      <c r="Z44" s="269">
        <v>0.79</v>
      </c>
      <c r="AA44" s="265">
        <v>26</v>
      </c>
      <c r="AB44" s="270" t="str">
        <f t="shared" si="0"/>
        <v/>
      </c>
      <c r="AK44" s="182"/>
      <c r="AL44" s="182"/>
    </row>
    <row r="45" spans="1:38" x14ac:dyDescent="0.25">
      <c r="A45" s="2"/>
      <c r="B45" s="25"/>
      <c r="C45" s="53" t="s">
        <v>225</v>
      </c>
      <c r="D45" s="50"/>
      <c r="E45" s="34">
        <v>119</v>
      </c>
      <c r="F45" s="247">
        <v>23</v>
      </c>
      <c r="G45" s="248">
        <v>166</v>
      </c>
      <c r="H45" s="249">
        <v>13</v>
      </c>
      <c r="I45" s="248">
        <v>111</v>
      </c>
      <c r="J45" s="249">
        <v>12</v>
      </c>
      <c r="K45" s="248">
        <v>103</v>
      </c>
      <c r="L45" s="249">
        <v>11</v>
      </c>
      <c r="M45" s="248">
        <v>100</v>
      </c>
      <c r="N45" s="249">
        <v>11</v>
      </c>
      <c r="O45" s="250"/>
      <c r="P45" s="251"/>
      <c r="Q45" s="252" t="s">
        <v>363</v>
      </c>
      <c r="R45" s="248"/>
      <c r="S45" s="252"/>
      <c r="T45" s="252"/>
      <c r="U45" s="252"/>
      <c r="V45" s="252"/>
      <c r="W45" s="248">
        <v>3</v>
      </c>
      <c r="X45" s="248">
        <v>11</v>
      </c>
      <c r="Y45" s="253"/>
      <c r="Z45" s="253"/>
      <c r="AA45" s="249"/>
      <c r="AB45" s="254" t="str">
        <f t="shared" si="0"/>
        <v/>
      </c>
      <c r="AK45" s="182"/>
      <c r="AL45" s="182"/>
    </row>
    <row r="46" spans="1:38" x14ac:dyDescent="0.25">
      <c r="A46" s="2"/>
      <c r="B46" s="24"/>
      <c r="C46" s="130" t="s">
        <v>117</v>
      </c>
      <c r="D46" s="131"/>
      <c r="E46" s="132">
        <v>117</v>
      </c>
      <c r="F46" s="263">
        <v>20</v>
      </c>
      <c r="G46" s="264">
        <v>196</v>
      </c>
      <c r="H46" s="265">
        <v>17</v>
      </c>
      <c r="I46" s="264">
        <v>191</v>
      </c>
      <c r="J46" s="265">
        <v>16</v>
      </c>
      <c r="K46" s="264">
        <v>181</v>
      </c>
      <c r="L46" s="265">
        <v>16</v>
      </c>
      <c r="M46" s="264">
        <v>181</v>
      </c>
      <c r="N46" s="265">
        <v>16</v>
      </c>
      <c r="O46" s="266">
        <v>733.6</v>
      </c>
      <c r="P46" s="267">
        <v>59.28</v>
      </c>
      <c r="Q46" s="268" t="s">
        <v>363</v>
      </c>
      <c r="R46" s="264"/>
      <c r="S46" s="268">
        <v>0</v>
      </c>
      <c r="T46" s="268"/>
      <c r="U46" s="268">
        <v>15</v>
      </c>
      <c r="V46" s="268"/>
      <c r="W46" s="264">
        <v>5</v>
      </c>
      <c r="X46" s="264">
        <v>16</v>
      </c>
      <c r="Y46" s="269">
        <v>10.3</v>
      </c>
      <c r="Z46" s="269">
        <v>0.18</v>
      </c>
      <c r="AA46" s="265"/>
      <c r="AB46" s="270" t="str">
        <f t="shared" si="0"/>
        <v/>
      </c>
      <c r="AK46" s="182"/>
      <c r="AL46" s="182"/>
    </row>
    <row r="47" spans="1:38" x14ac:dyDescent="0.25">
      <c r="A47" s="2"/>
      <c r="B47" s="25"/>
      <c r="C47" s="53" t="s">
        <v>29</v>
      </c>
      <c r="D47" s="50"/>
      <c r="E47" s="34">
        <v>160</v>
      </c>
      <c r="F47" s="247">
        <v>5</v>
      </c>
      <c r="G47" s="248">
        <v>84</v>
      </c>
      <c r="H47" s="249">
        <v>4</v>
      </c>
      <c r="I47" s="248">
        <v>69</v>
      </c>
      <c r="J47" s="249">
        <v>4</v>
      </c>
      <c r="K47" s="248">
        <v>70</v>
      </c>
      <c r="L47" s="249">
        <v>5</v>
      </c>
      <c r="M47" s="248">
        <v>86</v>
      </c>
      <c r="N47" s="249">
        <v>5</v>
      </c>
      <c r="O47" s="250">
        <v>768.87</v>
      </c>
      <c r="P47" s="251">
        <v>89.86</v>
      </c>
      <c r="Q47" s="252" t="s">
        <v>363</v>
      </c>
      <c r="R47" s="248"/>
      <c r="S47" s="252">
        <v>0</v>
      </c>
      <c r="T47" s="252"/>
      <c r="U47" s="252">
        <v>10</v>
      </c>
      <c r="V47" s="252"/>
      <c r="W47" s="248">
        <v>1</v>
      </c>
      <c r="X47" s="248">
        <v>5</v>
      </c>
      <c r="Y47" s="253">
        <v>3.85</v>
      </c>
      <c r="Z47" s="253">
        <v>0.01</v>
      </c>
      <c r="AA47" s="249"/>
      <c r="AB47" s="254" t="str">
        <f t="shared" si="0"/>
        <v/>
      </c>
      <c r="AK47" s="182"/>
      <c r="AL47" s="182"/>
    </row>
    <row r="48" spans="1:38" x14ac:dyDescent="0.25">
      <c r="A48" s="2"/>
      <c r="B48" s="3"/>
      <c r="C48" s="130" t="s">
        <v>275</v>
      </c>
      <c r="D48" s="131"/>
      <c r="E48" s="132">
        <v>161</v>
      </c>
      <c r="F48" s="263">
        <v>95</v>
      </c>
      <c r="G48" s="264">
        <v>121</v>
      </c>
      <c r="H48" s="265">
        <v>48</v>
      </c>
      <c r="I48" s="264">
        <v>76</v>
      </c>
      <c r="J48" s="265">
        <v>38</v>
      </c>
      <c r="K48" s="264">
        <v>59</v>
      </c>
      <c r="L48" s="265">
        <v>38</v>
      </c>
      <c r="M48" s="264">
        <v>59</v>
      </c>
      <c r="N48" s="265">
        <v>39</v>
      </c>
      <c r="O48" s="266">
        <v>711.31</v>
      </c>
      <c r="P48" s="267">
        <v>40.03</v>
      </c>
      <c r="Q48" s="268" t="s">
        <v>363</v>
      </c>
      <c r="R48" s="264"/>
      <c r="S48" s="268">
        <v>72</v>
      </c>
      <c r="T48" s="268"/>
      <c r="U48" s="268">
        <v>72</v>
      </c>
      <c r="V48" s="268"/>
      <c r="W48" s="264">
        <v>38</v>
      </c>
      <c r="X48" s="264">
        <v>39</v>
      </c>
      <c r="Y48" s="269"/>
      <c r="Z48" s="269"/>
      <c r="AA48" s="265"/>
      <c r="AB48" s="270" t="str">
        <f t="shared" si="0"/>
        <v/>
      </c>
      <c r="AK48" s="182"/>
      <c r="AL48" s="182"/>
    </row>
    <row r="49" spans="1:38" x14ac:dyDescent="0.25">
      <c r="A49" s="2"/>
      <c r="B49" s="3"/>
      <c r="C49" s="53" t="s">
        <v>30</v>
      </c>
      <c r="D49" s="50"/>
      <c r="E49" s="34">
        <v>164</v>
      </c>
      <c r="F49" s="247">
        <v>71</v>
      </c>
      <c r="G49" s="248">
        <v>124</v>
      </c>
      <c r="H49" s="249">
        <v>37</v>
      </c>
      <c r="I49" s="248">
        <v>81</v>
      </c>
      <c r="J49" s="249">
        <v>28</v>
      </c>
      <c r="K49" s="248">
        <v>61</v>
      </c>
      <c r="L49" s="249">
        <v>29</v>
      </c>
      <c r="M49" s="248">
        <v>64</v>
      </c>
      <c r="N49" s="249">
        <v>30</v>
      </c>
      <c r="O49" s="250">
        <v>711.31</v>
      </c>
      <c r="P49" s="251">
        <v>39.950000000000003</v>
      </c>
      <c r="Q49" s="252" t="s">
        <v>363</v>
      </c>
      <c r="R49" s="248"/>
      <c r="S49" s="252">
        <v>72</v>
      </c>
      <c r="T49" s="252"/>
      <c r="U49" s="252">
        <v>72</v>
      </c>
      <c r="V49" s="252"/>
      <c r="W49" s="248">
        <v>72</v>
      </c>
      <c r="X49" s="248">
        <v>72</v>
      </c>
      <c r="Y49" s="253"/>
      <c r="Z49" s="253">
        <v>0.01</v>
      </c>
      <c r="AA49" s="249"/>
      <c r="AB49" s="254"/>
      <c r="AK49" s="182"/>
      <c r="AL49" s="182"/>
    </row>
    <row r="50" spans="1:38" x14ac:dyDescent="0.25">
      <c r="A50" s="2"/>
      <c r="B50" s="3"/>
      <c r="C50" s="130" t="s">
        <v>175</v>
      </c>
      <c r="D50" s="131"/>
      <c r="E50" s="132">
        <v>237</v>
      </c>
      <c r="F50" s="263">
        <v>292</v>
      </c>
      <c r="G50" s="264">
        <v>84</v>
      </c>
      <c r="H50" s="265">
        <v>223</v>
      </c>
      <c r="I50" s="264">
        <v>82</v>
      </c>
      <c r="J50" s="265">
        <v>173</v>
      </c>
      <c r="K50" s="264">
        <v>63</v>
      </c>
      <c r="L50" s="265">
        <v>173</v>
      </c>
      <c r="M50" s="264">
        <v>63</v>
      </c>
      <c r="N50" s="265">
        <v>172</v>
      </c>
      <c r="O50" s="266">
        <v>450.44</v>
      </c>
      <c r="P50" s="267">
        <v>87.57</v>
      </c>
      <c r="Q50" s="268">
        <v>100</v>
      </c>
      <c r="R50" s="264">
        <v>177</v>
      </c>
      <c r="S50" s="268">
        <v>0</v>
      </c>
      <c r="T50" s="268"/>
      <c r="U50" s="268">
        <v>177</v>
      </c>
      <c r="V50" s="268">
        <v>0</v>
      </c>
      <c r="W50" s="264">
        <v>177</v>
      </c>
      <c r="X50" s="264">
        <v>135</v>
      </c>
      <c r="Y50" s="269">
        <v>53.93</v>
      </c>
      <c r="Z50" s="269">
        <v>5.03</v>
      </c>
      <c r="AA50" s="265">
        <v>145</v>
      </c>
      <c r="AB50" s="270" t="str">
        <f t="shared" si="0"/>
        <v/>
      </c>
      <c r="AK50" s="182"/>
      <c r="AL50" s="182"/>
    </row>
    <row r="51" spans="1:38" x14ac:dyDescent="0.25">
      <c r="A51" s="2"/>
      <c r="B51" s="3"/>
      <c r="C51" s="53" t="s">
        <v>31</v>
      </c>
      <c r="D51" s="50"/>
      <c r="E51" s="34">
        <v>238</v>
      </c>
      <c r="F51" s="247">
        <v>320</v>
      </c>
      <c r="G51" s="248">
        <v>81</v>
      </c>
      <c r="H51" s="249">
        <v>268</v>
      </c>
      <c r="I51" s="248">
        <v>87</v>
      </c>
      <c r="J51" s="249">
        <v>205</v>
      </c>
      <c r="K51" s="248">
        <v>66</v>
      </c>
      <c r="L51" s="249">
        <v>204</v>
      </c>
      <c r="M51" s="248">
        <v>66</v>
      </c>
      <c r="N51" s="249">
        <v>203</v>
      </c>
      <c r="O51" s="250">
        <v>427.04</v>
      </c>
      <c r="P51" s="251">
        <v>52.95</v>
      </c>
      <c r="Q51" s="252" t="s">
        <v>363</v>
      </c>
      <c r="R51" s="248">
        <v>254</v>
      </c>
      <c r="S51" s="252">
        <v>0</v>
      </c>
      <c r="T51" s="252"/>
      <c r="U51" s="252">
        <v>254</v>
      </c>
      <c r="V51" s="252">
        <v>0</v>
      </c>
      <c r="W51" s="248">
        <v>191</v>
      </c>
      <c r="X51" s="248">
        <v>32</v>
      </c>
      <c r="Y51" s="253">
        <v>64.08</v>
      </c>
      <c r="Z51" s="253">
        <v>1.1399999999999999</v>
      </c>
      <c r="AA51" s="249">
        <v>176</v>
      </c>
      <c r="AB51" s="254" t="str">
        <f t="shared" si="0"/>
        <v/>
      </c>
      <c r="AK51" s="182"/>
      <c r="AL51" s="182"/>
    </row>
    <row r="52" spans="1:38" x14ac:dyDescent="0.25">
      <c r="A52" s="2"/>
      <c r="B52" s="3"/>
      <c r="C52" s="130" t="s">
        <v>32</v>
      </c>
      <c r="D52" s="131"/>
      <c r="E52" s="132">
        <v>239</v>
      </c>
      <c r="F52" s="263">
        <v>376</v>
      </c>
      <c r="G52" s="264">
        <v>78</v>
      </c>
      <c r="H52" s="265">
        <v>352</v>
      </c>
      <c r="I52" s="264">
        <v>92</v>
      </c>
      <c r="J52" s="265">
        <v>266</v>
      </c>
      <c r="K52" s="264">
        <v>70</v>
      </c>
      <c r="L52" s="265">
        <v>265</v>
      </c>
      <c r="M52" s="264">
        <v>69</v>
      </c>
      <c r="N52" s="265">
        <v>264</v>
      </c>
      <c r="O52" s="266">
        <v>403.77</v>
      </c>
      <c r="P52" s="267">
        <v>53.51</v>
      </c>
      <c r="Q52" s="268" t="s">
        <v>363</v>
      </c>
      <c r="R52" s="264">
        <v>252</v>
      </c>
      <c r="S52" s="268">
        <v>0</v>
      </c>
      <c r="T52" s="268"/>
      <c r="U52" s="268">
        <v>252</v>
      </c>
      <c r="V52" s="268">
        <v>0</v>
      </c>
      <c r="W52" s="264">
        <v>304</v>
      </c>
      <c r="X52" s="264">
        <v>61</v>
      </c>
      <c r="Y52" s="269">
        <v>72.13</v>
      </c>
      <c r="Z52" s="269">
        <v>2.19</v>
      </c>
      <c r="AA52" s="265">
        <v>237</v>
      </c>
      <c r="AB52" s="270" t="str">
        <f t="shared" si="0"/>
        <v/>
      </c>
      <c r="AK52" s="182"/>
      <c r="AL52" s="182"/>
    </row>
    <row r="53" spans="1:38" x14ac:dyDescent="0.25">
      <c r="A53" s="2"/>
      <c r="B53" s="3"/>
      <c r="C53" s="83" t="s">
        <v>33</v>
      </c>
      <c r="D53" s="85"/>
      <c r="E53" s="84">
        <v>240</v>
      </c>
      <c r="F53" s="295">
        <v>410</v>
      </c>
      <c r="G53" s="296">
        <v>71</v>
      </c>
      <c r="H53" s="297">
        <v>449</v>
      </c>
      <c r="I53" s="296">
        <v>97</v>
      </c>
      <c r="J53" s="297">
        <v>316</v>
      </c>
      <c r="K53" s="296">
        <v>68</v>
      </c>
      <c r="L53" s="297">
        <v>313</v>
      </c>
      <c r="M53" s="296">
        <v>67</v>
      </c>
      <c r="N53" s="297">
        <v>312</v>
      </c>
      <c r="O53" s="298">
        <v>382.09</v>
      </c>
      <c r="P53" s="299">
        <v>53.82</v>
      </c>
      <c r="Q53" s="300">
        <v>100</v>
      </c>
      <c r="R53" s="296">
        <v>369</v>
      </c>
      <c r="S53" s="300">
        <v>0</v>
      </c>
      <c r="T53" s="300"/>
      <c r="U53" s="300">
        <v>369</v>
      </c>
      <c r="V53" s="300">
        <v>0</v>
      </c>
      <c r="W53" s="296">
        <v>311</v>
      </c>
      <c r="X53" s="296">
        <v>47</v>
      </c>
      <c r="Y53" s="301">
        <v>77.260000000000005</v>
      </c>
      <c r="Z53" s="301">
        <v>10.29</v>
      </c>
      <c r="AA53" s="297">
        <v>285</v>
      </c>
      <c r="AB53" s="302" t="str">
        <f t="shared" si="0"/>
        <v/>
      </c>
      <c r="AK53" s="182"/>
      <c r="AL53" s="182"/>
    </row>
    <row r="54" spans="1:38" x14ac:dyDescent="0.25">
      <c r="A54" s="2"/>
      <c r="B54" s="3"/>
      <c r="C54" s="130" t="s">
        <v>34</v>
      </c>
      <c r="D54" s="131"/>
      <c r="E54" s="132">
        <v>242</v>
      </c>
      <c r="F54" s="263">
        <v>427</v>
      </c>
      <c r="G54" s="264">
        <v>70</v>
      </c>
      <c r="H54" s="265">
        <v>482</v>
      </c>
      <c r="I54" s="264">
        <v>98</v>
      </c>
      <c r="J54" s="265">
        <v>336</v>
      </c>
      <c r="K54" s="264">
        <v>68</v>
      </c>
      <c r="L54" s="265">
        <v>332</v>
      </c>
      <c r="M54" s="264">
        <v>68</v>
      </c>
      <c r="N54" s="265">
        <v>332</v>
      </c>
      <c r="O54" s="266">
        <v>357.67</v>
      </c>
      <c r="P54" s="267">
        <v>82.63</v>
      </c>
      <c r="Q54" s="268" t="s">
        <v>363</v>
      </c>
      <c r="R54" s="264">
        <v>409</v>
      </c>
      <c r="S54" s="268">
        <v>0</v>
      </c>
      <c r="T54" s="268"/>
      <c r="U54" s="268">
        <v>409</v>
      </c>
      <c r="V54" s="268">
        <v>0</v>
      </c>
      <c r="W54" s="264">
        <v>386</v>
      </c>
      <c r="X54" s="264">
        <v>19</v>
      </c>
      <c r="Y54" s="269">
        <v>83.35</v>
      </c>
      <c r="Z54" s="269">
        <v>4.45</v>
      </c>
      <c r="AA54" s="265">
        <v>305</v>
      </c>
      <c r="AB54" s="270" t="str">
        <f t="shared" si="0"/>
        <v/>
      </c>
      <c r="AK54" s="182"/>
      <c r="AL54" s="182"/>
    </row>
    <row r="55" spans="1:38" x14ac:dyDescent="0.25">
      <c r="A55" s="2"/>
      <c r="B55" s="3"/>
      <c r="C55" s="86" t="s">
        <v>35</v>
      </c>
      <c r="D55" s="87"/>
      <c r="E55" s="88">
        <v>243</v>
      </c>
      <c r="F55" s="303">
        <v>429</v>
      </c>
      <c r="G55" s="304">
        <v>65</v>
      </c>
      <c r="H55" s="305">
        <v>516</v>
      </c>
      <c r="I55" s="304">
        <v>98</v>
      </c>
      <c r="J55" s="305">
        <v>355</v>
      </c>
      <c r="K55" s="304">
        <v>67</v>
      </c>
      <c r="L55" s="305">
        <v>349</v>
      </c>
      <c r="M55" s="304">
        <v>66</v>
      </c>
      <c r="N55" s="305">
        <v>346</v>
      </c>
      <c r="O55" s="306">
        <v>326.7</v>
      </c>
      <c r="P55" s="307">
        <v>72.12</v>
      </c>
      <c r="Q55" s="308">
        <v>100</v>
      </c>
      <c r="R55" s="304">
        <v>264</v>
      </c>
      <c r="S55" s="308">
        <v>0</v>
      </c>
      <c r="T55" s="308"/>
      <c r="U55" s="308">
        <v>264</v>
      </c>
      <c r="V55" s="308">
        <v>234</v>
      </c>
      <c r="W55" s="304">
        <v>498</v>
      </c>
      <c r="X55" s="304">
        <v>14</v>
      </c>
      <c r="Y55" s="309">
        <v>90.25</v>
      </c>
      <c r="Z55" s="309">
        <v>16.350000000000001</v>
      </c>
      <c r="AA55" s="305">
        <v>320</v>
      </c>
      <c r="AB55" s="310" t="str">
        <f t="shared" si="0"/>
        <v/>
      </c>
      <c r="AK55" s="182"/>
      <c r="AL55" s="182"/>
    </row>
    <row r="56" spans="1:38" x14ac:dyDescent="0.25">
      <c r="A56" s="2"/>
      <c r="B56" s="17"/>
      <c r="C56" s="139" t="s">
        <v>36</v>
      </c>
      <c r="D56" s="131"/>
      <c r="E56" s="132">
        <v>245</v>
      </c>
      <c r="F56" s="311">
        <v>3915</v>
      </c>
      <c r="G56" s="312">
        <v>83</v>
      </c>
      <c r="H56" s="313">
        <v>3451</v>
      </c>
      <c r="I56" s="312">
        <v>89</v>
      </c>
      <c r="J56" s="313">
        <v>3112</v>
      </c>
      <c r="K56" s="312">
        <v>80</v>
      </c>
      <c r="L56" s="313">
        <v>3078</v>
      </c>
      <c r="M56" s="312">
        <v>79</v>
      </c>
      <c r="N56" s="313">
        <v>3053</v>
      </c>
      <c r="O56" s="314">
        <v>279.66000000000003</v>
      </c>
      <c r="P56" s="315">
        <v>87.71</v>
      </c>
      <c r="Q56" s="316" t="s">
        <v>363</v>
      </c>
      <c r="R56" s="312">
        <v>4480</v>
      </c>
      <c r="S56" s="316">
        <v>0</v>
      </c>
      <c r="T56" s="316"/>
      <c r="U56" s="316">
        <v>4492</v>
      </c>
      <c r="V56" s="316"/>
      <c r="W56" s="312">
        <v>4342</v>
      </c>
      <c r="X56" s="312">
        <v>279</v>
      </c>
      <c r="Y56" s="317">
        <v>340.88</v>
      </c>
      <c r="Z56" s="317">
        <v>6.94</v>
      </c>
      <c r="AA56" s="313">
        <v>3026</v>
      </c>
      <c r="AB56" s="318" t="str">
        <f t="shared" si="0"/>
        <v/>
      </c>
      <c r="AK56" s="182"/>
      <c r="AL56" s="182"/>
    </row>
    <row r="57" spans="1:38" x14ac:dyDescent="0.25">
      <c r="A57" s="2"/>
      <c r="B57" s="37"/>
      <c r="C57" s="53" t="s">
        <v>354</v>
      </c>
      <c r="D57" s="50"/>
      <c r="E57" s="34">
        <v>154</v>
      </c>
      <c r="F57" s="247">
        <v>105</v>
      </c>
      <c r="G57" s="248">
        <v>91</v>
      </c>
      <c r="H57" s="249">
        <v>95</v>
      </c>
      <c r="I57" s="248">
        <v>87</v>
      </c>
      <c r="J57" s="249">
        <v>90</v>
      </c>
      <c r="K57" s="248">
        <v>82</v>
      </c>
      <c r="L57" s="249">
        <v>89</v>
      </c>
      <c r="M57" s="248">
        <v>81</v>
      </c>
      <c r="N57" s="249">
        <v>87</v>
      </c>
      <c r="O57" s="250">
        <v>344.04</v>
      </c>
      <c r="P57" s="251">
        <v>3.93</v>
      </c>
      <c r="Q57" s="252" t="s">
        <v>363</v>
      </c>
      <c r="R57" s="248">
        <v>75</v>
      </c>
      <c r="S57" s="252">
        <v>11</v>
      </c>
      <c r="T57" s="252"/>
      <c r="U57" s="252">
        <v>86</v>
      </c>
      <c r="V57" s="252">
        <v>0</v>
      </c>
      <c r="W57" s="248">
        <v>86</v>
      </c>
      <c r="X57" s="248">
        <v>87</v>
      </c>
      <c r="Y57" s="253"/>
      <c r="Z57" s="253">
        <v>0.34</v>
      </c>
      <c r="AA57" s="249"/>
      <c r="AB57" s="254"/>
      <c r="AK57" s="433"/>
      <c r="AL57" s="433"/>
    </row>
    <row r="58" spans="1:38" ht="16.5" thickBot="1" x14ac:dyDescent="0.3">
      <c r="A58" s="8"/>
      <c r="B58" s="13"/>
      <c r="C58" s="143" t="s">
        <v>37</v>
      </c>
      <c r="D58" s="144"/>
      <c r="E58" s="145">
        <v>246</v>
      </c>
      <c r="F58" s="327">
        <v>4666</v>
      </c>
      <c r="G58" s="328">
        <v>83</v>
      </c>
      <c r="H58" s="329">
        <v>4166</v>
      </c>
      <c r="I58" s="328">
        <v>91</v>
      </c>
      <c r="J58" s="329">
        <v>3778</v>
      </c>
      <c r="K58" s="328">
        <v>82</v>
      </c>
      <c r="L58" s="329">
        <v>3727</v>
      </c>
      <c r="M58" s="328">
        <v>81</v>
      </c>
      <c r="N58" s="329">
        <v>3692</v>
      </c>
      <c r="O58" s="330">
        <v>257.23</v>
      </c>
      <c r="P58" s="331">
        <v>91.95</v>
      </c>
      <c r="Q58" s="332" t="s">
        <v>363</v>
      </c>
      <c r="R58" s="328">
        <v>5037</v>
      </c>
      <c r="S58" s="332">
        <v>0</v>
      </c>
      <c r="T58" s="332"/>
      <c r="U58" s="332">
        <v>5041</v>
      </c>
      <c r="V58" s="332"/>
      <c r="W58" s="328">
        <v>4802</v>
      </c>
      <c r="X58" s="328">
        <v>500</v>
      </c>
      <c r="Y58" s="333">
        <v>361.16</v>
      </c>
      <c r="Z58" s="333">
        <v>26.86</v>
      </c>
      <c r="AA58" s="329">
        <v>3666</v>
      </c>
      <c r="AB58" s="334" t="str">
        <f t="shared" si="0"/>
        <v/>
      </c>
      <c r="AK58" s="182"/>
      <c r="AL58" s="182"/>
    </row>
    <row r="59" spans="1:38" ht="16.5" thickTop="1" x14ac:dyDescent="0.25">
      <c r="A59" s="10" t="s">
        <v>26</v>
      </c>
      <c r="B59" s="16" t="s">
        <v>38</v>
      </c>
      <c r="C59" s="53" t="s">
        <v>39</v>
      </c>
      <c r="D59" s="50"/>
      <c r="E59" s="34">
        <v>47</v>
      </c>
      <c r="F59" s="247">
        <v>100</v>
      </c>
      <c r="G59" s="248">
        <v>48</v>
      </c>
      <c r="H59" s="249">
        <v>142</v>
      </c>
      <c r="I59" s="248">
        <v>81</v>
      </c>
      <c r="J59" s="249">
        <v>78</v>
      </c>
      <c r="K59" s="248">
        <v>44</v>
      </c>
      <c r="L59" s="249">
        <v>78</v>
      </c>
      <c r="M59" s="248">
        <v>44</v>
      </c>
      <c r="N59" s="249">
        <v>77</v>
      </c>
      <c r="O59" s="250">
        <v>563.25</v>
      </c>
      <c r="P59" s="251">
        <v>38.79</v>
      </c>
      <c r="Q59" s="252">
        <v>91.6</v>
      </c>
      <c r="R59" s="248">
        <v>121</v>
      </c>
      <c r="S59" s="252">
        <v>0</v>
      </c>
      <c r="T59" s="252"/>
      <c r="U59" s="252">
        <v>121</v>
      </c>
      <c r="V59" s="252">
        <v>0</v>
      </c>
      <c r="W59" s="248">
        <v>61</v>
      </c>
      <c r="X59" s="248">
        <v>77</v>
      </c>
      <c r="Y59" s="253">
        <v>10.09</v>
      </c>
      <c r="Z59" s="253">
        <v>6.58</v>
      </c>
      <c r="AA59" s="249"/>
      <c r="AB59" s="254" t="str">
        <f t="shared" si="0"/>
        <v/>
      </c>
      <c r="AK59" s="182"/>
      <c r="AL59" s="182"/>
    </row>
    <row r="60" spans="1:38" x14ac:dyDescent="0.25">
      <c r="A60" s="2"/>
      <c r="B60" s="16"/>
      <c r="C60" s="130" t="s">
        <v>134</v>
      </c>
      <c r="D60" s="131"/>
      <c r="E60" s="132">
        <v>48</v>
      </c>
      <c r="F60" s="263">
        <v>102</v>
      </c>
      <c r="G60" s="264">
        <v>48</v>
      </c>
      <c r="H60" s="265">
        <v>148</v>
      </c>
      <c r="I60" s="264">
        <v>81</v>
      </c>
      <c r="J60" s="265">
        <v>81</v>
      </c>
      <c r="K60" s="264">
        <v>44</v>
      </c>
      <c r="L60" s="265">
        <v>80</v>
      </c>
      <c r="M60" s="264">
        <v>44</v>
      </c>
      <c r="N60" s="265">
        <v>79</v>
      </c>
      <c r="O60" s="266">
        <v>531.48</v>
      </c>
      <c r="P60" s="267">
        <v>89.9</v>
      </c>
      <c r="Q60" s="268" t="s">
        <v>363</v>
      </c>
      <c r="R60" s="264">
        <v>129</v>
      </c>
      <c r="S60" s="268">
        <v>0</v>
      </c>
      <c r="T60" s="268"/>
      <c r="U60" s="268">
        <v>130</v>
      </c>
      <c r="V60" s="268">
        <v>0</v>
      </c>
      <c r="W60" s="264">
        <v>134</v>
      </c>
      <c r="X60" s="264">
        <v>2</v>
      </c>
      <c r="Y60" s="269">
        <v>10.33</v>
      </c>
      <c r="Z60" s="269">
        <v>0.2</v>
      </c>
      <c r="AA60" s="265"/>
      <c r="AB60" s="270" t="str">
        <f t="shared" si="0"/>
        <v/>
      </c>
      <c r="AK60" s="182"/>
      <c r="AL60" s="182"/>
    </row>
    <row r="61" spans="1:38" x14ac:dyDescent="0.25">
      <c r="A61" s="2"/>
      <c r="B61" s="3"/>
      <c r="C61" s="53" t="s">
        <v>40</v>
      </c>
      <c r="D61" s="50"/>
      <c r="E61" s="34">
        <v>49</v>
      </c>
      <c r="F61" s="247">
        <v>177</v>
      </c>
      <c r="G61" s="248">
        <v>55</v>
      </c>
      <c r="H61" s="249">
        <v>230</v>
      </c>
      <c r="I61" s="248">
        <v>82</v>
      </c>
      <c r="J61" s="249">
        <v>126</v>
      </c>
      <c r="K61" s="248">
        <v>45</v>
      </c>
      <c r="L61" s="249">
        <v>125</v>
      </c>
      <c r="M61" s="248">
        <v>45</v>
      </c>
      <c r="N61" s="249">
        <v>123</v>
      </c>
      <c r="O61" s="250">
        <v>468.77</v>
      </c>
      <c r="P61" s="251">
        <v>36.729999999999997</v>
      </c>
      <c r="Q61" s="252">
        <v>91.41</v>
      </c>
      <c r="R61" s="248">
        <v>154</v>
      </c>
      <c r="S61" s="252">
        <v>0</v>
      </c>
      <c r="T61" s="252"/>
      <c r="U61" s="252">
        <v>154</v>
      </c>
      <c r="V61" s="252">
        <v>0</v>
      </c>
      <c r="W61" s="248">
        <v>154</v>
      </c>
      <c r="X61" s="248">
        <v>44</v>
      </c>
      <c r="Y61" s="253">
        <v>13.23</v>
      </c>
      <c r="Z61" s="253">
        <v>6.38</v>
      </c>
      <c r="AA61" s="249"/>
      <c r="AB61" s="254" t="str">
        <f t="shared" si="0"/>
        <v/>
      </c>
      <c r="AK61" s="182"/>
      <c r="AL61" s="182"/>
    </row>
    <row r="62" spans="1:38" x14ac:dyDescent="0.25">
      <c r="A62" s="2"/>
      <c r="B62" s="3"/>
      <c r="C62" s="130" t="s">
        <v>140</v>
      </c>
      <c r="D62" s="131"/>
      <c r="E62" s="132">
        <v>249</v>
      </c>
      <c r="F62" s="263">
        <v>179</v>
      </c>
      <c r="G62" s="264">
        <v>55</v>
      </c>
      <c r="H62" s="265">
        <v>234</v>
      </c>
      <c r="I62" s="264">
        <v>83</v>
      </c>
      <c r="J62" s="265">
        <v>129</v>
      </c>
      <c r="K62" s="264">
        <v>45</v>
      </c>
      <c r="L62" s="265">
        <v>127</v>
      </c>
      <c r="M62" s="264">
        <v>45</v>
      </c>
      <c r="N62" s="265">
        <v>126</v>
      </c>
      <c r="O62" s="266">
        <v>398.16</v>
      </c>
      <c r="P62" s="267">
        <v>133.13999999999999</v>
      </c>
      <c r="Q62" s="268" t="s">
        <v>363</v>
      </c>
      <c r="R62" s="264">
        <v>141</v>
      </c>
      <c r="S62" s="268">
        <v>0</v>
      </c>
      <c r="T62" s="268"/>
      <c r="U62" s="268">
        <v>144</v>
      </c>
      <c r="V62" s="268">
        <v>0</v>
      </c>
      <c r="W62" s="264">
        <v>145</v>
      </c>
      <c r="X62" s="264">
        <v>2</v>
      </c>
      <c r="Y62" s="269">
        <v>13.27</v>
      </c>
      <c r="Z62" s="269">
        <v>0.06</v>
      </c>
      <c r="AA62" s="265"/>
      <c r="AB62" s="270" t="str">
        <f t="shared" si="0"/>
        <v/>
      </c>
      <c r="AK62" s="182"/>
      <c r="AL62" s="182"/>
    </row>
    <row r="63" spans="1:38" x14ac:dyDescent="0.25">
      <c r="A63" s="2"/>
      <c r="B63" s="3"/>
      <c r="C63" s="53" t="s">
        <v>41</v>
      </c>
      <c r="D63" s="50"/>
      <c r="E63" s="34">
        <v>50</v>
      </c>
      <c r="F63" s="247">
        <v>254</v>
      </c>
      <c r="G63" s="248">
        <v>58</v>
      </c>
      <c r="H63" s="249">
        <v>301</v>
      </c>
      <c r="I63" s="248">
        <v>81</v>
      </c>
      <c r="J63" s="249">
        <v>183</v>
      </c>
      <c r="K63" s="248">
        <v>49</v>
      </c>
      <c r="L63" s="249">
        <v>181</v>
      </c>
      <c r="M63" s="248">
        <v>49</v>
      </c>
      <c r="N63" s="249">
        <v>179</v>
      </c>
      <c r="O63" s="250">
        <v>384.24</v>
      </c>
      <c r="P63" s="251">
        <v>83.8</v>
      </c>
      <c r="Q63" s="252" t="s">
        <v>363</v>
      </c>
      <c r="R63" s="248">
        <v>201</v>
      </c>
      <c r="S63" s="252">
        <v>0</v>
      </c>
      <c r="T63" s="252"/>
      <c r="U63" s="252">
        <v>201</v>
      </c>
      <c r="V63" s="252">
        <v>0</v>
      </c>
      <c r="W63" s="248">
        <v>196</v>
      </c>
      <c r="X63" s="248">
        <v>53</v>
      </c>
      <c r="Y63" s="253">
        <v>17.14</v>
      </c>
      <c r="Z63" s="253">
        <v>0.16</v>
      </c>
      <c r="AA63" s="249"/>
      <c r="AB63" s="254" t="str">
        <f t="shared" si="0"/>
        <v/>
      </c>
      <c r="AK63" s="182"/>
      <c r="AL63" s="182"/>
    </row>
    <row r="64" spans="1:38" x14ac:dyDescent="0.25">
      <c r="A64" s="2"/>
      <c r="B64" s="3"/>
      <c r="C64" s="130" t="s">
        <v>43</v>
      </c>
      <c r="D64" s="131"/>
      <c r="E64" s="132">
        <v>51</v>
      </c>
      <c r="F64" s="263">
        <v>259</v>
      </c>
      <c r="G64" s="264">
        <v>58</v>
      </c>
      <c r="H64" s="265">
        <v>308</v>
      </c>
      <c r="I64" s="264">
        <v>81</v>
      </c>
      <c r="J64" s="265">
        <v>187</v>
      </c>
      <c r="K64" s="264">
        <v>49</v>
      </c>
      <c r="L64" s="265">
        <v>185</v>
      </c>
      <c r="M64" s="264">
        <v>49</v>
      </c>
      <c r="N64" s="265">
        <v>183</v>
      </c>
      <c r="O64" s="266">
        <v>365.95</v>
      </c>
      <c r="P64" s="267">
        <v>94.86</v>
      </c>
      <c r="Q64" s="268" t="s">
        <v>363</v>
      </c>
      <c r="R64" s="264">
        <v>202</v>
      </c>
      <c r="S64" s="268">
        <v>0</v>
      </c>
      <c r="T64" s="268"/>
      <c r="U64" s="268">
        <v>202</v>
      </c>
      <c r="V64" s="268">
        <v>0</v>
      </c>
      <c r="W64" s="264">
        <v>207</v>
      </c>
      <c r="X64" s="264">
        <v>4</v>
      </c>
      <c r="Y64" s="269">
        <v>17.440000000000001</v>
      </c>
      <c r="Z64" s="269">
        <v>0.36</v>
      </c>
      <c r="AA64" s="265"/>
      <c r="AB64" s="270" t="str">
        <f t="shared" si="0"/>
        <v/>
      </c>
      <c r="AK64" s="182"/>
      <c r="AL64" s="182"/>
    </row>
    <row r="65" spans="1:38" x14ac:dyDescent="0.25">
      <c r="A65" s="2"/>
      <c r="B65" s="3"/>
      <c r="C65" s="53" t="s">
        <v>42</v>
      </c>
      <c r="D65" s="50"/>
      <c r="E65" s="34">
        <v>52</v>
      </c>
      <c r="F65" s="247">
        <v>270</v>
      </c>
      <c r="G65" s="248">
        <v>58</v>
      </c>
      <c r="H65" s="249">
        <v>321</v>
      </c>
      <c r="I65" s="248">
        <v>81</v>
      </c>
      <c r="J65" s="249">
        <v>196</v>
      </c>
      <c r="K65" s="248">
        <v>50</v>
      </c>
      <c r="L65" s="249">
        <v>194</v>
      </c>
      <c r="M65" s="248">
        <v>49</v>
      </c>
      <c r="N65" s="249">
        <v>192</v>
      </c>
      <c r="O65" s="250">
        <v>350.98</v>
      </c>
      <c r="P65" s="251">
        <v>97.91</v>
      </c>
      <c r="Q65" s="252" t="s">
        <v>363</v>
      </c>
      <c r="R65" s="248">
        <v>220</v>
      </c>
      <c r="S65" s="252">
        <v>0</v>
      </c>
      <c r="T65" s="252"/>
      <c r="U65" s="252">
        <v>220</v>
      </c>
      <c r="V65" s="252">
        <v>0</v>
      </c>
      <c r="W65" s="248">
        <v>220</v>
      </c>
      <c r="X65" s="248">
        <v>9</v>
      </c>
      <c r="Y65" s="253">
        <v>17.82</v>
      </c>
      <c r="Z65" s="253">
        <v>0.44</v>
      </c>
      <c r="AA65" s="249"/>
      <c r="AB65" s="254" t="str">
        <f t="shared" si="0"/>
        <v/>
      </c>
      <c r="AK65" s="182"/>
      <c r="AL65" s="182"/>
    </row>
    <row r="66" spans="1:38" x14ac:dyDescent="0.25">
      <c r="A66" s="2"/>
      <c r="B66" s="3"/>
      <c r="C66" s="130" t="s">
        <v>235</v>
      </c>
      <c r="D66" s="131"/>
      <c r="E66" s="132">
        <v>57</v>
      </c>
      <c r="F66" s="263">
        <v>109</v>
      </c>
      <c r="G66" s="264">
        <v>37</v>
      </c>
      <c r="H66" s="265">
        <v>137</v>
      </c>
      <c r="I66" s="264">
        <v>47</v>
      </c>
      <c r="J66" s="265">
        <v>89</v>
      </c>
      <c r="K66" s="264">
        <v>31</v>
      </c>
      <c r="L66" s="265">
        <v>85</v>
      </c>
      <c r="M66" s="264">
        <v>29</v>
      </c>
      <c r="N66" s="265">
        <v>82</v>
      </c>
      <c r="O66" s="266">
        <v>630.35</v>
      </c>
      <c r="P66" s="267">
        <v>45.11</v>
      </c>
      <c r="Q66" s="268" t="s">
        <v>363</v>
      </c>
      <c r="R66" s="264">
        <v>154</v>
      </c>
      <c r="S66" s="268">
        <v>0</v>
      </c>
      <c r="T66" s="268"/>
      <c r="U66" s="268">
        <v>173</v>
      </c>
      <c r="V66" s="268"/>
      <c r="W66" s="264">
        <v>70</v>
      </c>
      <c r="X66" s="264">
        <v>82</v>
      </c>
      <c r="Y66" s="269">
        <v>1.84</v>
      </c>
      <c r="Z66" s="269">
        <v>2.42</v>
      </c>
      <c r="AA66" s="265"/>
      <c r="AB66" s="270"/>
      <c r="AK66" s="182"/>
      <c r="AL66" s="182"/>
    </row>
    <row r="67" spans="1:38" x14ac:dyDescent="0.25">
      <c r="A67" s="2"/>
      <c r="B67" s="3"/>
      <c r="C67" s="53" t="s">
        <v>44</v>
      </c>
      <c r="D67" s="50"/>
      <c r="E67" s="34">
        <v>61</v>
      </c>
      <c r="F67" s="247">
        <v>585</v>
      </c>
      <c r="G67" s="248">
        <v>53</v>
      </c>
      <c r="H67" s="249">
        <v>657</v>
      </c>
      <c r="I67" s="248">
        <v>66</v>
      </c>
      <c r="J67" s="249">
        <v>367</v>
      </c>
      <c r="K67" s="248">
        <v>37</v>
      </c>
      <c r="L67" s="249">
        <v>355</v>
      </c>
      <c r="M67" s="248">
        <v>36</v>
      </c>
      <c r="N67" s="249">
        <v>342</v>
      </c>
      <c r="O67" s="250">
        <v>326.77999999999997</v>
      </c>
      <c r="P67" s="251">
        <v>37.520000000000003</v>
      </c>
      <c r="Q67" s="252">
        <v>100</v>
      </c>
      <c r="R67" s="248">
        <v>346</v>
      </c>
      <c r="S67" s="252">
        <v>0</v>
      </c>
      <c r="T67" s="252"/>
      <c r="U67" s="252">
        <v>346</v>
      </c>
      <c r="V67" s="252">
        <v>0</v>
      </c>
      <c r="W67" s="248">
        <v>434</v>
      </c>
      <c r="X67" s="248">
        <v>61</v>
      </c>
      <c r="Y67" s="253">
        <v>28.01</v>
      </c>
      <c r="Z67" s="253">
        <v>7.33</v>
      </c>
      <c r="AA67" s="249"/>
      <c r="AB67" s="254" t="str">
        <f t="shared" si="0"/>
        <v/>
      </c>
      <c r="AK67" s="182"/>
      <c r="AL67" s="182"/>
    </row>
    <row r="68" spans="1:38" x14ac:dyDescent="0.25">
      <c r="A68" s="2"/>
      <c r="B68" s="3"/>
      <c r="C68" s="130" t="s">
        <v>45</v>
      </c>
      <c r="D68" s="131"/>
      <c r="E68" s="132">
        <v>62</v>
      </c>
      <c r="F68" s="263">
        <v>621</v>
      </c>
      <c r="G68" s="264">
        <v>53</v>
      </c>
      <c r="H68" s="265">
        <v>722</v>
      </c>
      <c r="I68" s="264">
        <v>69</v>
      </c>
      <c r="J68" s="265">
        <v>410</v>
      </c>
      <c r="K68" s="264">
        <v>39</v>
      </c>
      <c r="L68" s="265">
        <v>397</v>
      </c>
      <c r="M68" s="264">
        <v>38</v>
      </c>
      <c r="N68" s="265">
        <v>386</v>
      </c>
      <c r="O68" s="266">
        <v>283.79000000000002</v>
      </c>
      <c r="P68" s="267">
        <v>88.75</v>
      </c>
      <c r="Q68" s="268" t="s">
        <v>363</v>
      </c>
      <c r="R68" s="264">
        <v>370</v>
      </c>
      <c r="S68" s="268">
        <v>0</v>
      </c>
      <c r="T68" s="268"/>
      <c r="U68" s="268">
        <v>370</v>
      </c>
      <c r="V68" s="268">
        <v>0</v>
      </c>
      <c r="W68" s="264">
        <v>361</v>
      </c>
      <c r="X68" s="264">
        <v>38</v>
      </c>
      <c r="Y68" s="269">
        <v>29.07</v>
      </c>
      <c r="Z68" s="269">
        <v>1.1599999999999999</v>
      </c>
      <c r="AA68" s="265"/>
      <c r="AB68" s="270" t="str">
        <f t="shared" si="0"/>
        <v/>
      </c>
      <c r="AK68" s="182"/>
      <c r="AL68" s="182"/>
    </row>
    <row r="69" spans="1:38" x14ac:dyDescent="0.25">
      <c r="A69" s="2"/>
      <c r="B69" s="3"/>
      <c r="C69" s="70" t="s">
        <v>46</v>
      </c>
      <c r="D69" s="67"/>
      <c r="E69" s="68">
        <v>63</v>
      </c>
      <c r="F69" s="357">
        <v>718</v>
      </c>
      <c r="G69" s="358">
        <v>55</v>
      </c>
      <c r="H69" s="359">
        <v>859</v>
      </c>
      <c r="I69" s="358">
        <v>73</v>
      </c>
      <c r="J69" s="359">
        <v>506</v>
      </c>
      <c r="K69" s="358">
        <v>43</v>
      </c>
      <c r="L69" s="359">
        <v>491</v>
      </c>
      <c r="M69" s="358">
        <v>42</v>
      </c>
      <c r="N69" s="359">
        <v>483</v>
      </c>
      <c r="O69" s="360">
        <v>257.82</v>
      </c>
      <c r="P69" s="361">
        <v>90.44</v>
      </c>
      <c r="Q69" s="362" t="s">
        <v>363</v>
      </c>
      <c r="R69" s="358">
        <v>440</v>
      </c>
      <c r="S69" s="362">
        <v>0</v>
      </c>
      <c r="T69" s="362"/>
      <c r="U69" s="362">
        <v>440</v>
      </c>
      <c r="V69" s="362">
        <v>0</v>
      </c>
      <c r="W69" s="358">
        <v>470</v>
      </c>
      <c r="X69" s="358">
        <v>90</v>
      </c>
      <c r="Y69" s="363">
        <v>32.200000000000003</v>
      </c>
      <c r="Z69" s="363">
        <v>3.01</v>
      </c>
      <c r="AA69" s="359"/>
      <c r="AB69" s="364" t="str">
        <f t="shared" si="0"/>
        <v/>
      </c>
      <c r="AK69" s="182"/>
      <c r="AL69" s="182"/>
    </row>
    <row r="70" spans="1:38" ht="16.5" thickBot="1" x14ac:dyDescent="0.3">
      <c r="A70" s="8"/>
      <c r="B70" s="46"/>
      <c r="C70" s="143" t="s">
        <v>47</v>
      </c>
      <c r="D70" s="144"/>
      <c r="E70" s="145">
        <v>266</v>
      </c>
      <c r="F70" s="327">
        <v>6996</v>
      </c>
      <c r="G70" s="328">
        <v>77</v>
      </c>
      <c r="H70" s="329">
        <v>6847</v>
      </c>
      <c r="I70" s="328">
        <v>90</v>
      </c>
      <c r="J70" s="329">
        <v>5651</v>
      </c>
      <c r="K70" s="328">
        <v>74</v>
      </c>
      <c r="L70" s="329">
        <v>5533</v>
      </c>
      <c r="M70" s="328">
        <v>73</v>
      </c>
      <c r="N70" s="329">
        <v>5459</v>
      </c>
      <c r="O70" s="330">
        <v>217.97</v>
      </c>
      <c r="P70" s="331">
        <v>83.25</v>
      </c>
      <c r="Q70" s="332" t="s">
        <v>363</v>
      </c>
      <c r="R70" s="328">
        <v>6936</v>
      </c>
      <c r="S70" s="332">
        <v>0</v>
      </c>
      <c r="T70" s="332"/>
      <c r="U70" s="332">
        <v>6936</v>
      </c>
      <c r="V70" s="332"/>
      <c r="W70" s="328">
        <v>6510</v>
      </c>
      <c r="X70" s="328">
        <v>1148</v>
      </c>
      <c r="Y70" s="333">
        <v>409.43</v>
      </c>
      <c r="Z70" s="333">
        <v>11.96</v>
      </c>
      <c r="AA70" s="329">
        <v>5433</v>
      </c>
      <c r="AB70" s="334" t="str">
        <f t="shared" si="0"/>
        <v/>
      </c>
      <c r="AK70" s="182"/>
      <c r="AL70" s="182"/>
    </row>
    <row r="71" spans="1:38" ht="16.5" thickTop="1" x14ac:dyDescent="0.25">
      <c r="A71" s="2"/>
      <c r="B71" s="14" t="s">
        <v>48</v>
      </c>
      <c r="C71" s="53" t="s">
        <v>49</v>
      </c>
      <c r="D71" s="50"/>
      <c r="E71" s="34">
        <v>74</v>
      </c>
      <c r="F71" s="247">
        <v>471</v>
      </c>
      <c r="G71" s="248">
        <v>65</v>
      </c>
      <c r="H71" s="249">
        <v>362</v>
      </c>
      <c r="I71" s="248">
        <v>50</v>
      </c>
      <c r="J71" s="249">
        <v>265</v>
      </c>
      <c r="K71" s="248">
        <v>36</v>
      </c>
      <c r="L71" s="249">
        <v>248</v>
      </c>
      <c r="M71" s="248">
        <v>34</v>
      </c>
      <c r="N71" s="249">
        <v>237</v>
      </c>
      <c r="O71" s="250">
        <v>725.43</v>
      </c>
      <c r="P71" s="251">
        <v>50.38</v>
      </c>
      <c r="Q71" s="252" t="s">
        <v>363</v>
      </c>
      <c r="R71" s="248">
        <v>537</v>
      </c>
      <c r="S71" s="252">
        <v>0</v>
      </c>
      <c r="T71" s="252"/>
      <c r="U71" s="252">
        <v>537</v>
      </c>
      <c r="V71" s="252"/>
      <c r="W71" s="248">
        <v>231</v>
      </c>
      <c r="X71" s="248">
        <v>237</v>
      </c>
      <c r="Y71" s="253">
        <v>6.27</v>
      </c>
      <c r="Z71" s="253">
        <v>1.26</v>
      </c>
      <c r="AA71" s="249"/>
      <c r="AB71" s="254" t="str">
        <f t="shared" si="0"/>
        <v/>
      </c>
      <c r="AK71" s="182"/>
      <c r="AL71" s="182"/>
    </row>
    <row r="72" spans="1:38" x14ac:dyDescent="0.25">
      <c r="A72" s="2"/>
      <c r="B72" s="3"/>
      <c r="C72" s="130" t="s">
        <v>50</v>
      </c>
      <c r="D72" s="131"/>
      <c r="E72" s="132">
        <v>76</v>
      </c>
      <c r="F72" s="263">
        <v>622</v>
      </c>
      <c r="G72" s="264">
        <v>73</v>
      </c>
      <c r="H72" s="265">
        <v>476</v>
      </c>
      <c r="I72" s="264">
        <v>56</v>
      </c>
      <c r="J72" s="265">
        <v>360</v>
      </c>
      <c r="K72" s="264">
        <v>43</v>
      </c>
      <c r="L72" s="265">
        <v>341</v>
      </c>
      <c r="M72" s="264">
        <v>40</v>
      </c>
      <c r="N72" s="265">
        <v>328</v>
      </c>
      <c r="O72" s="266">
        <v>603.91</v>
      </c>
      <c r="P72" s="267">
        <v>37.32</v>
      </c>
      <c r="Q72" s="268" t="s">
        <v>363</v>
      </c>
      <c r="R72" s="264">
        <v>726</v>
      </c>
      <c r="S72" s="268">
        <v>0</v>
      </c>
      <c r="T72" s="268"/>
      <c r="U72" s="268">
        <v>726</v>
      </c>
      <c r="V72" s="268">
        <v>-79</v>
      </c>
      <c r="W72" s="264">
        <v>709</v>
      </c>
      <c r="X72" s="264">
        <v>86</v>
      </c>
      <c r="Y72" s="269">
        <v>6.35</v>
      </c>
      <c r="Z72" s="269">
        <v>1.18</v>
      </c>
      <c r="AA72" s="265">
        <v>392</v>
      </c>
      <c r="AB72" s="270" t="str">
        <f t="shared" si="0"/>
        <v/>
      </c>
      <c r="AK72" s="182"/>
      <c r="AL72" s="182"/>
    </row>
    <row r="73" spans="1:38" x14ac:dyDescent="0.25">
      <c r="A73" s="2"/>
      <c r="B73" s="3"/>
      <c r="C73" s="53" t="s">
        <v>161</v>
      </c>
      <c r="D73" s="50"/>
      <c r="E73" s="34">
        <v>71</v>
      </c>
      <c r="F73" s="247">
        <v>102</v>
      </c>
      <c r="G73" s="248">
        <v>78</v>
      </c>
      <c r="H73" s="249">
        <v>71</v>
      </c>
      <c r="I73" s="248">
        <v>60</v>
      </c>
      <c r="J73" s="249">
        <v>55</v>
      </c>
      <c r="K73" s="248">
        <v>46</v>
      </c>
      <c r="L73" s="249">
        <v>54</v>
      </c>
      <c r="M73" s="248">
        <v>45</v>
      </c>
      <c r="N73" s="249">
        <v>54</v>
      </c>
      <c r="O73" s="250">
        <v>803.65</v>
      </c>
      <c r="P73" s="251">
        <v>90.03</v>
      </c>
      <c r="Q73" s="252" t="s">
        <v>363</v>
      </c>
      <c r="R73" s="248">
        <v>67</v>
      </c>
      <c r="S73" s="252">
        <v>0</v>
      </c>
      <c r="T73" s="252"/>
      <c r="U73" s="252">
        <v>74</v>
      </c>
      <c r="V73" s="252"/>
      <c r="W73" s="248">
        <v>52</v>
      </c>
      <c r="X73" s="248">
        <v>54</v>
      </c>
      <c r="Y73" s="253">
        <v>0.4</v>
      </c>
      <c r="Z73" s="253">
        <v>0.17</v>
      </c>
      <c r="AA73" s="249"/>
      <c r="AB73" s="254" t="str">
        <f t="shared" si="0"/>
        <v/>
      </c>
      <c r="AK73" s="182"/>
      <c r="AL73" s="182"/>
    </row>
    <row r="74" spans="1:38" x14ac:dyDescent="0.25">
      <c r="A74" s="2"/>
      <c r="B74" s="3"/>
      <c r="C74" s="130" t="s">
        <v>162</v>
      </c>
      <c r="D74" s="131"/>
      <c r="E74" s="132">
        <v>72</v>
      </c>
      <c r="F74" s="263">
        <v>110</v>
      </c>
      <c r="G74" s="264">
        <v>80</v>
      </c>
      <c r="H74" s="265">
        <v>77</v>
      </c>
      <c r="I74" s="264">
        <v>61</v>
      </c>
      <c r="J74" s="265">
        <v>59</v>
      </c>
      <c r="K74" s="264">
        <v>47</v>
      </c>
      <c r="L74" s="265">
        <v>58</v>
      </c>
      <c r="M74" s="264">
        <v>47</v>
      </c>
      <c r="N74" s="265">
        <v>58</v>
      </c>
      <c r="O74" s="266">
        <v>705.3</v>
      </c>
      <c r="P74" s="267">
        <v>60.53</v>
      </c>
      <c r="Q74" s="268" t="s">
        <v>363</v>
      </c>
      <c r="R74" s="264">
        <v>68</v>
      </c>
      <c r="S74" s="268">
        <v>0</v>
      </c>
      <c r="T74" s="268"/>
      <c r="U74" s="268">
        <v>75</v>
      </c>
      <c r="V74" s="268"/>
      <c r="W74" s="264">
        <v>74</v>
      </c>
      <c r="X74" s="264">
        <v>4</v>
      </c>
      <c r="Y74" s="269">
        <v>0.4</v>
      </c>
      <c r="Z74" s="269">
        <v>0.02</v>
      </c>
      <c r="AA74" s="265"/>
      <c r="AB74" s="270" t="str">
        <f t="shared" si="0"/>
        <v/>
      </c>
      <c r="AK74" s="182"/>
      <c r="AL74" s="182"/>
    </row>
    <row r="75" spans="1:38" x14ac:dyDescent="0.25">
      <c r="A75" s="2"/>
      <c r="B75" s="3"/>
      <c r="C75" s="53" t="s">
        <v>51</v>
      </c>
      <c r="D75" s="50"/>
      <c r="E75" s="34">
        <v>73</v>
      </c>
      <c r="F75" s="247">
        <v>140</v>
      </c>
      <c r="G75" s="248">
        <v>85</v>
      </c>
      <c r="H75" s="249">
        <v>99</v>
      </c>
      <c r="I75" s="248">
        <v>66</v>
      </c>
      <c r="J75" s="249">
        <v>77</v>
      </c>
      <c r="K75" s="248">
        <v>51</v>
      </c>
      <c r="L75" s="249">
        <v>75</v>
      </c>
      <c r="M75" s="248">
        <v>50</v>
      </c>
      <c r="N75" s="249">
        <v>75</v>
      </c>
      <c r="O75" s="250">
        <v>605.19000000000005</v>
      </c>
      <c r="P75" s="251">
        <v>38.51</v>
      </c>
      <c r="Q75" s="252" t="s">
        <v>363</v>
      </c>
      <c r="R75" s="248">
        <v>0</v>
      </c>
      <c r="S75" s="252">
        <v>0</v>
      </c>
      <c r="T75" s="252"/>
      <c r="U75" s="252">
        <v>10</v>
      </c>
      <c r="V75" s="252">
        <v>79</v>
      </c>
      <c r="W75" s="248">
        <v>91</v>
      </c>
      <c r="X75" s="248">
        <v>17</v>
      </c>
      <c r="Y75" s="253">
        <v>0.41</v>
      </c>
      <c r="Z75" s="253">
        <v>0.02</v>
      </c>
      <c r="AA75" s="249">
        <v>10</v>
      </c>
      <c r="AB75" s="254" t="str">
        <f t="shared" si="0"/>
        <v/>
      </c>
      <c r="AK75" s="182"/>
      <c r="AL75" s="182"/>
    </row>
    <row r="76" spans="1:38" x14ac:dyDescent="0.25">
      <c r="A76" s="2"/>
      <c r="B76" s="3"/>
      <c r="C76" s="130" t="s">
        <v>52</v>
      </c>
      <c r="D76" s="131"/>
      <c r="E76" s="132">
        <v>77</v>
      </c>
      <c r="F76" s="263">
        <v>898</v>
      </c>
      <c r="G76" s="264">
        <v>76</v>
      </c>
      <c r="H76" s="265">
        <v>658</v>
      </c>
      <c r="I76" s="264">
        <v>58</v>
      </c>
      <c r="J76" s="265">
        <v>500</v>
      </c>
      <c r="K76" s="264">
        <v>44</v>
      </c>
      <c r="L76" s="265">
        <v>477</v>
      </c>
      <c r="M76" s="264">
        <v>42</v>
      </c>
      <c r="N76" s="265">
        <v>462</v>
      </c>
      <c r="O76" s="266">
        <v>492.48</v>
      </c>
      <c r="P76" s="267">
        <v>39.479999999999997</v>
      </c>
      <c r="Q76" s="268">
        <v>100</v>
      </c>
      <c r="R76" s="264">
        <v>791</v>
      </c>
      <c r="S76" s="268">
        <v>0</v>
      </c>
      <c r="T76" s="268"/>
      <c r="U76" s="268">
        <v>791</v>
      </c>
      <c r="V76" s="268"/>
      <c r="W76" s="264">
        <v>772</v>
      </c>
      <c r="X76" s="264">
        <v>53</v>
      </c>
      <c r="Y76" s="269">
        <v>7.02</v>
      </c>
      <c r="Z76" s="269">
        <v>2.46</v>
      </c>
      <c r="AA76" s="265"/>
      <c r="AB76" s="270" t="str">
        <f t="shared" si="0"/>
        <v/>
      </c>
      <c r="AK76" s="182"/>
      <c r="AL76" s="182"/>
    </row>
    <row r="77" spans="1:38" x14ac:dyDescent="0.25">
      <c r="A77" s="2"/>
      <c r="B77" s="3"/>
      <c r="C77" s="53" t="s">
        <v>53</v>
      </c>
      <c r="D77" s="50"/>
      <c r="E77" s="34">
        <v>78</v>
      </c>
      <c r="F77" s="247">
        <v>949</v>
      </c>
      <c r="G77" s="248">
        <v>77</v>
      </c>
      <c r="H77" s="249">
        <v>693</v>
      </c>
      <c r="I77" s="248">
        <v>58</v>
      </c>
      <c r="J77" s="249">
        <v>529</v>
      </c>
      <c r="K77" s="248">
        <v>44</v>
      </c>
      <c r="L77" s="249">
        <v>505</v>
      </c>
      <c r="M77" s="248">
        <v>42</v>
      </c>
      <c r="N77" s="249">
        <v>489</v>
      </c>
      <c r="O77" s="250">
        <v>396.23</v>
      </c>
      <c r="P77" s="251">
        <v>89.4</v>
      </c>
      <c r="Q77" s="252" t="s">
        <v>363</v>
      </c>
      <c r="R77" s="248">
        <v>796</v>
      </c>
      <c r="S77" s="252">
        <v>0</v>
      </c>
      <c r="T77" s="252"/>
      <c r="U77" s="252">
        <v>796</v>
      </c>
      <c r="V77" s="252"/>
      <c r="W77" s="248">
        <v>758</v>
      </c>
      <c r="X77" s="248">
        <v>21</v>
      </c>
      <c r="Y77" s="253">
        <v>7.15</v>
      </c>
      <c r="Z77" s="253">
        <v>0.78</v>
      </c>
      <c r="AA77" s="249"/>
      <c r="AB77" s="254" t="str">
        <f t="shared" ref="AB77:AB147" si="1">IF(Q77="-","",IF(TEXT(P77,"000,00")&gt;TEXT(Q77,"000,00"),"OVE",""))</f>
        <v/>
      </c>
      <c r="AK77" s="182"/>
      <c r="AL77" s="182"/>
    </row>
    <row r="78" spans="1:38" x14ac:dyDescent="0.25">
      <c r="A78" s="2"/>
      <c r="B78" s="3"/>
      <c r="C78" s="130" t="s">
        <v>54</v>
      </c>
      <c r="D78" s="131"/>
      <c r="E78" s="132">
        <v>222</v>
      </c>
      <c r="F78" s="263">
        <v>1298</v>
      </c>
      <c r="G78" s="264">
        <v>79</v>
      </c>
      <c r="H78" s="265">
        <v>894</v>
      </c>
      <c r="I78" s="264">
        <v>58</v>
      </c>
      <c r="J78" s="265">
        <v>675</v>
      </c>
      <c r="K78" s="264">
        <v>44</v>
      </c>
      <c r="L78" s="265">
        <v>644</v>
      </c>
      <c r="M78" s="264">
        <v>42</v>
      </c>
      <c r="N78" s="265">
        <v>626</v>
      </c>
      <c r="O78" s="266">
        <v>324.07</v>
      </c>
      <c r="P78" s="267">
        <v>53.19</v>
      </c>
      <c r="Q78" s="268" t="s">
        <v>363</v>
      </c>
      <c r="R78" s="264">
        <v>830</v>
      </c>
      <c r="S78" s="268">
        <v>0</v>
      </c>
      <c r="T78" s="268"/>
      <c r="U78" s="268">
        <v>830</v>
      </c>
      <c r="V78" s="268"/>
      <c r="W78" s="264">
        <v>1004</v>
      </c>
      <c r="X78" s="264">
        <v>131</v>
      </c>
      <c r="Y78" s="269">
        <v>8.17</v>
      </c>
      <c r="Z78" s="269">
        <v>1.88</v>
      </c>
      <c r="AA78" s="265"/>
      <c r="AB78" s="270" t="str">
        <f t="shared" si="1"/>
        <v/>
      </c>
      <c r="AK78" s="182"/>
      <c r="AL78" s="182"/>
    </row>
    <row r="79" spans="1:38" ht="16.5" thickBot="1" x14ac:dyDescent="0.3">
      <c r="A79" s="8"/>
      <c r="B79" s="9"/>
      <c r="C79" s="435" t="s">
        <v>249</v>
      </c>
      <c r="D79" s="436"/>
      <c r="E79" s="437">
        <v>81</v>
      </c>
      <c r="F79" s="438">
        <v>1424</v>
      </c>
      <c r="G79" s="439">
        <v>80</v>
      </c>
      <c r="H79" s="440">
        <v>969</v>
      </c>
      <c r="I79" s="439">
        <v>58</v>
      </c>
      <c r="J79" s="440">
        <v>730</v>
      </c>
      <c r="K79" s="439">
        <v>44</v>
      </c>
      <c r="L79" s="440">
        <v>697</v>
      </c>
      <c r="M79" s="439">
        <v>42</v>
      </c>
      <c r="N79" s="440">
        <v>678</v>
      </c>
      <c r="O79" s="441">
        <v>258.76</v>
      </c>
      <c r="P79" s="442">
        <v>75.22</v>
      </c>
      <c r="Q79" s="443" t="s">
        <v>363</v>
      </c>
      <c r="R79" s="439">
        <v>842</v>
      </c>
      <c r="S79" s="443">
        <v>37</v>
      </c>
      <c r="T79" s="443"/>
      <c r="U79" s="443">
        <v>879</v>
      </c>
      <c r="V79" s="443">
        <v>0</v>
      </c>
      <c r="W79" s="439">
        <v>879</v>
      </c>
      <c r="X79" s="439">
        <v>48</v>
      </c>
      <c r="Y79" s="444"/>
      <c r="Z79" s="444">
        <v>0</v>
      </c>
      <c r="AA79" s="440"/>
      <c r="AB79" s="445"/>
      <c r="AK79" s="182"/>
      <c r="AL79" s="182"/>
    </row>
    <row r="80" spans="1:38" ht="16.5" thickTop="1" x14ac:dyDescent="0.25">
      <c r="A80" s="10" t="s">
        <v>55</v>
      </c>
      <c r="B80" s="25" t="s">
        <v>59</v>
      </c>
      <c r="C80" s="152" t="s">
        <v>176</v>
      </c>
      <c r="D80" s="449"/>
      <c r="E80" s="450">
        <v>215</v>
      </c>
      <c r="F80" s="451">
        <v>117</v>
      </c>
      <c r="G80" s="397">
        <v>40</v>
      </c>
      <c r="H80" s="399">
        <v>945</v>
      </c>
      <c r="I80" s="397">
        <v>262</v>
      </c>
      <c r="J80" s="399">
        <v>473</v>
      </c>
      <c r="K80" s="397">
        <v>131</v>
      </c>
      <c r="L80" s="399">
        <v>326</v>
      </c>
      <c r="M80" s="397">
        <v>90</v>
      </c>
      <c r="N80" s="399">
        <v>331</v>
      </c>
      <c r="O80" s="394">
        <v>643.17999999999995</v>
      </c>
      <c r="P80" s="395">
        <v>84.79</v>
      </c>
      <c r="Q80" s="396" t="s">
        <v>363</v>
      </c>
      <c r="R80" s="397">
        <v>446</v>
      </c>
      <c r="S80" s="396">
        <v>0</v>
      </c>
      <c r="T80" s="396"/>
      <c r="U80" s="396">
        <v>446</v>
      </c>
      <c r="V80" s="396">
        <v>0</v>
      </c>
      <c r="W80" s="397">
        <v>328</v>
      </c>
      <c r="X80" s="397">
        <v>331</v>
      </c>
      <c r="Y80" s="398">
        <v>0.34</v>
      </c>
      <c r="Z80" s="398">
        <v>3.05</v>
      </c>
      <c r="AA80" s="399"/>
      <c r="AB80" s="400" t="str">
        <f t="shared" si="1"/>
        <v/>
      </c>
      <c r="AK80" s="182"/>
      <c r="AL80" s="182"/>
    </row>
    <row r="81" spans="1:74" x14ac:dyDescent="0.25">
      <c r="A81" s="10"/>
      <c r="B81" s="23" t="s">
        <v>149</v>
      </c>
      <c r="C81" s="69" t="s">
        <v>282</v>
      </c>
      <c r="D81" s="71"/>
      <c r="E81" s="72" t="s">
        <v>330</v>
      </c>
      <c r="F81" s="341"/>
      <c r="G81" s="342"/>
      <c r="H81" s="343"/>
      <c r="I81" s="342"/>
      <c r="J81" s="343"/>
      <c r="K81" s="342"/>
      <c r="L81" s="343"/>
      <c r="M81" s="342"/>
      <c r="N81" s="343"/>
      <c r="O81" s="344"/>
      <c r="P81" s="345"/>
      <c r="Q81" s="346"/>
      <c r="R81" s="342"/>
      <c r="S81" s="346"/>
      <c r="T81" s="346"/>
      <c r="U81" s="346"/>
      <c r="V81" s="346"/>
      <c r="W81" s="342"/>
      <c r="X81" s="342"/>
      <c r="Y81" s="347"/>
      <c r="Z81" s="347"/>
      <c r="AA81" s="343"/>
      <c r="AB81" s="348"/>
      <c r="AK81" s="182"/>
      <c r="AL81" s="182"/>
      <c r="BV81" s="1" t="s">
        <v>330</v>
      </c>
    </row>
    <row r="82" spans="1:74" x14ac:dyDescent="0.25">
      <c r="A82" s="10"/>
      <c r="B82" s="25"/>
      <c r="C82" s="130" t="s">
        <v>280</v>
      </c>
      <c r="D82" s="131"/>
      <c r="E82" s="132">
        <v>89</v>
      </c>
      <c r="F82" s="263">
        <v>152</v>
      </c>
      <c r="G82" s="264">
        <v>52</v>
      </c>
      <c r="H82" s="265">
        <v>269</v>
      </c>
      <c r="I82" s="264">
        <v>81</v>
      </c>
      <c r="J82" s="265">
        <v>317</v>
      </c>
      <c r="K82" s="264">
        <v>95</v>
      </c>
      <c r="L82" s="265">
        <v>242</v>
      </c>
      <c r="M82" s="264">
        <v>73</v>
      </c>
      <c r="N82" s="265">
        <v>202</v>
      </c>
      <c r="O82" s="266">
        <v>703.57</v>
      </c>
      <c r="P82" s="267">
        <v>41.07</v>
      </c>
      <c r="Q82" s="268" t="s">
        <v>363</v>
      </c>
      <c r="R82" s="264">
        <v>202</v>
      </c>
      <c r="S82" s="268">
        <v>0</v>
      </c>
      <c r="T82" s="268"/>
      <c r="U82" s="268">
        <v>215</v>
      </c>
      <c r="V82" s="268">
        <v>0</v>
      </c>
      <c r="W82" s="264">
        <v>200</v>
      </c>
      <c r="X82" s="264">
        <v>202</v>
      </c>
      <c r="Y82" s="269">
        <v>0.81</v>
      </c>
      <c r="Z82" s="269">
        <v>0.82</v>
      </c>
      <c r="AA82" s="265"/>
      <c r="AB82" s="270"/>
      <c r="AK82" s="182"/>
      <c r="AL82" s="182"/>
    </row>
    <row r="83" spans="1:74" x14ac:dyDescent="0.25">
      <c r="A83" s="10"/>
      <c r="B83" s="36"/>
      <c r="C83" s="70" t="s">
        <v>177</v>
      </c>
      <c r="D83" s="67"/>
      <c r="E83" s="68">
        <v>216</v>
      </c>
      <c r="F83" s="357">
        <v>188</v>
      </c>
      <c r="G83" s="358">
        <v>57</v>
      </c>
      <c r="H83" s="359">
        <v>319</v>
      </c>
      <c r="I83" s="358">
        <v>86</v>
      </c>
      <c r="J83" s="359">
        <v>383</v>
      </c>
      <c r="K83" s="358">
        <v>103</v>
      </c>
      <c r="L83" s="359">
        <v>319</v>
      </c>
      <c r="M83" s="358">
        <v>86</v>
      </c>
      <c r="N83" s="359">
        <v>282</v>
      </c>
      <c r="O83" s="360">
        <v>658.08</v>
      </c>
      <c r="P83" s="361">
        <v>61.6</v>
      </c>
      <c r="Q83" s="362" t="s">
        <v>363</v>
      </c>
      <c r="R83" s="358">
        <v>440</v>
      </c>
      <c r="S83" s="362">
        <v>0</v>
      </c>
      <c r="T83" s="362"/>
      <c r="U83" s="362">
        <v>440</v>
      </c>
      <c r="V83" s="362">
        <v>0</v>
      </c>
      <c r="W83" s="358">
        <v>284</v>
      </c>
      <c r="X83" s="358">
        <v>72</v>
      </c>
      <c r="Y83" s="363">
        <v>0.88</v>
      </c>
      <c r="Z83" s="363">
        <v>1.1100000000000001</v>
      </c>
      <c r="AA83" s="359"/>
      <c r="AB83" s="364" t="str">
        <f t="shared" si="1"/>
        <v/>
      </c>
      <c r="AK83" s="182"/>
      <c r="AL83" s="182"/>
    </row>
    <row r="84" spans="1:74" x14ac:dyDescent="0.25">
      <c r="A84" s="10"/>
      <c r="B84" s="47"/>
      <c r="C84" s="130" t="s">
        <v>56</v>
      </c>
      <c r="D84" s="131"/>
      <c r="E84" s="132">
        <v>217</v>
      </c>
      <c r="F84" s="263">
        <v>436</v>
      </c>
      <c r="G84" s="264">
        <v>55</v>
      </c>
      <c r="H84" s="265">
        <v>1709</v>
      </c>
      <c r="I84" s="264">
        <v>184</v>
      </c>
      <c r="J84" s="265">
        <v>1310</v>
      </c>
      <c r="K84" s="264">
        <v>141</v>
      </c>
      <c r="L84" s="265">
        <v>944</v>
      </c>
      <c r="M84" s="264">
        <v>102</v>
      </c>
      <c r="N84" s="265">
        <v>824</v>
      </c>
      <c r="O84" s="266">
        <v>478.35</v>
      </c>
      <c r="P84" s="267">
        <v>87.85</v>
      </c>
      <c r="Q84" s="268" t="s">
        <v>363</v>
      </c>
      <c r="R84" s="264">
        <v>1247</v>
      </c>
      <c r="S84" s="268">
        <v>0</v>
      </c>
      <c r="T84" s="268"/>
      <c r="U84" s="268">
        <v>1247</v>
      </c>
      <c r="V84" s="268"/>
      <c r="W84" s="264">
        <v>1094</v>
      </c>
      <c r="X84" s="264">
        <v>217</v>
      </c>
      <c r="Y84" s="269">
        <v>1.46</v>
      </c>
      <c r="Z84" s="269">
        <v>1.37</v>
      </c>
      <c r="AA84" s="265"/>
      <c r="AB84" s="270" t="str">
        <f t="shared" si="1"/>
        <v/>
      </c>
      <c r="AK84" s="182"/>
      <c r="AL84" s="182"/>
    </row>
    <row r="85" spans="1:74" x14ac:dyDescent="0.25">
      <c r="A85" s="2"/>
      <c r="B85" s="18"/>
      <c r="C85" s="70" t="s">
        <v>57</v>
      </c>
      <c r="D85" s="50"/>
      <c r="E85" s="34">
        <v>92</v>
      </c>
      <c r="F85" s="357">
        <v>856</v>
      </c>
      <c r="G85" s="358">
        <v>74</v>
      </c>
      <c r="H85" s="359">
        <v>2285</v>
      </c>
      <c r="I85" s="358">
        <v>174</v>
      </c>
      <c r="J85" s="359">
        <v>1763</v>
      </c>
      <c r="K85" s="358">
        <v>135</v>
      </c>
      <c r="L85" s="359">
        <v>1322</v>
      </c>
      <c r="M85" s="358">
        <v>101</v>
      </c>
      <c r="N85" s="359">
        <v>1125</v>
      </c>
      <c r="O85" s="360">
        <v>368.91</v>
      </c>
      <c r="P85" s="361">
        <v>80.78</v>
      </c>
      <c r="Q85" s="362" t="s">
        <v>363</v>
      </c>
      <c r="R85" s="358">
        <v>1529</v>
      </c>
      <c r="S85" s="362">
        <v>0</v>
      </c>
      <c r="T85" s="362"/>
      <c r="U85" s="362">
        <v>1529</v>
      </c>
      <c r="V85" s="362"/>
      <c r="W85" s="358">
        <v>1481</v>
      </c>
      <c r="X85" s="358">
        <v>243</v>
      </c>
      <c r="Y85" s="363">
        <v>2.97</v>
      </c>
      <c r="Z85" s="363">
        <v>5.58</v>
      </c>
      <c r="AA85" s="359"/>
      <c r="AB85" s="364" t="str">
        <f t="shared" si="1"/>
        <v/>
      </c>
      <c r="AK85" s="182"/>
      <c r="AL85" s="182"/>
    </row>
    <row r="86" spans="1:74" x14ac:dyDescent="0.25">
      <c r="A86" s="2"/>
      <c r="B86" s="23" t="s">
        <v>58</v>
      </c>
      <c r="C86" s="139" t="s">
        <v>58</v>
      </c>
      <c r="D86" s="146"/>
      <c r="E86" s="147">
        <v>93</v>
      </c>
      <c r="F86" s="311">
        <v>80</v>
      </c>
      <c r="G86" s="312">
        <v>111</v>
      </c>
      <c r="H86" s="313">
        <v>211</v>
      </c>
      <c r="I86" s="312">
        <v>270</v>
      </c>
      <c r="J86" s="313">
        <v>153</v>
      </c>
      <c r="K86" s="312">
        <v>196</v>
      </c>
      <c r="L86" s="313">
        <v>119</v>
      </c>
      <c r="M86" s="312">
        <v>153</v>
      </c>
      <c r="N86" s="313">
        <v>106</v>
      </c>
      <c r="O86" s="314">
        <v>595.17999999999995</v>
      </c>
      <c r="P86" s="315">
        <v>72.06</v>
      </c>
      <c r="Q86" s="316" t="s">
        <v>363</v>
      </c>
      <c r="R86" s="312">
        <v>88</v>
      </c>
      <c r="S86" s="316">
        <v>0</v>
      </c>
      <c r="T86" s="316"/>
      <c r="U86" s="316">
        <v>88</v>
      </c>
      <c r="V86" s="316"/>
      <c r="W86" s="312">
        <v>133</v>
      </c>
      <c r="X86" s="312">
        <v>106</v>
      </c>
      <c r="Y86" s="317">
        <v>0.33</v>
      </c>
      <c r="Z86" s="317">
        <v>3.9</v>
      </c>
      <c r="AA86" s="313"/>
      <c r="AB86" s="318" t="str">
        <f t="shared" si="1"/>
        <v/>
      </c>
      <c r="AK86" s="182"/>
      <c r="AL86" s="182"/>
    </row>
    <row r="87" spans="1:74" x14ac:dyDescent="0.25">
      <c r="A87" s="2"/>
      <c r="B87" s="38"/>
      <c r="C87" s="70" t="s">
        <v>160</v>
      </c>
      <c r="D87" s="67"/>
      <c r="E87" s="68">
        <v>220</v>
      </c>
      <c r="F87" s="357">
        <v>136</v>
      </c>
      <c r="G87" s="358">
        <v>111</v>
      </c>
      <c r="H87" s="359">
        <v>361</v>
      </c>
      <c r="I87" s="358">
        <v>269</v>
      </c>
      <c r="J87" s="359">
        <v>271</v>
      </c>
      <c r="K87" s="358">
        <v>202</v>
      </c>
      <c r="L87" s="359">
        <v>210</v>
      </c>
      <c r="M87" s="358">
        <v>156</v>
      </c>
      <c r="N87" s="359">
        <v>186</v>
      </c>
      <c r="O87" s="360">
        <v>327.72</v>
      </c>
      <c r="P87" s="361">
        <v>60.56</v>
      </c>
      <c r="Q87" s="362" t="s">
        <v>363</v>
      </c>
      <c r="R87" s="362">
        <v>140</v>
      </c>
      <c r="S87" s="362">
        <v>0</v>
      </c>
      <c r="T87" s="362"/>
      <c r="U87" s="362">
        <v>140</v>
      </c>
      <c r="V87" s="362">
        <v>0</v>
      </c>
      <c r="W87" s="358">
        <v>133</v>
      </c>
      <c r="X87" s="358">
        <v>76</v>
      </c>
      <c r="Y87" s="363">
        <v>0.4</v>
      </c>
      <c r="Z87" s="363">
        <v>0.21</v>
      </c>
      <c r="AA87" s="359"/>
      <c r="AB87" s="364" t="str">
        <f t="shared" si="1"/>
        <v/>
      </c>
      <c r="AK87" s="182"/>
      <c r="AL87" s="182"/>
    </row>
    <row r="88" spans="1:74" x14ac:dyDescent="0.25">
      <c r="A88" s="2"/>
      <c r="B88" s="57"/>
      <c r="C88" s="136" t="s">
        <v>231</v>
      </c>
      <c r="D88" s="137"/>
      <c r="E88" s="138">
        <v>94</v>
      </c>
      <c r="F88" s="287">
        <v>1334</v>
      </c>
      <c r="G88" s="288">
        <v>92</v>
      </c>
      <c r="H88" s="289">
        <v>2919</v>
      </c>
      <c r="I88" s="288">
        <v>180</v>
      </c>
      <c r="J88" s="289">
        <v>2356</v>
      </c>
      <c r="K88" s="288">
        <v>145</v>
      </c>
      <c r="L88" s="289">
        <v>1956</v>
      </c>
      <c r="M88" s="288">
        <v>120</v>
      </c>
      <c r="N88" s="289">
        <v>1606</v>
      </c>
      <c r="O88" s="290">
        <v>264.55</v>
      </c>
      <c r="P88" s="291">
        <v>54.65</v>
      </c>
      <c r="Q88" s="292" t="s">
        <v>363</v>
      </c>
      <c r="R88" s="288">
        <v>1721</v>
      </c>
      <c r="S88" s="292">
        <v>76</v>
      </c>
      <c r="T88" s="292"/>
      <c r="U88" s="292">
        <v>1797</v>
      </c>
      <c r="V88" s="292">
        <v>0</v>
      </c>
      <c r="W88" s="288">
        <v>1797</v>
      </c>
      <c r="X88" s="288">
        <v>138</v>
      </c>
      <c r="Y88" s="293">
        <v>4.18</v>
      </c>
      <c r="Z88" s="293">
        <v>2.97</v>
      </c>
      <c r="AA88" s="289"/>
      <c r="AB88" s="294"/>
      <c r="AK88" s="182"/>
      <c r="AL88" s="182"/>
    </row>
    <row r="89" spans="1:74" x14ac:dyDescent="0.25">
      <c r="A89" s="2"/>
      <c r="B89" s="43" t="s">
        <v>143</v>
      </c>
      <c r="C89" s="73" t="s">
        <v>178</v>
      </c>
      <c r="D89" s="74"/>
      <c r="E89" s="75">
        <v>286</v>
      </c>
      <c r="F89" s="349">
        <v>114</v>
      </c>
      <c r="G89" s="350">
        <v>118</v>
      </c>
      <c r="H89" s="351">
        <v>90</v>
      </c>
      <c r="I89" s="350">
        <v>97</v>
      </c>
      <c r="J89" s="351">
        <v>69</v>
      </c>
      <c r="K89" s="350">
        <v>75</v>
      </c>
      <c r="L89" s="351">
        <v>63</v>
      </c>
      <c r="M89" s="350">
        <v>68</v>
      </c>
      <c r="N89" s="351">
        <v>59</v>
      </c>
      <c r="O89" s="352">
        <v>547.1</v>
      </c>
      <c r="P89" s="353">
        <v>59.82</v>
      </c>
      <c r="Q89" s="354" t="s">
        <v>363</v>
      </c>
      <c r="R89" s="350">
        <v>31</v>
      </c>
      <c r="S89" s="354">
        <v>0</v>
      </c>
      <c r="T89" s="354"/>
      <c r="U89" s="354">
        <v>32</v>
      </c>
      <c r="V89" s="354">
        <v>0</v>
      </c>
      <c r="W89" s="350">
        <v>59</v>
      </c>
      <c r="X89" s="350">
        <v>59</v>
      </c>
      <c r="Y89" s="355">
        <v>0.08</v>
      </c>
      <c r="Z89" s="355">
        <v>0.08</v>
      </c>
      <c r="AA89" s="351"/>
      <c r="AB89" s="356" t="str">
        <f t="shared" si="1"/>
        <v/>
      </c>
      <c r="AK89" s="182"/>
      <c r="AL89" s="182"/>
    </row>
    <row r="90" spans="1:74" x14ac:dyDescent="0.25">
      <c r="A90" s="2"/>
      <c r="B90" s="5" t="s">
        <v>232</v>
      </c>
      <c r="C90" s="139" t="s">
        <v>233</v>
      </c>
      <c r="D90" s="146"/>
      <c r="E90" s="132">
        <v>102</v>
      </c>
      <c r="F90" s="263">
        <v>189</v>
      </c>
      <c r="G90" s="264">
        <v>62</v>
      </c>
      <c r="H90" s="265">
        <v>1063</v>
      </c>
      <c r="I90" s="264">
        <v>364</v>
      </c>
      <c r="J90" s="265">
        <v>780</v>
      </c>
      <c r="K90" s="264">
        <v>268</v>
      </c>
      <c r="L90" s="265">
        <v>566</v>
      </c>
      <c r="M90" s="264">
        <v>194</v>
      </c>
      <c r="N90" s="265">
        <v>457</v>
      </c>
      <c r="O90" s="266">
        <v>154.58000000000001</v>
      </c>
      <c r="P90" s="267">
        <v>91</v>
      </c>
      <c r="Q90" s="268" t="s">
        <v>363</v>
      </c>
      <c r="R90" s="264">
        <v>270</v>
      </c>
      <c r="S90" s="268">
        <v>138</v>
      </c>
      <c r="T90" s="268"/>
      <c r="U90" s="268">
        <v>408</v>
      </c>
      <c r="V90" s="268">
        <v>0</v>
      </c>
      <c r="W90" s="264">
        <v>455</v>
      </c>
      <c r="X90" s="264">
        <v>457</v>
      </c>
      <c r="Y90" s="269">
        <v>0.56000000000000005</v>
      </c>
      <c r="Z90" s="269">
        <v>0.54</v>
      </c>
      <c r="AA90" s="265"/>
      <c r="AB90" s="270"/>
      <c r="AK90" s="182"/>
      <c r="AL90" s="182"/>
    </row>
    <row r="91" spans="1:74" ht="16.5" thickBot="1" x14ac:dyDescent="0.3">
      <c r="A91" s="8"/>
      <c r="B91" s="19"/>
      <c r="C91" s="435" t="s">
        <v>234</v>
      </c>
      <c r="D91" s="436"/>
      <c r="E91" s="437">
        <v>103</v>
      </c>
      <c r="F91" s="438">
        <v>185</v>
      </c>
      <c r="G91" s="439">
        <v>59</v>
      </c>
      <c r="H91" s="440">
        <v>1111</v>
      </c>
      <c r="I91" s="439">
        <v>366</v>
      </c>
      <c r="J91" s="440">
        <v>830</v>
      </c>
      <c r="K91" s="439">
        <v>274</v>
      </c>
      <c r="L91" s="440">
        <v>644</v>
      </c>
      <c r="M91" s="439">
        <v>212</v>
      </c>
      <c r="N91" s="440">
        <v>493</v>
      </c>
      <c r="O91" s="441">
        <v>128.32</v>
      </c>
      <c r="P91" s="442">
        <v>97.73</v>
      </c>
      <c r="Q91" s="443" t="s">
        <v>363</v>
      </c>
      <c r="R91" s="439">
        <v>293</v>
      </c>
      <c r="S91" s="443">
        <v>117</v>
      </c>
      <c r="T91" s="443"/>
      <c r="U91" s="443">
        <v>410</v>
      </c>
      <c r="V91" s="443">
        <v>0</v>
      </c>
      <c r="W91" s="439">
        <v>427</v>
      </c>
      <c r="X91" s="439">
        <v>17</v>
      </c>
      <c r="Y91" s="444">
        <v>0.57999999999999996</v>
      </c>
      <c r="Z91" s="444">
        <v>0.64</v>
      </c>
      <c r="AA91" s="440"/>
      <c r="AB91" s="445"/>
      <c r="AK91" s="182"/>
      <c r="AL91" s="182"/>
    </row>
    <row r="92" spans="1:74" ht="16.5" thickTop="1" x14ac:dyDescent="0.25">
      <c r="A92" s="10" t="s">
        <v>60</v>
      </c>
      <c r="B92" s="6"/>
      <c r="C92" s="130" t="s">
        <v>61</v>
      </c>
      <c r="D92" s="131"/>
      <c r="E92" s="132">
        <v>110</v>
      </c>
      <c r="F92" s="263">
        <v>28</v>
      </c>
      <c r="G92" s="264">
        <v>82</v>
      </c>
      <c r="H92" s="265">
        <v>183</v>
      </c>
      <c r="I92" s="264">
        <v>463</v>
      </c>
      <c r="J92" s="265">
        <v>58</v>
      </c>
      <c r="K92" s="264">
        <v>147</v>
      </c>
      <c r="L92" s="265">
        <v>57</v>
      </c>
      <c r="M92" s="264">
        <v>143</v>
      </c>
      <c r="N92" s="265">
        <v>51</v>
      </c>
      <c r="O92" s="266">
        <v>489.85</v>
      </c>
      <c r="P92" s="267">
        <v>110.86</v>
      </c>
      <c r="Q92" s="268" t="s">
        <v>363</v>
      </c>
      <c r="R92" s="264"/>
      <c r="S92" s="268">
        <v>62</v>
      </c>
      <c r="T92" s="268"/>
      <c r="U92" s="268">
        <v>77</v>
      </c>
      <c r="V92" s="268"/>
      <c r="W92" s="264">
        <v>50</v>
      </c>
      <c r="X92" s="264">
        <v>51</v>
      </c>
      <c r="Y92" s="269">
        <v>0.02</v>
      </c>
      <c r="Z92" s="269">
        <v>1.04</v>
      </c>
      <c r="AA92" s="265"/>
      <c r="AB92" s="270" t="str">
        <f t="shared" si="1"/>
        <v/>
      </c>
      <c r="AK92" s="182"/>
      <c r="AL92" s="182"/>
    </row>
    <row r="93" spans="1:74" x14ac:dyDescent="0.25">
      <c r="A93" s="2"/>
      <c r="B93" s="6"/>
      <c r="C93" s="53" t="s">
        <v>62</v>
      </c>
      <c r="D93" s="50"/>
      <c r="E93" s="34">
        <v>111</v>
      </c>
      <c r="F93" s="247">
        <v>136</v>
      </c>
      <c r="G93" s="248">
        <v>55</v>
      </c>
      <c r="H93" s="249">
        <v>1019</v>
      </c>
      <c r="I93" s="248">
        <v>375</v>
      </c>
      <c r="J93" s="249">
        <v>630</v>
      </c>
      <c r="K93" s="248">
        <v>232</v>
      </c>
      <c r="L93" s="249">
        <v>462</v>
      </c>
      <c r="M93" s="248">
        <v>170</v>
      </c>
      <c r="N93" s="249">
        <v>407</v>
      </c>
      <c r="O93" s="250">
        <v>324.26</v>
      </c>
      <c r="P93" s="251">
        <v>82.56</v>
      </c>
      <c r="Q93" s="252">
        <v>88.95</v>
      </c>
      <c r="R93" s="248">
        <v>418</v>
      </c>
      <c r="S93" s="252">
        <v>0</v>
      </c>
      <c r="T93" s="252"/>
      <c r="U93" s="252">
        <v>418</v>
      </c>
      <c r="V93" s="252"/>
      <c r="W93" s="248">
        <v>418</v>
      </c>
      <c r="X93" s="248">
        <v>349</v>
      </c>
      <c r="Y93" s="253">
        <v>0.34</v>
      </c>
      <c r="Z93" s="253">
        <v>8.3699999999999992</v>
      </c>
      <c r="AA93" s="249"/>
      <c r="AB93" s="254" t="str">
        <f t="shared" si="1"/>
        <v/>
      </c>
      <c r="AK93" s="182"/>
      <c r="AL93" s="182"/>
    </row>
    <row r="94" spans="1:74" x14ac:dyDescent="0.25">
      <c r="A94" s="2"/>
      <c r="B94" s="6"/>
      <c r="C94" s="130" t="s">
        <v>60</v>
      </c>
      <c r="D94" s="131"/>
      <c r="E94" s="132">
        <v>112</v>
      </c>
      <c r="F94" s="263">
        <v>136</v>
      </c>
      <c r="G94" s="264">
        <v>55</v>
      </c>
      <c r="H94" s="265">
        <v>1028</v>
      </c>
      <c r="I94" s="264">
        <v>376</v>
      </c>
      <c r="J94" s="265">
        <v>639</v>
      </c>
      <c r="K94" s="264">
        <v>233</v>
      </c>
      <c r="L94" s="265">
        <v>467</v>
      </c>
      <c r="M94" s="264">
        <v>171</v>
      </c>
      <c r="N94" s="265">
        <v>412</v>
      </c>
      <c r="O94" s="266">
        <v>278.95999999999998</v>
      </c>
      <c r="P94" s="267">
        <v>81.96</v>
      </c>
      <c r="Q94" s="268" t="s">
        <v>363</v>
      </c>
      <c r="R94" s="264">
        <v>214</v>
      </c>
      <c r="S94" s="268">
        <v>169</v>
      </c>
      <c r="T94" s="268"/>
      <c r="U94" s="268">
        <v>383</v>
      </c>
      <c r="V94" s="268"/>
      <c r="W94" s="264">
        <v>382</v>
      </c>
      <c r="X94" s="264">
        <v>1</v>
      </c>
      <c r="Y94" s="269">
        <v>0.35</v>
      </c>
      <c r="Z94" s="269">
        <v>0.1</v>
      </c>
      <c r="AA94" s="265"/>
      <c r="AB94" s="270" t="str">
        <f t="shared" si="1"/>
        <v/>
      </c>
      <c r="AK94" s="182"/>
      <c r="AL94" s="182"/>
    </row>
    <row r="95" spans="1:74" x14ac:dyDescent="0.25">
      <c r="A95" s="2"/>
      <c r="B95" s="6"/>
      <c r="C95" s="53" t="s">
        <v>63</v>
      </c>
      <c r="D95" s="50"/>
      <c r="E95" s="34">
        <v>113</v>
      </c>
      <c r="F95" s="247">
        <v>176</v>
      </c>
      <c r="G95" s="248">
        <v>56</v>
      </c>
      <c r="H95" s="249">
        <v>1228</v>
      </c>
      <c r="I95" s="248">
        <v>349</v>
      </c>
      <c r="J95" s="249">
        <v>745</v>
      </c>
      <c r="K95" s="248">
        <v>212</v>
      </c>
      <c r="L95" s="249">
        <v>526</v>
      </c>
      <c r="M95" s="248">
        <v>150</v>
      </c>
      <c r="N95" s="249">
        <v>452</v>
      </c>
      <c r="O95" s="250">
        <v>182.55</v>
      </c>
      <c r="P95" s="251">
        <v>87.66</v>
      </c>
      <c r="Q95" s="252" t="s">
        <v>363</v>
      </c>
      <c r="R95" s="248">
        <v>365</v>
      </c>
      <c r="S95" s="252">
        <v>15</v>
      </c>
      <c r="T95" s="252"/>
      <c r="U95" s="252">
        <v>380</v>
      </c>
      <c r="V95" s="252"/>
      <c r="W95" s="248">
        <v>468</v>
      </c>
      <c r="X95" s="248">
        <v>24</v>
      </c>
      <c r="Y95" s="253">
        <v>0.42</v>
      </c>
      <c r="Z95" s="253">
        <v>0.7</v>
      </c>
      <c r="AA95" s="249"/>
      <c r="AB95" s="254" t="str">
        <f t="shared" si="1"/>
        <v/>
      </c>
      <c r="AK95" s="182"/>
      <c r="AL95" s="182"/>
    </row>
    <row r="96" spans="1:74" x14ac:dyDescent="0.25">
      <c r="A96" s="2"/>
      <c r="B96" s="6"/>
      <c r="C96" s="133" t="s">
        <v>64</v>
      </c>
      <c r="D96" s="134"/>
      <c r="E96" s="132">
        <v>114</v>
      </c>
      <c r="F96" s="271">
        <v>227</v>
      </c>
      <c r="G96" s="272">
        <v>57</v>
      </c>
      <c r="H96" s="273">
        <v>1446</v>
      </c>
      <c r="I96" s="272">
        <v>327</v>
      </c>
      <c r="J96" s="273">
        <v>840</v>
      </c>
      <c r="K96" s="272">
        <v>190</v>
      </c>
      <c r="L96" s="273">
        <v>576</v>
      </c>
      <c r="M96" s="272">
        <v>130</v>
      </c>
      <c r="N96" s="273">
        <v>482</v>
      </c>
      <c r="O96" s="274">
        <v>94.93</v>
      </c>
      <c r="P96" s="275">
        <v>113.08</v>
      </c>
      <c r="Q96" s="276" t="s">
        <v>363</v>
      </c>
      <c r="R96" s="272">
        <v>340</v>
      </c>
      <c r="S96" s="276">
        <v>100</v>
      </c>
      <c r="T96" s="276"/>
      <c r="U96" s="276">
        <v>440</v>
      </c>
      <c r="V96" s="276"/>
      <c r="W96" s="272">
        <v>384</v>
      </c>
      <c r="X96" s="272">
        <v>27</v>
      </c>
      <c r="Y96" s="277">
        <v>0.47</v>
      </c>
      <c r="Z96" s="277">
        <v>0.77</v>
      </c>
      <c r="AA96" s="273"/>
      <c r="AB96" s="278" t="str">
        <f t="shared" si="1"/>
        <v/>
      </c>
      <c r="AK96" s="182"/>
      <c r="AL96" s="182"/>
    </row>
    <row r="97" spans="1:48" x14ac:dyDescent="0.25">
      <c r="A97" s="2"/>
      <c r="B97" s="23" t="s">
        <v>180</v>
      </c>
      <c r="C97" s="53" t="s">
        <v>163</v>
      </c>
      <c r="D97" s="50"/>
      <c r="E97" s="72">
        <v>98</v>
      </c>
      <c r="F97" s="247">
        <v>54</v>
      </c>
      <c r="G97" s="248">
        <v>30</v>
      </c>
      <c r="H97" s="249">
        <v>1193</v>
      </c>
      <c r="I97" s="248">
        <v>531</v>
      </c>
      <c r="J97" s="249">
        <v>394</v>
      </c>
      <c r="K97" s="248">
        <v>175</v>
      </c>
      <c r="L97" s="249">
        <v>254</v>
      </c>
      <c r="M97" s="248">
        <v>113</v>
      </c>
      <c r="N97" s="249">
        <v>217</v>
      </c>
      <c r="O97" s="250">
        <v>240.17</v>
      </c>
      <c r="P97" s="251">
        <v>119.74</v>
      </c>
      <c r="Q97" s="252" t="s">
        <v>363</v>
      </c>
      <c r="R97" s="252">
        <v>158</v>
      </c>
      <c r="S97" s="252">
        <v>47</v>
      </c>
      <c r="T97" s="252"/>
      <c r="U97" s="252">
        <v>224</v>
      </c>
      <c r="V97" s="252">
        <v>0</v>
      </c>
      <c r="W97" s="248">
        <v>217</v>
      </c>
      <c r="X97" s="248">
        <v>217</v>
      </c>
      <c r="Y97" s="253">
        <v>0.26</v>
      </c>
      <c r="Z97" s="253">
        <v>0.16</v>
      </c>
      <c r="AA97" s="249"/>
      <c r="AB97" s="254" t="str">
        <f t="shared" si="1"/>
        <v/>
      </c>
      <c r="AK97" s="182"/>
      <c r="AL97" s="182"/>
    </row>
    <row r="98" spans="1:48" s="22" customFormat="1" x14ac:dyDescent="0.25">
      <c r="A98" s="2"/>
      <c r="B98" s="25" t="s">
        <v>165</v>
      </c>
      <c r="C98" s="130" t="s">
        <v>154</v>
      </c>
      <c r="D98" s="131"/>
      <c r="E98" s="132">
        <v>97</v>
      </c>
      <c r="F98" s="263">
        <v>103</v>
      </c>
      <c r="G98" s="264">
        <v>32</v>
      </c>
      <c r="H98" s="265">
        <v>1609</v>
      </c>
      <c r="I98" s="264">
        <v>391</v>
      </c>
      <c r="J98" s="265">
        <v>621</v>
      </c>
      <c r="K98" s="264">
        <v>151</v>
      </c>
      <c r="L98" s="265">
        <v>410</v>
      </c>
      <c r="M98" s="264">
        <v>100</v>
      </c>
      <c r="N98" s="265">
        <v>362</v>
      </c>
      <c r="O98" s="266">
        <v>147.75</v>
      </c>
      <c r="P98" s="267">
        <v>73.97</v>
      </c>
      <c r="Q98" s="268" t="s">
        <v>363</v>
      </c>
      <c r="R98" s="264">
        <v>324</v>
      </c>
      <c r="S98" s="268">
        <v>21</v>
      </c>
      <c r="T98" s="268"/>
      <c r="U98" s="268">
        <v>345</v>
      </c>
      <c r="V98" s="268">
        <v>0</v>
      </c>
      <c r="W98" s="264">
        <v>345</v>
      </c>
      <c r="X98" s="264">
        <v>137</v>
      </c>
      <c r="Y98" s="269">
        <v>1.04</v>
      </c>
      <c r="Z98" s="269">
        <v>0.02</v>
      </c>
      <c r="AA98" s="265"/>
      <c r="AB98" s="270" t="str">
        <f t="shared" si="1"/>
        <v/>
      </c>
      <c r="AC98" s="6"/>
      <c r="AD98" s="33"/>
      <c r="AE98" s="33"/>
      <c r="AF98" s="33"/>
      <c r="AG98" s="33"/>
      <c r="AH98" s="33"/>
      <c r="AI98" s="33"/>
      <c r="AK98" s="182"/>
      <c r="AL98" s="182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  <row r="99" spans="1:48" s="22" customFormat="1" ht="16.5" thickBot="1" x14ac:dyDescent="0.3">
      <c r="A99" s="8"/>
      <c r="B99" s="48"/>
      <c r="C99" s="435" t="s">
        <v>164</v>
      </c>
      <c r="D99" s="436"/>
      <c r="E99" s="437">
        <v>284</v>
      </c>
      <c r="F99" s="438">
        <v>103</v>
      </c>
      <c r="G99" s="439">
        <v>31</v>
      </c>
      <c r="H99" s="440">
        <v>1666</v>
      </c>
      <c r="I99" s="439">
        <v>391</v>
      </c>
      <c r="J99" s="440">
        <v>674</v>
      </c>
      <c r="K99" s="439">
        <v>158</v>
      </c>
      <c r="L99" s="440">
        <v>442</v>
      </c>
      <c r="M99" s="439">
        <v>104</v>
      </c>
      <c r="N99" s="440">
        <v>387</v>
      </c>
      <c r="O99" s="441">
        <v>104.03</v>
      </c>
      <c r="P99" s="442">
        <v>102.99</v>
      </c>
      <c r="Q99" s="443" t="s">
        <v>363</v>
      </c>
      <c r="R99" s="443">
        <v>335</v>
      </c>
      <c r="S99" s="443">
        <v>21</v>
      </c>
      <c r="T99" s="443"/>
      <c r="U99" s="443">
        <v>386</v>
      </c>
      <c r="V99" s="443">
        <v>0</v>
      </c>
      <c r="W99" s="439">
        <v>375</v>
      </c>
      <c r="X99" s="439">
        <v>17</v>
      </c>
      <c r="Y99" s="444">
        <v>1.47</v>
      </c>
      <c r="Z99" s="444">
        <v>0.08</v>
      </c>
      <c r="AA99" s="440"/>
      <c r="AB99" s="445" t="str">
        <f t="shared" si="1"/>
        <v/>
      </c>
      <c r="AC99" s="6"/>
      <c r="AD99" s="33"/>
      <c r="AE99" s="33"/>
      <c r="AF99" s="33"/>
      <c r="AG99" s="33"/>
      <c r="AH99" s="33"/>
      <c r="AI99" s="33"/>
      <c r="AK99" s="182"/>
      <c r="AL99" s="182"/>
      <c r="AM99" s="33"/>
      <c r="AN99" s="33"/>
      <c r="AO99" s="33"/>
      <c r="AP99" s="33"/>
      <c r="AQ99" s="33"/>
      <c r="AR99" s="33"/>
      <c r="AS99" s="33"/>
      <c r="AT99" s="33"/>
      <c r="AU99" s="33"/>
      <c r="AV99" s="33"/>
    </row>
    <row r="100" spans="1:48" ht="17.25" thickTop="1" thickBot="1" x14ac:dyDescent="0.3">
      <c r="A100" s="11" t="s">
        <v>65</v>
      </c>
      <c r="B100" s="12"/>
      <c r="C100" s="148" t="s">
        <v>66</v>
      </c>
      <c r="D100" s="149"/>
      <c r="E100" s="150">
        <v>115</v>
      </c>
      <c r="F100" s="373">
        <v>7</v>
      </c>
      <c r="G100" s="374">
        <v>44</v>
      </c>
      <c r="H100" s="375">
        <v>7</v>
      </c>
      <c r="I100" s="374">
        <v>41</v>
      </c>
      <c r="J100" s="375">
        <v>6</v>
      </c>
      <c r="K100" s="374">
        <v>36</v>
      </c>
      <c r="L100" s="375">
        <v>6</v>
      </c>
      <c r="M100" s="374">
        <v>36</v>
      </c>
      <c r="N100" s="375">
        <v>6</v>
      </c>
      <c r="O100" s="376">
        <v>834.65</v>
      </c>
      <c r="P100" s="377">
        <v>36.42</v>
      </c>
      <c r="Q100" s="378" t="s">
        <v>363</v>
      </c>
      <c r="R100" s="374">
        <v>8</v>
      </c>
      <c r="S100" s="378">
        <v>0</v>
      </c>
      <c r="T100" s="378"/>
      <c r="U100" s="378">
        <v>8</v>
      </c>
      <c r="V100" s="378"/>
      <c r="W100" s="374">
        <v>6</v>
      </c>
      <c r="X100" s="374">
        <v>6</v>
      </c>
      <c r="Y100" s="379">
        <v>0.06</v>
      </c>
      <c r="Z100" s="379">
        <v>0.14000000000000001</v>
      </c>
      <c r="AA100" s="375"/>
      <c r="AB100" s="380" t="str">
        <f t="shared" si="1"/>
        <v/>
      </c>
      <c r="AD100" s="7"/>
      <c r="AE100" s="7"/>
      <c r="AF100" s="7"/>
      <c r="AG100" s="7"/>
      <c r="AH100" s="7"/>
      <c r="AI100" s="7"/>
      <c r="AK100" s="182"/>
      <c r="AL100" s="182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 ht="17.25" thickTop="1" thickBot="1" x14ac:dyDescent="0.3">
      <c r="A101" s="11" t="s">
        <v>169</v>
      </c>
      <c r="B101" s="12"/>
      <c r="C101" s="76" t="s">
        <v>170</v>
      </c>
      <c r="D101" s="77"/>
      <c r="E101" s="78">
        <v>101</v>
      </c>
      <c r="F101" s="365">
        <v>26</v>
      </c>
      <c r="G101" s="366">
        <v>27</v>
      </c>
      <c r="H101" s="367">
        <v>60</v>
      </c>
      <c r="I101" s="366">
        <v>51</v>
      </c>
      <c r="J101" s="367">
        <v>72</v>
      </c>
      <c r="K101" s="366">
        <v>61</v>
      </c>
      <c r="L101" s="367">
        <v>49</v>
      </c>
      <c r="M101" s="366">
        <v>42</v>
      </c>
      <c r="N101" s="367">
        <v>42</v>
      </c>
      <c r="O101" s="368">
        <v>318.64999999999998</v>
      </c>
      <c r="P101" s="369">
        <v>65</v>
      </c>
      <c r="Q101" s="370" t="s">
        <v>363</v>
      </c>
      <c r="R101" s="370">
        <v>34</v>
      </c>
      <c r="S101" s="370">
        <v>0</v>
      </c>
      <c r="T101" s="370"/>
      <c r="U101" s="370">
        <v>42</v>
      </c>
      <c r="V101" s="370">
        <v>0</v>
      </c>
      <c r="W101" s="366">
        <v>42</v>
      </c>
      <c r="X101" s="366">
        <v>42</v>
      </c>
      <c r="Y101" s="371">
        <v>0.22</v>
      </c>
      <c r="Z101" s="371">
        <v>0</v>
      </c>
      <c r="AA101" s="367"/>
      <c r="AB101" s="372" t="str">
        <f t="shared" si="1"/>
        <v/>
      </c>
      <c r="AD101" s="7"/>
      <c r="AE101" s="7"/>
      <c r="AF101" s="7"/>
      <c r="AG101" s="7"/>
      <c r="AH101" s="7"/>
      <c r="AI101" s="7"/>
      <c r="AK101" s="182"/>
      <c r="AL101" s="182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 ht="16.5" thickTop="1" x14ac:dyDescent="0.25">
      <c r="A102" s="10" t="s">
        <v>67</v>
      </c>
      <c r="B102" s="26" t="s">
        <v>68</v>
      </c>
      <c r="C102" s="452" t="s">
        <v>68</v>
      </c>
      <c r="D102" s="453"/>
      <c r="E102" s="132">
        <v>278</v>
      </c>
      <c r="F102" s="454">
        <v>49</v>
      </c>
      <c r="G102" s="455">
        <v>54</v>
      </c>
      <c r="H102" s="456">
        <v>51</v>
      </c>
      <c r="I102" s="455">
        <v>66</v>
      </c>
      <c r="J102" s="456">
        <v>56</v>
      </c>
      <c r="K102" s="455">
        <v>73</v>
      </c>
      <c r="L102" s="456">
        <v>57</v>
      </c>
      <c r="M102" s="455">
        <v>74</v>
      </c>
      <c r="N102" s="456">
        <v>57</v>
      </c>
      <c r="O102" s="457">
        <v>283.38</v>
      </c>
      <c r="P102" s="458">
        <v>56.1</v>
      </c>
      <c r="Q102" s="459" t="s">
        <v>363</v>
      </c>
      <c r="R102" s="455">
        <v>121</v>
      </c>
      <c r="S102" s="459">
        <v>0</v>
      </c>
      <c r="T102" s="459"/>
      <c r="U102" s="459">
        <v>121</v>
      </c>
      <c r="V102" s="459">
        <v>0</v>
      </c>
      <c r="W102" s="455">
        <v>42</v>
      </c>
      <c r="X102" s="455">
        <v>57</v>
      </c>
      <c r="Y102" s="460">
        <v>0.28999999999999998</v>
      </c>
      <c r="Z102" s="460">
        <v>9.6</v>
      </c>
      <c r="AA102" s="456"/>
      <c r="AB102" s="461" t="str">
        <f t="shared" si="1"/>
        <v/>
      </c>
      <c r="AD102" s="7"/>
      <c r="AE102" s="7"/>
      <c r="AF102" s="7"/>
      <c r="AG102" s="7"/>
      <c r="AH102" s="7"/>
      <c r="AI102" s="7"/>
      <c r="AK102" s="182"/>
      <c r="AL102" s="182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 x14ac:dyDescent="0.25">
      <c r="A103" s="2"/>
      <c r="B103" s="5" t="s">
        <v>224</v>
      </c>
      <c r="C103" s="53" t="s">
        <v>69</v>
      </c>
      <c r="D103" s="50"/>
      <c r="E103" s="72">
        <v>259</v>
      </c>
      <c r="F103" s="247">
        <v>49</v>
      </c>
      <c r="G103" s="248">
        <v>86</v>
      </c>
      <c r="H103" s="249">
        <v>44</v>
      </c>
      <c r="I103" s="248">
        <v>85</v>
      </c>
      <c r="J103" s="249">
        <v>42</v>
      </c>
      <c r="K103" s="248">
        <v>83</v>
      </c>
      <c r="L103" s="249">
        <v>43</v>
      </c>
      <c r="M103" s="248">
        <v>83</v>
      </c>
      <c r="N103" s="249">
        <v>42</v>
      </c>
      <c r="O103" s="250">
        <v>411.74</v>
      </c>
      <c r="P103" s="251">
        <v>60.61</v>
      </c>
      <c r="Q103" s="252" t="s">
        <v>363</v>
      </c>
      <c r="R103" s="248">
        <v>41</v>
      </c>
      <c r="S103" s="252">
        <v>0</v>
      </c>
      <c r="T103" s="252"/>
      <c r="U103" s="252">
        <v>42</v>
      </c>
      <c r="V103" s="252">
        <v>0</v>
      </c>
      <c r="W103" s="248">
        <v>42</v>
      </c>
      <c r="X103" s="248">
        <v>42</v>
      </c>
      <c r="Y103" s="253">
        <v>0.55000000000000004</v>
      </c>
      <c r="Z103" s="253">
        <v>0.04</v>
      </c>
      <c r="AA103" s="249"/>
      <c r="AB103" s="254" t="str">
        <f t="shared" si="1"/>
        <v/>
      </c>
      <c r="AD103" s="7"/>
      <c r="AE103" s="7"/>
      <c r="AF103" s="7"/>
      <c r="AG103" s="7"/>
      <c r="AH103" s="7"/>
      <c r="AI103" s="7"/>
      <c r="AK103" s="182"/>
      <c r="AL103" s="182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 x14ac:dyDescent="0.25">
      <c r="A104" s="2"/>
      <c r="B104" s="38"/>
      <c r="C104" s="133" t="s">
        <v>135</v>
      </c>
      <c r="D104" s="134"/>
      <c r="E104" s="135">
        <v>281</v>
      </c>
      <c r="F104" s="271">
        <v>65</v>
      </c>
      <c r="G104" s="272">
        <v>91</v>
      </c>
      <c r="H104" s="273">
        <v>63</v>
      </c>
      <c r="I104" s="272">
        <v>93</v>
      </c>
      <c r="J104" s="273">
        <v>62</v>
      </c>
      <c r="K104" s="272">
        <v>92</v>
      </c>
      <c r="L104" s="273">
        <v>62</v>
      </c>
      <c r="M104" s="272">
        <v>92</v>
      </c>
      <c r="N104" s="273">
        <v>62</v>
      </c>
      <c r="O104" s="274">
        <v>395.41</v>
      </c>
      <c r="P104" s="275">
        <v>76.72</v>
      </c>
      <c r="Q104" s="276" t="s">
        <v>363</v>
      </c>
      <c r="R104" s="272">
        <v>52</v>
      </c>
      <c r="S104" s="276">
        <v>11</v>
      </c>
      <c r="T104" s="276"/>
      <c r="U104" s="276">
        <v>63</v>
      </c>
      <c r="V104" s="276">
        <v>0</v>
      </c>
      <c r="W104" s="272">
        <v>60</v>
      </c>
      <c r="X104" s="272">
        <v>62</v>
      </c>
      <c r="Y104" s="277">
        <v>0.99</v>
      </c>
      <c r="Z104" s="277">
        <v>0.34</v>
      </c>
      <c r="AA104" s="273"/>
      <c r="AB104" s="278" t="str">
        <f t="shared" si="1"/>
        <v/>
      </c>
      <c r="AD104" s="7"/>
      <c r="AE104" s="7"/>
      <c r="AF104" s="7"/>
      <c r="AG104" s="7"/>
      <c r="AH104" s="7"/>
      <c r="AI104" s="7"/>
      <c r="AK104" s="182"/>
      <c r="AL104" s="182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 ht="16.5" thickBot="1" x14ac:dyDescent="0.3">
      <c r="A105" s="8"/>
      <c r="B105" s="19" t="s">
        <v>136</v>
      </c>
      <c r="C105" s="446" t="s">
        <v>136</v>
      </c>
      <c r="D105" s="447"/>
      <c r="E105" s="448">
        <v>295</v>
      </c>
      <c r="F105" s="438">
        <v>63</v>
      </c>
      <c r="G105" s="439">
        <v>80</v>
      </c>
      <c r="H105" s="440">
        <v>60</v>
      </c>
      <c r="I105" s="439">
        <v>80</v>
      </c>
      <c r="J105" s="440">
        <v>59</v>
      </c>
      <c r="K105" s="439">
        <v>79</v>
      </c>
      <c r="L105" s="440">
        <v>59</v>
      </c>
      <c r="M105" s="439">
        <v>79</v>
      </c>
      <c r="N105" s="440">
        <v>59</v>
      </c>
      <c r="O105" s="441">
        <v>354.95</v>
      </c>
      <c r="P105" s="442">
        <v>88.89</v>
      </c>
      <c r="Q105" s="443" t="s">
        <v>363</v>
      </c>
      <c r="R105" s="439">
        <v>59</v>
      </c>
      <c r="S105" s="443">
        <v>0</v>
      </c>
      <c r="T105" s="443"/>
      <c r="U105" s="443">
        <v>60</v>
      </c>
      <c r="V105" s="443">
        <v>0</v>
      </c>
      <c r="W105" s="439">
        <v>60</v>
      </c>
      <c r="X105" s="439">
        <v>59</v>
      </c>
      <c r="Y105" s="444">
        <v>0.09</v>
      </c>
      <c r="Z105" s="444">
        <v>0.04</v>
      </c>
      <c r="AA105" s="440"/>
      <c r="AB105" s="445" t="str">
        <f t="shared" si="1"/>
        <v/>
      </c>
      <c r="AD105" s="7"/>
      <c r="AE105" s="7"/>
      <c r="AF105" s="7"/>
      <c r="AG105" s="7"/>
      <c r="AH105" s="7"/>
      <c r="AI105" s="7"/>
      <c r="AK105" s="182"/>
      <c r="AL105" s="182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 ht="16.5" thickTop="1" x14ac:dyDescent="0.25">
      <c r="A106" s="10" t="s">
        <v>70</v>
      </c>
      <c r="B106" s="37"/>
      <c r="C106" s="130" t="s">
        <v>71</v>
      </c>
      <c r="D106" s="131"/>
      <c r="E106" s="132">
        <v>121</v>
      </c>
      <c r="F106" s="263">
        <v>36</v>
      </c>
      <c r="G106" s="264">
        <v>67</v>
      </c>
      <c r="H106" s="265">
        <v>32</v>
      </c>
      <c r="I106" s="264">
        <v>67</v>
      </c>
      <c r="J106" s="265">
        <v>32</v>
      </c>
      <c r="K106" s="264">
        <v>68</v>
      </c>
      <c r="L106" s="265">
        <v>32</v>
      </c>
      <c r="M106" s="264">
        <v>68</v>
      </c>
      <c r="N106" s="265">
        <v>31</v>
      </c>
      <c r="O106" s="266">
        <v>704.32</v>
      </c>
      <c r="P106" s="267">
        <v>42.92</v>
      </c>
      <c r="Q106" s="268" t="s">
        <v>363</v>
      </c>
      <c r="R106" s="264">
        <v>96</v>
      </c>
      <c r="S106" s="268">
        <v>0</v>
      </c>
      <c r="T106" s="268"/>
      <c r="U106" s="268">
        <v>96</v>
      </c>
      <c r="V106" s="268"/>
      <c r="W106" s="264">
        <v>33</v>
      </c>
      <c r="X106" s="264">
        <v>31</v>
      </c>
      <c r="Y106" s="269">
        <v>0.19</v>
      </c>
      <c r="Z106" s="269">
        <v>3.39</v>
      </c>
      <c r="AA106" s="265"/>
      <c r="AB106" s="270" t="str">
        <f t="shared" si="1"/>
        <v/>
      </c>
      <c r="AD106" s="7"/>
      <c r="AE106" s="7"/>
      <c r="AF106" s="7"/>
      <c r="AG106" s="7"/>
      <c r="AH106" s="7"/>
      <c r="AI106" s="7"/>
      <c r="AK106" s="182"/>
      <c r="AL106" s="182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 x14ac:dyDescent="0.25">
      <c r="A107" s="2"/>
      <c r="B107" s="18"/>
      <c r="C107" s="70" t="s">
        <v>72</v>
      </c>
      <c r="D107" s="50"/>
      <c r="E107" s="34">
        <v>122</v>
      </c>
      <c r="F107" s="357">
        <v>40</v>
      </c>
      <c r="G107" s="358">
        <v>65</v>
      </c>
      <c r="H107" s="359">
        <v>36</v>
      </c>
      <c r="I107" s="358">
        <v>66</v>
      </c>
      <c r="J107" s="359">
        <v>36</v>
      </c>
      <c r="K107" s="358">
        <v>66</v>
      </c>
      <c r="L107" s="359">
        <v>36</v>
      </c>
      <c r="M107" s="358">
        <v>67</v>
      </c>
      <c r="N107" s="359">
        <v>35</v>
      </c>
      <c r="O107" s="360">
        <v>614.55999999999995</v>
      </c>
      <c r="P107" s="361">
        <v>44.56</v>
      </c>
      <c r="Q107" s="362">
        <v>100</v>
      </c>
      <c r="R107" s="358">
        <v>110</v>
      </c>
      <c r="S107" s="362">
        <v>0</v>
      </c>
      <c r="T107" s="362"/>
      <c r="U107" s="362">
        <v>110</v>
      </c>
      <c r="V107" s="362">
        <v>0</v>
      </c>
      <c r="W107" s="358">
        <v>102</v>
      </c>
      <c r="X107" s="358">
        <v>4</v>
      </c>
      <c r="Y107" s="363">
        <v>0.22</v>
      </c>
      <c r="Z107" s="363">
        <v>0.44</v>
      </c>
      <c r="AA107" s="359"/>
      <c r="AB107" s="364" t="str">
        <f t="shared" si="1"/>
        <v/>
      </c>
      <c r="AD107" s="7"/>
      <c r="AE107" s="7"/>
      <c r="AF107" s="7"/>
      <c r="AG107" s="7"/>
      <c r="AH107" s="7"/>
      <c r="AI107" s="7"/>
      <c r="AK107" s="182"/>
      <c r="AL107" s="182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 x14ac:dyDescent="0.25">
      <c r="A108" s="2"/>
      <c r="B108" s="14" t="s">
        <v>73</v>
      </c>
      <c r="C108" s="130" t="s">
        <v>73</v>
      </c>
      <c r="D108" s="137"/>
      <c r="E108" s="138">
        <v>120</v>
      </c>
      <c r="F108" s="263">
        <v>12</v>
      </c>
      <c r="G108" s="264">
        <v>53</v>
      </c>
      <c r="H108" s="265">
        <v>10</v>
      </c>
      <c r="I108" s="264">
        <v>49</v>
      </c>
      <c r="J108" s="265">
        <v>8</v>
      </c>
      <c r="K108" s="264">
        <v>41</v>
      </c>
      <c r="L108" s="265">
        <v>8</v>
      </c>
      <c r="M108" s="264">
        <v>42</v>
      </c>
      <c r="N108" s="265">
        <v>8</v>
      </c>
      <c r="O108" s="266">
        <v>616.88</v>
      </c>
      <c r="P108" s="267">
        <v>61.2</v>
      </c>
      <c r="Q108" s="268" t="s">
        <v>363</v>
      </c>
      <c r="R108" s="264">
        <v>46</v>
      </c>
      <c r="S108" s="268">
        <v>0</v>
      </c>
      <c r="T108" s="268"/>
      <c r="U108" s="268">
        <v>46</v>
      </c>
      <c r="V108" s="268">
        <v>8</v>
      </c>
      <c r="W108" s="264">
        <v>7</v>
      </c>
      <c r="X108" s="264">
        <v>8</v>
      </c>
      <c r="Y108" s="269">
        <v>0.12</v>
      </c>
      <c r="Z108" s="269">
        <v>1.19</v>
      </c>
      <c r="AA108" s="265"/>
      <c r="AB108" s="270" t="str">
        <f t="shared" si="1"/>
        <v/>
      </c>
      <c r="AD108" s="7"/>
      <c r="AE108" s="7"/>
      <c r="AF108" s="7"/>
      <c r="AG108" s="7"/>
      <c r="AH108" s="7"/>
      <c r="AI108" s="7"/>
      <c r="AK108" s="182"/>
      <c r="AL108" s="182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 x14ac:dyDescent="0.25">
      <c r="A109" s="2"/>
      <c r="B109" s="17"/>
      <c r="C109" s="69" t="s">
        <v>74</v>
      </c>
      <c r="D109" s="50"/>
      <c r="E109" s="34">
        <v>123</v>
      </c>
      <c r="F109" s="341">
        <v>96</v>
      </c>
      <c r="G109" s="342">
        <v>58</v>
      </c>
      <c r="H109" s="343">
        <v>87</v>
      </c>
      <c r="I109" s="342">
        <v>63</v>
      </c>
      <c r="J109" s="343">
        <v>81</v>
      </c>
      <c r="K109" s="342">
        <v>58</v>
      </c>
      <c r="L109" s="343">
        <v>81</v>
      </c>
      <c r="M109" s="342">
        <v>58</v>
      </c>
      <c r="N109" s="343">
        <v>81</v>
      </c>
      <c r="O109" s="344">
        <v>454.98</v>
      </c>
      <c r="P109" s="345">
        <v>38.020000000000003</v>
      </c>
      <c r="Q109" s="346">
        <v>100</v>
      </c>
      <c r="R109" s="342">
        <v>180</v>
      </c>
      <c r="S109" s="346">
        <v>0</v>
      </c>
      <c r="T109" s="346"/>
      <c r="U109" s="346">
        <v>180</v>
      </c>
      <c r="V109" s="346">
        <v>0</v>
      </c>
      <c r="W109" s="342">
        <v>180</v>
      </c>
      <c r="X109" s="342">
        <v>37</v>
      </c>
      <c r="Y109" s="347">
        <v>9.61</v>
      </c>
      <c r="Z109" s="347">
        <v>0.68</v>
      </c>
      <c r="AA109" s="343"/>
      <c r="AB109" s="348" t="str">
        <f t="shared" si="1"/>
        <v/>
      </c>
      <c r="AD109" s="7"/>
      <c r="AE109" s="7"/>
      <c r="AF109" s="7"/>
      <c r="AG109" s="7"/>
      <c r="AH109" s="7"/>
      <c r="AI109" s="7"/>
      <c r="AK109" s="182"/>
      <c r="AL109" s="182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 x14ac:dyDescent="0.25">
      <c r="A110" s="2"/>
      <c r="B110" s="18"/>
      <c r="C110" s="133" t="s">
        <v>75</v>
      </c>
      <c r="D110" s="131"/>
      <c r="E110" s="132">
        <v>125</v>
      </c>
      <c r="F110" s="271">
        <v>122</v>
      </c>
      <c r="G110" s="272">
        <v>59</v>
      </c>
      <c r="H110" s="273">
        <v>105</v>
      </c>
      <c r="I110" s="272">
        <v>61</v>
      </c>
      <c r="J110" s="273">
        <v>99</v>
      </c>
      <c r="K110" s="272">
        <v>57</v>
      </c>
      <c r="L110" s="273">
        <v>97</v>
      </c>
      <c r="M110" s="272">
        <v>56</v>
      </c>
      <c r="N110" s="273">
        <v>94</v>
      </c>
      <c r="O110" s="274">
        <v>352.21</v>
      </c>
      <c r="P110" s="275">
        <v>57.47</v>
      </c>
      <c r="Q110" s="276" t="s">
        <v>363</v>
      </c>
      <c r="R110" s="272"/>
      <c r="S110" s="276">
        <v>72</v>
      </c>
      <c r="T110" s="276"/>
      <c r="U110" s="276">
        <v>72</v>
      </c>
      <c r="V110" s="276">
        <v>125</v>
      </c>
      <c r="W110" s="272">
        <v>191</v>
      </c>
      <c r="X110" s="272">
        <v>14</v>
      </c>
      <c r="Y110" s="277">
        <v>10.43</v>
      </c>
      <c r="Z110" s="277">
        <v>0.02</v>
      </c>
      <c r="AA110" s="273"/>
      <c r="AB110" s="278" t="str">
        <f t="shared" si="1"/>
        <v/>
      </c>
      <c r="AD110" s="7"/>
      <c r="AE110" s="7"/>
      <c r="AF110" s="7"/>
      <c r="AG110" s="7"/>
      <c r="AH110" s="7"/>
      <c r="AI110" s="7"/>
      <c r="AK110" s="182"/>
      <c r="AL110" s="182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 x14ac:dyDescent="0.25">
      <c r="A111" s="2"/>
      <c r="B111" s="23" t="s">
        <v>71</v>
      </c>
      <c r="C111" s="69" t="s">
        <v>167</v>
      </c>
      <c r="D111" s="71"/>
      <c r="E111" s="72">
        <v>197</v>
      </c>
      <c r="F111" s="341">
        <v>22</v>
      </c>
      <c r="G111" s="342">
        <v>80</v>
      </c>
      <c r="H111" s="343">
        <v>19</v>
      </c>
      <c r="I111" s="342">
        <v>79</v>
      </c>
      <c r="J111" s="343">
        <v>19</v>
      </c>
      <c r="K111" s="342">
        <v>77</v>
      </c>
      <c r="L111" s="343">
        <v>18</v>
      </c>
      <c r="M111" s="342">
        <v>75</v>
      </c>
      <c r="N111" s="343">
        <v>18</v>
      </c>
      <c r="O111" s="344">
        <v>658.99</v>
      </c>
      <c r="P111" s="345">
        <v>56.36</v>
      </c>
      <c r="Q111" s="346" t="s">
        <v>363</v>
      </c>
      <c r="R111" s="342">
        <v>17</v>
      </c>
      <c r="S111" s="346">
        <v>0</v>
      </c>
      <c r="T111" s="346"/>
      <c r="U111" s="346">
        <v>18</v>
      </c>
      <c r="V111" s="346"/>
      <c r="W111" s="342">
        <v>18</v>
      </c>
      <c r="X111" s="342">
        <v>18</v>
      </c>
      <c r="Y111" s="347">
        <v>0.1</v>
      </c>
      <c r="Z111" s="347">
        <v>0.02</v>
      </c>
      <c r="AA111" s="343"/>
      <c r="AB111" s="348" t="str">
        <f t="shared" si="1"/>
        <v/>
      </c>
      <c r="AD111" s="7"/>
      <c r="AE111" s="7"/>
      <c r="AF111" s="7"/>
      <c r="AG111" s="7"/>
      <c r="AH111" s="7"/>
      <c r="AI111" s="7"/>
      <c r="AK111" s="182"/>
      <c r="AL111" s="182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 x14ac:dyDescent="0.25">
      <c r="A112" s="2"/>
      <c r="B112" s="38"/>
      <c r="C112" s="133" t="s">
        <v>76</v>
      </c>
      <c r="D112" s="134"/>
      <c r="E112" s="135">
        <v>198</v>
      </c>
      <c r="F112" s="271">
        <v>46</v>
      </c>
      <c r="G112" s="272">
        <v>84</v>
      </c>
      <c r="H112" s="273">
        <v>40</v>
      </c>
      <c r="I112" s="272">
        <v>84</v>
      </c>
      <c r="J112" s="273">
        <v>39</v>
      </c>
      <c r="K112" s="272">
        <v>82</v>
      </c>
      <c r="L112" s="273">
        <v>39</v>
      </c>
      <c r="M112" s="272">
        <v>81</v>
      </c>
      <c r="N112" s="273">
        <v>38</v>
      </c>
      <c r="O112" s="274">
        <v>436.98</v>
      </c>
      <c r="P112" s="275">
        <v>66.67</v>
      </c>
      <c r="Q112" s="276" t="s">
        <v>363</v>
      </c>
      <c r="R112" s="272">
        <v>35</v>
      </c>
      <c r="S112" s="276">
        <v>0</v>
      </c>
      <c r="T112" s="276"/>
      <c r="U112" s="276">
        <v>37</v>
      </c>
      <c r="V112" s="276"/>
      <c r="W112" s="272">
        <v>37</v>
      </c>
      <c r="X112" s="272">
        <v>20</v>
      </c>
      <c r="Y112" s="277">
        <v>0.86</v>
      </c>
      <c r="Z112" s="277">
        <v>0</v>
      </c>
      <c r="AA112" s="273"/>
      <c r="AB112" s="278" t="str">
        <f t="shared" si="1"/>
        <v/>
      </c>
      <c r="AD112" s="7"/>
      <c r="AE112" s="7"/>
      <c r="AF112" s="7"/>
      <c r="AG112" s="7"/>
      <c r="AH112" s="7"/>
      <c r="AI112" s="7"/>
      <c r="AK112" s="182"/>
      <c r="AL112" s="182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 x14ac:dyDescent="0.25">
      <c r="A113" s="2"/>
      <c r="B113" s="79"/>
      <c r="C113" s="69" t="s">
        <v>281</v>
      </c>
      <c r="D113" s="71"/>
      <c r="E113" s="72">
        <v>129</v>
      </c>
      <c r="F113" s="341">
        <v>257</v>
      </c>
      <c r="G113" s="342">
        <v>65</v>
      </c>
      <c r="H113" s="343">
        <v>218</v>
      </c>
      <c r="I113" s="342">
        <v>65</v>
      </c>
      <c r="J113" s="343">
        <v>206</v>
      </c>
      <c r="K113" s="342">
        <v>62</v>
      </c>
      <c r="L113" s="343">
        <v>204</v>
      </c>
      <c r="M113" s="342">
        <v>61</v>
      </c>
      <c r="N113" s="343">
        <v>200</v>
      </c>
      <c r="O113" s="344">
        <v>251.23</v>
      </c>
      <c r="P113" s="345">
        <v>73</v>
      </c>
      <c r="Q113" s="346" t="s">
        <v>363</v>
      </c>
      <c r="R113" s="342">
        <v>116</v>
      </c>
      <c r="S113" s="346">
        <v>0</v>
      </c>
      <c r="T113" s="346"/>
      <c r="U113" s="346">
        <v>116</v>
      </c>
      <c r="V113" s="346">
        <v>55</v>
      </c>
      <c r="W113" s="342">
        <v>161</v>
      </c>
      <c r="X113" s="342">
        <v>57</v>
      </c>
      <c r="Y113" s="347">
        <v>13.28</v>
      </c>
      <c r="Z113" s="347"/>
      <c r="AA113" s="343">
        <v>135</v>
      </c>
      <c r="AB113" s="348"/>
      <c r="AD113" s="7"/>
      <c r="AE113" s="7"/>
      <c r="AF113" s="7"/>
      <c r="AG113" s="7"/>
      <c r="AH113" s="7"/>
      <c r="AI113" s="7"/>
      <c r="AK113" s="182"/>
      <c r="AL113" s="182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 x14ac:dyDescent="0.25">
      <c r="A114" s="2"/>
      <c r="B114" s="56"/>
      <c r="C114" s="130" t="s">
        <v>230</v>
      </c>
      <c r="D114" s="151" t="s">
        <v>211</v>
      </c>
      <c r="E114" s="132">
        <v>126</v>
      </c>
      <c r="F114" s="263">
        <v>99</v>
      </c>
      <c r="G114" s="264">
        <v>62</v>
      </c>
      <c r="H114" s="265">
        <v>80</v>
      </c>
      <c r="I114" s="264">
        <v>65</v>
      </c>
      <c r="J114" s="265">
        <v>71</v>
      </c>
      <c r="K114" s="264">
        <v>57</v>
      </c>
      <c r="L114" s="265">
        <v>71</v>
      </c>
      <c r="M114" s="264">
        <v>58</v>
      </c>
      <c r="N114" s="265">
        <v>55</v>
      </c>
      <c r="O114" s="266">
        <v>250.95</v>
      </c>
      <c r="P114" s="267">
        <v>89.39</v>
      </c>
      <c r="Q114" s="268" t="s">
        <v>363</v>
      </c>
      <c r="R114" s="264">
        <v>55</v>
      </c>
      <c r="S114" s="268">
        <v>0</v>
      </c>
      <c r="T114" s="268"/>
      <c r="U114" s="268">
        <v>55</v>
      </c>
      <c r="V114" s="268">
        <v>0</v>
      </c>
      <c r="W114" s="264">
        <v>55</v>
      </c>
      <c r="X114" s="264">
        <v>0</v>
      </c>
      <c r="Y114" s="269"/>
      <c r="Z114" s="269"/>
      <c r="AA114" s="265">
        <v>55</v>
      </c>
      <c r="AB114" s="270"/>
      <c r="AD114" s="7"/>
      <c r="AE114" s="7"/>
      <c r="AF114" s="7"/>
      <c r="AG114" s="7"/>
      <c r="AH114" s="7"/>
      <c r="AI114" s="7"/>
      <c r="AK114" s="182"/>
      <c r="AL114" s="182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 ht="16.5" thickBot="1" x14ac:dyDescent="0.3">
      <c r="A115" s="2"/>
      <c r="B115" s="37"/>
      <c r="C115" s="53" t="s">
        <v>77</v>
      </c>
      <c r="D115" s="50"/>
      <c r="E115" s="34">
        <v>130</v>
      </c>
      <c r="F115" s="247">
        <v>300</v>
      </c>
      <c r="G115" s="248">
        <v>70</v>
      </c>
      <c r="H115" s="249">
        <v>267</v>
      </c>
      <c r="I115" s="248">
        <v>74</v>
      </c>
      <c r="J115" s="249">
        <v>255</v>
      </c>
      <c r="K115" s="248">
        <v>71</v>
      </c>
      <c r="L115" s="249">
        <v>251</v>
      </c>
      <c r="M115" s="248">
        <v>70</v>
      </c>
      <c r="N115" s="249">
        <v>243</v>
      </c>
      <c r="O115" s="250">
        <v>138.84</v>
      </c>
      <c r="P115" s="251">
        <v>47.26</v>
      </c>
      <c r="Q115" s="252" t="s">
        <v>363</v>
      </c>
      <c r="R115" s="248">
        <v>195</v>
      </c>
      <c r="S115" s="252">
        <v>0</v>
      </c>
      <c r="T115" s="252"/>
      <c r="U115" s="252">
        <v>195</v>
      </c>
      <c r="V115" s="252">
        <v>0</v>
      </c>
      <c r="W115" s="248">
        <v>205</v>
      </c>
      <c r="X115" s="248">
        <v>41</v>
      </c>
      <c r="Y115" s="253">
        <v>14.33</v>
      </c>
      <c r="Z115" s="253">
        <v>0.04</v>
      </c>
      <c r="AA115" s="249">
        <v>178</v>
      </c>
      <c r="AB115" s="254" t="str">
        <f t="shared" si="1"/>
        <v/>
      </c>
      <c r="AD115" s="7"/>
      <c r="AE115" s="7"/>
      <c r="AF115" s="7"/>
      <c r="AG115" s="7"/>
      <c r="AH115" s="7"/>
      <c r="AI115" s="7"/>
      <c r="AK115" s="182"/>
      <c r="AL115" s="182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 ht="16.5" thickTop="1" x14ac:dyDescent="0.25">
      <c r="A116" s="434"/>
      <c r="B116" s="35" t="s">
        <v>78</v>
      </c>
      <c r="C116" s="152" t="s">
        <v>79</v>
      </c>
      <c r="D116" s="449"/>
      <c r="E116" s="450">
        <v>201</v>
      </c>
      <c r="F116" s="451">
        <v>7</v>
      </c>
      <c r="G116" s="397">
        <v>79</v>
      </c>
      <c r="H116" s="399">
        <v>5</v>
      </c>
      <c r="I116" s="397">
        <v>71</v>
      </c>
      <c r="J116" s="399">
        <v>5</v>
      </c>
      <c r="K116" s="397">
        <v>62</v>
      </c>
      <c r="L116" s="399">
        <v>4</v>
      </c>
      <c r="M116" s="397">
        <v>58</v>
      </c>
      <c r="N116" s="399">
        <v>4</v>
      </c>
      <c r="O116" s="394">
        <v>442</v>
      </c>
      <c r="P116" s="395">
        <v>11.29</v>
      </c>
      <c r="Q116" s="396" t="s">
        <v>363</v>
      </c>
      <c r="R116" s="397">
        <v>0</v>
      </c>
      <c r="S116" s="396">
        <v>0</v>
      </c>
      <c r="T116" s="396"/>
      <c r="U116" s="396">
        <v>4</v>
      </c>
      <c r="V116" s="396">
        <v>4</v>
      </c>
      <c r="W116" s="397">
        <v>4</v>
      </c>
      <c r="X116" s="397">
        <v>4</v>
      </c>
      <c r="Y116" s="398">
        <v>0.04</v>
      </c>
      <c r="Z116" s="398"/>
      <c r="AA116" s="399"/>
      <c r="AB116" s="400" t="str">
        <f t="shared" si="1"/>
        <v/>
      </c>
      <c r="AD116" s="7"/>
      <c r="AE116" s="7"/>
      <c r="AF116" s="7"/>
      <c r="AG116" s="7"/>
      <c r="AH116" s="7"/>
      <c r="AI116" s="7"/>
      <c r="AK116" s="182"/>
      <c r="AL116" s="182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 x14ac:dyDescent="0.25">
      <c r="A117" s="2"/>
      <c r="B117" s="14"/>
      <c r="C117" s="53" t="s">
        <v>150</v>
      </c>
      <c r="D117" s="50"/>
      <c r="E117" s="34">
        <v>202</v>
      </c>
      <c r="F117" s="247">
        <v>3</v>
      </c>
      <c r="G117" s="248">
        <v>83</v>
      </c>
      <c r="H117" s="249">
        <v>2</v>
      </c>
      <c r="I117" s="248">
        <v>75</v>
      </c>
      <c r="J117" s="249">
        <v>2</v>
      </c>
      <c r="K117" s="248">
        <v>66</v>
      </c>
      <c r="L117" s="249">
        <v>2</v>
      </c>
      <c r="M117" s="248">
        <v>62</v>
      </c>
      <c r="N117" s="249">
        <v>2</v>
      </c>
      <c r="O117" s="250">
        <v>414</v>
      </c>
      <c r="P117" s="251">
        <v>93.23</v>
      </c>
      <c r="Q117" s="252" t="s">
        <v>363</v>
      </c>
      <c r="R117" s="248"/>
      <c r="S117" s="252">
        <v>0</v>
      </c>
      <c r="T117" s="252"/>
      <c r="U117" s="252">
        <v>7</v>
      </c>
      <c r="V117" s="252">
        <v>0</v>
      </c>
      <c r="W117" s="248">
        <v>4</v>
      </c>
      <c r="X117" s="248">
        <v>2</v>
      </c>
      <c r="Y117" s="253">
        <v>0.03</v>
      </c>
      <c r="Z117" s="253">
        <v>0.56000000000000005</v>
      </c>
      <c r="AA117" s="249">
        <v>6</v>
      </c>
      <c r="AB117" s="254" t="str">
        <f t="shared" si="1"/>
        <v/>
      </c>
      <c r="AD117" s="7"/>
      <c r="AE117" s="7"/>
      <c r="AF117" s="7"/>
      <c r="AG117" s="7"/>
      <c r="AH117" s="7"/>
      <c r="AI117" s="7"/>
      <c r="AK117" s="182"/>
      <c r="AL117" s="182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 x14ac:dyDescent="0.25">
      <c r="A118" s="2"/>
      <c r="B118" s="14"/>
      <c r="C118" s="130" t="s">
        <v>210</v>
      </c>
      <c r="D118" s="131"/>
      <c r="E118" s="132">
        <v>203</v>
      </c>
      <c r="F118" s="263">
        <v>10</v>
      </c>
      <c r="G118" s="264">
        <v>69</v>
      </c>
      <c r="H118" s="265">
        <v>8</v>
      </c>
      <c r="I118" s="264">
        <v>62</v>
      </c>
      <c r="J118" s="265">
        <v>7</v>
      </c>
      <c r="K118" s="264">
        <v>54</v>
      </c>
      <c r="L118" s="265">
        <v>6</v>
      </c>
      <c r="M118" s="264">
        <v>51</v>
      </c>
      <c r="N118" s="265">
        <v>6</v>
      </c>
      <c r="O118" s="266">
        <v>362.78</v>
      </c>
      <c r="P118" s="267">
        <v>56.54</v>
      </c>
      <c r="Q118" s="268" t="s">
        <v>363</v>
      </c>
      <c r="R118" s="264"/>
      <c r="S118" s="268">
        <v>0</v>
      </c>
      <c r="T118" s="268"/>
      <c r="U118" s="268">
        <v>0</v>
      </c>
      <c r="V118" s="268">
        <v>131</v>
      </c>
      <c r="W118" s="264"/>
      <c r="X118" s="264">
        <v>2</v>
      </c>
      <c r="Y118" s="269"/>
      <c r="Z118" s="269"/>
      <c r="AA118" s="265">
        <v>61</v>
      </c>
      <c r="AB118" s="270"/>
      <c r="AD118" s="7"/>
      <c r="AE118" s="7"/>
      <c r="AF118" s="7"/>
      <c r="AG118" s="7"/>
      <c r="AH118" s="7"/>
      <c r="AI118" s="7"/>
      <c r="AK118" s="182"/>
      <c r="AL118" s="182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 x14ac:dyDescent="0.25">
      <c r="A119" s="2"/>
      <c r="B119" s="14"/>
      <c r="C119" s="53" t="s">
        <v>210</v>
      </c>
      <c r="D119" s="95" t="s">
        <v>211</v>
      </c>
      <c r="E119" s="34">
        <v>315</v>
      </c>
      <c r="F119" s="247">
        <v>80</v>
      </c>
      <c r="G119" s="248">
        <v>63</v>
      </c>
      <c r="H119" s="249">
        <v>68</v>
      </c>
      <c r="I119" s="248">
        <v>63</v>
      </c>
      <c r="J119" s="249">
        <v>64</v>
      </c>
      <c r="K119" s="248">
        <v>59</v>
      </c>
      <c r="L119" s="249">
        <v>62</v>
      </c>
      <c r="M119" s="248">
        <v>57</v>
      </c>
      <c r="N119" s="249">
        <v>61</v>
      </c>
      <c r="O119" s="250">
        <v>362.78</v>
      </c>
      <c r="P119" s="251">
        <v>56.54</v>
      </c>
      <c r="Q119" s="252" t="s">
        <v>363</v>
      </c>
      <c r="R119" s="248"/>
      <c r="S119" s="252">
        <v>0</v>
      </c>
      <c r="T119" s="252"/>
      <c r="U119" s="252">
        <v>0</v>
      </c>
      <c r="V119" s="252">
        <v>131</v>
      </c>
      <c r="W119" s="248"/>
      <c r="X119" s="248">
        <v>2</v>
      </c>
      <c r="Y119" s="253"/>
      <c r="Z119" s="253"/>
      <c r="AA119" s="249">
        <v>61</v>
      </c>
      <c r="AB119" s="254" t="str">
        <f t="shared" si="1"/>
        <v/>
      </c>
      <c r="AC119" s="49"/>
      <c r="AD119" s="7"/>
      <c r="AE119" s="7"/>
      <c r="AF119" s="7"/>
      <c r="AG119" s="7"/>
      <c r="AH119" s="7"/>
      <c r="AI119" s="7"/>
      <c r="AK119" s="182"/>
      <c r="AL119" s="182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 x14ac:dyDescent="0.25">
      <c r="A120" s="2"/>
      <c r="B120" s="14"/>
      <c r="C120" s="130" t="s">
        <v>151</v>
      </c>
      <c r="D120" s="151" t="s">
        <v>211</v>
      </c>
      <c r="E120" s="132">
        <v>316</v>
      </c>
      <c r="F120" s="263">
        <v>80</v>
      </c>
      <c r="G120" s="264">
        <v>63</v>
      </c>
      <c r="H120" s="265">
        <v>68</v>
      </c>
      <c r="I120" s="264">
        <v>63</v>
      </c>
      <c r="J120" s="265">
        <v>64</v>
      </c>
      <c r="K120" s="264">
        <v>59</v>
      </c>
      <c r="L120" s="265">
        <v>62</v>
      </c>
      <c r="M120" s="264">
        <v>57</v>
      </c>
      <c r="N120" s="265">
        <v>61</v>
      </c>
      <c r="O120" s="266">
        <v>398.54</v>
      </c>
      <c r="P120" s="267">
        <v>83.6</v>
      </c>
      <c r="Q120" s="268" t="s">
        <v>363</v>
      </c>
      <c r="R120" s="264"/>
      <c r="S120" s="268">
        <v>0</v>
      </c>
      <c r="T120" s="268"/>
      <c r="U120" s="268">
        <v>149</v>
      </c>
      <c r="V120" s="268"/>
      <c r="W120" s="264"/>
      <c r="X120" s="264"/>
      <c r="Y120" s="269">
        <v>0</v>
      </c>
      <c r="Z120" s="269"/>
      <c r="AA120" s="265">
        <v>61</v>
      </c>
      <c r="AB120" s="270" t="str">
        <f t="shared" si="1"/>
        <v/>
      </c>
      <c r="AD120" s="7"/>
      <c r="AE120" s="7"/>
      <c r="AF120" s="7"/>
      <c r="AG120" s="7"/>
      <c r="AH120" s="7"/>
      <c r="AI120" s="7"/>
      <c r="AK120" s="182"/>
      <c r="AL120" s="182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 x14ac:dyDescent="0.25">
      <c r="A121" s="2"/>
      <c r="B121" s="3"/>
      <c r="C121" s="53" t="s">
        <v>80</v>
      </c>
      <c r="D121" s="95" t="s">
        <v>211</v>
      </c>
      <c r="E121" s="34">
        <v>303</v>
      </c>
      <c r="F121" s="247">
        <v>10</v>
      </c>
      <c r="G121" s="248">
        <v>57</v>
      </c>
      <c r="H121" s="249">
        <v>7</v>
      </c>
      <c r="I121" s="248">
        <v>63</v>
      </c>
      <c r="J121" s="249">
        <v>6</v>
      </c>
      <c r="K121" s="248">
        <v>55</v>
      </c>
      <c r="L121" s="249">
        <v>6</v>
      </c>
      <c r="M121" s="248">
        <v>52</v>
      </c>
      <c r="N121" s="249">
        <v>6</v>
      </c>
      <c r="O121" s="250">
        <v>398.56</v>
      </c>
      <c r="P121" s="251"/>
      <c r="Q121" s="252" t="s">
        <v>363</v>
      </c>
      <c r="R121" s="248">
        <v>25</v>
      </c>
      <c r="S121" s="252"/>
      <c r="T121" s="252"/>
      <c r="U121" s="252">
        <v>25</v>
      </c>
      <c r="V121" s="252"/>
      <c r="W121" s="248"/>
      <c r="X121" s="248"/>
      <c r="Y121" s="253">
        <v>0.03</v>
      </c>
      <c r="Z121" s="253">
        <v>0</v>
      </c>
      <c r="AA121" s="249">
        <v>6</v>
      </c>
      <c r="AB121" s="254" t="str">
        <f t="shared" si="1"/>
        <v/>
      </c>
      <c r="AD121" s="7"/>
      <c r="AE121" s="7"/>
      <c r="AF121" s="7"/>
      <c r="AG121" s="7"/>
      <c r="AH121" s="7"/>
      <c r="AI121" s="7"/>
      <c r="AK121" s="182"/>
      <c r="AL121" s="182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 x14ac:dyDescent="0.25">
      <c r="A122" s="2"/>
      <c r="B122" s="3"/>
      <c r="C122" s="130" t="s">
        <v>81</v>
      </c>
      <c r="D122" s="151" t="s">
        <v>211</v>
      </c>
      <c r="E122" s="132">
        <v>131</v>
      </c>
      <c r="F122" s="263">
        <v>80</v>
      </c>
      <c r="G122" s="264">
        <v>66</v>
      </c>
      <c r="H122" s="265">
        <v>68</v>
      </c>
      <c r="I122" s="264">
        <v>63</v>
      </c>
      <c r="J122" s="265">
        <v>64</v>
      </c>
      <c r="K122" s="264">
        <v>59</v>
      </c>
      <c r="L122" s="265">
        <v>62</v>
      </c>
      <c r="M122" s="264">
        <v>58</v>
      </c>
      <c r="N122" s="265">
        <v>61</v>
      </c>
      <c r="O122" s="266">
        <v>398.56</v>
      </c>
      <c r="P122" s="267"/>
      <c r="Q122" s="268" t="s">
        <v>363</v>
      </c>
      <c r="R122" s="264">
        <v>132</v>
      </c>
      <c r="S122" s="268">
        <v>0</v>
      </c>
      <c r="T122" s="268"/>
      <c r="U122" s="268">
        <v>132</v>
      </c>
      <c r="V122" s="268">
        <v>0</v>
      </c>
      <c r="W122" s="264"/>
      <c r="X122" s="264"/>
      <c r="Y122" s="269">
        <v>0.03</v>
      </c>
      <c r="Z122" s="269">
        <v>0</v>
      </c>
      <c r="AA122" s="265">
        <v>61</v>
      </c>
      <c r="AB122" s="270" t="str">
        <f t="shared" si="1"/>
        <v/>
      </c>
      <c r="AD122" s="7"/>
      <c r="AE122" s="7"/>
      <c r="AF122" s="7"/>
      <c r="AG122" s="7"/>
      <c r="AH122" s="7"/>
      <c r="AI122" s="7"/>
      <c r="AK122" s="182"/>
      <c r="AL122" s="182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 ht="16.5" thickBot="1" x14ac:dyDescent="0.3">
      <c r="A123" s="8"/>
      <c r="B123" s="9"/>
      <c r="C123" s="435" t="s">
        <v>82</v>
      </c>
      <c r="D123" s="95" t="s">
        <v>211</v>
      </c>
      <c r="E123" s="34">
        <v>306</v>
      </c>
      <c r="F123" s="247">
        <v>90</v>
      </c>
      <c r="G123" s="248">
        <v>65</v>
      </c>
      <c r="H123" s="249">
        <v>76</v>
      </c>
      <c r="I123" s="248">
        <v>63</v>
      </c>
      <c r="J123" s="249">
        <v>70</v>
      </c>
      <c r="K123" s="248">
        <v>59</v>
      </c>
      <c r="L123" s="249">
        <v>68</v>
      </c>
      <c r="M123" s="248">
        <v>57</v>
      </c>
      <c r="N123" s="249">
        <v>66</v>
      </c>
      <c r="O123" s="441">
        <v>86.11</v>
      </c>
      <c r="P123" s="442">
        <v>89.52</v>
      </c>
      <c r="Q123" s="443" t="s">
        <v>363</v>
      </c>
      <c r="R123" s="439">
        <v>123</v>
      </c>
      <c r="S123" s="443">
        <v>0</v>
      </c>
      <c r="T123" s="443"/>
      <c r="U123" s="443">
        <v>123</v>
      </c>
      <c r="V123" s="443">
        <v>0</v>
      </c>
      <c r="W123" s="439"/>
      <c r="X123" s="439"/>
      <c r="Y123" s="444">
        <v>0.03</v>
      </c>
      <c r="Z123" s="444">
        <v>0.04</v>
      </c>
      <c r="AA123" s="440">
        <v>66</v>
      </c>
      <c r="AB123" s="445" t="str">
        <f t="shared" si="1"/>
        <v/>
      </c>
      <c r="AD123" s="7"/>
      <c r="AE123" s="7"/>
      <c r="AF123" s="7"/>
      <c r="AG123" s="7"/>
      <c r="AH123" s="7"/>
      <c r="AI123" s="7"/>
      <c r="AK123" s="182"/>
      <c r="AL123" s="182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 ht="16.5" thickTop="1" x14ac:dyDescent="0.25">
      <c r="A124" s="10" t="s">
        <v>83</v>
      </c>
      <c r="B124" s="35" t="s">
        <v>84</v>
      </c>
      <c r="C124" s="152" t="s">
        <v>85</v>
      </c>
      <c r="D124" s="449"/>
      <c r="E124" s="450">
        <v>262</v>
      </c>
      <c r="F124" s="451">
        <v>38</v>
      </c>
      <c r="G124" s="397">
        <v>81</v>
      </c>
      <c r="H124" s="399">
        <v>32</v>
      </c>
      <c r="I124" s="397">
        <v>78</v>
      </c>
      <c r="J124" s="399">
        <v>30</v>
      </c>
      <c r="K124" s="397">
        <v>71</v>
      </c>
      <c r="L124" s="399">
        <v>30</v>
      </c>
      <c r="M124" s="397">
        <v>71</v>
      </c>
      <c r="N124" s="399">
        <v>30</v>
      </c>
      <c r="O124" s="266">
        <v>494.3</v>
      </c>
      <c r="P124" s="267">
        <v>75.459999999999994</v>
      </c>
      <c r="Q124" s="268" t="s">
        <v>363</v>
      </c>
      <c r="R124" s="264">
        <v>29</v>
      </c>
      <c r="S124" s="268">
        <v>0</v>
      </c>
      <c r="T124" s="268"/>
      <c r="U124" s="268">
        <v>29</v>
      </c>
      <c r="V124" s="268">
        <v>0</v>
      </c>
      <c r="W124" s="264">
        <v>29</v>
      </c>
      <c r="X124" s="264">
        <v>30</v>
      </c>
      <c r="Y124" s="269">
        <v>0.66</v>
      </c>
      <c r="Z124" s="269">
        <v>0.03</v>
      </c>
      <c r="AA124" s="265"/>
      <c r="AB124" s="270" t="str">
        <f t="shared" si="1"/>
        <v/>
      </c>
      <c r="AD124" s="7"/>
      <c r="AE124" s="7"/>
      <c r="AF124" s="7"/>
      <c r="AG124" s="7"/>
      <c r="AH124" s="7"/>
      <c r="AI124" s="7"/>
      <c r="AK124" s="182"/>
      <c r="AL124" s="182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 x14ac:dyDescent="0.25">
      <c r="A125" s="10"/>
      <c r="B125" s="36"/>
      <c r="C125" s="53" t="s">
        <v>133</v>
      </c>
      <c r="D125" s="67"/>
      <c r="E125" s="68">
        <v>183</v>
      </c>
      <c r="F125" s="247">
        <v>42</v>
      </c>
      <c r="G125" s="248">
        <v>81</v>
      </c>
      <c r="H125" s="249">
        <v>35</v>
      </c>
      <c r="I125" s="248">
        <v>78</v>
      </c>
      <c r="J125" s="249">
        <v>32</v>
      </c>
      <c r="K125" s="248">
        <v>71</v>
      </c>
      <c r="L125" s="249">
        <v>32</v>
      </c>
      <c r="M125" s="248">
        <v>71</v>
      </c>
      <c r="N125" s="249">
        <v>32</v>
      </c>
      <c r="O125" s="250">
        <v>372.37</v>
      </c>
      <c r="P125" s="251">
        <v>90.91</v>
      </c>
      <c r="Q125" s="252" t="s">
        <v>363</v>
      </c>
      <c r="R125" s="248">
        <v>32</v>
      </c>
      <c r="S125" s="252">
        <v>0</v>
      </c>
      <c r="T125" s="252"/>
      <c r="U125" s="252">
        <v>32</v>
      </c>
      <c r="V125" s="252"/>
      <c r="W125" s="248">
        <v>32</v>
      </c>
      <c r="X125" s="248">
        <v>3</v>
      </c>
      <c r="Y125" s="253">
        <v>0.67</v>
      </c>
      <c r="Z125" s="253">
        <v>0.01</v>
      </c>
      <c r="AA125" s="249"/>
      <c r="AB125" s="254" t="str">
        <f t="shared" si="1"/>
        <v/>
      </c>
      <c r="AC125" s="49"/>
      <c r="AD125" s="7"/>
      <c r="AE125" s="7"/>
      <c r="AF125" s="7"/>
      <c r="AG125" s="7"/>
      <c r="AH125" s="7"/>
      <c r="AI125" s="7"/>
      <c r="AK125" s="182"/>
      <c r="AL125" s="182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 x14ac:dyDescent="0.25">
      <c r="A126" s="2"/>
      <c r="B126" s="5" t="s">
        <v>86</v>
      </c>
      <c r="C126" s="139" t="s">
        <v>87</v>
      </c>
      <c r="D126" s="131"/>
      <c r="E126" s="132">
        <v>134</v>
      </c>
      <c r="F126" s="311">
        <v>65</v>
      </c>
      <c r="G126" s="312">
        <v>70</v>
      </c>
      <c r="H126" s="313">
        <v>56</v>
      </c>
      <c r="I126" s="312">
        <v>72</v>
      </c>
      <c r="J126" s="313">
        <v>59</v>
      </c>
      <c r="K126" s="312">
        <v>75</v>
      </c>
      <c r="L126" s="313">
        <v>61</v>
      </c>
      <c r="M126" s="312">
        <v>77</v>
      </c>
      <c r="N126" s="313">
        <v>58</v>
      </c>
      <c r="O126" s="314">
        <v>350.73</v>
      </c>
      <c r="P126" s="315">
        <v>41.11</v>
      </c>
      <c r="Q126" s="316" t="s">
        <v>363</v>
      </c>
      <c r="R126" s="312">
        <v>24</v>
      </c>
      <c r="S126" s="316">
        <v>0</v>
      </c>
      <c r="T126" s="316"/>
      <c r="U126" s="316">
        <v>24</v>
      </c>
      <c r="V126" s="316"/>
      <c r="W126" s="312">
        <v>57</v>
      </c>
      <c r="X126" s="312">
        <v>58</v>
      </c>
      <c r="Y126" s="317">
        <v>0.33</v>
      </c>
      <c r="Z126" s="317">
        <v>0.22</v>
      </c>
      <c r="AA126" s="313"/>
      <c r="AB126" s="318" t="str">
        <f t="shared" si="1"/>
        <v/>
      </c>
      <c r="AD126" s="7"/>
      <c r="AE126" s="7"/>
      <c r="AF126" s="7"/>
      <c r="AG126" s="7"/>
      <c r="AH126" s="7"/>
      <c r="AI126" s="7"/>
      <c r="AK126" s="182"/>
      <c r="AL126" s="182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 x14ac:dyDescent="0.25">
      <c r="A127" s="2"/>
      <c r="B127" s="4"/>
      <c r="C127" s="70" t="s">
        <v>88</v>
      </c>
      <c r="D127" s="67"/>
      <c r="E127" s="68">
        <v>263</v>
      </c>
      <c r="F127" s="357">
        <v>69</v>
      </c>
      <c r="G127" s="358">
        <v>71</v>
      </c>
      <c r="H127" s="359">
        <v>59</v>
      </c>
      <c r="I127" s="358">
        <v>72</v>
      </c>
      <c r="J127" s="359">
        <v>62</v>
      </c>
      <c r="K127" s="358">
        <v>75</v>
      </c>
      <c r="L127" s="359">
        <v>63</v>
      </c>
      <c r="M127" s="358">
        <v>77</v>
      </c>
      <c r="N127" s="359">
        <v>60</v>
      </c>
      <c r="O127" s="360">
        <v>256.70999999999998</v>
      </c>
      <c r="P127" s="361">
        <v>88.98</v>
      </c>
      <c r="Q127" s="362" t="s">
        <v>363</v>
      </c>
      <c r="R127" s="358">
        <v>45</v>
      </c>
      <c r="S127" s="362">
        <v>0</v>
      </c>
      <c r="T127" s="362"/>
      <c r="U127" s="362">
        <v>45</v>
      </c>
      <c r="V127" s="362">
        <v>0</v>
      </c>
      <c r="W127" s="358">
        <v>30</v>
      </c>
      <c r="X127" s="358">
        <v>2</v>
      </c>
      <c r="Y127" s="363">
        <v>0.36</v>
      </c>
      <c r="Z127" s="363">
        <v>0.17</v>
      </c>
      <c r="AA127" s="359"/>
      <c r="AB127" s="364" t="str">
        <f t="shared" si="1"/>
        <v/>
      </c>
      <c r="AD127" s="7"/>
      <c r="AE127" s="7"/>
      <c r="AF127" s="7"/>
      <c r="AG127" s="7"/>
      <c r="AH127" s="7"/>
      <c r="AI127" s="7"/>
      <c r="AK127" s="182"/>
      <c r="AL127" s="182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 x14ac:dyDescent="0.25">
      <c r="A128" s="2"/>
      <c r="B128" s="37"/>
      <c r="C128" s="130" t="s">
        <v>144</v>
      </c>
      <c r="D128" s="131"/>
      <c r="E128" s="132">
        <v>149</v>
      </c>
      <c r="F128" s="263">
        <v>94</v>
      </c>
      <c r="G128" s="264">
        <v>90</v>
      </c>
      <c r="H128" s="265">
        <v>83</v>
      </c>
      <c r="I128" s="264">
        <v>89</v>
      </c>
      <c r="J128" s="265">
        <v>81</v>
      </c>
      <c r="K128" s="264">
        <v>87</v>
      </c>
      <c r="L128" s="265">
        <v>79</v>
      </c>
      <c r="M128" s="264">
        <v>85</v>
      </c>
      <c r="N128" s="265">
        <v>76</v>
      </c>
      <c r="O128" s="266">
        <v>312.45999999999998</v>
      </c>
      <c r="P128" s="267">
        <v>0</v>
      </c>
      <c r="Q128" s="268" t="s">
        <v>363</v>
      </c>
      <c r="R128" s="264">
        <v>0</v>
      </c>
      <c r="S128" s="268">
        <v>70</v>
      </c>
      <c r="T128" s="268"/>
      <c r="U128" s="268">
        <v>70</v>
      </c>
      <c r="V128" s="268">
        <v>0</v>
      </c>
      <c r="W128" s="264">
        <v>65</v>
      </c>
      <c r="X128" s="264">
        <v>76</v>
      </c>
      <c r="Y128" s="269">
        <v>1.36</v>
      </c>
      <c r="Z128" s="269">
        <v>0.05</v>
      </c>
      <c r="AA128" s="265"/>
      <c r="AB128" s="270" t="str">
        <f t="shared" si="1"/>
        <v/>
      </c>
      <c r="AD128" s="7"/>
      <c r="AE128" s="7"/>
      <c r="AF128" s="7"/>
      <c r="AG128" s="7"/>
      <c r="AH128" s="7"/>
      <c r="AI128" s="7"/>
      <c r="AK128" s="182"/>
      <c r="AL128" s="182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 x14ac:dyDescent="0.25">
      <c r="A129" s="2"/>
      <c r="B129" s="37"/>
      <c r="C129" s="53" t="s">
        <v>236</v>
      </c>
      <c r="D129" s="50"/>
      <c r="E129" s="34">
        <v>141</v>
      </c>
      <c r="F129" s="247">
        <v>283</v>
      </c>
      <c r="G129" s="248">
        <v>77</v>
      </c>
      <c r="H129" s="249">
        <v>241</v>
      </c>
      <c r="I129" s="248">
        <v>74</v>
      </c>
      <c r="J129" s="249">
        <v>232</v>
      </c>
      <c r="K129" s="248">
        <v>72</v>
      </c>
      <c r="L129" s="249">
        <v>234</v>
      </c>
      <c r="M129" s="248">
        <v>72</v>
      </c>
      <c r="N129" s="249">
        <v>227</v>
      </c>
      <c r="O129" s="250">
        <v>184.72</v>
      </c>
      <c r="P129" s="251">
        <v>42.18</v>
      </c>
      <c r="Q129" s="252" t="s">
        <v>363</v>
      </c>
      <c r="R129" s="248">
        <v>253</v>
      </c>
      <c r="S129" s="252">
        <v>0</v>
      </c>
      <c r="T129" s="252"/>
      <c r="U129" s="252">
        <v>253</v>
      </c>
      <c r="V129" s="252"/>
      <c r="W129" s="248">
        <v>236</v>
      </c>
      <c r="X129" s="248">
        <v>55</v>
      </c>
      <c r="Y129" s="253">
        <v>6.27</v>
      </c>
      <c r="Z129" s="253">
        <v>0.34</v>
      </c>
      <c r="AA129" s="249"/>
      <c r="AB129" s="254"/>
      <c r="AD129" s="7"/>
      <c r="AE129" s="7"/>
      <c r="AF129" s="7"/>
      <c r="AG129" s="7"/>
      <c r="AH129" s="7"/>
      <c r="AI129" s="7"/>
      <c r="AK129" s="182"/>
      <c r="AL129" s="182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 x14ac:dyDescent="0.25">
      <c r="A130" s="2"/>
      <c r="B130" s="6"/>
      <c r="C130" s="130" t="s">
        <v>89</v>
      </c>
      <c r="D130" s="131"/>
      <c r="E130" s="132">
        <v>148</v>
      </c>
      <c r="F130" s="263">
        <v>406</v>
      </c>
      <c r="G130" s="264">
        <v>80</v>
      </c>
      <c r="H130" s="265">
        <v>340</v>
      </c>
      <c r="I130" s="264">
        <v>76</v>
      </c>
      <c r="J130" s="265">
        <v>321</v>
      </c>
      <c r="K130" s="264">
        <v>72</v>
      </c>
      <c r="L130" s="265">
        <v>323</v>
      </c>
      <c r="M130" s="264">
        <v>72</v>
      </c>
      <c r="N130" s="265">
        <v>318</v>
      </c>
      <c r="O130" s="266">
        <v>89.95</v>
      </c>
      <c r="P130" s="267">
        <v>87.64</v>
      </c>
      <c r="Q130" s="268" t="s">
        <v>363</v>
      </c>
      <c r="R130" s="264">
        <v>281</v>
      </c>
      <c r="S130" s="268">
        <v>16</v>
      </c>
      <c r="T130" s="268"/>
      <c r="U130" s="268">
        <v>297</v>
      </c>
      <c r="V130" s="268"/>
      <c r="W130" s="264">
        <v>294</v>
      </c>
      <c r="X130" s="264">
        <v>86</v>
      </c>
      <c r="Y130" s="269">
        <v>9.19</v>
      </c>
      <c r="Z130" s="269">
        <v>0.72</v>
      </c>
      <c r="AA130" s="265"/>
      <c r="AB130" s="270" t="str">
        <f t="shared" si="1"/>
        <v/>
      </c>
      <c r="AD130" s="7"/>
      <c r="AE130" s="7"/>
      <c r="AF130" s="7"/>
      <c r="AG130" s="7"/>
      <c r="AH130" s="7"/>
      <c r="AI130" s="7"/>
      <c r="AK130" s="182"/>
      <c r="AL130" s="182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 ht="16.5" thickBot="1" x14ac:dyDescent="0.3">
      <c r="A131" s="8"/>
      <c r="B131" s="6"/>
      <c r="C131" s="435" t="s">
        <v>90</v>
      </c>
      <c r="D131" s="50"/>
      <c r="E131" s="34">
        <v>144</v>
      </c>
      <c r="F131" s="438">
        <v>467</v>
      </c>
      <c r="G131" s="248">
        <v>80</v>
      </c>
      <c r="H131" s="249">
        <v>390</v>
      </c>
      <c r="I131" s="248">
        <v>76</v>
      </c>
      <c r="J131" s="249">
        <v>366</v>
      </c>
      <c r="K131" s="248">
        <v>71</v>
      </c>
      <c r="L131" s="249">
        <v>368</v>
      </c>
      <c r="M131" s="248">
        <v>71</v>
      </c>
      <c r="N131" s="249">
        <v>361</v>
      </c>
      <c r="O131" s="250">
        <v>59.89</v>
      </c>
      <c r="P131" s="251">
        <v>30.2</v>
      </c>
      <c r="Q131" s="252" t="s">
        <v>363</v>
      </c>
      <c r="R131" s="248">
        <v>360</v>
      </c>
      <c r="S131" s="252">
        <v>0</v>
      </c>
      <c r="T131" s="252"/>
      <c r="U131" s="252">
        <v>360</v>
      </c>
      <c r="V131" s="252"/>
      <c r="W131" s="248">
        <v>350</v>
      </c>
      <c r="X131" s="248">
        <v>44</v>
      </c>
      <c r="Y131" s="253">
        <v>11.75</v>
      </c>
      <c r="Z131" s="253">
        <v>0.14000000000000001</v>
      </c>
      <c r="AA131" s="249"/>
      <c r="AB131" s="254" t="str">
        <f t="shared" si="1"/>
        <v/>
      </c>
      <c r="AD131" s="7"/>
      <c r="AE131" s="7"/>
      <c r="AF131" s="7"/>
      <c r="AG131" s="7"/>
      <c r="AH131" s="7"/>
      <c r="AI131" s="7"/>
      <c r="AK131" s="182"/>
      <c r="AL131" s="182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 ht="17.25" thickTop="1" thickBot="1" x14ac:dyDescent="0.3">
      <c r="A132" s="11" t="s">
        <v>91</v>
      </c>
      <c r="B132" s="12"/>
      <c r="C132" s="148" t="s">
        <v>92</v>
      </c>
      <c r="D132" s="149"/>
      <c r="E132" s="150">
        <v>196</v>
      </c>
      <c r="F132" s="373">
        <v>28</v>
      </c>
      <c r="G132" s="374">
        <v>142</v>
      </c>
      <c r="H132" s="375">
        <v>24</v>
      </c>
      <c r="I132" s="374">
        <v>136</v>
      </c>
      <c r="J132" s="375">
        <v>21</v>
      </c>
      <c r="K132" s="374">
        <v>118</v>
      </c>
      <c r="L132" s="375">
        <v>20</v>
      </c>
      <c r="M132" s="374">
        <v>115</v>
      </c>
      <c r="N132" s="375">
        <v>19</v>
      </c>
      <c r="O132" s="376">
        <v>554.97</v>
      </c>
      <c r="P132" s="377">
        <v>99.43</v>
      </c>
      <c r="Q132" s="378" t="s">
        <v>363</v>
      </c>
      <c r="R132" s="374">
        <v>17</v>
      </c>
      <c r="S132" s="378">
        <v>0</v>
      </c>
      <c r="T132" s="378"/>
      <c r="U132" s="378">
        <v>19</v>
      </c>
      <c r="V132" s="378"/>
      <c r="W132" s="374">
        <v>19</v>
      </c>
      <c r="X132" s="374">
        <v>19</v>
      </c>
      <c r="Y132" s="379">
        <v>0.19</v>
      </c>
      <c r="Z132" s="379">
        <v>0.02</v>
      </c>
      <c r="AA132" s="375"/>
      <c r="AB132" s="380" t="str">
        <f t="shared" si="1"/>
        <v/>
      </c>
      <c r="AD132" s="7"/>
      <c r="AE132" s="7"/>
      <c r="AF132" s="7"/>
      <c r="AG132" s="7"/>
      <c r="AH132" s="7"/>
      <c r="AI132" s="7"/>
      <c r="AK132" s="182"/>
      <c r="AL132" s="182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 ht="17.25" thickTop="1" thickBot="1" x14ac:dyDescent="0.3">
      <c r="A133" s="11" t="s">
        <v>148</v>
      </c>
      <c r="B133" s="12"/>
      <c r="C133" s="76" t="s">
        <v>93</v>
      </c>
      <c r="D133" s="77"/>
      <c r="E133" s="78">
        <v>283</v>
      </c>
      <c r="F133" s="365">
        <v>29</v>
      </c>
      <c r="G133" s="366">
        <v>48</v>
      </c>
      <c r="H133" s="367">
        <v>25</v>
      </c>
      <c r="I133" s="366">
        <v>44</v>
      </c>
      <c r="J133" s="367">
        <v>25</v>
      </c>
      <c r="K133" s="366">
        <v>44</v>
      </c>
      <c r="L133" s="367">
        <v>27</v>
      </c>
      <c r="M133" s="366">
        <v>46</v>
      </c>
      <c r="N133" s="367">
        <v>29</v>
      </c>
      <c r="O133" s="368">
        <v>85.48</v>
      </c>
      <c r="P133" s="369">
        <v>88.65</v>
      </c>
      <c r="Q133" s="370" t="s">
        <v>363</v>
      </c>
      <c r="R133" s="366">
        <v>27</v>
      </c>
      <c r="S133" s="370">
        <v>0</v>
      </c>
      <c r="T133" s="370"/>
      <c r="U133" s="370">
        <v>27</v>
      </c>
      <c r="V133" s="370">
        <v>0</v>
      </c>
      <c r="W133" s="366">
        <v>28</v>
      </c>
      <c r="X133" s="366">
        <v>29</v>
      </c>
      <c r="Y133" s="371">
        <v>1.0900000000000001</v>
      </c>
      <c r="Z133" s="371">
        <v>0.09</v>
      </c>
      <c r="AA133" s="367"/>
      <c r="AB133" s="372" t="str">
        <f t="shared" si="1"/>
        <v/>
      </c>
      <c r="AD133" s="7"/>
      <c r="AE133" s="7"/>
      <c r="AF133" s="7"/>
      <c r="AG133" s="7"/>
      <c r="AH133" s="7"/>
      <c r="AI133" s="7"/>
      <c r="AK133" s="182"/>
      <c r="AL133" s="182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 ht="16.5" thickTop="1" x14ac:dyDescent="0.25">
      <c r="A134" s="40" t="s">
        <v>137</v>
      </c>
      <c r="B134" s="41"/>
      <c r="C134" s="152" t="s">
        <v>138</v>
      </c>
      <c r="D134" s="131"/>
      <c r="E134" s="132">
        <v>255</v>
      </c>
      <c r="F134" s="451">
        <v>30</v>
      </c>
      <c r="G134" s="397">
        <v>59</v>
      </c>
      <c r="H134" s="399">
        <v>23</v>
      </c>
      <c r="I134" s="397">
        <v>53</v>
      </c>
      <c r="J134" s="399">
        <v>20</v>
      </c>
      <c r="K134" s="397">
        <v>47</v>
      </c>
      <c r="L134" s="399">
        <v>20</v>
      </c>
      <c r="M134" s="397">
        <v>47</v>
      </c>
      <c r="N134" s="399">
        <v>20</v>
      </c>
      <c r="O134" s="394">
        <v>502.15</v>
      </c>
      <c r="P134" s="395">
        <v>73.33</v>
      </c>
      <c r="Q134" s="396">
        <v>100</v>
      </c>
      <c r="R134" s="397">
        <v>159</v>
      </c>
      <c r="S134" s="396">
        <v>0</v>
      </c>
      <c r="T134" s="396"/>
      <c r="U134" s="396">
        <v>159</v>
      </c>
      <c r="V134" s="396"/>
      <c r="W134" s="397">
        <v>14</v>
      </c>
      <c r="X134" s="397">
        <v>20</v>
      </c>
      <c r="Y134" s="398">
        <v>0.44</v>
      </c>
      <c r="Z134" s="398">
        <v>5.03</v>
      </c>
      <c r="AA134" s="399"/>
      <c r="AB134" s="400" t="str">
        <f t="shared" si="1"/>
        <v/>
      </c>
      <c r="AD134" s="7"/>
      <c r="AE134" s="7"/>
      <c r="AF134" s="7"/>
      <c r="AG134" s="7"/>
      <c r="AH134" s="7"/>
      <c r="AI134" s="7"/>
      <c r="AK134" s="182"/>
      <c r="AL134" s="182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 ht="16.5" thickBot="1" x14ac:dyDescent="0.3">
      <c r="A135" s="39"/>
      <c r="B135" s="13"/>
      <c r="C135" s="58" t="s">
        <v>139</v>
      </c>
      <c r="D135" s="51"/>
      <c r="E135" s="44">
        <v>188</v>
      </c>
      <c r="F135" s="319">
        <v>68</v>
      </c>
      <c r="G135" s="320">
        <v>43</v>
      </c>
      <c r="H135" s="321">
        <v>42</v>
      </c>
      <c r="I135" s="320">
        <v>31</v>
      </c>
      <c r="J135" s="321">
        <v>34</v>
      </c>
      <c r="K135" s="320">
        <v>26</v>
      </c>
      <c r="L135" s="321">
        <v>33</v>
      </c>
      <c r="M135" s="320">
        <v>24</v>
      </c>
      <c r="N135" s="321">
        <v>34</v>
      </c>
      <c r="O135" s="282">
        <v>109.81</v>
      </c>
      <c r="P135" s="283">
        <v>93.11</v>
      </c>
      <c r="Q135" s="284" t="s">
        <v>363</v>
      </c>
      <c r="R135" s="280">
        <v>212</v>
      </c>
      <c r="S135" s="284">
        <v>8</v>
      </c>
      <c r="T135" s="284"/>
      <c r="U135" s="284">
        <v>220</v>
      </c>
      <c r="V135" s="284">
        <v>0</v>
      </c>
      <c r="W135" s="280">
        <v>157</v>
      </c>
      <c r="X135" s="280">
        <v>14</v>
      </c>
      <c r="Y135" s="285">
        <v>3.88</v>
      </c>
      <c r="Z135" s="285">
        <v>1.69</v>
      </c>
      <c r="AA135" s="281"/>
      <c r="AB135" s="286" t="str">
        <f t="shared" si="1"/>
        <v/>
      </c>
      <c r="AD135" s="7"/>
      <c r="AE135" s="7"/>
      <c r="AF135" s="7"/>
      <c r="AG135" s="7"/>
      <c r="AH135" s="7"/>
      <c r="AI135" s="7"/>
      <c r="AK135" s="182"/>
      <c r="AL135" s="182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 ht="17.25" thickTop="1" thickBot="1" x14ac:dyDescent="0.3">
      <c r="A136" s="11" t="s">
        <v>152</v>
      </c>
      <c r="B136" s="12"/>
      <c r="C136" s="148" t="s">
        <v>153</v>
      </c>
      <c r="D136" s="149"/>
      <c r="E136" s="150">
        <v>254</v>
      </c>
      <c r="F136" s="373">
        <v>40</v>
      </c>
      <c r="G136" s="374">
        <v>74</v>
      </c>
      <c r="H136" s="375">
        <v>44</v>
      </c>
      <c r="I136" s="374">
        <v>81</v>
      </c>
      <c r="J136" s="375">
        <v>41</v>
      </c>
      <c r="K136" s="374">
        <v>76</v>
      </c>
      <c r="L136" s="375">
        <v>38</v>
      </c>
      <c r="M136" s="374">
        <v>70</v>
      </c>
      <c r="N136" s="375">
        <v>36</v>
      </c>
      <c r="O136" s="376">
        <v>117.81</v>
      </c>
      <c r="P136" s="377">
        <v>147.05000000000001</v>
      </c>
      <c r="Q136" s="378" t="s">
        <v>363</v>
      </c>
      <c r="R136" s="374">
        <v>74</v>
      </c>
      <c r="S136" s="378">
        <v>0</v>
      </c>
      <c r="T136" s="378"/>
      <c r="U136" s="378">
        <v>74</v>
      </c>
      <c r="V136" s="378"/>
      <c r="W136" s="374">
        <v>32</v>
      </c>
      <c r="X136" s="374">
        <v>36</v>
      </c>
      <c r="Y136" s="379"/>
      <c r="Z136" s="379"/>
      <c r="AA136" s="375"/>
      <c r="AB136" s="380" t="str">
        <f t="shared" si="1"/>
        <v/>
      </c>
      <c r="AD136" s="7"/>
      <c r="AE136" s="7"/>
      <c r="AF136" s="7"/>
      <c r="AG136" s="7"/>
      <c r="AH136" s="7"/>
      <c r="AI136" s="7"/>
      <c r="AK136" s="182"/>
      <c r="AL136" s="182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 ht="16.5" thickTop="1" x14ac:dyDescent="0.25">
      <c r="A137" s="10"/>
      <c r="B137" s="43" t="s">
        <v>247</v>
      </c>
      <c r="C137" s="55" t="s">
        <v>248</v>
      </c>
      <c r="D137" s="52"/>
      <c r="E137" s="45">
        <v>155</v>
      </c>
      <c r="F137" s="386">
        <v>58</v>
      </c>
      <c r="G137" s="387">
        <v>66</v>
      </c>
      <c r="H137" s="388">
        <v>47</v>
      </c>
      <c r="I137" s="387">
        <v>66</v>
      </c>
      <c r="J137" s="388">
        <v>43</v>
      </c>
      <c r="K137" s="387">
        <v>61</v>
      </c>
      <c r="L137" s="388">
        <v>43</v>
      </c>
      <c r="M137" s="387">
        <v>61</v>
      </c>
      <c r="N137" s="388">
        <v>43</v>
      </c>
      <c r="O137" s="389">
        <v>614.5</v>
      </c>
      <c r="P137" s="390">
        <v>23.81</v>
      </c>
      <c r="Q137" s="391" t="s">
        <v>363</v>
      </c>
      <c r="R137" s="387">
        <v>40</v>
      </c>
      <c r="S137" s="391">
        <v>0</v>
      </c>
      <c r="T137" s="391"/>
      <c r="U137" s="391">
        <v>40</v>
      </c>
      <c r="V137" s="391">
        <v>0</v>
      </c>
      <c r="W137" s="387">
        <v>40</v>
      </c>
      <c r="X137" s="387">
        <v>43</v>
      </c>
      <c r="Y137" s="392">
        <v>2.4700000000000002</v>
      </c>
      <c r="Z137" s="392">
        <v>0.52</v>
      </c>
      <c r="AA137" s="388"/>
      <c r="AB137" s="393"/>
      <c r="AD137" s="7"/>
      <c r="AE137" s="7"/>
      <c r="AF137" s="7"/>
      <c r="AG137" s="7"/>
      <c r="AH137" s="7"/>
      <c r="AI137" s="7"/>
      <c r="AK137" s="182"/>
      <c r="AL137" s="182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 x14ac:dyDescent="0.25">
      <c r="A138" s="10" t="s">
        <v>110</v>
      </c>
      <c r="B138" s="6"/>
      <c r="C138" s="130" t="s">
        <v>94</v>
      </c>
      <c r="D138" s="131"/>
      <c r="E138" s="135">
        <v>156</v>
      </c>
      <c r="F138" s="263">
        <v>285</v>
      </c>
      <c r="G138" s="264">
        <v>87</v>
      </c>
      <c r="H138" s="265">
        <v>223</v>
      </c>
      <c r="I138" s="264">
        <v>84</v>
      </c>
      <c r="J138" s="265">
        <v>207</v>
      </c>
      <c r="K138" s="264">
        <v>79</v>
      </c>
      <c r="L138" s="265">
        <v>204</v>
      </c>
      <c r="M138" s="264">
        <v>78</v>
      </c>
      <c r="N138" s="265">
        <v>203</v>
      </c>
      <c r="O138" s="266">
        <v>570.44000000000005</v>
      </c>
      <c r="P138" s="267">
        <v>86.63</v>
      </c>
      <c r="Q138" s="268">
        <v>100</v>
      </c>
      <c r="R138" s="264">
        <v>602</v>
      </c>
      <c r="S138" s="268">
        <v>0</v>
      </c>
      <c r="T138" s="268"/>
      <c r="U138" s="268">
        <v>602</v>
      </c>
      <c r="V138" s="268"/>
      <c r="W138" s="264">
        <v>167</v>
      </c>
      <c r="X138" s="264">
        <v>160</v>
      </c>
      <c r="Y138" s="269">
        <v>8.73</v>
      </c>
      <c r="Z138" s="269">
        <v>20.22</v>
      </c>
      <c r="AA138" s="265"/>
      <c r="AB138" s="270" t="str">
        <f t="shared" si="1"/>
        <v/>
      </c>
      <c r="AD138" s="7"/>
      <c r="AE138" s="7"/>
      <c r="AF138" s="7"/>
      <c r="AG138" s="7"/>
      <c r="AH138" s="7"/>
      <c r="AI138" s="7"/>
      <c r="AK138" s="182"/>
      <c r="AL138" s="182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 x14ac:dyDescent="0.25">
      <c r="A139" s="27" t="s">
        <v>111</v>
      </c>
      <c r="B139" s="43" t="s">
        <v>145</v>
      </c>
      <c r="C139" s="55" t="s">
        <v>146</v>
      </c>
      <c r="D139" s="52"/>
      <c r="E139" s="45">
        <v>158</v>
      </c>
      <c r="F139" s="386">
        <v>43</v>
      </c>
      <c r="G139" s="387">
        <v>110</v>
      </c>
      <c r="H139" s="388">
        <v>36</v>
      </c>
      <c r="I139" s="387">
        <v>106</v>
      </c>
      <c r="J139" s="388">
        <v>34</v>
      </c>
      <c r="K139" s="387">
        <v>100</v>
      </c>
      <c r="L139" s="388">
        <v>33</v>
      </c>
      <c r="M139" s="387">
        <v>99</v>
      </c>
      <c r="N139" s="388">
        <v>33</v>
      </c>
      <c r="O139" s="389">
        <v>826.59</v>
      </c>
      <c r="P139" s="390">
        <v>79.13</v>
      </c>
      <c r="Q139" s="391">
        <v>100</v>
      </c>
      <c r="R139" s="387">
        <v>46</v>
      </c>
      <c r="S139" s="391">
        <v>0</v>
      </c>
      <c r="T139" s="391"/>
      <c r="U139" s="391">
        <v>46</v>
      </c>
      <c r="V139" s="391"/>
      <c r="W139" s="387">
        <v>30</v>
      </c>
      <c r="X139" s="387">
        <v>33</v>
      </c>
      <c r="Y139" s="392">
        <v>2.04</v>
      </c>
      <c r="Z139" s="392">
        <v>1.4</v>
      </c>
      <c r="AA139" s="388"/>
      <c r="AB139" s="393" t="str">
        <f t="shared" si="1"/>
        <v/>
      </c>
      <c r="AD139" s="7"/>
      <c r="AE139" s="7"/>
      <c r="AF139" s="7"/>
      <c r="AG139" s="7"/>
      <c r="AH139" s="7"/>
      <c r="AI139" s="7"/>
      <c r="AK139" s="182"/>
      <c r="AL139" s="182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 x14ac:dyDescent="0.25">
      <c r="A140" s="30"/>
      <c r="B140" s="6"/>
      <c r="C140" s="130" t="s">
        <v>116</v>
      </c>
      <c r="D140" s="131"/>
      <c r="E140" s="132">
        <v>168</v>
      </c>
      <c r="F140" s="263">
        <v>748</v>
      </c>
      <c r="G140" s="264">
        <v>69</v>
      </c>
      <c r="H140" s="265">
        <v>644</v>
      </c>
      <c r="I140" s="264">
        <v>69</v>
      </c>
      <c r="J140" s="265">
        <v>611</v>
      </c>
      <c r="K140" s="264">
        <v>66</v>
      </c>
      <c r="L140" s="265">
        <v>612</v>
      </c>
      <c r="M140" s="264">
        <v>66</v>
      </c>
      <c r="N140" s="265">
        <v>616</v>
      </c>
      <c r="O140" s="266">
        <v>0</v>
      </c>
      <c r="P140" s="267">
        <v>0</v>
      </c>
      <c r="Q140" s="268" t="s">
        <v>363</v>
      </c>
      <c r="R140" s="264"/>
      <c r="S140" s="268">
        <v>0</v>
      </c>
      <c r="T140" s="268"/>
      <c r="U140" s="268">
        <v>0</v>
      </c>
      <c r="V140" s="268"/>
      <c r="W140" s="264">
        <v>0</v>
      </c>
      <c r="X140" s="264"/>
      <c r="Y140" s="269"/>
      <c r="Z140" s="269"/>
      <c r="AA140" s="265"/>
      <c r="AB140" s="270" t="str">
        <f t="shared" si="1"/>
        <v/>
      </c>
      <c r="AD140" s="7"/>
      <c r="AE140" s="7"/>
      <c r="AF140" s="7"/>
      <c r="AG140" s="7"/>
      <c r="AH140" s="7"/>
      <c r="AI140" s="7"/>
      <c r="AK140" s="182"/>
      <c r="AL140" s="182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 x14ac:dyDescent="0.25">
      <c r="A141" s="2"/>
      <c r="B141" s="6"/>
      <c r="C141" s="54" t="s">
        <v>95</v>
      </c>
      <c r="D141" s="51"/>
      <c r="E141" s="44">
        <v>169</v>
      </c>
      <c r="F141" s="279">
        <v>1134</v>
      </c>
      <c r="G141" s="280">
        <v>76</v>
      </c>
      <c r="H141" s="281">
        <v>933</v>
      </c>
      <c r="I141" s="280">
        <v>74</v>
      </c>
      <c r="J141" s="281">
        <v>881</v>
      </c>
      <c r="K141" s="280">
        <v>70</v>
      </c>
      <c r="L141" s="281">
        <v>879</v>
      </c>
      <c r="M141" s="280">
        <v>70</v>
      </c>
      <c r="N141" s="281">
        <v>880</v>
      </c>
      <c r="O141" s="282">
        <v>391.16</v>
      </c>
      <c r="P141" s="283">
        <v>81.78</v>
      </c>
      <c r="Q141" s="284">
        <v>100</v>
      </c>
      <c r="R141" s="280">
        <v>1638</v>
      </c>
      <c r="S141" s="284">
        <v>0</v>
      </c>
      <c r="T141" s="284"/>
      <c r="U141" s="284">
        <v>1638</v>
      </c>
      <c r="V141" s="284"/>
      <c r="W141" s="280">
        <v>760</v>
      </c>
      <c r="X141" s="280">
        <v>616</v>
      </c>
      <c r="Y141" s="285"/>
      <c r="Z141" s="285"/>
      <c r="AA141" s="281"/>
      <c r="AB141" s="286" t="str">
        <f t="shared" si="1"/>
        <v/>
      </c>
      <c r="AD141" s="7"/>
      <c r="AE141" s="7"/>
      <c r="AF141" s="7"/>
      <c r="AG141" s="7"/>
      <c r="AH141" s="7"/>
      <c r="AI141" s="7"/>
      <c r="AK141" s="182"/>
      <c r="AL141" s="182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 x14ac:dyDescent="0.25">
      <c r="A142" s="2"/>
      <c r="B142" s="6"/>
      <c r="C142" s="130" t="s">
        <v>96</v>
      </c>
      <c r="D142" s="131"/>
      <c r="E142" s="132">
        <v>172</v>
      </c>
      <c r="F142" s="263">
        <v>1156</v>
      </c>
      <c r="G142" s="264">
        <v>74</v>
      </c>
      <c r="H142" s="265">
        <v>944</v>
      </c>
      <c r="I142" s="264">
        <v>74</v>
      </c>
      <c r="J142" s="265">
        <v>884</v>
      </c>
      <c r="K142" s="264">
        <v>69</v>
      </c>
      <c r="L142" s="265">
        <v>879</v>
      </c>
      <c r="M142" s="264">
        <v>69</v>
      </c>
      <c r="N142" s="265">
        <v>878</v>
      </c>
      <c r="O142" s="266">
        <v>303.57</v>
      </c>
      <c r="P142" s="267">
        <v>90.22</v>
      </c>
      <c r="Q142" s="268">
        <v>100</v>
      </c>
      <c r="R142" s="264">
        <v>1314</v>
      </c>
      <c r="S142" s="268">
        <v>0</v>
      </c>
      <c r="T142" s="268"/>
      <c r="U142" s="268">
        <v>1314</v>
      </c>
      <c r="V142" s="268"/>
      <c r="W142" s="264">
        <v>1540</v>
      </c>
      <c r="X142" s="264">
        <v>0</v>
      </c>
      <c r="Y142" s="269"/>
      <c r="Z142" s="269"/>
      <c r="AA142" s="265"/>
      <c r="AB142" s="270" t="str">
        <f t="shared" si="1"/>
        <v/>
      </c>
      <c r="AD142" s="7"/>
      <c r="AE142" s="7"/>
      <c r="AF142" s="7"/>
      <c r="AG142" s="7"/>
      <c r="AH142" s="7"/>
      <c r="AI142" s="7"/>
      <c r="AK142" s="182"/>
      <c r="AL142" s="182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 x14ac:dyDescent="0.25">
      <c r="A143" s="2"/>
      <c r="B143" s="6"/>
      <c r="C143" s="54" t="s">
        <v>97</v>
      </c>
      <c r="D143" s="51"/>
      <c r="E143" s="44">
        <v>173</v>
      </c>
      <c r="F143" s="279">
        <v>1156</v>
      </c>
      <c r="G143" s="280">
        <v>73</v>
      </c>
      <c r="H143" s="281">
        <v>944</v>
      </c>
      <c r="I143" s="280">
        <v>73</v>
      </c>
      <c r="J143" s="281">
        <v>884</v>
      </c>
      <c r="K143" s="280">
        <v>68</v>
      </c>
      <c r="L143" s="281">
        <v>879</v>
      </c>
      <c r="M143" s="280">
        <v>68</v>
      </c>
      <c r="N143" s="281">
        <v>878</v>
      </c>
      <c r="O143" s="282">
        <v>251.32</v>
      </c>
      <c r="P143" s="283">
        <v>65.55</v>
      </c>
      <c r="Q143" s="284" t="s">
        <v>363</v>
      </c>
      <c r="R143" s="280">
        <v>0</v>
      </c>
      <c r="S143" s="284">
        <v>0</v>
      </c>
      <c r="T143" s="284"/>
      <c r="U143" s="284">
        <v>0</v>
      </c>
      <c r="V143" s="284">
        <v>1317</v>
      </c>
      <c r="W143" s="280">
        <v>1282</v>
      </c>
      <c r="X143" s="280">
        <v>0</v>
      </c>
      <c r="Y143" s="285"/>
      <c r="Z143" s="285"/>
      <c r="AA143" s="281"/>
      <c r="AB143" s="286" t="str">
        <f t="shared" si="1"/>
        <v/>
      </c>
      <c r="AD143" s="7"/>
      <c r="AE143" s="7"/>
      <c r="AF143" s="7"/>
      <c r="AG143" s="7"/>
      <c r="AH143" s="7"/>
      <c r="AI143" s="7"/>
      <c r="AK143" s="182"/>
      <c r="AL143" s="182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 x14ac:dyDescent="0.25">
      <c r="A144" s="2"/>
      <c r="B144" s="6"/>
      <c r="C144" s="130" t="s">
        <v>98</v>
      </c>
      <c r="D144" s="131"/>
      <c r="E144" s="132">
        <v>174</v>
      </c>
      <c r="F144" s="263">
        <v>1156</v>
      </c>
      <c r="G144" s="264">
        <v>73</v>
      </c>
      <c r="H144" s="265">
        <v>944</v>
      </c>
      <c r="I144" s="264">
        <v>73</v>
      </c>
      <c r="J144" s="265">
        <v>884</v>
      </c>
      <c r="K144" s="264">
        <v>68</v>
      </c>
      <c r="L144" s="265">
        <v>879</v>
      </c>
      <c r="M144" s="264">
        <v>68</v>
      </c>
      <c r="N144" s="265">
        <v>878</v>
      </c>
      <c r="O144" s="266">
        <v>229.9</v>
      </c>
      <c r="P144" s="267">
        <v>85.71</v>
      </c>
      <c r="Q144" s="268" t="s">
        <v>363</v>
      </c>
      <c r="R144" s="264">
        <v>0</v>
      </c>
      <c r="S144" s="268">
        <v>0</v>
      </c>
      <c r="T144" s="268"/>
      <c r="U144" s="268">
        <v>0</v>
      </c>
      <c r="V144" s="268"/>
      <c r="W144" s="264">
        <v>0</v>
      </c>
      <c r="X144" s="264"/>
      <c r="Y144" s="269"/>
      <c r="Z144" s="269"/>
      <c r="AA144" s="265"/>
      <c r="AB144" s="270" t="str">
        <f t="shared" si="1"/>
        <v/>
      </c>
      <c r="AD144" s="7"/>
      <c r="AE144" s="7"/>
      <c r="AF144" s="7"/>
      <c r="AG144" s="7"/>
      <c r="AH144" s="7"/>
      <c r="AI144" s="7"/>
      <c r="AK144" s="182"/>
      <c r="AL144" s="182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 x14ac:dyDescent="0.25">
      <c r="A145" s="2"/>
      <c r="B145" s="6"/>
      <c r="C145" s="54" t="s">
        <v>99</v>
      </c>
      <c r="D145" s="51"/>
      <c r="E145" s="44">
        <v>175</v>
      </c>
      <c r="F145" s="279">
        <v>1156</v>
      </c>
      <c r="G145" s="280">
        <v>73</v>
      </c>
      <c r="H145" s="281">
        <v>944</v>
      </c>
      <c r="I145" s="280">
        <v>73</v>
      </c>
      <c r="J145" s="281">
        <v>884</v>
      </c>
      <c r="K145" s="280">
        <v>68</v>
      </c>
      <c r="L145" s="281">
        <v>879</v>
      </c>
      <c r="M145" s="280">
        <v>68</v>
      </c>
      <c r="N145" s="281">
        <v>878</v>
      </c>
      <c r="O145" s="282">
        <v>251.15</v>
      </c>
      <c r="P145" s="283">
        <v>56.94</v>
      </c>
      <c r="Q145" s="284" t="s">
        <v>363</v>
      </c>
      <c r="R145" s="280">
        <v>1317</v>
      </c>
      <c r="S145" s="284">
        <v>0</v>
      </c>
      <c r="T145" s="284"/>
      <c r="U145" s="284">
        <v>1317</v>
      </c>
      <c r="V145" s="284"/>
      <c r="W145" s="280">
        <v>1317</v>
      </c>
      <c r="X145" s="280"/>
      <c r="Y145" s="285"/>
      <c r="Z145" s="285"/>
      <c r="AA145" s="281"/>
      <c r="AB145" s="286" t="str">
        <f t="shared" si="1"/>
        <v/>
      </c>
      <c r="AD145" s="7"/>
      <c r="AE145" s="7"/>
      <c r="AF145" s="7"/>
      <c r="AG145" s="7"/>
      <c r="AH145" s="7"/>
      <c r="AI145" s="7"/>
      <c r="AK145" s="182"/>
      <c r="AL145" s="182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 ht="16.5" thickBot="1" x14ac:dyDescent="0.3">
      <c r="A146" s="8"/>
      <c r="B146" s="13"/>
      <c r="C146" s="143" t="s">
        <v>100</v>
      </c>
      <c r="D146" s="131"/>
      <c r="E146" s="132">
        <v>178</v>
      </c>
      <c r="F146" s="263">
        <v>1165</v>
      </c>
      <c r="G146" s="264">
        <v>74</v>
      </c>
      <c r="H146" s="265">
        <v>949</v>
      </c>
      <c r="I146" s="264">
        <v>73</v>
      </c>
      <c r="J146" s="265">
        <v>886</v>
      </c>
      <c r="K146" s="264">
        <v>68</v>
      </c>
      <c r="L146" s="265">
        <v>882</v>
      </c>
      <c r="M146" s="264">
        <v>68</v>
      </c>
      <c r="N146" s="265">
        <v>879</v>
      </c>
      <c r="O146" s="330">
        <v>137.28</v>
      </c>
      <c r="P146" s="331">
        <v>12.2</v>
      </c>
      <c r="Q146" s="332" t="s">
        <v>363</v>
      </c>
      <c r="R146" s="328">
        <v>1372</v>
      </c>
      <c r="S146" s="332">
        <v>0</v>
      </c>
      <c r="T146" s="332"/>
      <c r="U146" s="332">
        <v>1372</v>
      </c>
      <c r="V146" s="332"/>
      <c r="W146" s="328">
        <v>1317</v>
      </c>
      <c r="X146" s="328">
        <v>0</v>
      </c>
      <c r="Y146" s="333"/>
      <c r="Z146" s="333"/>
      <c r="AA146" s="329"/>
      <c r="AB146" s="334" t="str">
        <f t="shared" si="1"/>
        <v/>
      </c>
      <c r="AD146" s="7"/>
      <c r="AE146" s="7"/>
      <c r="AF146" s="7"/>
      <c r="AG146" s="7"/>
      <c r="AH146" s="7"/>
      <c r="AI146" s="7"/>
      <c r="AK146" s="182"/>
      <c r="AL146" s="182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 ht="17.25" thickTop="1" thickBot="1" x14ac:dyDescent="0.3">
      <c r="A147" s="11" t="s">
        <v>101</v>
      </c>
      <c r="B147" s="12"/>
      <c r="C147" s="62" t="s">
        <v>102</v>
      </c>
      <c r="D147" s="63"/>
      <c r="E147" s="64">
        <v>190</v>
      </c>
      <c r="F147" s="381">
        <v>311</v>
      </c>
      <c r="G147" s="382">
        <v>103</v>
      </c>
      <c r="H147" s="383">
        <v>239</v>
      </c>
      <c r="I147" s="382">
        <v>92</v>
      </c>
      <c r="J147" s="383">
        <v>234</v>
      </c>
      <c r="K147" s="382">
        <v>90</v>
      </c>
      <c r="L147" s="383">
        <v>236</v>
      </c>
      <c r="M147" s="382">
        <v>91</v>
      </c>
      <c r="N147" s="383">
        <v>236</v>
      </c>
      <c r="O147" s="282">
        <v>303.23</v>
      </c>
      <c r="P147" s="283">
        <v>84.73</v>
      </c>
      <c r="Q147" s="284">
        <v>100</v>
      </c>
      <c r="R147" s="280">
        <v>266</v>
      </c>
      <c r="S147" s="284">
        <v>0</v>
      </c>
      <c r="T147" s="284"/>
      <c r="U147" s="284">
        <v>266</v>
      </c>
      <c r="V147" s="284"/>
      <c r="W147" s="280">
        <v>220</v>
      </c>
      <c r="X147" s="280">
        <v>236</v>
      </c>
      <c r="Y147" s="285">
        <v>5.3</v>
      </c>
      <c r="Z147" s="285">
        <v>11.72</v>
      </c>
      <c r="AA147" s="281"/>
      <c r="AB147" s="286" t="str">
        <f t="shared" si="1"/>
        <v/>
      </c>
      <c r="AD147" s="7"/>
      <c r="AE147" s="7"/>
      <c r="AF147" s="7"/>
      <c r="AG147" s="7"/>
      <c r="AH147" s="7"/>
      <c r="AI147" s="7"/>
      <c r="AK147" s="182"/>
      <c r="AL147" s="182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 ht="16.5" thickTop="1" x14ac:dyDescent="0.25">
      <c r="A148" s="10" t="s">
        <v>103</v>
      </c>
      <c r="B148" s="6"/>
      <c r="C148" s="152" t="s">
        <v>179</v>
      </c>
      <c r="D148" s="131"/>
      <c r="E148" s="132">
        <v>270</v>
      </c>
      <c r="F148" s="263">
        <v>383</v>
      </c>
      <c r="G148" s="264">
        <v>101</v>
      </c>
      <c r="H148" s="265">
        <v>280</v>
      </c>
      <c r="I148" s="264">
        <v>97</v>
      </c>
      <c r="J148" s="265">
        <v>251</v>
      </c>
      <c r="K148" s="264">
        <v>87</v>
      </c>
      <c r="L148" s="265">
        <v>246</v>
      </c>
      <c r="M148" s="264">
        <v>86</v>
      </c>
      <c r="N148" s="265">
        <v>243</v>
      </c>
      <c r="O148" s="394">
        <v>440.17</v>
      </c>
      <c r="P148" s="395">
        <v>37.299999999999997</v>
      </c>
      <c r="Q148" s="396" t="s">
        <v>363</v>
      </c>
      <c r="R148" s="397">
        <v>299</v>
      </c>
      <c r="S148" s="396">
        <v>0</v>
      </c>
      <c r="T148" s="396"/>
      <c r="U148" s="396">
        <v>299</v>
      </c>
      <c r="V148" s="396">
        <v>0</v>
      </c>
      <c r="W148" s="397">
        <v>174</v>
      </c>
      <c r="X148" s="397">
        <v>243</v>
      </c>
      <c r="Y148" s="398">
        <v>24.81</v>
      </c>
      <c r="Z148" s="398">
        <v>31.6</v>
      </c>
      <c r="AA148" s="399"/>
      <c r="AB148" s="400" t="str">
        <f>IF(Q148="-","",IF(TEXT(P148,"000,00")&gt;TEXT(Q148,"000,00"),"OVE",""))</f>
        <v/>
      </c>
      <c r="AD148" s="7"/>
      <c r="AE148" s="7"/>
      <c r="AF148" s="7"/>
      <c r="AG148" s="7"/>
      <c r="AH148" s="7"/>
      <c r="AI148" s="7"/>
      <c r="AK148" s="182"/>
      <c r="AL148" s="182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 x14ac:dyDescent="0.25">
      <c r="A149" s="2"/>
      <c r="B149" s="6"/>
      <c r="C149" s="54" t="s">
        <v>104</v>
      </c>
      <c r="D149" s="51"/>
      <c r="E149" s="44">
        <v>191</v>
      </c>
      <c r="F149" s="279">
        <v>417</v>
      </c>
      <c r="G149" s="280">
        <v>97</v>
      </c>
      <c r="H149" s="281">
        <v>301</v>
      </c>
      <c r="I149" s="280">
        <v>93</v>
      </c>
      <c r="J149" s="281">
        <v>268</v>
      </c>
      <c r="K149" s="280">
        <v>83</v>
      </c>
      <c r="L149" s="281">
        <v>262</v>
      </c>
      <c r="M149" s="280">
        <v>81</v>
      </c>
      <c r="N149" s="281">
        <v>258</v>
      </c>
      <c r="O149" s="282">
        <v>332.92</v>
      </c>
      <c r="P149" s="283">
        <v>97.17</v>
      </c>
      <c r="Q149" s="284" t="s">
        <v>363</v>
      </c>
      <c r="R149" s="280">
        <v>313</v>
      </c>
      <c r="S149" s="284">
        <v>0</v>
      </c>
      <c r="T149" s="284"/>
      <c r="U149" s="284">
        <v>313</v>
      </c>
      <c r="V149" s="284">
        <v>0</v>
      </c>
      <c r="W149" s="280">
        <v>313</v>
      </c>
      <c r="X149" s="280">
        <v>14</v>
      </c>
      <c r="Y149" s="285">
        <v>24.96</v>
      </c>
      <c r="Z149" s="285">
        <v>3.63</v>
      </c>
      <c r="AA149" s="281"/>
      <c r="AB149" s="286" t="str">
        <f>IF(Q149="-","",IF(TEXT(P149,"000,00")&gt;TEXT(Q149,"000,00"),"OVE",""))</f>
        <v/>
      </c>
      <c r="AD149" s="7"/>
      <c r="AE149" s="7"/>
      <c r="AF149" s="7"/>
      <c r="AG149" s="7"/>
      <c r="AH149" s="7"/>
      <c r="AI149" s="7"/>
      <c r="AK149" s="182"/>
      <c r="AL149" s="182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 x14ac:dyDescent="0.25">
      <c r="A150" s="2"/>
      <c r="B150" s="6"/>
      <c r="C150" s="130" t="s">
        <v>228</v>
      </c>
      <c r="D150" s="131"/>
      <c r="E150" s="132">
        <v>253</v>
      </c>
      <c r="F150" s="263">
        <v>451</v>
      </c>
      <c r="G150" s="264">
        <v>96</v>
      </c>
      <c r="H150" s="265">
        <v>322</v>
      </c>
      <c r="I150" s="264">
        <v>91</v>
      </c>
      <c r="J150" s="265">
        <v>286</v>
      </c>
      <c r="K150" s="264">
        <v>80</v>
      </c>
      <c r="L150" s="265">
        <v>279</v>
      </c>
      <c r="M150" s="264">
        <v>78</v>
      </c>
      <c r="N150" s="265">
        <v>275</v>
      </c>
      <c r="O150" s="266">
        <v>286.87</v>
      </c>
      <c r="P150" s="267">
        <v>73.400000000000006</v>
      </c>
      <c r="Q150" s="268" t="s">
        <v>363</v>
      </c>
      <c r="R150" s="264">
        <v>332</v>
      </c>
      <c r="S150" s="268">
        <v>0</v>
      </c>
      <c r="T150" s="268"/>
      <c r="U150" s="268">
        <v>332</v>
      </c>
      <c r="V150" s="268">
        <v>0</v>
      </c>
      <c r="W150" s="264">
        <v>332</v>
      </c>
      <c r="X150" s="264">
        <v>14</v>
      </c>
      <c r="Y150" s="269">
        <v>25.16</v>
      </c>
      <c r="Z150" s="269">
        <v>2.2799999999999998</v>
      </c>
      <c r="AA150" s="265"/>
      <c r="AB150" s="270"/>
      <c r="AD150" s="7"/>
      <c r="AE150" s="7"/>
      <c r="AF150" s="7"/>
      <c r="AG150" s="7"/>
      <c r="AH150" s="7"/>
      <c r="AI150" s="7"/>
      <c r="AK150" s="182"/>
      <c r="AL150" s="182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 x14ac:dyDescent="0.25">
      <c r="A151" s="2"/>
      <c r="B151" s="6"/>
      <c r="C151" s="54" t="s">
        <v>147</v>
      </c>
      <c r="D151" s="51"/>
      <c r="E151" s="44">
        <v>257</v>
      </c>
      <c r="F151" s="279">
        <v>700</v>
      </c>
      <c r="G151" s="280">
        <v>92</v>
      </c>
      <c r="H151" s="281">
        <v>476</v>
      </c>
      <c r="I151" s="280">
        <v>82</v>
      </c>
      <c r="J151" s="281">
        <v>409</v>
      </c>
      <c r="K151" s="280">
        <v>70</v>
      </c>
      <c r="L151" s="281">
        <v>395</v>
      </c>
      <c r="M151" s="280">
        <v>68</v>
      </c>
      <c r="N151" s="281">
        <v>388</v>
      </c>
      <c r="O151" s="282">
        <v>262.16000000000003</v>
      </c>
      <c r="P151" s="283">
        <v>56.04</v>
      </c>
      <c r="Q151" s="284" t="s">
        <v>363</v>
      </c>
      <c r="R151" s="280">
        <v>566</v>
      </c>
      <c r="S151" s="284">
        <v>0</v>
      </c>
      <c r="T151" s="284"/>
      <c r="U151" s="284">
        <v>566</v>
      </c>
      <c r="V151" s="284">
        <v>0</v>
      </c>
      <c r="W151" s="280">
        <v>473</v>
      </c>
      <c r="X151" s="280">
        <v>110</v>
      </c>
      <c r="Y151" s="285">
        <v>30.56</v>
      </c>
      <c r="Z151" s="285">
        <v>5.8</v>
      </c>
      <c r="AA151" s="281"/>
      <c r="AB151" s="286" t="str">
        <f>IF(Q151="-","",IF(TEXT(P151,"000,00")&gt;TEXT(Q151,"000,00"),"OVE",""))</f>
        <v/>
      </c>
      <c r="AD151" s="7"/>
      <c r="AE151" s="7"/>
      <c r="AF151" s="7"/>
      <c r="AG151" s="7"/>
      <c r="AH151" s="7"/>
      <c r="AI151" s="7"/>
      <c r="AK151" s="182"/>
      <c r="AL151" s="182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 x14ac:dyDescent="0.25">
      <c r="A152" s="2"/>
      <c r="B152" s="6"/>
      <c r="C152" s="130" t="s">
        <v>105</v>
      </c>
      <c r="D152" s="131"/>
      <c r="E152" s="132">
        <v>273</v>
      </c>
      <c r="F152" s="263">
        <v>990</v>
      </c>
      <c r="G152" s="264">
        <v>90</v>
      </c>
      <c r="H152" s="265">
        <v>655</v>
      </c>
      <c r="I152" s="264">
        <v>83</v>
      </c>
      <c r="J152" s="265">
        <v>560</v>
      </c>
      <c r="K152" s="264">
        <v>71</v>
      </c>
      <c r="L152" s="265">
        <v>539</v>
      </c>
      <c r="M152" s="264">
        <v>68</v>
      </c>
      <c r="N152" s="265">
        <v>525</v>
      </c>
      <c r="O152" s="266">
        <v>211.85</v>
      </c>
      <c r="P152" s="267">
        <v>43</v>
      </c>
      <c r="Q152" s="268" t="s">
        <v>363</v>
      </c>
      <c r="R152" s="268">
        <v>589</v>
      </c>
      <c r="S152" s="268">
        <v>0</v>
      </c>
      <c r="T152" s="268"/>
      <c r="U152" s="268">
        <v>589</v>
      </c>
      <c r="V152" s="268">
        <v>0</v>
      </c>
      <c r="W152" s="264">
        <v>589</v>
      </c>
      <c r="X152" s="264">
        <v>116</v>
      </c>
      <c r="Y152" s="269">
        <v>33.22</v>
      </c>
      <c r="Z152" s="269">
        <v>16.170000000000002</v>
      </c>
      <c r="AA152" s="265"/>
      <c r="AB152" s="270" t="str">
        <f>IF(Q152="-","",IF(TEXT(P152,"000,00")&gt;TEXT(Q152,"000,00"),"OVE",""))</f>
        <v/>
      </c>
      <c r="AD152" s="7"/>
      <c r="AE152" s="7"/>
      <c r="AF152" s="7"/>
      <c r="AG152" s="7"/>
      <c r="AH152" s="7"/>
      <c r="AI152" s="7"/>
      <c r="AK152" s="182"/>
      <c r="AL152" s="182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 x14ac:dyDescent="0.25">
      <c r="A153" s="2"/>
      <c r="B153" s="6"/>
      <c r="C153" s="54" t="s">
        <v>168</v>
      </c>
      <c r="D153" s="51"/>
      <c r="E153" s="44">
        <v>271</v>
      </c>
      <c r="F153" s="279">
        <v>1999</v>
      </c>
      <c r="G153" s="280">
        <v>87</v>
      </c>
      <c r="H153" s="281">
        <v>1362</v>
      </c>
      <c r="I153" s="280">
        <v>84</v>
      </c>
      <c r="J153" s="281">
        <v>1211</v>
      </c>
      <c r="K153" s="280">
        <v>75</v>
      </c>
      <c r="L153" s="281">
        <v>1175</v>
      </c>
      <c r="M153" s="280">
        <v>72</v>
      </c>
      <c r="N153" s="281">
        <v>1157</v>
      </c>
      <c r="O153" s="282">
        <v>155.59</v>
      </c>
      <c r="P153" s="283">
        <v>90.76</v>
      </c>
      <c r="Q153" s="284" t="s">
        <v>363</v>
      </c>
      <c r="R153" s="280">
        <v>1182</v>
      </c>
      <c r="S153" s="284">
        <v>0</v>
      </c>
      <c r="T153" s="284"/>
      <c r="U153" s="284">
        <v>1182</v>
      </c>
      <c r="V153" s="284">
        <v>0</v>
      </c>
      <c r="W153" s="280">
        <v>1121</v>
      </c>
      <c r="X153" s="280">
        <v>584</v>
      </c>
      <c r="Y153" s="285">
        <v>35.79</v>
      </c>
      <c r="Z153" s="285">
        <v>12.49</v>
      </c>
      <c r="AA153" s="281"/>
      <c r="AB153" s="286" t="str">
        <f>IF(Q153="-","",IF(TEXT(P153,"000,00")&gt;TEXT(Q153,"000,00"),"OVE",""))</f>
        <v/>
      </c>
      <c r="AD153" s="7"/>
      <c r="AE153" s="7"/>
      <c r="AF153" s="7"/>
      <c r="AG153" s="7"/>
      <c r="AH153" s="7"/>
      <c r="AI153" s="7"/>
      <c r="AK153" s="182"/>
      <c r="AL153" s="182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 ht="16.5" thickBot="1" x14ac:dyDescent="0.3">
      <c r="A154" s="8"/>
      <c r="B154" s="13"/>
      <c r="C154" s="130" t="s">
        <v>106</v>
      </c>
      <c r="D154" s="131"/>
      <c r="E154" s="132">
        <v>275</v>
      </c>
      <c r="F154" s="263">
        <v>7075</v>
      </c>
      <c r="G154" s="264">
        <v>98</v>
      </c>
      <c r="H154" s="265">
        <v>3440</v>
      </c>
      <c r="I154" s="264">
        <v>83</v>
      </c>
      <c r="J154" s="265">
        <v>2976</v>
      </c>
      <c r="K154" s="264">
        <v>72</v>
      </c>
      <c r="L154" s="265">
        <v>2895</v>
      </c>
      <c r="M154" s="264">
        <v>70</v>
      </c>
      <c r="N154" s="265">
        <v>2831</v>
      </c>
      <c r="O154" s="266">
        <v>73.72</v>
      </c>
      <c r="P154" s="267">
        <v>97.86</v>
      </c>
      <c r="Q154" s="268" t="s">
        <v>363</v>
      </c>
      <c r="R154" s="268">
        <v>3971</v>
      </c>
      <c r="S154" s="268">
        <v>0</v>
      </c>
      <c r="T154" s="268"/>
      <c r="U154" s="268">
        <v>3971</v>
      </c>
      <c r="V154" s="268">
        <v>0</v>
      </c>
      <c r="W154" s="264">
        <v>2598</v>
      </c>
      <c r="X154" s="264">
        <v>1580</v>
      </c>
      <c r="Y154" s="269">
        <v>97.96</v>
      </c>
      <c r="Z154" s="269">
        <v>-8.33</v>
      </c>
      <c r="AA154" s="265"/>
      <c r="AB154" s="270" t="str">
        <f>IF(Q154="-","",IF(TEXT(P154,"000,00")&gt;TEXT(Q154,"000,00"),"OVE",""))</f>
        <v/>
      </c>
      <c r="AD154" s="7"/>
      <c r="AE154" s="7"/>
      <c r="AF154" s="7"/>
      <c r="AG154" s="7"/>
      <c r="AH154" s="7"/>
      <c r="AI154" s="7"/>
      <c r="AK154" s="182"/>
      <c r="AL154" s="182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 ht="16.5" thickTop="1" x14ac:dyDescent="0.25">
      <c r="A155" s="40" t="s">
        <v>278</v>
      </c>
      <c r="B155" s="41"/>
      <c r="C155" s="65" t="s">
        <v>283</v>
      </c>
      <c r="D155" s="66"/>
      <c r="E155" s="60">
        <v>204</v>
      </c>
      <c r="F155" s="335">
        <v>1614</v>
      </c>
      <c r="G155" s="336">
        <v>102</v>
      </c>
      <c r="H155" s="337">
        <v>1306</v>
      </c>
      <c r="I155" s="336">
        <v>112</v>
      </c>
      <c r="J155" s="337">
        <v>1101</v>
      </c>
      <c r="K155" s="336">
        <v>94</v>
      </c>
      <c r="L155" s="337">
        <v>1164</v>
      </c>
      <c r="M155" s="336">
        <v>100</v>
      </c>
      <c r="N155" s="337">
        <v>1220</v>
      </c>
      <c r="O155" s="384">
        <v>58.17</v>
      </c>
      <c r="P155" s="385">
        <v>85.83</v>
      </c>
      <c r="Q155" s="338" t="s">
        <v>363</v>
      </c>
      <c r="R155" s="336">
        <v>1071</v>
      </c>
      <c r="S155" s="338">
        <v>171</v>
      </c>
      <c r="T155" s="338"/>
      <c r="U155" s="338">
        <v>1242</v>
      </c>
      <c r="V155" s="338">
        <v>0</v>
      </c>
      <c r="W155" s="336">
        <v>1270</v>
      </c>
      <c r="X155" s="336">
        <v>1220</v>
      </c>
      <c r="Y155" s="339"/>
      <c r="Z155" s="339">
        <v>-0.35</v>
      </c>
      <c r="AA155" s="337"/>
      <c r="AB155" s="340"/>
      <c r="AD155" s="7"/>
      <c r="AE155" s="7"/>
      <c r="AF155" s="7"/>
      <c r="AG155" s="7"/>
      <c r="AH155" s="7"/>
      <c r="AI155" s="7"/>
      <c r="AK155" s="182"/>
      <c r="AL155" s="182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 x14ac:dyDescent="0.25">
      <c r="A156" s="10"/>
      <c r="B156" s="37"/>
      <c r="C156" s="130" t="s">
        <v>279</v>
      </c>
      <c r="D156" s="131"/>
      <c r="E156" s="132">
        <v>280</v>
      </c>
      <c r="F156" s="263">
        <v>1619</v>
      </c>
      <c r="G156" s="264">
        <v>102</v>
      </c>
      <c r="H156" s="265">
        <v>1312</v>
      </c>
      <c r="I156" s="264">
        <v>112</v>
      </c>
      <c r="J156" s="265">
        <v>1102</v>
      </c>
      <c r="K156" s="264">
        <v>94</v>
      </c>
      <c r="L156" s="265">
        <v>1163</v>
      </c>
      <c r="M156" s="264">
        <v>99</v>
      </c>
      <c r="N156" s="265">
        <v>1219</v>
      </c>
      <c r="O156" s="266">
        <v>41.98</v>
      </c>
      <c r="P156" s="267">
        <v>96.33</v>
      </c>
      <c r="Q156" s="268" t="s">
        <v>363</v>
      </c>
      <c r="R156" s="264">
        <v>252</v>
      </c>
      <c r="S156" s="268">
        <v>977</v>
      </c>
      <c r="T156" s="268"/>
      <c r="U156" s="268">
        <v>1229</v>
      </c>
      <c r="V156" s="268">
        <v>0</v>
      </c>
      <c r="W156" s="264">
        <v>1202</v>
      </c>
      <c r="X156" s="264">
        <v>4</v>
      </c>
      <c r="Y156" s="269">
        <v>0.01</v>
      </c>
      <c r="Z156" s="269"/>
      <c r="AA156" s="265"/>
      <c r="AB156" s="270"/>
      <c r="AD156" s="7"/>
      <c r="AE156" s="7"/>
      <c r="AF156" s="7"/>
      <c r="AG156" s="7"/>
      <c r="AH156" s="7"/>
      <c r="AI156" s="7"/>
      <c r="AK156" s="182"/>
      <c r="AL156" s="182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 ht="16.5" thickBot="1" x14ac:dyDescent="0.3">
      <c r="A157" s="39"/>
      <c r="B157" s="13"/>
      <c r="C157" s="58" t="s">
        <v>284</v>
      </c>
      <c r="D157" s="59"/>
      <c r="E157" s="61">
        <v>297</v>
      </c>
      <c r="F157" s="319">
        <v>1632</v>
      </c>
      <c r="G157" s="320">
        <v>102</v>
      </c>
      <c r="H157" s="321">
        <v>1324</v>
      </c>
      <c r="I157" s="320">
        <v>112</v>
      </c>
      <c r="J157" s="321">
        <v>1108</v>
      </c>
      <c r="K157" s="320">
        <v>94</v>
      </c>
      <c r="L157" s="321">
        <v>1168</v>
      </c>
      <c r="M157" s="320">
        <v>99</v>
      </c>
      <c r="N157" s="321">
        <v>1225</v>
      </c>
      <c r="O157" s="322">
        <v>20</v>
      </c>
      <c r="P157" s="323">
        <v>0</v>
      </c>
      <c r="Q157" s="324" t="s">
        <v>363</v>
      </c>
      <c r="R157" s="320">
        <v>1235</v>
      </c>
      <c r="S157" s="324">
        <v>0</v>
      </c>
      <c r="T157" s="324"/>
      <c r="U157" s="324">
        <v>1235</v>
      </c>
      <c r="V157" s="324">
        <v>0</v>
      </c>
      <c r="W157" s="320">
        <v>1226</v>
      </c>
      <c r="X157" s="320">
        <v>10</v>
      </c>
      <c r="Y157" s="325"/>
      <c r="Z157" s="325">
        <v>-0.16</v>
      </c>
      <c r="AA157" s="321"/>
      <c r="AB157" s="326"/>
      <c r="AD157" s="7"/>
      <c r="AE157" s="7"/>
      <c r="AF157" s="7"/>
      <c r="AG157" s="7"/>
      <c r="AH157" s="7"/>
      <c r="AI157" s="7"/>
      <c r="AK157" s="182"/>
      <c r="AL157" s="182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 ht="16.5" thickTop="1" x14ac:dyDescent="0.25">
      <c r="A158" s="27" t="s">
        <v>107</v>
      </c>
      <c r="B158" s="25" t="s">
        <v>108</v>
      </c>
      <c r="C158" s="130" t="s">
        <v>108</v>
      </c>
      <c r="D158" s="131"/>
      <c r="E158" s="132">
        <v>296</v>
      </c>
      <c r="F158" s="263">
        <v>31</v>
      </c>
      <c r="G158" s="264">
        <v>98</v>
      </c>
      <c r="H158" s="265">
        <v>30</v>
      </c>
      <c r="I158" s="264">
        <v>98</v>
      </c>
      <c r="J158" s="265">
        <v>30</v>
      </c>
      <c r="K158" s="264">
        <v>98</v>
      </c>
      <c r="L158" s="265">
        <v>30</v>
      </c>
      <c r="M158" s="264">
        <v>98</v>
      </c>
      <c r="N158" s="265">
        <v>30</v>
      </c>
      <c r="O158" s="266">
        <v>479.13</v>
      </c>
      <c r="P158" s="267">
        <v>85.85</v>
      </c>
      <c r="Q158" s="268" t="s">
        <v>363</v>
      </c>
      <c r="R158" s="264">
        <v>28</v>
      </c>
      <c r="S158" s="268">
        <v>0</v>
      </c>
      <c r="T158" s="268"/>
      <c r="U158" s="268">
        <v>31</v>
      </c>
      <c r="V158" s="268">
        <v>0</v>
      </c>
      <c r="W158" s="264">
        <v>30</v>
      </c>
      <c r="X158" s="264">
        <v>30</v>
      </c>
      <c r="Y158" s="269">
        <v>0.04</v>
      </c>
      <c r="Z158" s="269">
        <v>0.06</v>
      </c>
      <c r="AA158" s="265"/>
      <c r="AB158" s="270" t="str">
        <f>IF(Q158="-","",IF(TEXT(P158,"000,00")&gt;TEXT(Q158,"000,00"),"OVE",""))</f>
        <v/>
      </c>
      <c r="AD158" s="7"/>
      <c r="AE158" s="7"/>
      <c r="AF158" s="7"/>
      <c r="AG158" s="7"/>
      <c r="AH158" s="7"/>
      <c r="AI158" s="7"/>
      <c r="AK158" s="182"/>
      <c r="AL158" s="182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 x14ac:dyDescent="0.25">
      <c r="A159" s="27"/>
      <c r="B159" s="23" t="s">
        <v>237</v>
      </c>
      <c r="C159" s="80" t="s">
        <v>238</v>
      </c>
      <c r="D159" s="81"/>
      <c r="E159" s="82">
        <v>285</v>
      </c>
      <c r="F159" s="401">
        <v>12379</v>
      </c>
      <c r="G159" s="402">
        <v>68</v>
      </c>
      <c r="H159" s="403">
        <v>10187</v>
      </c>
      <c r="I159" s="402">
        <v>88</v>
      </c>
      <c r="J159" s="403">
        <v>8735</v>
      </c>
      <c r="K159" s="402">
        <v>75</v>
      </c>
      <c r="L159" s="403">
        <v>8609</v>
      </c>
      <c r="M159" s="402">
        <v>74</v>
      </c>
      <c r="N159" s="403">
        <v>8572</v>
      </c>
      <c r="O159" s="404">
        <v>83.85</v>
      </c>
      <c r="P159" s="405">
        <v>13.13</v>
      </c>
      <c r="Q159" s="406" t="s">
        <v>363</v>
      </c>
      <c r="R159" s="402">
        <v>8767</v>
      </c>
      <c r="S159" s="406">
        <v>0</v>
      </c>
      <c r="T159" s="406"/>
      <c r="U159" s="406">
        <v>8767</v>
      </c>
      <c r="V159" s="406">
        <v>0</v>
      </c>
      <c r="W159" s="402">
        <v>8604</v>
      </c>
      <c r="X159" s="402">
        <v>8572</v>
      </c>
      <c r="Y159" s="407">
        <v>58.58</v>
      </c>
      <c r="Z159" s="407">
        <v>1.1499999999999999</v>
      </c>
      <c r="AA159" s="403"/>
      <c r="AB159" s="408"/>
      <c r="AD159" s="7"/>
      <c r="AE159" s="7"/>
      <c r="AF159" s="7"/>
      <c r="AG159" s="7"/>
      <c r="AH159" s="7"/>
      <c r="AI159" s="7"/>
      <c r="AK159" s="182"/>
      <c r="AL159" s="182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 x14ac:dyDescent="0.25">
      <c r="A160" s="27"/>
      <c r="B160" s="36"/>
      <c r="C160" s="153" t="s">
        <v>239</v>
      </c>
      <c r="D160" s="154"/>
      <c r="E160" s="155">
        <v>287</v>
      </c>
      <c r="F160" s="409">
        <v>12679</v>
      </c>
      <c r="G160" s="410">
        <v>68</v>
      </c>
      <c r="H160" s="411">
        <v>10486</v>
      </c>
      <c r="I160" s="410">
        <v>89</v>
      </c>
      <c r="J160" s="411">
        <v>9063</v>
      </c>
      <c r="K160" s="410">
        <v>77</v>
      </c>
      <c r="L160" s="411">
        <v>8771</v>
      </c>
      <c r="M160" s="410">
        <v>74</v>
      </c>
      <c r="N160" s="411">
        <v>8782</v>
      </c>
      <c r="O160" s="412">
        <v>71.28</v>
      </c>
      <c r="P160" s="413">
        <v>98.4</v>
      </c>
      <c r="Q160" s="414" t="s">
        <v>363</v>
      </c>
      <c r="R160" s="410">
        <v>8884</v>
      </c>
      <c r="S160" s="414">
        <v>0</v>
      </c>
      <c r="T160" s="414"/>
      <c r="U160" s="414">
        <v>8945</v>
      </c>
      <c r="V160" s="414">
        <v>0</v>
      </c>
      <c r="W160" s="410">
        <v>8945</v>
      </c>
      <c r="X160" s="410">
        <v>131</v>
      </c>
      <c r="Y160" s="415">
        <v>58.58</v>
      </c>
      <c r="Z160" s="415">
        <v>2.27</v>
      </c>
      <c r="AA160" s="411"/>
      <c r="AB160" s="416"/>
      <c r="AD160" s="7"/>
      <c r="AE160" s="7"/>
      <c r="AF160" s="7"/>
      <c r="AG160" s="7"/>
      <c r="AH160" s="7"/>
      <c r="AI160" s="7"/>
      <c r="AK160" s="182"/>
      <c r="AL160" s="182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 x14ac:dyDescent="0.25">
      <c r="A161" s="27"/>
      <c r="B161" s="42" t="s">
        <v>276</v>
      </c>
      <c r="C161" s="54" t="s">
        <v>277</v>
      </c>
      <c r="D161" s="51"/>
      <c r="E161" s="44">
        <v>269</v>
      </c>
      <c r="F161" s="279">
        <v>1178</v>
      </c>
      <c r="G161" s="280">
        <v>114</v>
      </c>
      <c r="H161" s="281">
        <v>771</v>
      </c>
      <c r="I161" s="280">
        <v>116</v>
      </c>
      <c r="J161" s="281">
        <v>633</v>
      </c>
      <c r="K161" s="280">
        <v>95</v>
      </c>
      <c r="L161" s="281">
        <v>609</v>
      </c>
      <c r="M161" s="280">
        <v>92</v>
      </c>
      <c r="N161" s="281">
        <v>593</v>
      </c>
      <c r="O161" s="282">
        <v>49.11</v>
      </c>
      <c r="P161" s="283">
        <v>56.92</v>
      </c>
      <c r="Q161" s="284" t="s">
        <v>363</v>
      </c>
      <c r="R161" s="280">
        <v>420</v>
      </c>
      <c r="S161" s="284">
        <v>0</v>
      </c>
      <c r="T161" s="284"/>
      <c r="U161" s="284">
        <v>420</v>
      </c>
      <c r="V161" s="284">
        <v>0</v>
      </c>
      <c r="W161" s="280">
        <v>565</v>
      </c>
      <c r="X161" s="280">
        <v>593</v>
      </c>
      <c r="Y161" s="285">
        <v>0.03</v>
      </c>
      <c r="Z161" s="285">
        <v>-10.1</v>
      </c>
      <c r="AA161" s="281"/>
      <c r="AB161" s="286"/>
      <c r="AD161" s="7"/>
      <c r="AE161" s="7"/>
      <c r="AF161" s="7"/>
      <c r="AG161" s="7"/>
      <c r="AH161" s="7"/>
      <c r="AI161" s="7"/>
      <c r="AK161" s="182"/>
      <c r="AL161" s="182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 x14ac:dyDescent="0.25">
      <c r="A162" s="27"/>
      <c r="B162" s="25" t="s">
        <v>240</v>
      </c>
      <c r="C162" s="130" t="s">
        <v>241</v>
      </c>
      <c r="D162" s="131"/>
      <c r="E162" s="132">
        <v>279</v>
      </c>
      <c r="F162" s="263">
        <v>197</v>
      </c>
      <c r="G162" s="264">
        <v>82</v>
      </c>
      <c r="H162" s="265">
        <v>106</v>
      </c>
      <c r="I162" s="264">
        <v>75</v>
      </c>
      <c r="J162" s="265">
        <v>113</v>
      </c>
      <c r="K162" s="264">
        <v>80</v>
      </c>
      <c r="L162" s="265">
        <v>121</v>
      </c>
      <c r="M162" s="264">
        <v>86</v>
      </c>
      <c r="N162" s="265">
        <v>126</v>
      </c>
      <c r="O162" s="266">
        <v>85.96</v>
      </c>
      <c r="P162" s="267">
        <v>69.150000000000006</v>
      </c>
      <c r="Q162" s="268" t="s">
        <v>363</v>
      </c>
      <c r="R162" s="264">
        <v>222</v>
      </c>
      <c r="S162" s="268">
        <v>0</v>
      </c>
      <c r="T162" s="268"/>
      <c r="U162" s="268">
        <v>222</v>
      </c>
      <c r="V162" s="268">
        <v>0</v>
      </c>
      <c r="W162" s="264">
        <v>108</v>
      </c>
      <c r="X162" s="264">
        <v>126</v>
      </c>
      <c r="Y162" s="269">
        <v>0.36</v>
      </c>
      <c r="Z162" s="269">
        <v>1.93</v>
      </c>
      <c r="AA162" s="265"/>
      <c r="AB162" s="270"/>
      <c r="AD162" s="7"/>
      <c r="AE162" s="7"/>
      <c r="AF162" s="7"/>
      <c r="AG162" s="7"/>
      <c r="AH162" s="7"/>
      <c r="AI162" s="7"/>
      <c r="AK162" s="182"/>
      <c r="AL162" s="182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 x14ac:dyDescent="0.25">
      <c r="A163" s="27"/>
      <c r="B163" s="42" t="s">
        <v>242</v>
      </c>
      <c r="C163" s="55" t="s">
        <v>243</v>
      </c>
      <c r="D163" s="52"/>
      <c r="E163" s="45">
        <v>291</v>
      </c>
      <c r="F163" s="386">
        <v>218</v>
      </c>
      <c r="G163" s="387">
        <v>101</v>
      </c>
      <c r="H163" s="388">
        <v>133</v>
      </c>
      <c r="I163" s="387">
        <v>133</v>
      </c>
      <c r="J163" s="388">
        <v>122</v>
      </c>
      <c r="K163" s="387">
        <v>122</v>
      </c>
      <c r="L163" s="388">
        <v>110</v>
      </c>
      <c r="M163" s="387">
        <v>110</v>
      </c>
      <c r="N163" s="388">
        <v>115</v>
      </c>
      <c r="O163" s="389">
        <v>213.52</v>
      </c>
      <c r="P163" s="390">
        <v>4.3499999999999996</v>
      </c>
      <c r="Q163" s="391" t="s">
        <v>363</v>
      </c>
      <c r="R163" s="387">
        <v>84</v>
      </c>
      <c r="S163" s="391">
        <v>31</v>
      </c>
      <c r="T163" s="391"/>
      <c r="U163" s="391">
        <v>115</v>
      </c>
      <c r="V163" s="391">
        <v>0</v>
      </c>
      <c r="W163" s="387">
        <v>115</v>
      </c>
      <c r="X163" s="387">
        <v>115</v>
      </c>
      <c r="Y163" s="392">
        <v>0.18</v>
      </c>
      <c r="Z163" s="392">
        <v>0</v>
      </c>
      <c r="AA163" s="388"/>
      <c r="AB163" s="393"/>
      <c r="AD163" s="7"/>
      <c r="AE163" s="7"/>
      <c r="AF163" s="7"/>
      <c r="AG163" s="7"/>
      <c r="AH163" s="7"/>
      <c r="AI163" s="7"/>
      <c r="AK163" s="182"/>
      <c r="AL163" s="182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 x14ac:dyDescent="0.25">
      <c r="A164" s="27"/>
      <c r="B164" s="42" t="s">
        <v>244</v>
      </c>
      <c r="C164" s="136" t="s">
        <v>245</v>
      </c>
      <c r="D164" s="137"/>
      <c r="E164" s="138">
        <v>145</v>
      </c>
      <c r="F164" s="287">
        <v>81</v>
      </c>
      <c r="G164" s="288">
        <v>126</v>
      </c>
      <c r="H164" s="289">
        <v>64</v>
      </c>
      <c r="I164" s="288">
        <v>110</v>
      </c>
      <c r="J164" s="289">
        <v>61</v>
      </c>
      <c r="K164" s="288">
        <v>105</v>
      </c>
      <c r="L164" s="289">
        <v>58</v>
      </c>
      <c r="M164" s="288">
        <v>99</v>
      </c>
      <c r="N164" s="289">
        <v>55</v>
      </c>
      <c r="O164" s="290">
        <v>266.60000000000002</v>
      </c>
      <c r="P164" s="291">
        <v>66.36</v>
      </c>
      <c r="Q164" s="292" t="s">
        <v>363</v>
      </c>
      <c r="R164" s="288">
        <v>76</v>
      </c>
      <c r="S164" s="292">
        <v>0</v>
      </c>
      <c r="T164" s="292"/>
      <c r="U164" s="292">
        <v>80</v>
      </c>
      <c r="V164" s="292">
        <v>0</v>
      </c>
      <c r="W164" s="288">
        <v>50</v>
      </c>
      <c r="X164" s="288">
        <v>55</v>
      </c>
      <c r="Y164" s="293">
        <v>0.26</v>
      </c>
      <c r="Z164" s="293">
        <v>0.81</v>
      </c>
      <c r="AA164" s="289"/>
      <c r="AB164" s="294"/>
      <c r="AD164" s="7"/>
      <c r="AE164" s="7"/>
      <c r="AF164" s="7"/>
      <c r="AG164" s="7"/>
      <c r="AH164" s="7"/>
      <c r="AI164" s="7"/>
      <c r="AK164" s="182"/>
      <c r="AL164" s="182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 x14ac:dyDescent="0.25">
      <c r="A165" s="27"/>
      <c r="B165" s="23" t="s">
        <v>287</v>
      </c>
      <c r="C165" s="83" t="s">
        <v>285</v>
      </c>
      <c r="D165" s="85"/>
      <c r="E165" s="84">
        <v>227</v>
      </c>
      <c r="F165" s="295">
        <v>501</v>
      </c>
      <c r="G165" s="296">
        <v>76</v>
      </c>
      <c r="H165" s="297">
        <v>394</v>
      </c>
      <c r="I165" s="296">
        <v>75</v>
      </c>
      <c r="J165" s="297">
        <v>352</v>
      </c>
      <c r="K165" s="296">
        <v>67</v>
      </c>
      <c r="L165" s="297">
        <v>336</v>
      </c>
      <c r="M165" s="296">
        <v>64</v>
      </c>
      <c r="N165" s="297">
        <v>326</v>
      </c>
      <c r="O165" s="298">
        <v>295.89999999999998</v>
      </c>
      <c r="P165" s="299">
        <v>29.62</v>
      </c>
      <c r="Q165" s="300" t="s">
        <v>363</v>
      </c>
      <c r="R165" s="296">
        <v>638</v>
      </c>
      <c r="S165" s="300">
        <v>0</v>
      </c>
      <c r="T165" s="300"/>
      <c r="U165" s="300">
        <v>638</v>
      </c>
      <c r="V165" s="300">
        <v>0</v>
      </c>
      <c r="W165" s="296">
        <v>325</v>
      </c>
      <c r="X165" s="296">
        <v>326</v>
      </c>
      <c r="Y165" s="301"/>
      <c r="Z165" s="301">
        <v>0</v>
      </c>
      <c r="AA165" s="297"/>
      <c r="AB165" s="302"/>
      <c r="AD165" s="7"/>
      <c r="AE165" s="7"/>
      <c r="AF165" s="7"/>
      <c r="AG165" s="7"/>
      <c r="AH165" s="7"/>
      <c r="AI165" s="7"/>
      <c r="AK165" s="182"/>
      <c r="AL165" s="182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spans="1:48" x14ac:dyDescent="0.25">
      <c r="A166" s="27"/>
      <c r="B166" s="25"/>
      <c r="C166" s="130" t="s">
        <v>286</v>
      </c>
      <c r="D166" s="131"/>
      <c r="E166" s="132">
        <v>228</v>
      </c>
      <c r="F166" s="263">
        <v>562</v>
      </c>
      <c r="G166" s="264">
        <v>78</v>
      </c>
      <c r="H166" s="265">
        <v>442</v>
      </c>
      <c r="I166" s="264">
        <v>77</v>
      </c>
      <c r="J166" s="265">
        <v>397</v>
      </c>
      <c r="K166" s="264">
        <v>69</v>
      </c>
      <c r="L166" s="265">
        <v>384</v>
      </c>
      <c r="M166" s="264">
        <v>67</v>
      </c>
      <c r="N166" s="265">
        <v>374</v>
      </c>
      <c r="O166" s="266">
        <v>271.82</v>
      </c>
      <c r="P166" s="267">
        <v>70</v>
      </c>
      <c r="Q166" s="268" t="s">
        <v>363</v>
      </c>
      <c r="R166" s="264">
        <v>689</v>
      </c>
      <c r="S166" s="268">
        <v>0</v>
      </c>
      <c r="T166" s="268"/>
      <c r="U166" s="268">
        <v>689</v>
      </c>
      <c r="V166" s="268">
        <v>0</v>
      </c>
      <c r="W166" s="264">
        <v>678</v>
      </c>
      <c r="X166" s="264">
        <v>40</v>
      </c>
      <c r="Y166" s="269"/>
      <c r="Z166" s="269">
        <v>0</v>
      </c>
      <c r="AA166" s="265"/>
      <c r="AB166" s="270"/>
      <c r="AD166" s="7"/>
      <c r="AE166" s="7"/>
      <c r="AF166" s="7"/>
      <c r="AG166" s="7"/>
      <c r="AH166" s="7"/>
      <c r="AI166" s="7"/>
      <c r="AK166" s="182"/>
      <c r="AL166" s="182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spans="1:48" x14ac:dyDescent="0.25">
      <c r="A167" s="27"/>
      <c r="B167" s="25"/>
      <c r="C167" s="83" t="s">
        <v>287</v>
      </c>
      <c r="D167" s="85"/>
      <c r="E167" s="84">
        <v>229</v>
      </c>
      <c r="F167" s="295">
        <v>1243</v>
      </c>
      <c r="G167" s="296">
        <v>84</v>
      </c>
      <c r="H167" s="297">
        <v>795</v>
      </c>
      <c r="I167" s="296">
        <v>76</v>
      </c>
      <c r="J167" s="297">
        <v>697</v>
      </c>
      <c r="K167" s="296">
        <v>67</v>
      </c>
      <c r="L167" s="297">
        <v>683</v>
      </c>
      <c r="M167" s="296">
        <v>65</v>
      </c>
      <c r="N167" s="297">
        <v>668</v>
      </c>
      <c r="O167" s="298">
        <v>220.42</v>
      </c>
      <c r="P167" s="299">
        <v>95.82</v>
      </c>
      <c r="Q167" s="300" t="s">
        <v>363</v>
      </c>
      <c r="R167" s="296">
        <v>890</v>
      </c>
      <c r="S167" s="300">
        <v>0</v>
      </c>
      <c r="T167" s="300"/>
      <c r="U167" s="300">
        <v>890</v>
      </c>
      <c r="V167" s="300">
        <v>0</v>
      </c>
      <c r="W167" s="296">
        <v>890</v>
      </c>
      <c r="X167" s="296">
        <v>254</v>
      </c>
      <c r="Y167" s="301">
        <v>21.53</v>
      </c>
      <c r="Z167" s="301">
        <v>0.85</v>
      </c>
      <c r="AA167" s="297"/>
      <c r="AB167" s="302"/>
      <c r="AD167" s="7"/>
      <c r="AE167" s="7"/>
      <c r="AF167" s="7"/>
      <c r="AG167" s="7"/>
      <c r="AH167" s="7"/>
      <c r="AI167" s="7"/>
      <c r="AK167" s="182"/>
      <c r="AL167" s="182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spans="1:48" x14ac:dyDescent="0.25">
      <c r="A168" s="27"/>
      <c r="B168" s="25"/>
      <c r="C168" s="130" t="s">
        <v>288</v>
      </c>
      <c r="D168" s="131"/>
      <c r="E168" s="132">
        <v>230</v>
      </c>
      <c r="F168" s="263">
        <v>1256</v>
      </c>
      <c r="G168" s="264">
        <v>84</v>
      </c>
      <c r="H168" s="265">
        <v>801</v>
      </c>
      <c r="I168" s="264">
        <v>76</v>
      </c>
      <c r="J168" s="265">
        <v>702</v>
      </c>
      <c r="K168" s="264">
        <v>67</v>
      </c>
      <c r="L168" s="265">
        <v>689</v>
      </c>
      <c r="M168" s="264">
        <v>65</v>
      </c>
      <c r="N168" s="265">
        <v>674</v>
      </c>
      <c r="O168" s="266">
        <v>161.38999999999999</v>
      </c>
      <c r="P168" s="267">
        <v>96.45</v>
      </c>
      <c r="Q168" s="268" t="s">
        <v>363</v>
      </c>
      <c r="R168" s="264">
        <v>907</v>
      </c>
      <c r="S168" s="268">
        <v>0</v>
      </c>
      <c r="T168" s="268"/>
      <c r="U168" s="268">
        <v>907</v>
      </c>
      <c r="V168" s="268">
        <v>0</v>
      </c>
      <c r="W168" s="264">
        <v>907</v>
      </c>
      <c r="X168" s="264">
        <v>2</v>
      </c>
      <c r="Y168" s="269"/>
      <c r="Z168" s="269">
        <v>0</v>
      </c>
      <c r="AA168" s="265"/>
      <c r="AB168" s="270"/>
      <c r="AD168" s="7"/>
      <c r="AE168" s="7"/>
      <c r="AF168" s="7"/>
      <c r="AG168" s="7"/>
      <c r="AH168" s="7"/>
      <c r="AI168" s="7"/>
      <c r="AK168" s="182"/>
      <c r="AL168" s="182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spans="1:48" x14ac:dyDescent="0.25">
      <c r="A169" s="27"/>
      <c r="B169" s="42" t="s">
        <v>118</v>
      </c>
      <c r="C169" s="90" t="s">
        <v>109</v>
      </c>
      <c r="D169" s="91"/>
      <c r="E169" s="92">
        <v>277</v>
      </c>
      <c r="F169" s="417">
        <v>365</v>
      </c>
      <c r="G169" s="418">
        <v>138</v>
      </c>
      <c r="H169" s="419">
        <v>240</v>
      </c>
      <c r="I169" s="418">
        <v>123</v>
      </c>
      <c r="J169" s="419">
        <v>217</v>
      </c>
      <c r="K169" s="418">
        <v>111</v>
      </c>
      <c r="L169" s="419">
        <v>212</v>
      </c>
      <c r="M169" s="418">
        <v>108</v>
      </c>
      <c r="N169" s="419">
        <v>205</v>
      </c>
      <c r="O169" s="420">
        <v>32.270000000000003</v>
      </c>
      <c r="P169" s="421">
        <v>101.05</v>
      </c>
      <c r="Q169" s="422" t="s">
        <v>363</v>
      </c>
      <c r="R169" s="418">
        <v>161</v>
      </c>
      <c r="S169" s="422">
        <v>56</v>
      </c>
      <c r="T169" s="422"/>
      <c r="U169" s="422">
        <v>217</v>
      </c>
      <c r="V169" s="422">
        <v>0</v>
      </c>
      <c r="W169" s="418">
        <v>206</v>
      </c>
      <c r="X169" s="418">
        <v>205</v>
      </c>
      <c r="Y169" s="423">
        <v>0.06</v>
      </c>
      <c r="Z169" s="423">
        <v>-0.48</v>
      </c>
      <c r="AA169" s="419"/>
      <c r="AB169" s="424" t="s">
        <v>289</v>
      </c>
      <c r="AD169" s="7"/>
      <c r="AE169" s="7"/>
      <c r="AF169" s="7"/>
      <c r="AG169" s="7"/>
      <c r="AH169" s="7"/>
      <c r="AI169" s="7"/>
      <c r="AK169" s="182"/>
      <c r="AL169" s="182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spans="1:48" x14ac:dyDescent="0.25">
      <c r="A170" s="27"/>
      <c r="B170" s="23" t="s">
        <v>292</v>
      </c>
      <c r="C170" s="139" t="s">
        <v>295</v>
      </c>
      <c r="D170" s="146"/>
      <c r="E170" s="147">
        <v>288</v>
      </c>
      <c r="F170" s="311">
        <v>8158</v>
      </c>
      <c r="G170" s="312">
        <v>112</v>
      </c>
      <c r="H170" s="313">
        <v>3328</v>
      </c>
      <c r="I170" s="312">
        <v>114</v>
      </c>
      <c r="J170" s="313">
        <v>2620</v>
      </c>
      <c r="K170" s="312">
        <v>90</v>
      </c>
      <c r="L170" s="313">
        <v>2467</v>
      </c>
      <c r="M170" s="312">
        <v>84</v>
      </c>
      <c r="N170" s="313">
        <v>2390</v>
      </c>
      <c r="O170" s="314">
        <v>96.54</v>
      </c>
      <c r="P170" s="315">
        <v>0</v>
      </c>
      <c r="Q170" s="316" t="s">
        <v>363</v>
      </c>
      <c r="R170" s="312">
        <v>1913</v>
      </c>
      <c r="S170" s="316">
        <v>0</v>
      </c>
      <c r="T170" s="316"/>
      <c r="U170" s="316">
        <v>1925</v>
      </c>
      <c r="V170" s="316">
        <v>1108</v>
      </c>
      <c r="W170" s="312">
        <v>2387</v>
      </c>
      <c r="X170" s="312">
        <v>2390</v>
      </c>
      <c r="Y170" s="317">
        <v>7.81</v>
      </c>
      <c r="Z170" s="317">
        <v>0</v>
      </c>
      <c r="AA170" s="313">
        <v>968</v>
      </c>
      <c r="AB170" s="318"/>
      <c r="AD170" s="7"/>
      <c r="AE170" s="7"/>
      <c r="AF170" s="7"/>
      <c r="AG170" s="7"/>
      <c r="AH170" s="7"/>
      <c r="AI170" s="7"/>
      <c r="AK170" s="182"/>
      <c r="AL170" s="182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spans="1:48" x14ac:dyDescent="0.25">
      <c r="A171" s="27"/>
      <c r="B171" s="36"/>
      <c r="C171" s="93" t="s">
        <v>293</v>
      </c>
      <c r="D171" s="96" t="s">
        <v>211</v>
      </c>
      <c r="E171" s="94">
        <v>292</v>
      </c>
      <c r="F171" s="425">
        <v>6958</v>
      </c>
      <c r="G171" s="426">
        <v>122</v>
      </c>
      <c r="H171" s="427">
        <v>2313</v>
      </c>
      <c r="I171" s="426">
        <v>127</v>
      </c>
      <c r="J171" s="427">
        <v>1646</v>
      </c>
      <c r="K171" s="426">
        <v>90</v>
      </c>
      <c r="L171" s="427">
        <v>1497</v>
      </c>
      <c r="M171" s="426">
        <v>82</v>
      </c>
      <c r="N171" s="427">
        <v>1422</v>
      </c>
      <c r="O171" s="428">
        <v>96.54</v>
      </c>
      <c r="P171" s="429">
        <v>69.25</v>
      </c>
      <c r="Q171" s="430" t="s">
        <v>363</v>
      </c>
      <c r="R171" s="426">
        <v>1364</v>
      </c>
      <c r="S171" s="430">
        <v>0</v>
      </c>
      <c r="T171" s="430"/>
      <c r="U171" s="430">
        <v>1364</v>
      </c>
      <c r="V171" s="430">
        <v>0</v>
      </c>
      <c r="W171" s="426">
        <v>0</v>
      </c>
      <c r="X171" s="426">
        <v>0</v>
      </c>
      <c r="Y171" s="431"/>
      <c r="Z171" s="431">
        <v>0</v>
      </c>
      <c r="AA171" s="427">
        <v>1422</v>
      </c>
      <c r="AB171" s="432"/>
      <c r="AD171" s="7"/>
      <c r="AE171" s="7"/>
      <c r="AF171" s="7"/>
      <c r="AG171" s="7"/>
      <c r="AH171" s="7"/>
      <c r="AI171" s="7"/>
      <c r="AK171" s="182"/>
      <c r="AL171" s="182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spans="1:48" ht="16.5" thickBot="1" x14ac:dyDescent="0.3">
      <c r="A172" s="8"/>
      <c r="B172" s="89" t="s">
        <v>290</v>
      </c>
      <c r="C172" s="143" t="s">
        <v>291</v>
      </c>
      <c r="D172" s="144"/>
      <c r="E172" s="145">
        <v>290</v>
      </c>
      <c r="F172" s="327">
        <v>1911</v>
      </c>
      <c r="G172" s="328">
        <v>92</v>
      </c>
      <c r="H172" s="329">
        <v>1621</v>
      </c>
      <c r="I172" s="328">
        <v>112</v>
      </c>
      <c r="J172" s="329">
        <v>1318</v>
      </c>
      <c r="K172" s="328">
        <v>91</v>
      </c>
      <c r="L172" s="329">
        <v>1336</v>
      </c>
      <c r="M172" s="328">
        <v>92</v>
      </c>
      <c r="N172" s="329">
        <v>1339</v>
      </c>
      <c r="O172" s="330">
        <v>30.46</v>
      </c>
      <c r="P172" s="331">
        <v>159.78</v>
      </c>
      <c r="Q172" s="332" t="s">
        <v>363</v>
      </c>
      <c r="R172" s="332">
        <v>350</v>
      </c>
      <c r="S172" s="332">
        <v>998</v>
      </c>
      <c r="T172" s="332"/>
      <c r="U172" s="332">
        <v>1348</v>
      </c>
      <c r="V172" s="332">
        <v>0</v>
      </c>
      <c r="W172" s="328">
        <v>1336</v>
      </c>
      <c r="X172" s="328">
        <v>1339</v>
      </c>
      <c r="Y172" s="333">
        <v>0.82</v>
      </c>
      <c r="Z172" s="333">
        <v>-0.37</v>
      </c>
      <c r="AA172" s="329"/>
      <c r="AB172" s="334"/>
      <c r="AK172" s="182"/>
      <c r="AL172" s="182"/>
    </row>
    <row r="173" spans="1:48" ht="16.5" thickTop="1" x14ac:dyDescent="0.25">
      <c r="A173" s="170"/>
      <c r="B173" s="170"/>
      <c r="C173" s="171"/>
      <c r="D173" s="170"/>
      <c r="E173" s="170" t="s">
        <v>196</v>
      </c>
      <c r="F173" s="235"/>
      <c r="G173" s="235"/>
      <c r="H173" s="235"/>
      <c r="I173" s="235"/>
      <c r="J173" s="235"/>
      <c r="K173" s="235"/>
      <c r="L173" s="235"/>
      <c r="M173" s="235"/>
      <c r="N173" s="235"/>
      <c r="O173" s="226"/>
      <c r="P173" s="226" t="s">
        <v>214</v>
      </c>
      <c r="Q173" s="235"/>
      <c r="R173" s="235"/>
      <c r="S173" s="235"/>
      <c r="T173" s="235"/>
      <c r="U173" s="235"/>
      <c r="V173" s="235"/>
      <c r="W173" s="235"/>
      <c r="X173" s="235"/>
      <c r="Y173" s="226"/>
      <c r="Z173" s="226"/>
      <c r="AA173" s="235"/>
      <c r="AK173" s="182"/>
      <c r="AL173" s="182"/>
    </row>
    <row r="174" spans="1:48" x14ac:dyDescent="0.25">
      <c r="A174" s="172" t="s">
        <v>226</v>
      </c>
      <c r="B174" s="170"/>
      <c r="C174" s="171"/>
      <c r="D174" s="170"/>
      <c r="E174" s="170" t="s">
        <v>205</v>
      </c>
      <c r="F174" s="235"/>
      <c r="G174" s="235"/>
      <c r="H174" s="235"/>
      <c r="I174" s="235"/>
      <c r="J174" s="235"/>
      <c r="K174" s="235"/>
      <c r="L174" s="235"/>
      <c r="M174" s="235"/>
      <c r="N174" s="235"/>
      <c r="O174" s="226"/>
      <c r="P174" s="226" t="s">
        <v>215</v>
      </c>
      <c r="Q174" s="235"/>
      <c r="R174" s="235"/>
      <c r="S174" s="235"/>
      <c r="T174" s="235"/>
      <c r="U174" s="235"/>
      <c r="V174" s="235"/>
      <c r="W174" s="235"/>
      <c r="X174" s="235"/>
      <c r="Y174" s="226"/>
      <c r="Z174" s="226"/>
      <c r="AA174" s="235"/>
      <c r="AK174" s="182"/>
      <c r="AL174" s="182"/>
    </row>
    <row r="175" spans="1:48" x14ac:dyDescent="0.25">
      <c r="A175" s="170" t="s">
        <v>206</v>
      </c>
      <c r="B175" s="170"/>
      <c r="C175" s="171"/>
      <c r="D175" s="170"/>
      <c r="E175" s="170" t="s">
        <v>197</v>
      </c>
      <c r="F175" s="235"/>
      <c r="G175" s="235"/>
      <c r="H175" s="235"/>
      <c r="I175" s="235"/>
      <c r="J175" s="235"/>
      <c r="K175" s="235"/>
      <c r="L175" s="235"/>
      <c r="M175" s="235"/>
      <c r="N175" s="235"/>
      <c r="O175" s="226"/>
      <c r="P175" s="226" t="s">
        <v>216</v>
      </c>
      <c r="Q175" s="235"/>
      <c r="R175" s="235"/>
      <c r="S175" s="235"/>
      <c r="T175" s="235"/>
      <c r="U175" s="235"/>
      <c r="V175" s="235"/>
      <c r="W175" s="235"/>
      <c r="X175" s="235"/>
      <c r="Y175" s="226"/>
      <c r="Z175" s="226"/>
      <c r="AA175" s="235"/>
      <c r="AK175" s="182"/>
      <c r="AL175" s="182"/>
    </row>
    <row r="176" spans="1:48" x14ac:dyDescent="0.25">
      <c r="A176" s="170" t="s">
        <v>212</v>
      </c>
      <c r="B176" s="170"/>
      <c r="C176" s="171"/>
      <c r="D176" s="170"/>
      <c r="E176" s="170" t="s">
        <v>201</v>
      </c>
      <c r="F176" s="235"/>
      <c r="G176" s="235"/>
      <c r="H176" s="235"/>
      <c r="I176" s="235"/>
      <c r="J176" s="235"/>
      <c r="K176" s="235"/>
      <c r="L176" s="235"/>
      <c r="M176" s="235"/>
      <c r="N176" s="235"/>
      <c r="O176" s="226"/>
      <c r="P176" s="226" t="s">
        <v>202</v>
      </c>
      <c r="Q176" s="235"/>
      <c r="R176" s="235"/>
      <c r="S176" s="235"/>
      <c r="T176" s="235"/>
      <c r="U176" s="235"/>
      <c r="V176" s="235"/>
      <c r="W176" s="235"/>
      <c r="X176" s="235"/>
      <c r="Y176" s="226"/>
      <c r="Z176" s="226"/>
      <c r="AA176" s="235"/>
      <c r="AK176" s="182"/>
      <c r="AL176" s="182"/>
    </row>
    <row r="177" spans="1:38" x14ac:dyDescent="0.25">
      <c r="A177" s="170" t="s">
        <v>221</v>
      </c>
      <c r="B177" s="170"/>
      <c r="C177" s="171"/>
      <c r="D177" s="170"/>
      <c r="E177" s="170" t="s">
        <v>203</v>
      </c>
      <c r="F177" s="235"/>
      <c r="G177" s="235"/>
      <c r="H177" s="236"/>
      <c r="I177" s="235"/>
      <c r="J177" s="235"/>
      <c r="K177" s="235"/>
      <c r="L177" s="235"/>
      <c r="M177" s="235"/>
      <c r="N177" s="235"/>
      <c r="O177" s="226"/>
      <c r="P177" s="226" t="s">
        <v>217</v>
      </c>
      <c r="Q177" s="235"/>
      <c r="R177" s="235"/>
      <c r="S177" s="235"/>
      <c r="T177" s="235"/>
      <c r="U177" s="235"/>
      <c r="V177" s="235"/>
      <c r="W177" s="235"/>
      <c r="X177" s="235"/>
      <c r="Y177" s="226"/>
      <c r="Z177" s="226"/>
      <c r="AA177" s="235"/>
      <c r="AK177" s="182"/>
      <c r="AL177" s="182"/>
    </row>
    <row r="178" spans="1:38" x14ac:dyDescent="0.25">
      <c r="A178" s="170" t="s">
        <v>227</v>
      </c>
      <c r="B178" s="170"/>
      <c r="C178" s="171"/>
      <c r="D178" s="170"/>
      <c r="E178" s="170" t="s">
        <v>192</v>
      </c>
      <c r="F178" s="235"/>
      <c r="G178" s="235"/>
      <c r="H178" s="235"/>
      <c r="I178" s="235"/>
      <c r="J178" s="235"/>
      <c r="K178" s="235"/>
      <c r="L178" s="235"/>
      <c r="M178" s="235"/>
      <c r="N178" s="235"/>
      <c r="O178" s="226"/>
      <c r="P178" s="226" t="s">
        <v>218</v>
      </c>
      <c r="Q178" s="235"/>
      <c r="R178" s="235"/>
      <c r="S178" s="235"/>
      <c r="T178" s="235"/>
      <c r="U178" s="235"/>
      <c r="V178" s="235"/>
      <c r="W178" s="235"/>
      <c r="X178" s="235"/>
      <c r="Y178" s="226"/>
      <c r="Z178" s="226"/>
      <c r="AA178" s="235"/>
      <c r="AK178" s="182"/>
      <c r="AL178" s="182"/>
    </row>
    <row r="179" spans="1:38" x14ac:dyDescent="0.25">
      <c r="A179" s="170"/>
      <c r="B179" s="170"/>
      <c r="C179" s="171"/>
      <c r="D179" s="170"/>
      <c r="E179" s="170" t="s">
        <v>191</v>
      </c>
      <c r="F179" s="235"/>
      <c r="G179" s="235"/>
      <c r="H179" s="235"/>
      <c r="I179" s="235"/>
      <c r="J179" s="235"/>
      <c r="K179" s="235"/>
      <c r="L179" s="235"/>
      <c r="M179" s="235"/>
      <c r="N179" s="235"/>
      <c r="O179" s="226"/>
      <c r="P179" s="226" t="s">
        <v>219</v>
      </c>
      <c r="Q179" s="235"/>
      <c r="R179" s="235"/>
      <c r="S179" s="235"/>
      <c r="T179" s="235"/>
      <c r="U179" s="235"/>
      <c r="V179" s="235"/>
      <c r="W179" s="235"/>
      <c r="X179" s="235"/>
      <c r="Y179" s="226"/>
      <c r="Z179" s="226"/>
      <c r="AA179" s="235"/>
      <c r="AK179" s="182"/>
      <c r="AL179" s="182"/>
    </row>
    <row r="180" spans="1:38" x14ac:dyDescent="0.25">
      <c r="A180" s="170"/>
      <c r="B180" s="170"/>
      <c r="C180" s="171"/>
      <c r="D180" s="170"/>
      <c r="E180" s="170" t="s">
        <v>220</v>
      </c>
      <c r="F180" s="235"/>
      <c r="G180" s="235"/>
      <c r="H180" s="235"/>
      <c r="I180" s="235"/>
      <c r="J180" s="235"/>
      <c r="K180" s="235"/>
      <c r="L180" s="235"/>
      <c r="M180" s="235"/>
      <c r="N180" s="235"/>
      <c r="O180" s="226"/>
      <c r="P180" s="226" t="s">
        <v>222</v>
      </c>
      <c r="Q180" s="235"/>
      <c r="R180" s="235"/>
      <c r="S180" s="235"/>
      <c r="T180" s="235"/>
      <c r="U180" s="235"/>
      <c r="V180" s="235"/>
      <c r="W180" s="235"/>
      <c r="X180" s="235"/>
      <c r="Y180" s="226"/>
      <c r="Z180" s="226"/>
      <c r="AA180" s="235"/>
      <c r="AK180" s="182"/>
      <c r="AL180" s="182"/>
    </row>
    <row r="181" spans="1:38" x14ac:dyDescent="0.25">
      <c r="AC181" s="49"/>
      <c r="AK181" s="182"/>
      <c r="AL181" s="182"/>
    </row>
    <row r="182" spans="1:38" x14ac:dyDescent="0.25">
      <c r="AC182" s="49"/>
      <c r="AK182" s="182"/>
      <c r="AL182" s="182"/>
    </row>
    <row r="183" spans="1:38" x14ac:dyDescent="0.25">
      <c r="AC183" s="49"/>
      <c r="AK183" s="182"/>
      <c r="AL183" s="182"/>
    </row>
    <row r="184" spans="1:38" x14ac:dyDescent="0.25">
      <c r="AC184" s="49"/>
      <c r="AK184" s="182"/>
      <c r="AL184" s="182"/>
    </row>
    <row r="185" spans="1:38" x14ac:dyDescent="0.25">
      <c r="AC185" s="49"/>
    </row>
    <row r="186" spans="1:38" x14ac:dyDescent="0.25">
      <c r="AC186" s="49"/>
    </row>
    <row r="187" spans="1:38" x14ac:dyDescent="0.25">
      <c r="AC187" s="49"/>
    </row>
    <row r="188" spans="1:38" x14ac:dyDescent="0.25">
      <c r="AC188" s="49"/>
    </row>
    <row r="189" spans="1:38" x14ac:dyDescent="0.25">
      <c r="AC189" s="49"/>
    </row>
    <row r="190" spans="1:38" x14ac:dyDescent="0.25">
      <c r="AC190" s="49"/>
    </row>
    <row r="191" spans="1:38" x14ac:dyDescent="0.25">
      <c r="AC191" s="49"/>
    </row>
    <row r="192" spans="1:38" x14ac:dyDescent="0.25">
      <c r="AC192" s="49"/>
    </row>
    <row r="193" spans="29:29" x14ac:dyDescent="0.25">
      <c r="AC193" s="49"/>
    </row>
    <row r="194" spans="29:29" x14ac:dyDescent="0.25">
      <c r="AC194" s="49"/>
    </row>
    <row r="195" spans="29:29" x14ac:dyDescent="0.25">
      <c r="AC195" s="49"/>
    </row>
    <row r="196" spans="29:29" x14ac:dyDescent="0.25">
      <c r="AC196" s="49"/>
    </row>
    <row r="197" spans="29:29" x14ac:dyDescent="0.25">
      <c r="AC197" s="49"/>
    </row>
    <row r="198" spans="29:29" x14ac:dyDescent="0.25">
      <c r="AC198" s="49"/>
    </row>
    <row r="199" spans="29:29" x14ac:dyDescent="0.25">
      <c r="AC199" s="49"/>
    </row>
    <row r="200" spans="29:29" x14ac:dyDescent="0.25">
      <c r="AC200" s="49"/>
    </row>
    <row r="201" spans="29:29" x14ac:dyDescent="0.25">
      <c r="AC201" s="49"/>
    </row>
    <row r="202" spans="29:29" x14ac:dyDescent="0.25">
      <c r="AC202" s="49"/>
    </row>
    <row r="203" spans="29:29" x14ac:dyDescent="0.25">
      <c r="AC203" s="49"/>
    </row>
    <row r="204" spans="29:29" x14ac:dyDescent="0.25">
      <c r="AC204" s="49"/>
    </row>
    <row r="205" spans="29:29" x14ac:dyDescent="0.25">
      <c r="AC205" s="49"/>
    </row>
    <row r="206" spans="29:29" x14ac:dyDescent="0.25">
      <c r="AC206" s="49"/>
    </row>
    <row r="207" spans="29:29" x14ac:dyDescent="0.25">
      <c r="AC207" s="49"/>
    </row>
    <row r="208" spans="29:29" x14ac:dyDescent="0.25">
      <c r="AC208" s="49"/>
    </row>
    <row r="209" spans="29:29" x14ac:dyDescent="0.25">
      <c r="AC209" s="49"/>
    </row>
    <row r="210" spans="29:29" x14ac:dyDescent="0.25">
      <c r="AC210" s="49"/>
    </row>
    <row r="211" spans="29:29" x14ac:dyDescent="0.25">
      <c r="AC211" s="49"/>
    </row>
    <row r="212" spans="29:29" x14ac:dyDescent="0.25">
      <c r="AC212" s="49"/>
    </row>
    <row r="213" spans="29:29" x14ac:dyDescent="0.25">
      <c r="AC213" s="49"/>
    </row>
    <row r="214" spans="29:29" x14ac:dyDescent="0.25">
      <c r="AC214" s="49"/>
    </row>
    <row r="215" spans="29:29" x14ac:dyDescent="0.25">
      <c r="AC215" s="49"/>
    </row>
    <row r="216" spans="29:29" x14ac:dyDescent="0.25">
      <c r="AC216" s="49"/>
    </row>
    <row r="217" spans="29:29" x14ac:dyDescent="0.25">
      <c r="AC217" s="49"/>
    </row>
    <row r="218" spans="29:29" x14ac:dyDescent="0.25">
      <c r="AC218" s="49"/>
    </row>
    <row r="219" spans="29:29" x14ac:dyDescent="0.25">
      <c r="AC219" s="49"/>
    </row>
    <row r="220" spans="29:29" x14ac:dyDescent="0.25">
      <c r="AC220" s="49"/>
    </row>
    <row r="221" spans="29:29" x14ac:dyDescent="0.25">
      <c r="AC221" s="49"/>
    </row>
    <row r="222" spans="29:29" x14ac:dyDescent="0.25">
      <c r="AC222" s="49"/>
    </row>
    <row r="223" spans="29:29" x14ac:dyDescent="0.25">
      <c r="AC223" s="49"/>
    </row>
    <row r="224" spans="29:29" x14ac:dyDescent="0.25">
      <c r="AC224" s="49"/>
    </row>
    <row r="225" spans="29:29" x14ac:dyDescent="0.25">
      <c r="AC225" s="49"/>
    </row>
    <row r="226" spans="29:29" x14ac:dyDescent="0.25">
      <c r="AC226" s="49"/>
    </row>
    <row r="227" spans="29:29" x14ac:dyDescent="0.25">
      <c r="AC227" s="49"/>
    </row>
    <row r="228" spans="29:29" x14ac:dyDescent="0.25">
      <c r="AC228" s="49"/>
    </row>
    <row r="229" spans="29:29" x14ac:dyDescent="0.25">
      <c r="AC229" s="49"/>
    </row>
    <row r="230" spans="29:29" x14ac:dyDescent="0.25">
      <c r="AC230" s="49"/>
    </row>
    <row r="231" spans="29:29" x14ac:dyDescent="0.25">
      <c r="AC231" s="49"/>
    </row>
    <row r="232" spans="29:29" x14ac:dyDescent="0.25">
      <c r="AC232" s="49"/>
    </row>
    <row r="233" spans="29:29" x14ac:dyDescent="0.25">
      <c r="AC233" s="49"/>
    </row>
    <row r="234" spans="29:29" x14ac:dyDescent="0.25">
      <c r="AC234" s="49"/>
    </row>
    <row r="235" spans="29:29" x14ac:dyDescent="0.25">
      <c r="AC235" s="49"/>
    </row>
    <row r="236" spans="29:29" x14ac:dyDescent="0.25">
      <c r="AC236" s="49"/>
    </row>
    <row r="237" spans="29:29" x14ac:dyDescent="0.25">
      <c r="AC237" s="49"/>
    </row>
    <row r="238" spans="29:29" x14ac:dyDescent="0.25">
      <c r="AC238" s="49"/>
    </row>
    <row r="239" spans="29:29" x14ac:dyDescent="0.25">
      <c r="AC239" s="49"/>
    </row>
    <row r="240" spans="29:29" x14ac:dyDescent="0.25">
      <c r="AC240" s="49"/>
    </row>
    <row r="241" spans="29:29" x14ac:dyDescent="0.25">
      <c r="AC241" s="49"/>
    </row>
    <row r="242" spans="29:29" x14ac:dyDescent="0.25">
      <c r="AC242" s="49"/>
    </row>
    <row r="243" spans="29:29" x14ac:dyDescent="0.25">
      <c r="AC243" s="49"/>
    </row>
    <row r="244" spans="29:29" x14ac:dyDescent="0.25">
      <c r="AC244" s="49"/>
    </row>
    <row r="245" spans="29:29" x14ac:dyDescent="0.25">
      <c r="AC245" s="49"/>
    </row>
    <row r="246" spans="29:29" x14ac:dyDescent="0.25">
      <c r="AC246" s="49"/>
    </row>
    <row r="247" spans="29:29" x14ac:dyDescent="0.25">
      <c r="AC247" s="49"/>
    </row>
    <row r="248" spans="29:29" x14ac:dyDescent="0.25">
      <c r="AC248" s="49"/>
    </row>
    <row r="249" spans="29:29" x14ac:dyDescent="0.25">
      <c r="AC249" s="49"/>
    </row>
    <row r="250" spans="29:29" x14ac:dyDescent="0.25">
      <c r="AC250" s="49"/>
    </row>
    <row r="251" spans="29:29" x14ac:dyDescent="0.25">
      <c r="AC251" s="49"/>
    </row>
    <row r="252" spans="29:29" x14ac:dyDescent="0.25">
      <c r="AC252" s="49"/>
    </row>
    <row r="253" spans="29:29" x14ac:dyDescent="0.25">
      <c r="AC253" s="49"/>
    </row>
    <row r="254" spans="29:29" x14ac:dyDescent="0.25">
      <c r="AC254" s="49"/>
    </row>
    <row r="255" spans="29:29" x14ac:dyDescent="0.25">
      <c r="AC255" s="49"/>
    </row>
    <row r="256" spans="29:29" x14ac:dyDescent="0.25">
      <c r="AC256" s="49"/>
    </row>
    <row r="257" spans="29:29" x14ac:dyDescent="0.25">
      <c r="AC257" s="49"/>
    </row>
    <row r="258" spans="29:29" x14ac:dyDescent="0.25">
      <c r="AC258" s="49"/>
    </row>
    <row r="259" spans="29:29" x14ac:dyDescent="0.25">
      <c r="AC259" s="49"/>
    </row>
    <row r="260" spans="29:29" x14ac:dyDescent="0.25">
      <c r="AC260" s="49"/>
    </row>
    <row r="261" spans="29:29" x14ac:dyDescent="0.25">
      <c r="AC261" s="49"/>
    </row>
    <row r="262" spans="29:29" x14ac:dyDescent="0.25">
      <c r="AC262" s="49"/>
    </row>
    <row r="263" spans="29:29" x14ac:dyDescent="0.25">
      <c r="AC263" s="49"/>
    </row>
    <row r="264" spans="29:29" x14ac:dyDescent="0.25">
      <c r="AC264" s="49"/>
    </row>
    <row r="265" spans="29:29" x14ac:dyDescent="0.25">
      <c r="AC265" s="49"/>
    </row>
    <row r="266" spans="29:29" x14ac:dyDescent="0.25">
      <c r="AC266" s="49"/>
    </row>
    <row r="267" spans="29:29" x14ac:dyDescent="0.25">
      <c r="AC267" s="49"/>
    </row>
    <row r="268" spans="29:29" x14ac:dyDescent="0.25">
      <c r="AC268" s="49"/>
    </row>
    <row r="269" spans="29:29" x14ac:dyDescent="0.25">
      <c r="AC269" s="49"/>
    </row>
    <row r="270" spans="29:29" x14ac:dyDescent="0.25">
      <c r="AC270" s="49"/>
    </row>
    <row r="271" spans="29:29" x14ac:dyDescent="0.25">
      <c r="AC271" s="49"/>
    </row>
    <row r="272" spans="29:29" x14ac:dyDescent="0.25">
      <c r="AC272" s="49"/>
    </row>
    <row r="273" spans="29:29" x14ac:dyDescent="0.25">
      <c r="AC273" s="49"/>
    </row>
    <row r="274" spans="29:29" x14ac:dyDescent="0.25">
      <c r="AC274" s="49"/>
    </row>
    <row r="275" spans="29:29" x14ac:dyDescent="0.25">
      <c r="AC275" s="49"/>
    </row>
    <row r="276" spans="29:29" x14ac:dyDescent="0.25">
      <c r="AC276" s="49"/>
    </row>
    <row r="277" spans="29:29" x14ac:dyDescent="0.25">
      <c r="AC277" s="49"/>
    </row>
    <row r="278" spans="29:29" x14ac:dyDescent="0.25">
      <c r="AC278" s="49"/>
    </row>
    <row r="279" spans="29:29" x14ac:dyDescent="0.25">
      <c r="AC279" s="49"/>
    </row>
    <row r="280" spans="29:29" x14ac:dyDescent="0.25">
      <c r="AC280" s="49"/>
    </row>
    <row r="281" spans="29:29" x14ac:dyDescent="0.25">
      <c r="AC281" s="49"/>
    </row>
    <row r="282" spans="29:29" x14ac:dyDescent="0.25">
      <c r="AC282" s="49"/>
    </row>
    <row r="283" spans="29:29" x14ac:dyDescent="0.25">
      <c r="AC283" s="49"/>
    </row>
    <row r="284" spans="29:29" x14ac:dyDescent="0.25">
      <c r="AC284" s="49"/>
    </row>
    <row r="285" spans="29:29" x14ac:dyDescent="0.25">
      <c r="AC285" s="49"/>
    </row>
    <row r="286" spans="29:29" x14ac:dyDescent="0.25">
      <c r="AC286" s="49"/>
    </row>
    <row r="287" spans="29:29" x14ac:dyDescent="0.25">
      <c r="AC287" s="49"/>
    </row>
    <row r="288" spans="29:29" x14ac:dyDescent="0.25">
      <c r="AC288" s="49"/>
    </row>
    <row r="289" spans="29:29" x14ac:dyDescent="0.25">
      <c r="AC289" s="49"/>
    </row>
    <row r="290" spans="29:29" x14ac:dyDescent="0.25">
      <c r="AC290" s="49"/>
    </row>
    <row r="291" spans="29:29" x14ac:dyDescent="0.25">
      <c r="AC291" s="49"/>
    </row>
    <row r="292" spans="29:29" x14ac:dyDescent="0.25">
      <c r="AC292" s="49"/>
    </row>
    <row r="293" spans="29:29" x14ac:dyDescent="0.25">
      <c r="AC293" s="49"/>
    </row>
    <row r="294" spans="29:29" x14ac:dyDescent="0.25">
      <c r="AC294" s="49"/>
    </row>
    <row r="295" spans="29:29" x14ac:dyDescent="0.25">
      <c r="AC295" s="49"/>
    </row>
    <row r="296" spans="29:29" x14ac:dyDescent="0.25">
      <c r="AC296" s="49"/>
    </row>
    <row r="297" spans="29:29" x14ac:dyDescent="0.25">
      <c r="AC297" s="49"/>
    </row>
    <row r="298" spans="29:29" x14ac:dyDescent="0.25">
      <c r="AC298" s="49"/>
    </row>
    <row r="299" spans="29:29" x14ac:dyDescent="0.25">
      <c r="AC299" s="49"/>
    </row>
    <row r="300" spans="29:29" x14ac:dyDescent="0.25">
      <c r="AC300" s="49"/>
    </row>
    <row r="301" spans="29:29" x14ac:dyDescent="0.25">
      <c r="AC301" s="49"/>
    </row>
    <row r="302" spans="29:29" x14ac:dyDescent="0.25">
      <c r="AC302" s="49"/>
    </row>
    <row r="303" spans="29:29" x14ac:dyDescent="0.25">
      <c r="AC303" s="49"/>
    </row>
    <row r="304" spans="29:29" x14ac:dyDescent="0.25">
      <c r="AC304" s="49"/>
    </row>
    <row r="305" spans="29:29" x14ac:dyDescent="0.25">
      <c r="AC305" s="49"/>
    </row>
    <row r="306" spans="29:29" x14ac:dyDescent="0.25">
      <c r="AC306" s="49"/>
    </row>
    <row r="307" spans="29:29" x14ac:dyDescent="0.25">
      <c r="AC307" s="49"/>
    </row>
    <row r="308" spans="29:29" x14ac:dyDescent="0.25">
      <c r="AC308" s="49"/>
    </row>
    <row r="309" spans="29:29" x14ac:dyDescent="0.25">
      <c r="AC309" s="49"/>
    </row>
    <row r="310" spans="29:29" x14ac:dyDescent="0.25">
      <c r="AC310" s="49"/>
    </row>
    <row r="311" spans="29:29" x14ac:dyDescent="0.25">
      <c r="AC311" s="49"/>
    </row>
    <row r="312" spans="29:29" x14ac:dyDescent="0.25">
      <c r="AC312" s="49"/>
    </row>
    <row r="313" spans="29:29" x14ac:dyDescent="0.25">
      <c r="AC313" s="49"/>
    </row>
    <row r="314" spans="29:29" x14ac:dyDescent="0.25">
      <c r="AC314" s="49"/>
    </row>
    <row r="315" spans="29:29" x14ac:dyDescent="0.25">
      <c r="AC315" s="49"/>
    </row>
    <row r="316" spans="29:29" x14ac:dyDescent="0.25">
      <c r="AC316" s="49"/>
    </row>
    <row r="317" spans="29:29" x14ac:dyDescent="0.25">
      <c r="AC317" s="49"/>
    </row>
    <row r="318" spans="29:29" x14ac:dyDescent="0.25">
      <c r="AC318" s="49"/>
    </row>
    <row r="319" spans="29:29" x14ac:dyDescent="0.25">
      <c r="AC319" s="49"/>
    </row>
    <row r="320" spans="29:29" x14ac:dyDescent="0.25">
      <c r="AC320" s="49"/>
    </row>
    <row r="321" spans="29:29" x14ac:dyDescent="0.25">
      <c r="AC321" s="49"/>
    </row>
    <row r="322" spans="29:29" x14ac:dyDescent="0.25">
      <c r="AC322" s="49"/>
    </row>
    <row r="323" spans="29:29" x14ac:dyDescent="0.25">
      <c r="AC323" s="49"/>
    </row>
    <row r="324" spans="29:29" x14ac:dyDescent="0.25">
      <c r="AC324" s="49"/>
    </row>
    <row r="325" spans="29:29" x14ac:dyDescent="0.25">
      <c r="AC325" s="49"/>
    </row>
    <row r="326" spans="29:29" x14ac:dyDescent="0.25">
      <c r="AC326" s="49"/>
    </row>
    <row r="327" spans="29:29" x14ac:dyDescent="0.25">
      <c r="AC327" s="49"/>
    </row>
    <row r="328" spans="29:29" x14ac:dyDescent="0.25">
      <c r="AC328" s="49"/>
    </row>
    <row r="329" spans="29:29" x14ac:dyDescent="0.25">
      <c r="AC329" s="49"/>
    </row>
    <row r="330" spans="29:29" x14ac:dyDescent="0.25">
      <c r="AC330" s="49"/>
    </row>
    <row r="331" spans="29:29" x14ac:dyDescent="0.25">
      <c r="AC331" s="49"/>
    </row>
    <row r="332" spans="29:29" x14ac:dyDescent="0.25">
      <c r="AC332" s="49"/>
    </row>
    <row r="333" spans="29:29" x14ac:dyDescent="0.25">
      <c r="AC333" s="49"/>
    </row>
    <row r="334" spans="29:29" x14ac:dyDescent="0.25">
      <c r="AC334" s="49"/>
    </row>
    <row r="335" spans="29:29" x14ac:dyDescent="0.25">
      <c r="AC335" s="49"/>
    </row>
    <row r="336" spans="29:29" x14ac:dyDescent="0.25">
      <c r="AC336" s="49"/>
    </row>
    <row r="337" spans="29:29" x14ac:dyDescent="0.25">
      <c r="AC337" s="49"/>
    </row>
    <row r="338" spans="29:29" x14ac:dyDescent="0.25">
      <c r="AC338" s="49"/>
    </row>
    <row r="339" spans="29:29" x14ac:dyDescent="0.25">
      <c r="AC339" s="49"/>
    </row>
    <row r="340" spans="29:29" x14ac:dyDescent="0.25">
      <c r="AC340" s="49"/>
    </row>
    <row r="341" spans="29:29" x14ac:dyDescent="0.25">
      <c r="AC341" s="49"/>
    </row>
    <row r="342" spans="29:29" x14ac:dyDescent="0.25">
      <c r="AC342" s="49"/>
    </row>
    <row r="343" spans="29:29" x14ac:dyDescent="0.25">
      <c r="AC343" s="49"/>
    </row>
    <row r="344" spans="29:29" x14ac:dyDescent="0.25">
      <c r="AC344" s="49"/>
    </row>
    <row r="345" spans="29:29" x14ac:dyDescent="0.25">
      <c r="AC345" s="49"/>
    </row>
    <row r="346" spans="29:29" x14ac:dyDescent="0.25">
      <c r="AC346" s="49"/>
    </row>
    <row r="347" spans="29:29" x14ac:dyDescent="0.25">
      <c r="AC347" s="49"/>
    </row>
    <row r="348" spans="29:29" x14ac:dyDescent="0.25">
      <c r="AC348" s="49"/>
    </row>
    <row r="349" spans="29:29" x14ac:dyDescent="0.25">
      <c r="AC349" s="49"/>
    </row>
    <row r="350" spans="29:29" x14ac:dyDescent="0.25">
      <c r="AC350" s="49"/>
    </row>
    <row r="351" spans="29:29" x14ac:dyDescent="0.25">
      <c r="AC351" s="49"/>
    </row>
    <row r="352" spans="29:29" x14ac:dyDescent="0.25">
      <c r="AC352" s="49"/>
    </row>
    <row r="353" spans="29:29" x14ac:dyDescent="0.25">
      <c r="AC353" s="49"/>
    </row>
    <row r="354" spans="29:29" x14ac:dyDescent="0.25">
      <c r="AC354" s="49"/>
    </row>
    <row r="355" spans="29:29" x14ac:dyDescent="0.25">
      <c r="AC355" s="49"/>
    </row>
    <row r="356" spans="29:29" x14ac:dyDescent="0.25">
      <c r="AC356" s="49"/>
    </row>
    <row r="357" spans="29:29" x14ac:dyDescent="0.25">
      <c r="AC357" s="49"/>
    </row>
    <row r="358" spans="29:29" x14ac:dyDescent="0.25">
      <c r="AC358" s="49"/>
    </row>
    <row r="359" spans="29:29" x14ac:dyDescent="0.25">
      <c r="AC359" s="49"/>
    </row>
    <row r="360" spans="29:29" x14ac:dyDescent="0.25">
      <c r="AC360" s="49"/>
    </row>
    <row r="361" spans="29:29" x14ac:dyDescent="0.25">
      <c r="AC361" s="49"/>
    </row>
    <row r="362" spans="29:29" x14ac:dyDescent="0.25">
      <c r="AC362" s="49"/>
    </row>
    <row r="363" spans="29:29" x14ac:dyDescent="0.25">
      <c r="AC363" s="49"/>
    </row>
    <row r="364" spans="29:29" x14ac:dyDescent="0.25">
      <c r="AC364" s="49"/>
    </row>
    <row r="365" spans="29:29" x14ac:dyDescent="0.25">
      <c r="AC365" s="49"/>
    </row>
    <row r="366" spans="29:29" x14ac:dyDescent="0.25">
      <c r="AC366" s="49"/>
    </row>
    <row r="367" spans="29:29" x14ac:dyDescent="0.25">
      <c r="AC367" s="49"/>
    </row>
    <row r="368" spans="29:29" x14ac:dyDescent="0.25">
      <c r="AC368" s="49"/>
    </row>
    <row r="369" spans="29:29" x14ac:dyDescent="0.25">
      <c r="AC369" s="49"/>
    </row>
    <row r="370" spans="29:29" x14ac:dyDescent="0.25">
      <c r="AC370" s="49"/>
    </row>
    <row r="371" spans="29:29" x14ac:dyDescent="0.25">
      <c r="AC371" s="49"/>
    </row>
    <row r="372" spans="29:29" x14ac:dyDescent="0.25">
      <c r="AC372" s="49"/>
    </row>
    <row r="373" spans="29:29" x14ac:dyDescent="0.25">
      <c r="AC373" s="49"/>
    </row>
    <row r="374" spans="29:29" x14ac:dyDescent="0.25">
      <c r="AC374" s="49"/>
    </row>
    <row r="375" spans="29:29" x14ac:dyDescent="0.25">
      <c r="AC375" s="49"/>
    </row>
    <row r="376" spans="29:29" x14ac:dyDescent="0.25">
      <c r="AC376" s="49"/>
    </row>
    <row r="377" spans="29:29" x14ac:dyDescent="0.25">
      <c r="AC377" s="49"/>
    </row>
    <row r="378" spans="29:29" x14ac:dyDescent="0.25">
      <c r="AC378" s="49"/>
    </row>
    <row r="379" spans="29:29" x14ac:dyDescent="0.25">
      <c r="AC379" s="49"/>
    </row>
    <row r="380" spans="29:29" x14ac:dyDescent="0.25">
      <c r="AC380" s="49"/>
    </row>
    <row r="381" spans="29:29" x14ac:dyDescent="0.25">
      <c r="AC381" s="49"/>
    </row>
    <row r="382" spans="29:29" x14ac:dyDescent="0.25">
      <c r="AC382" s="49"/>
    </row>
    <row r="383" spans="29:29" x14ac:dyDescent="0.25">
      <c r="AC383" s="49"/>
    </row>
    <row r="384" spans="29:29" x14ac:dyDescent="0.25">
      <c r="AC384" s="49"/>
    </row>
    <row r="385" spans="29:29" x14ac:dyDescent="0.25">
      <c r="AC385" s="49"/>
    </row>
    <row r="386" spans="29:29" x14ac:dyDescent="0.25">
      <c r="AC386" s="49"/>
    </row>
    <row r="387" spans="29:29" x14ac:dyDescent="0.25">
      <c r="AC387" s="49"/>
    </row>
    <row r="388" spans="29:29" x14ac:dyDescent="0.25">
      <c r="AC388" s="49"/>
    </row>
    <row r="389" spans="29:29" x14ac:dyDescent="0.25">
      <c r="AC389" s="49"/>
    </row>
    <row r="390" spans="29:29" x14ac:dyDescent="0.25">
      <c r="AC390" s="49"/>
    </row>
    <row r="391" spans="29:29" x14ac:dyDescent="0.25">
      <c r="AC391" s="49"/>
    </row>
    <row r="392" spans="29:29" x14ac:dyDescent="0.25">
      <c r="AC392" s="49"/>
    </row>
    <row r="393" spans="29:29" x14ac:dyDescent="0.25">
      <c r="AC393" s="49"/>
    </row>
    <row r="394" spans="29:29" x14ac:dyDescent="0.25">
      <c r="AC394" s="49"/>
    </row>
    <row r="395" spans="29:29" x14ac:dyDescent="0.25">
      <c r="AC395" s="49"/>
    </row>
    <row r="396" spans="29:29" x14ac:dyDescent="0.25">
      <c r="AC396" s="49"/>
    </row>
    <row r="397" spans="29:29" x14ac:dyDescent="0.25">
      <c r="AC397" s="49"/>
    </row>
    <row r="398" spans="29:29" x14ac:dyDescent="0.25">
      <c r="AC398" s="49"/>
    </row>
  </sheetData>
  <mergeCells count="26">
    <mergeCell ref="AB4:AB7"/>
    <mergeCell ref="W6:W7"/>
    <mergeCell ref="X6:X7"/>
    <mergeCell ref="U6:U7"/>
    <mergeCell ref="R5:AA5"/>
    <mergeCell ref="A4:A7"/>
    <mergeCell ref="F5:M5"/>
    <mergeCell ref="F6:G6"/>
    <mergeCell ref="F4:N4"/>
    <mergeCell ref="T6:T7"/>
    <mergeCell ref="A1:B3"/>
    <mergeCell ref="L6:M6"/>
    <mergeCell ref="V6:V7"/>
    <mergeCell ref="AA6:AA7"/>
    <mergeCell ref="R6:R7"/>
    <mergeCell ref="S6:S7"/>
    <mergeCell ref="J6:K6"/>
    <mergeCell ref="C1:S2"/>
    <mergeCell ref="Z6:Z7"/>
    <mergeCell ref="O4:AA4"/>
    <mergeCell ref="P6:P7"/>
    <mergeCell ref="Q6:Q7"/>
    <mergeCell ref="B4:B7"/>
    <mergeCell ref="E4:E7"/>
    <mergeCell ref="H6:I6"/>
    <mergeCell ref="C4:D7"/>
  </mergeCells>
  <phoneticPr fontId="0" type="noConversion"/>
  <conditionalFormatting sqref="F1:U1048576 W1:Y1048576 AA1:AA1048576">
    <cfRule type="cellIs" dxfId="0" priority="10" stopIfTrue="1" operator="lessThan">
      <formula>0</formula>
    </cfRule>
  </conditionalFormatting>
  <pageMargins left="0.39370078740157483" right="0.47244094488188981" top="0.51181102362204722" bottom="0.39370078740157483" header="0.39370078740157483" footer="0.19685039370078741"/>
  <pageSetup paperSize="9" scale="52" fitToHeight="2" orientation="landscape" r:id="rId1"/>
  <headerFooter alignWithMargins="0"/>
  <rowBreaks count="3" manualBreakCount="3">
    <brk id="58" max="27" man="1"/>
    <brk id="105" max="27" man="1"/>
    <brk id="154" max="2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M45"/>
  <sheetViews>
    <sheetView showGridLines="0" zoomScale="80" zoomScaleNormal="80" zoomScaleSheetLayoutView="80" workbookViewId="0">
      <selection activeCell="C3" sqref="C3"/>
    </sheetView>
  </sheetViews>
  <sheetFormatPr defaultRowHeight="12.75" x14ac:dyDescent="0.2"/>
  <cols>
    <col min="1" max="1" width="14.85546875" style="32" customWidth="1"/>
    <col min="2" max="2" width="17.5703125" style="32" customWidth="1"/>
    <col min="3" max="3" width="9.7109375" style="32" customWidth="1"/>
    <col min="4" max="7" width="14.5703125" style="32" customWidth="1"/>
    <col min="8" max="8" width="12.28515625" style="32" customWidth="1"/>
    <col min="9" max="9" width="8.7109375" style="32" customWidth="1"/>
    <col min="10" max="12" width="9.7109375" style="32" customWidth="1"/>
    <col min="13" max="13" width="3.7109375" style="32" customWidth="1"/>
    <col min="14" max="16384" width="9.140625" style="32"/>
  </cols>
  <sheetData>
    <row r="1" spans="1:13" ht="24.95" customHeight="1" x14ac:dyDescent="0.2">
      <c r="A1" s="527"/>
      <c r="B1" s="527"/>
      <c r="C1" s="470" t="s">
        <v>310</v>
      </c>
      <c r="D1" s="470"/>
      <c r="E1" s="470"/>
      <c r="F1" s="470"/>
      <c r="G1" s="470"/>
      <c r="H1" s="470"/>
      <c r="I1" s="470"/>
      <c r="J1" s="190"/>
      <c r="K1" s="190"/>
      <c r="L1" s="190"/>
      <c r="M1" s="177"/>
    </row>
    <row r="2" spans="1:13" ht="24.95" customHeight="1" x14ac:dyDescent="0.2">
      <c r="A2" s="527"/>
      <c r="B2" s="527"/>
      <c r="C2" s="470"/>
      <c r="D2" s="470"/>
      <c r="E2" s="470"/>
      <c r="F2" s="470"/>
      <c r="G2" s="470"/>
      <c r="H2" s="470"/>
      <c r="I2" s="470"/>
      <c r="J2" s="228" t="str">
        <f>'Hidráulico-Hidrológica'!U2</f>
        <v>Data considerada: 23/07/2020</v>
      </c>
      <c r="K2" s="190"/>
      <c r="L2" s="190"/>
      <c r="M2" s="177"/>
    </row>
    <row r="3" spans="1:13" ht="20.100000000000001" customHeight="1" thickBot="1" x14ac:dyDescent="0.25">
      <c r="A3" s="212"/>
      <c r="B3" s="212"/>
      <c r="C3" s="211"/>
      <c r="D3" s="211"/>
      <c r="E3" s="211"/>
      <c r="F3" s="211"/>
      <c r="G3" s="211"/>
      <c r="H3" s="211"/>
      <c r="I3" s="211"/>
      <c r="J3" s="212"/>
      <c r="K3" s="213"/>
      <c r="L3" s="213"/>
      <c r="M3" s="213"/>
    </row>
    <row r="4" spans="1:13" ht="20.100000000000001" customHeight="1" thickTop="1" thickBot="1" x14ac:dyDescent="0.25">
      <c r="A4" s="513" t="s">
        <v>307</v>
      </c>
      <c r="B4" s="514"/>
      <c r="C4" s="506" t="s">
        <v>119</v>
      </c>
      <c r="D4" s="507"/>
      <c r="E4" s="507"/>
      <c r="F4" s="507"/>
      <c r="G4" s="507"/>
      <c r="H4" s="508"/>
      <c r="I4" s="506" t="s">
        <v>120</v>
      </c>
      <c r="J4" s="507"/>
      <c r="K4" s="507"/>
      <c r="L4" s="508"/>
    </row>
    <row r="5" spans="1:13" ht="20.100000000000001" customHeight="1" thickTop="1" x14ac:dyDescent="0.2">
      <c r="A5" s="515"/>
      <c r="B5" s="516"/>
      <c r="C5" s="509" t="s">
        <v>359</v>
      </c>
      <c r="D5" s="503" t="s">
        <v>127</v>
      </c>
      <c r="E5" s="504"/>
      <c r="F5" s="504"/>
      <c r="G5" s="505"/>
      <c r="H5" s="184" t="s">
        <v>126</v>
      </c>
      <c r="I5" s="522"/>
      <c r="J5" s="511" t="s">
        <v>359</v>
      </c>
      <c r="K5" s="178" t="s">
        <v>128</v>
      </c>
      <c r="L5" s="179" t="s">
        <v>128</v>
      </c>
    </row>
    <row r="6" spans="1:13" ht="20.100000000000001" customHeight="1" thickBot="1" x14ac:dyDescent="0.25">
      <c r="A6" s="517"/>
      <c r="B6" s="518"/>
      <c r="C6" s="510"/>
      <c r="D6" s="181" t="s">
        <v>364</v>
      </c>
      <c r="E6" s="181" t="s">
        <v>365</v>
      </c>
      <c r="F6" s="181" t="s">
        <v>366</v>
      </c>
      <c r="G6" s="181" t="s">
        <v>367</v>
      </c>
      <c r="H6" s="180" t="s">
        <v>368</v>
      </c>
      <c r="I6" s="523"/>
      <c r="J6" s="512"/>
      <c r="K6" s="214">
        <v>44029</v>
      </c>
      <c r="L6" s="215">
        <v>44035</v>
      </c>
    </row>
    <row r="7" spans="1:13" ht="20.100000000000001" customHeight="1" thickTop="1" thickBot="1" x14ac:dyDescent="0.25">
      <c r="A7" s="500" t="s">
        <v>313</v>
      </c>
      <c r="B7" s="192" t="s">
        <v>314</v>
      </c>
      <c r="C7" s="156">
        <v>25093</v>
      </c>
      <c r="D7" s="157">
        <v>25372</v>
      </c>
      <c r="E7" s="157">
        <v>23835</v>
      </c>
      <c r="F7" s="157">
        <v>20607</v>
      </c>
      <c r="G7" s="158">
        <v>18844</v>
      </c>
      <c r="H7" s="159">
        <v>21853</v>
      </c>
      <c r="I7" s="187" t="s">
        <v>121</v>
      </c>
      <c r="J7" s="161">
        <v>52.9</v>
      </c>
      <c r="K7" s="161">
        <v>50.7</v>
      </c>
      <c r="L7" s="217">
        <v>49.8</v>
      </c>
    </row>
    <row r="8" spans="1:13" ht="20.100000000000001" customHeight="1" thickTop="1" x14ac:dyDescent="0.2">
      <c r="A8" s="501"/>
      <c r="B8" s="193" t="s">
        <v>304</v>
      </c>
      <c r="C8" s="156">
        <v>77</v>
      </c>
      <c r="D8" s="157">
        <v>85</v>
      </c>
      <c r="E8" s="157">
        <v>93</v>
      </c>
      <c r="F8" s="157">
        <v>80</v>
      </c>
      <c r="G8" s="158">
        <v>73</v>
      </c>
      <c r="H8" s="159">
        <v>85</v>
      </c>
      <c r="I8" s="188"/>
      <c r="J8" s="188"/>
      <c r="K8" s="188"/>
      <c r="L8" s="188"/>
    </row>
    <row r="9" spans="1:13" ht="20.100000000000001" customHeight="1" thickBot="1" x14ac:dyDescent="0.25">
      <c r="A9" s="502"/>
      <c r="B9" s="194" t="s">
        <v>306</v>
      </c>
      <c r="C9" s="162">
        <v>76</v>
      </c>
      <c r="D9" s="163">
        <v>85</v>
      </c>
      <c r="E9" s="163">
        <v>91</v>
      </c>
      <c r="F9" s="163">
        <v>79</v>
      </c>
      <c r="G9" s="164">
        <v>72</v>
      </c>
      <c r="H9" s="165">
        <v>84</v>
      </c>
      <c r="I9" s="188"/>
      <c r="J9" s="189"/>
      <c r="K9" s="188"/>
      <c r="L9" s="188"/>
    </row>
    <row r="10" spans="1:13" ht="20.100000000000001" customHeight="1" thickTop="1" thickBot="1" x14ac:dyDescent="0.25">
      <c r="A10" s="203" t="s">
        <v>298</v>
      </c>
      <c r="B10" s="195" t="s">
        <v>314</v>
      </c>
      <c r="C10" s="166">
        <v>25291</v>
      </c>
      <c r="D10" s="167">
        <v>25328</v>
      </c>
      <c r="E10" s="167">
        <v>24351</v>
      </c>
      <c r="F10" s="167">
        <v>21150</v>
      </c>
      <c r="G10" s="168">
        <v>19402</v>
      </c>
      <c r="H10" s="169">
        <v>22317</v>
      </c>
      <c r="I10" s="188"/>
      <c r="J10" s="189"/>
      <c r="K10" s="188"/>
      <c r="L10" s="188"/>
    </row>
    <row r="11" spans="1:13" ht="21" customHeight="1" thickTop="1" thickBot="1" x14ac:dyDescent="0.3">
      <c r="A11" s="31"/>
      <c r="B11" s="28"/>
      <c r="C11" s="112"/>
      <c r="D11" s="112"/>
      <c r="E11" s="112"/>
      <c r="F11" s="112"/>
      <c r="G11" s="112"/>
      <c r="H11" s="112"/>
      <c r="I11" s="105"/>
      <c r="J11" s="106"/>
      <c r="K11" s="105"/>
      <c r="L11" s="105"/>
    </row>
    <row r="12" spans="1:13" ht="20.100000000000001" customHeight="1" thickTop="1" thickBot="1" x14ac:dyDescent="0.25">
      <c r="A12" s="513" t="s">
        <v>122</v>
      </c>
      <c r="B12" s="514"/>
      <c r="C12" s="506" t="s">
        <v>119</v>
      </c>
      <c r="D12" s="507"/>
      <c r="E12" s="507"/>
      <c r="F12" s="507"/>
      <c r="G12" s="507"/>
      <c r="H12" s="508"/>
      <c r="I12" s="506" t="s">
        <v>120</v>
      </c>
      <c r="J12" s="507"/>
      <c r="K12" s="507"/>
      <c r="L12" s="508"/>
    </row>
    <row r="13" spans="1:13" ht="20.100000000000001" customHeight="1" thickTop="1" x14ac:dyDescent="0.2">
      <c r="A13" s="515"/>
      <c r="B13" s="516"/>
      <c r="C13" s="509" t="s">
        <v>359</v>
      </c>
      <c r="D13" s="503" t="s">
        <v>127</v>
      </c>
      <c r="E13" s="504"/>
      <c r="F13" s="504"/>
      <c r="G13" s="505"/>
      <c r="H13" s="184" t="s">
        <v>126</v>
      </c>
      <c r="I13" s="522"/>
      <c r="J13" s="511" t="s">
        <v>359</v>
      </c>
      <c r="K13" s="178" t="s">
        <v>128</v>
      </c>
      <c r="L13" s="179" t="s">
        <v>128</v>
      </c>
    </row>
    <row r="14" spans="1:13" ht="20.100000000000001" customHeight="1" thickBot="1" x14ac:dyDescent="0.25">
      <c r="A14" s="517"/>
      <c r="B14" s="518"/>
      <c r="C14" s="510"/>
      <c r="D14" s="181" t="s">
        <v>364</v>
      </c>
      <c r="E14" s="181" t="s">
        <v>365</v>
      </c>
      <c r="F14" s="181" t="s">
        <v>366</v>
      </c>
      <c r="G14" s="181" t="s">
        <v>367</v>
      </c>
      <c r="H14" s="180" t="s">
        <v>368</v>
      </c>
      <c r="I14" s="523"/>
      <c r="J14" s="512"/>
      <c r="K14" s="214">
        <v>44029</v>
      </c>
      <c r="L14" s="215">
        <v>44035</v>
      </c>
    </row>
    <row r="15" spans="1:13" ht="20.100000000000001" customHeight="1" thickTop="1" thickBot="1" x14ac:dyDescent="0.25">
      <c r="A15" s="500" t="s">
        <v>313</v>
      </c>
      <c r="B15" s="192" t="s">
        <v>314</v>
      </c>
      <c r="C15" s="156">
        <v>7103</v>
      </c>
      <c r="D15" s="157">
        <v>8799</v>
      </c>
      <c r="E15" s="157">
        <v>20428</v>
      </c>
      <c r="F15" s="157">
        <v>16709</v>
      </c>
      <c r="G15" s="158">
        <v>10783</v>
      </c>
      <c r="H15" s="159">
        <v>15720</v>
      </c>
      <c r="I15" s="187" t="s">
        <v>121</v>
      </c>
      <c r="J15" s="161">
        <v>37.700000000000003</v>
      </c>
      <c r="K15" s="161">
        <v>60.6</v>
      </c>
      <c r="L15" s="217">
        <v>61.6</v>
      </c>
    </row>
    <row r="16" spans="1:13" ht="20.100000000000001" customHeight="1" thickTop="1" x14ac:dyDescent="0.2">
      <c r="A16" s="501"/>
      <c r="B16" s="193" t="s">
        <v>304</v>
      </c>
      <c r="C16" s="156">
        <v>68</v>
      </c>
      <c r="D16" s="157">
        <v>82</v>
      </c>
      <c r="E16" s="157">
        <v>186</v>
      </c>
      <c r="F16" s="157">
        <v>152</v>
      </c>
      <c r="G16" s="158">
        <v>98</v>
      </c>
      <c r="H16" s="159">
        <v>143</v>
      </c>
      <c r="I16" s="188"/>
      <c r="J16" s="188"/>
      <c r="K16" s="188"/>
      <c r="L16" s="188"/>
    </row>
    <row r="17" spans="1:12" ht="20.100000000000001" customHeight="1" thickBot="1" x14ac:dyDescent="0.25">
      <c r="A17" s="502"/>
      <c r="B17" s="194" t="s">
        <v>306</v>
      </c>
      <c r="C17" s="162">
        <v>63</v>
      </c>
      <c r="D17" s="163">
        <v>73</v>
      </c>
      <c r="E17" s="163">
        <v>154</v>
      </c>
      <c r="F17" s="163">
        <v>128</v>
      </c>
      <c r="G17" s="164">
        <v>91</v>
      </c>
      <c r="H17" s="165">
        <v>122</v>
      </c>
      <c r="I17" s="188"/>
      <c r="J17" s="189"/>
      <c r="K17" s="188"/>
      <c r="L17" s="188"/>
    </row>
    <row r="18" spans="1:12" ht="20.100000000000001" customHeight="1" thickTop="1" thickBot="1" x14ac:dyDescent="0.25">
      <c r="A18" s="203" t="s">
        <v>298</v>
      </c>
      <c r="B18" s="195" t="s">
        <v>314</v>
      </c>
      <c r="C18" s="166">
        <v>7039</v>
      </c>
      <c r="D18" s="167">
        <v>8765</v>
      </c>
      <c r="E18" s="167">
        <v>20005</v>
      </c>
      <c r="F18" s="167">
        <v>16602</v>
      </c>
      <c r="G18" s="168">
        <v>10866</v>
      </c>
      <c r="H18" s="169">
        <v>15571</v>
      </c>
      <c r="I18" s="188"/>
      <c r="J18" s="189"/>
      <c r="K18" s="188"/>
      <c r="L18" s="188"/>
    </row>
    <row r="19" spans="1:12" ht="21" customHeight="1" thickTop="1" thickBot="1" x14ac:dyDescent="0.3">
      <c r="B19" s="28"/>
      <c r="C19" s="112"/>
      <c r="D19" s="112"/>
      <c r="E19" s="112"/>
      <c r="F19" s="112"/>
      <c r="G19" s="112"/>
      <c r="H19" s="112"/>
      <c r="I19" s="105"/>
      <c r="J19" s="105"/>
      <c r="K19" s="105"/>
      <c r="L19" s="105"/>
    </row>
    <row r="20" spans="1:12" ht="20.100000000000001" customHeight="1" thickTop="1" thickBot="1" x14ac:dyDescent="0.25">
      <c r="A20" s="513" t="s">
        <v>123</v>
      </c>
      <c r="B20" s="514"/>
      <c r="C20" s="506" t="s">
        <v>119</v>
      </c>
      <c r="D20" s="507"/>
      <c r="E20" s="507"/>
      <c r="F20" s="507"/>
      <c r="G20" s="507"/>
      <c r="H20" s="508"/>
      <c r="I20" s="506" t="s">
        <v>120</v>
      </c>
      <c r="J20" s="507"/>
      <c r="K20" s="507"/>
      <c r="L20" s="508"/>
    </row>
    <row r="21" spans="1:12" ht="20.100000000000001" customHeight="1" thickTop="1" x14ac:dyDescent="0.2">
      <c r="A21" s="515"/>
      <c r="B21" s="516"/>
      <c r="C21" s="509" t="s">
        <v>359</v>
      </c>
      <c r="D21" s="503" t="s">
        <v>127</v>
      </c>
      <c r="E21" s="504"/>
      <c r="F21" s="504"/>
      <c r="G21" s="505"/>
      <c r="H21" s="184" t="s">
        <v>126</v>
      </c>
      <c r="I21" s="522"/>
      <c r="J21" s="511" t="s">
        <v>359</v>
      </c>
      <c r="K21" s="178" t="s">
        <v>128</v>
      </c>
      <c r="L21" s="179" t="s">
        <v>128</v>
      </c>
    </row>
    <row r="22" spans="1:12" ht="20.100000000000001" customHeight="1" thickBot="1" x14ac:dyDescent="0.25">
      <c r="A22" s="517"/>
      <c r="B22" s="518"/>
      <c r="C22" s="510"/>
      <c r="D22" s="181" t="s">
        <v>364</v>
      </c>
      <c r="E22" s="181" t="s">
        <v>365</v>
      </c>
      <c r="F22" s="181" t="s">
        <v>366</v>
      </c>
      <c r="G22" s="181" t="s">
        <v>367</v>
      </c>
      <c r="H22" s="180" t="s">
        <v>368</v>
      </c>
      <c r="I22" s="523"/>
      <c r="J22" s="512"/>
      <c r="K22" s="214">
        <v>44029</v>
      </c>
      <c r="L22" s="215">
        <v>44035</v>
      </c>
    </row>
    <row r="23" spans="1:12" ht="20.100000000000001" customHeight="1" thickTop="1" thickBot="1" x14ac:dyDescent="0.25">
      <c r="A23" s="500" t="s">
        <v>297</v>
      </c>
      <c r="B23" s="192" t="s">
        <v>305</v>
      </c>
      <c r="C23" s="156">
        <v>3421</v>
      </c>
      <c r="D23" s="157">
        <v>2972</v>
      </c>
      <c r="E23" s="157">
        <v>2905</v>
      </c>
      <c r="F23" s="157">
        <v>2734</v>
      </c>
      <c r="G23" s="158">
        <v>2610</v>
      </c>
      <c r="H23" s="159">
        <v>2789</v>
      </c>
      <c r="I23" s="187" t="s">
        <v>121</v>
      </c>
      <c r="J23" s="161">
        <v>88.6</v>
      </c>
      <c r="K23" s="161">
        <v>84.7</v>
      </c>
      <c r="L23" s="217">
        <v>83.8</v>
      </c>
    </row>
    <row r="24" spans="1:12" ht="20.100000000000001" customHeight="1" thickTop="1" x14ac:dyDescent="0.2">
      <c r="A24" s="501"/>
      <c r="B24" s="193" t="s">
        <v>304</v>
      </c>
      <c r="C24" s="156">
        <v>74</v>
      </c>
      <c r="D24" s="157">
        <v>69</v>
      </c>
      <c r="E24" s="157">
        <v>76</v>
      </c>
      <c r="F24" s="157">
        <v>71</v>
      </c>
      <c r="G24" s="158">
        <v>68</v>
      </c>
      <c r="H24" s="159">
        <v>73</v>
      </c>
      <c r="I24" s="188"/>
      <c r="J24" s="188"/>
      <c r="K24" s="188"/>
      <c r="L24" s="188"/>
    </row>
    <row r="25" spans="1:12" ht="20.100000000000001" customHeight="1" thickBot="1" x14ac:dyDescent="0.25">
      <c r="A25" s="502"/>
      <c r="B25" s="194" t="s">
        <v>306</v>
      </c>
      <c r="C25" s="162">
        <v>73</v>
      </c>
      <c r="D25" s="163">
        <v>69</v>
      </c>
      <c r="E25" s="163">
        <v>75</v>
      </c>
      <c r="F25" s="163">
        <v>71</v>
      </c>
      <c r="G25" s="164">
        <v>68</v>
      </c>
      <c r="H25" s="165">
        <v>72</v>
      </c>
      <c r="I25" s="188"/>
      <c r="J25" s="189"/>
      <c r="K25" s="188"/>
      <c r="L25" s="188"/>
    </row>
    <row r="26" spans="1:12" ht="20.100000000000001" customHeight="1" thickTop="1" thickBot="1" x14ac:dyDescent="0.25">
      <c r="A26" s="203" t="s">
        <v>298</v>
      </c>
      <c r="B26" s="195" t="s">
        <v>305</v>
      </c>
      <c r="C26" s="166">
        <v>3472</v>
      </c>
      <c r="D26" s="167">
        <v>3007</v>
      </c>
      <c r="E26" s="167">
        <v>2937</v>
      </c>
      <c r="F26" s="167">
        <v>2749</v>
      </c>
      <c r="G26" s="168">
        <v>2645</v>
      </c>
      <c r="H26" s="169">
        <v>2816</v>
      </c>
      <c r="I26" s="188"/>
      <c r="J26" s="189"/>
      <c r="K26" s="188"/>
      <c r="L26" s="188"/>
    </row>
    <row r="27" spans="1:12" s="102" customFormat="1" ht="21" customHeight="1" thickTop="1" thickBot="1" x14ac:dyDescent="0.3">
      <c r="B27" s="28"/>
      <c r="C27" s="112"/>
      <c r="D27" s="112"/>
      <c r="E27" s="112"/>
      <c r="F27" s="112"/>
      <c r="G27" s="112"/>
      <c r="H27" s="112"/>
      <c r="I27" s="106"/>
      <c r="J27" s="106"/>
      <c r="K27" s="106"/>
      <c r="L27" s="106"/>
    </row>
    <row r="28" spans="1:12" ht="20.100000000000001" customHeight="1" thickTop="1" thickBot="1" x14ac:dyDescent="0.25">
      <c r="A28" s="513" t="s">
        <v>124</v>
      </c>
      <c r="B28" s="514"/>
      <c r="C28" s="506" t="s">
        <v>119</v>
      </c>
      <c r="D28" s="507"/>
      <c r="E28" s="507"/>
      <c r="F28" s="507"/>
      <c r="G28" s="507"/>
      <c r="H28" s="508"/>
      <c r="I28" s="506" t="s">
        <v>120</v>
      </c>
      <c r="J28" s="507"/>
      <c r="K28" s="507"/>
      <c r="L28" s="508"/>
    </row>
    <row r="29" spans="1:12" ht="20.100000000000001" customHeight="1" thickTop="1" x14ac:dyDescent="0.2">
      <c r="A29" s="515"/>
      <c r="B29" s="516"/>
      <c r="C29" s="509" t="s">
        <v>359</v>
      </c>
      <c r="D29" s="503" t="s">
        <v>127</v>
      </c>
      <c r="E29" s="504"/>
      <c r="F29" s="504"/>
      <c r="G29" s="505"/>
      <c r="H29" s="184" t="s">
        <v>126</v>
      </c>
      <c r="I29" s="522"/>
      <c r="J29" s="511" t="s">
        <v>359</v>
      </c>
      <c r="K29" s="178" t="s">
        <v>128</v>
      </c>
      <c r="L29" s="179" t="s">
        <v>128</v>
      </c>
    </row>
    <row r="30" spans="1:12" ht="20.100000000000001" customHeight="1" thickBot="1" x14ac:dyDescent="0.25">
      <c r="A30" s="517"/>
      <c r="B30" s="518"/>
      <c r="C30" s="510"/>
      <c r="D30" s="181" t="s">
        <v>364</v>
      </c>
      <c r="E30" s="181" t="s">
        <v>365</v>
      </c>
      <c r="F30" s="181" t="s">
        <v>366</v>
      </c>
      <c r="G30" s="181" t="s">
        <v>367</v>
      </c>
      <c r="H30" s="180" t="s">
        <v>368</v>
      </c>
      <c r="I30" s="523"/>
      <c r="J30" s="512"/>
      <c r="K30" s="214">
        <v>44029</v>
      </c>
      <c r="L30" s="215">
        <v>44035</v>
      </c>
    </row>
    <row r="31" spans="1:12" ht="20.100000000000001" customHeight="1" thickTop="1" thickBot="1" x14ac:dyDescent="0.25">
      <c r="A31" s="500" t="s">
        <v>297</v>
      </c>
      <c r="B31" s="192" t="s">
        <v>305</v>
      </c>
      <c r="C31" s="156">
        <v>11591</v>
      </c>
      <c r="D31" s="157">
        <v>7268</v>
      </c>
      <c r="E31" s="157">
        <v>6003</v>
      </c>
      <c r="F31" s="157">
        <v>5022</v>
      </c>
      <c r="G31" s="158">
        <v>4345</v>
      </c>
      <c r="H31" s="159">
        <v>5380</v>
      </c>
      <c r="I31" s="187" t="s">
        <v>121</v>
      </c>
      <c r="J31" s="161">
        <v>83.4</v>
      </c>
      <c r="K31" s="161">
        <v>82.8</v>
      </c>
      <c r="L31" s="217">
        <v>82.1</v>
      </c>
    </row>
    <row r="32" spans="1:12" ht="20.100000000000001" customHeight="1" thickTop="1" x14ac:dyDescent="0.2">
      <c r="A32" s="501"/>
      <c r="B32" s="193" t="s">
        <v>304</v>
      </c>
      <c r="C32" s="156">
        <v>108</v>
      </c>
      <c r="D32" s="157">
        <v>87</v>
      </c>
      <c r="E32" s="157">
        <v>114</v>
      </c>
      <c r="F32" s="157">
        <v>95</v>
      </c>
      <c r="G32" s="158">
        <v>82</v>
      </c>
      <c r="H32" s="159">
        <v>102</v>
      </c>
      <c r="I32" s="188"/>
      <c r="J32" s="188"/>
      <c r="K32" s="188"/>
      <c r="L32" s="188"/>
    </row>
    <row r="33" spans="1:13" ht="20.100000000000001" customHeight="1" thickBot="1" x14ac:dyDescent="0.25">
      <c r="A33" s="502"/>
      <c r="B33" s="194" t="s">
        <v>306</v>
      </c>
      <c r="C33" s="162">
        <v>95</v>
      </c>
      <c r="D33" s="163">
        <v>77</v>
      </c>
      <c r="E33" s="163">
        <v>101</v>
      </c>
      <c r="F33" s="163">
        <v>85</v>
      </c>
      <c r="G33" s="164">
        <v>75</v>
      </c>
      <c r="H33" s="165">
        <v>91</v>
      </c>
      <c r="I33" s="188"/>
      <c r="J33" s="189"/>
      <c r="K33" s="188"/>
      <c r="L33" s="188"/>
    </row>
    <row r="34" spans="1:13" ht="20.100000000000001" customHeight="1" thickTop="1" thickBot="1" x14ac:dyDescent="0.25">
      <c r="A34" s="203" t="s">
        <v>298</v>
      </c>
      <c r="B34" s="195" t="s">
        <v>305</v>
      </c>
      <c r="C34" s="166">
        <v>11893</v>
      </c>
      <c r="D34" s="167">
        <v>7549</v>
      </c>
      <c r="E34" s="167">
        <v>6256</v>
      </c>
      <c r="F34" s="167">
        <v>5252</v>
      </c>
      <c r="G34" s="168">
        <v>4558</v>
      </c>
      <c r="H34" s="169">
        <v>5618</v>
      </c>
      <c r="I34" s="188"/>
      <c r="J34" s="189"/>
      <c r="K34" s="188"/>
      <c r="L34" s="188"/>
    </row>
    <row r="35" spans="1:13" ht="34.5" customHeight="1" thickTop="1" x14ac:dyDescent="0.2"/>
    <row r="36" spans="1:13" ht="15.75" x14ac:dyDescent="0.25">
      <c r="A36" s="142"/>
      <c r="B36" s="525" t="s">
        <v>131</v>
      </c>
      <c r="C36" s="526"/>
      <c r="D36" s="526"/>
      <c r="E36" s="526"/>
      <c r="F36" s="526"/>
      <c r="G36" s="1"/>
      <c r="H36" s="1"/>
      <c r="I36" s="1"/>
      <c r="J36" s="1"/>
      <c r="K36" s="1"/>
      <c r="L36" s="1"/>
      <c r="M36" s="1"/>
    </row>
    <row r="37" spans="1:13" ht="15.75" x14ac:dyDescent="0.25">
      <c r="A37" s="99"/>
      <c r="B37" s="100"/>
      <c r="C37" s="101"/>
      <c r="D37" s="101"/>
      <c r="E37" s="101"/>
      <c r="F37" s="101"/>
      <c r="G37" s="1"/>
      <c r="H37" s="1"/>
      <c r="I37" s="1"/>
      <c r="J37" s="1"/>
      <c r="K37" s="1"/>
      <c r="L37" s="1"/>
      <c r="M37" s="1"/>
    </row>
    <row r="38" spans="1:13" ht="30" customHeight="1" x14ac:dyDescent="0.2">
      <c r="A38" s="140" t="s">
        <v>296</v>
      </c>
      <c r="B38" s="524" t="s">
        <v>299</v>
      </c>
      <c r="C38" s="524"/>
      <c r="D38" s="524"/>
      <c r="E38" s="524"/>
      <c r="F38" s="524"/>
      <c r="G38" s="524"/>
      <c r="H38" s="524"/>
      <c r="I38" s="524"/>
      <c r="J38" s="524"/>
      <c r="K38" s="524"/>
      <c r="L38" s="524"/>
      <c r="M38" s="1"/>
    </row>
    <row r="39" spans="1:13" ht="30" customHeight="1" x14ac:dyDescent="0.2">
      <c r="A39" s="140" t="s">
        <v>129</v>
      </c>
      <c r="B39" s="519" t="s">
        <v>303</v>
      </c>
      <c r="C39" s="520"/>
      <c r="D39" s="520"/>
      <c r="E39" s="520"/>
      <c r="F39" s="520"/>
      <c r="G39" s="520"/>
      <c r="H39" s="520"/>
      <c r="I39" s="520"/>
      <c r="J39" s="520"/>
      <c r="K39" s="520"/>
      <c r="L39" s="521"/>
      <c r="M39" s="1"/>
    </row>
    <row r="40" spans="1:13" ht="30" customHeight="1" x14ac:dyDescent="0.2">
      <c r="A40" s="141" t="s">
        <v>132</v>
      </c>
      <c r="B40" s="519" t="s">
        <v>302</v>
      </c>
      <c r="C40" s="520"/>
      <c r="D40" s="520"/>
      <c r="E40" s="520"/>
      <c r="F40" s="520"/>
      <c r="G40" s="520"/>
      <c r="H40" s="520"/>
      <c r="I40" s="520"/>
      <c r="J40" s="520"/>
      <c r="K40" s="520"/>
      <c r="L40" s="521"/>
      <c r="M40" s="1"/>
    </row>
    <row r="41" spans="1:13" ht="30" customHeight="1" x14ac:dyDescent="0.2">
      <c r="A41" s="141" t="s">
        <v>130</v>
      </c>
      <c r="B41" s="519" t="s">
        <v>301</v>
      </c>
      <c r="C41" s="520"/>
      <c r="D41" s="520"/>
      <c r="E41" s="520"/>
      <c r="F41" s="520"/>
      <c r="G41" s="520"/>
      <c r="H41" s="520"/>
      <c r="I41" s="520"/>
      <c r="J41" s="520"/>
      <c r="K41" s="520"/>
      <c r="L41" s="521"/>
      <c r="M41" s="1"/>
    </row>
    <row r="42" spans="1:13" ht="30" customHeight="1" x14ac:dyDescent="0.2">
      <c r="A42" s="140" t="s">
        <v>298</v>
      </c>
      <c r="B42" s="519" t="s">
        <v>300</v>
      </c>
      <c r="C42" s="520"/>
      <c r="D42" s="520"/>
      <c r="E42" s="520"/>
      <c r="F42" s="520"/>
      <c r="G42" s="520"/>
      <c r="H42" s="520"/>
      <c r="I42" s="520"/>
      <c r="J42" s="520"/>
      <c r="K42" s="520"/>
      <c r="L42" s="521"/>
      <c r="M42" s="1"/>
    </row>
    <row r="43" spans="1:13" ht="15.75" x14ac:dyDescent="0.25">
      <c r="B43" s="9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</sheetData>
  <mergeCells count="40">
    <mergeCell ref="C1:I2"/>
    <mergeCell ref="A23:A25"/>
    <mergeCell ref="B40:L40"/>
    <mergeCell ref="A12:B14"/>
    <mergeCell ref="A20:B22"/>
    <mergeCell ref="A28:B30"/>
    <mergeCell ref="B38:L38"/>
    <mergeCell ref="B39:L39"/>
    <mergeCell ref="I20:L20"/>
    <mergeCell ref="J13:J14"/>
    <mergeCell ref="I13:I14"/>
    <mergeCell ref="J21:J22"/>
    <mergeCell ref="J5:J6"/>
    <mergeCell ref="I12:L12"/>
    <mergeCell ref="B36:F36"/>
    <mergeCell ref="A1:B2"/>
    <mergeCell ref="B42:L42"/>
    <mergeCell ref="I5:I6"/>
    <mergeCell ref="C12:H12"/>
    <mergeCell ref="B41:L41"/>
    <mergeCell ref="D5:G5"/>
    <mergeCell ref="I29:I30"/>
    <mergeCell ref="I21:I22"/>
    <mergeCell ref="D13:G13"/>
    <mergeCell ref="C20:H20"/>
    <mergeCell ref="C29:C30"/>
    <mergeCell ref="A31:A33"/>
    <mergeCell ref="D21:G21"/>
    <mergeCell ref="C4:H4"/>
    <mergeCell ref="C21:C22"/>
    <mergeCell ref="J29:J30"/>
    <mergeCell ref="I28:L28"/>
    <mergeCell ref="A15:A17"/>
    <mergeCell ref="C28:H28"/>
    <mergeCell ref="D29:G29"/>
    <mergeCell ref="A7:A9"/>
    <mergeCell ref="C5:C6"/>
    <mergeCell ref="C13:C14"/>
    <mergeCell ref="A4:B6"/>
    <mergeCell ref="I4:L4"/>
  </mergeCells>
  <phoneticPr fontId="0" type="noConversion"/>
  <pageMargins left="0.59055118110236227" right="0.59055118110236227" top="0.59055118110236227" bottom="0.78740157480314965" header="0.51181102362204722" footer="0.51181102362204722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M109"/>
  <sheetViews>
    <sheetView showGridLines="0" zoomScale="80" zoomScaleNormal="80" zoomScaleSheetLayoutView="80" workbookViewId="0">
      <selection activeCell="C3" sqref="C3"/>
    </sheetView>
  </sheetViews>
  <sheetFormatPr defaultRowHeight="12.75" x14ac:dyDescent="0.2"/>
  <cols>
    <col min="1" max="1" width="14.85546875" style="191" customWidth="1"/>
    <col min="2" max="2" width="17.5703125" style="191" customWidth="1"/>
    <col min="3" max="3" width="9.7109375" style="191" customWidth="1"/>
    <col min="4" max="7" width="14.5703125" style="191" customWidth="1"/>
    <col min="8" max="8" width="12.28515625" style="191" customWidth="1"/>
    <col min="9" max="9" width="8.7109375" style="191" customWidth="1"/>
    <col min="10" max="12" width="9.7109375" style="191" customWidth="1"/>
    <col min="13" max="13" width="3.7109375" style="32" customWidth="1"/>
    <col min="14" max="16384" width="9.140625" style="32"/>
  </cols>
  <sheetData>
    <row r="1" spans="1:13" ht="24.95" customHeight="1" x14ac:dyDescent="0.2">
      <c r="A1" s="527"/>
      <c r="B1" s="527"/>
      <c r="C1" s="470" t="s">
        <v>331</v>
      </c>
      <c r="D1" s="470"/>
      <c r="E1" s="470"/>
      <c r="F1" s="470"/>
      <c r="G1" s="470"/>
      <c r="H1" s="470"/>
      <c r="I1" s="470"/>
      <c r="J1" s="190"/>
      <c r="K1" s="190"/>
      <c r="L1" s="190"/>
      <c r="M1" s="177"/>
    </row>
    <row r="2" spans="1:13" ht="24.95" customHeight="1" x14ac:dyDescent="0.2">
      <c r="A2" s="527"/>
      <c r="B2" s="527"/>
      <c r="C2" s="470"/>
      <c r="D2" s="470"/>
      <c r="E2" s="470"/>
      <c r="F2" s="470"/>
      <c r="G2" s="470"/>
      <c r="H2" s="470"/>
      <c r="I2" s="470"/>
      <c r="J2" s="228" t="s">
        <v>361</v>
      </c>
      <c r="K2" s="190"/>
      <c r="L2" s="190"/>
      <c r="M2" s="177"/>
    </row>
    <row r="3" spans="1:13" ht="20.100000000000001" customHeight="1" thickBot="1" x14ac:dyDescent="0.25">
      <c r="A3" s="212"/>
      <c r="B3" s="212"/>
      <c r="C3" s="185"/>
      <c r="D3" s="185"/>
      <c r="E3" s="185"/>
      <c r="F3" s="185"/>
      <c r="G3" s="185"/>
      <c r="H3" s="185"/>
      <c r="I3" s="185"/>
      <c r="K3" s="186"/>
      <c r="L3" s="186"/>
      <c r="M3" s="183"/>
    </row>
    <row r="4" spans="1:13" ht="20.100000000000001" customHeight="1" thickTop="1" thickBot="1" x14ac:dyDescent="0.25">
      <c r="A4" s="513" t="s">
        <v>332</v>
      </c>
      <c r="B4" s="514"/>
      <c r="C4" s="506" t="s">
        <v>119</v>
      </c>
      <c r="D4" s="507"/>
      <c r="E4" s="507"/>
      <c r="F4" s="507"/>
      <c r="G4" s="507"/>
      <c r="H4" s="508"/>
      <c r="I4" s="506" t="s">
        <v>120</v>
      </c>
      <c r="J4" s="507"/>
      <c r="K4" s="507"/>
      <c r="L4" s="508"/>
    </row>
    <row r="5" spans="1:13" ht="20.100000000000001" customHeight="1" thickTop="1" x14ac:dyDescent="0.2">
      <c r="A5" s="515"/>
      <c r="B5" s="516"/>
      <c r="C5" s="509" t="s">
        <v>359</v>
      </c>
      <c r="D5" s="503" t="s">
        <v>127</v>
      </c>
      <c r="E5" s="504"/>
      <c r="F5" s="504"/>
      <c r="G5" s="505"/>
      <c r="H5" s="184" t="s">
        <v>126</v>
      </c>
      <c r="I5" s="522"/>
      <c r="J5" s="511" t="s">
        <v>359</v>
      </c>
      <c r="K5" s="178" t="s">
        <v>128</v>
      </c>
      <c r="L5" s="179" t="s">
        <v>128</v>
      </c>
    </row>
    <row r="6" spans="1:13" ht="20.100000000000001" customHeight="1" thickBot="1" x14ac:dyDescent="0.25">
      <c r="A6" s="517"/>
      <c r="B6" s="518"/>
      <c r="C6" s="510"/>
      <c r="D6" s="181" t="s">
        <v>364</v>
      </c>
      <c r="E6" s="181" t="s">
        <v>365</v>
      </c>
      <c r="F6" s="181" t="s">
        <v>366</v>
      </c>
      <c r="G6" s="181" t="s">
        <v>367</v>
      </c>
      <c r="H6" s="180" t="s">
        <v>368</v>
      </c>
      <c r="I6" s="523"/>
      <c r="J6" s="512"/>
      <c r="K6" s="214">
        <v>44029</v>
      </c>
      <c r="L6" s="215">
        <v>44035</v>
      </c>
    </row>
    <row r="7" spans="1:13" ht="20.100000000000001" customHeight="1" thickTop="1" thickBot="1" x14ac:dyDescent="0.25">
      <c r="A7" s="500" t="s">
        <v>313</v>
      </c>
      <c r="B7" s="192" t="s">
        <v>314</v>
      </c>
      <c r="C7" s="156">
        <v>3054</v>
      </c>
      <c r="D7" s="157">
        <v>2972</v>
      </c>
      <c r="E7" s="157">
        <v>2509</v>
      </c>
      <c r="F7" s="157">
        <v>2313</v>
      </c>
      <c r="G7" s="158">
        <v>2212</v>
      </c>
      <c r="H7" s="159">
        <v>2392</v>
      </c>
      <c r="I7" s="187" t="s">
        <v>121</v>
      </c>
      <c r="J7" s="161">
        <v>44.9</v>
      </c>
      <c r="K7" s="161">
        <v>43.6</v>
      </c>
      <c r="L7" s="217">
        <v>43.1</v>
      </c>
    </row>
    <row r="8" spans="1:13" ht="20.100000000000001" customHeight="1" thickTop="1" x14ac:dyDescent="0.2">
      <c r="A8" s="501"/>
      <c r="B8" s="193" t="s">
        <v>304</v>
      </c>
      <c r="C8" s="156">
        <v>86</v>
      </c>
      <c r="D8" s="157">
        <v>91</v>
      </c>
      <c r="E8" s="157">
        <v>86</v>
      </c>
      <c r="F8" s="157">
        <v>79</v>
      </c>
      <c r="G8" s="158">
        <v>76</v>
      </c>
      <c r="H8" s="159">
        <v>82</v>
      </c>
      <c r="I8" s="188"/>
      <c r="J8" s="188"/>
      <c r="K8" s="188"/>
      <c r="L8" s="188"/>
    </row>
    <row r="9" spans="1:13" ht="20.100000000000001" customHeight="1" thickBot="1" x14ac:dyDescent="0.25">
      <c r="A9" s="502"/>
      <c r="B9" s="194" t="s">
        <v>306</v>
      </c>
      <c r="C9" s="162">
        <v>84</v>
      </c>
      <c r="D9" s="163">
        <v>88</v>
      </c>
      <c r="E9" s="163">
        <v>84</v>
      </c>
      <c r="F9" s="163">
        <v>77</v>
      </c>
      <c r="G9" s="164">
        <v>74</v>
      </c>
      <c r="H9" s="165">
        <v>80</v>
      </c>
      <c r="I9" s="188"/>
      <c r="J9" s="189"/>
      <c r="K9" s="188"/>
      <c r="L9" s="188"/>
    </row>
    <row r="10" spans="1:13" ht="20.100000000000001" customHeight="1" thickTop="1" thickBot="1" x14ac:dyDescent="0.25">
      <c r="A10" s="203" t="s">
        <v>298</v>
      </c>
      <c r="B10" s="195" t="s">
        <v>314</v>
      </c>
      <c r="C10" s="166">
        <v>2973</v>
      </c>
      <c r="D10" s="167">
        <v>2839</v>
      </c>
      <c r="E10" s="167">
        <v>2499</v>
      </c>
      <c r="F10" s="167">
        <v>2303</v>
      </c>
      <c r="G10" s="168">
        <v>2202</v>
      </c>
      <c r="H10" s="169">
        <v>2373</v>
      </c>
      <c r="I10" s="188"/>
      <c r="J10" s="189"/>
      <c r="K10" s="188"/>
      <c r="L10" s="188"/>
    </row>
    <row r="11" spans="1:13" ht="21" customHeight="1" thickTop="1" thickBot="1" x14ac:dyDescent="0.25">
      <c r="A11" s="204"/>
      <c r="B11" s="196"/>
      <c r="C11" s="112"/>
      <c r="D11" s="112"/>
      <c r="E11" s="112"/>
      <c r="F11" s="112"/>
      <c r="G11" s="112"/>
      <c r="H11" s="112"/>
      <c r="I11" s="188"/>
      <c r="J11" s="189"/>
      <c r="K11" s="188"/>
      <c r="L11" s="188"/>
    </row>
    <row r="12" spans="1:13" ht="20.100000000000001" customHeight="1" thickTop="1" thickBot="1" x14ac:dyDescent="0.25">
      <c r="A12" s="513" t="s">
        <v>26</v>
      </c>
      <c r="B12" s="514"/>
      <c r="C12" s="506" t="s">
        <v>119</v>
      </c>
      <c r="D12" s="507"/>
      <c r="E12" s="507"/>
      <c r="F12" s="507"/>
      <c r="G12" s="507"/>
      <c r="H12" s="508"/>
      <c r="I12" s="506" t="s">
        <v>120</v>
      </c>
      <c r="J12" s="507"/>
      <c r="K12" s="507"/>
      <c r="L12" s="508"/>
    </row>
    <row r="13" spans="1:13" ht="20.100000000000001" customHeight="1" thickTop="1" x14ac:dyDescent="0.2">
      <c r="A13" s="515"/>
      <c r="B13" s="516"/>
      <c r="C13" s="509" t="s">
        <v>359</v>
      </c>
      <c r="D13" s="503" t="s">
        <v>127</v>
      </c>
      <c r="E13" s="504"/>
      <c r="F13" s="504"/>
      <c r="G13" s="505"/>
      <c r="H13" s="184" t="s">
        <v>126</v>
      </c>
      <c r="I13" s="522"/>
      <c r="J13" s="511" t="s">
        <v>359</v>
      </c>
      <c r="K13" s="178" t="s">
        <v>128</v>
      </c>
      <c r="L13" s="179" t="s">
        <v>128</v>
      </c>
    </row>
    <row r="14" spans="1:13" ht="20.100000000000001" customHeight="1" thickBot="1" x14ac:dyDescent="0.25">
      <c r="A14" s="517"/>
      <c r="B14" s="518"/>
      <c r="C14" s="510"/>
      <c r="D14" s="181" t="s">
        <v>364</v>
      </c>
      <c r="E14" s="181" t="s">
        <v>365</v>
      </c>
      <c r="F14" s="181" t="s">
        <v>366</v>
      </c>
      <c r="G14" s="181" t="s">
        <v>367</v>
      </c>
      <c r="H14" s="180" t="s">
        <v>368</v>
      </c>
      <c r="I14" s="523"/>
      <c r="J14" s="512"/>
      <c r="K14" s="214">
        <v>44029</v>
      </c>
      <c r="L14" s="215">
        <v>44035</v>
      </c>
    </row>
    <row r="15" spans="1:13" ht="20.100000000000001" customHeight="1" thickTop="1" thickBot="1" x14ac:dyDescent="0.25">
      <c r="A15" s="500" t="s">
        <v>313</v>
      </c>
      <c r="B15" s="192" t="s">
        <v>314</v>
      </c>
      <c r="C15" s="156">
        <v>12474</v>
      </c>
      <c r="D15" s="157">
        <v>10676</v>
      </c>
      <c r="E15" s="157">
        <v>11847</v>
      </c>
      <c r="F15" s="157">
        <v>10563</v>
      </c>
      <c r="G15" s="158">
        <v>9754</v>
      </c>
      <c r="H15" s="159">
        <v>10842</v>
      </c>
      <c r="I15" s="187" t="s">
        <v>121</v>
      </c>
      <c r="J15" s="161">
        <v>57.3</v>
      </c>
      <c r="K15" s="161">
        <v>54.3</v>
      </c>
      <c r="L15" s="217">
        <v>53.2</v>
      </c>
    </row>
    <row r="16" spans="1:13" ht="20.100000000000001" customHeight="1" thickTop="1" x14ac:dyDescent="0.2">
      <c r="A16" s="501"/>
      <c r="B16" s="193" t="s">
        <v>304</v>
      </c>
      <c r="C16" s="156">
        <v>81</v>
      </c>
      <c r="D16" s="157">
        <v>75</v>
      </c>
      <c r="E16" s="157">
        <v>94</v>
      </c>
      <c r="F16" s="157">
        <v>84</v>
      </c>
      <c r="G16" s="158">
        <v>78</v>
      </c>
      <c r="H16" s="159">
        <v>86</v>
      </c>
      <c r="I16" s="188"/>
      <c r="J16" s="188"/>
      <c r="K16" s="188"/>
      <c r="L16" s="188"/>
    </row>
    <row r="17" spans="1:12" ht="20.100000000000001" customHeight="1" thickBot="1" x14ac:dyDescent="0.25">
      <c r="A17" s="502"/>
      <c r="B17" s="194" t="s">
        <v>306</v>
      </c>
      <c r="C17" s="162">
        <v>81</v>
      </c>
      <c r="D17" s="163">
        <v>74</v>
      </c>
      <c r="E17" s="163">
        <v>92</v>
      </c>
      <c r="F17" s="163">
        <v>83</v>
      </c>
      <c r="G17" s="164">
        <v>77</v>
      </c>
      <c r="H17" s="165">
        <v>85</v>
      </c>
      <c r="I17" s="188"/>
      <c r="J17" s="189"/>
      <c r="K17" s="188"/>
      <c r="L17" s="188"/>
    </row>
    <row r="18" spans="1:12" ht="20.100000000000001" customHeight="1" thickTop="1" thickBot="1" x14ac:dyDescent="0.25">
      <c r="A18" s="203" t="s">
        <v>298</v>
      </c>
      <c r="B18" s="195" t="s">
        <v>314</v>
      </c>
      <c r="C18" s="166">
        <v>12872</v>
      </c>
      <c r="D18" s="167">
        <v>10971</v>
      </c>
      <c r="E18" s="167">
        <v>12268</v>
      </c>
      <c r="F18" s="167">
        <v>11009</v>
      </c>
      <c r="G18" s="168">
        <v>10172</v>
      </c>
      <c r="H18" s="169">
        <v>11248</v>
      </c>
      <c r="I18" s="188"/>
      <c r="J18" s="189"/>
      <c r="K18" s="188"/>
      <c r="L18" s="188"/>
    </row>
    <row r="19" spans="1:12" ht="21" customHeight="1" thickTop="1" thickBot="1" x14ac:dyDescent="0.25">
      <c r="A19" s="204"/>
      <c r="B19" s="196"/>
      <c r="C19" s="112"/>
      <c r="D19" s="112"/>
      <c r="E19" s="112"/>
      <c r="F19" s="112"/>
      <c r="G19" s="112"/>
      <c r="H19" s="112"/>
      <c r="I19" s="188"/>
      <c r="J19" s="189"/>
      <c r="K19" s="188"/>
      <c r="L19" s="188"/>
    </row>
    <row r="20" spans="1:12" ht="20.100000000000001" customHeight="1" thickTop="1" thickBot="1" x14ac:dyDescent="0.25">
      <c r="A20" s="513" t="s">
        <v>38</v>
      </c>
      <c r="B20" s="514"/>
      <c r="C20" s="506" t="s">
        <v>119</v>
      </c>
      <c r="D20" s="507"/>
      <c r="E20" s="507"/>
      <c r="F20" s="507"/>
      <c r="G20" s="507"/>
      <c r="H20" s="508"/>
      <c r="I20" s="506" t="s">
        <v>120</v>
      </c>
      <c r="J20" s="507"/>
      <c r="K20" s="507"/>
      <c r="L20" s="508"/>
    </row>
    <row r="21" spans="1:12" ht="20.100000000000001" customHeight="1" thickTop="1" x14ac:dyDescent="0.2">
      <c r="A21" s="515"/>
      <c r="B21" s="516"/>
      <c r="C21" s="509" t="s">
        <v>359</v>
      </c>
      <c r="D21" s="503" t="s">
        <v>127</v>
      </c>
      <c r="E21" s="504"/>
      <c r="F21" s="504"/>
      <c r="G21" s="505"/>
      <c r="H21" s="184" t="s">
        <v>126</v>
      </c>
      <c r="I21" s="522"/>
      <c r="J21" s="511" t="s">
        <v>359</v>
      </c>
      <c r="K21" s="178" t="s">
        <v>128</v>
      </c>
      <c r="L21" s="179" t="s">
        <v>128</v>
      </c>
    </row>
    <row r="22" spans="1:12" ht="20.100000000000001" customHeight="1" thickBot="1" x14ac:dyDescent="0.25">
      <c r="A22" s="517"/>
      <c r="B22" s="518"/>
      <c r="C22" s="510"/>
      <c r="D22" s="181" t="s">
        <v>364</v>
      </c>
      <c r="E22" s="181" t="s">
        <v>365</v>
      </c>
      <c r="F22" s="181" t="s">
        <v>366</v>
      </c>
      <c r="G22" s="181" t="s">
        <v>367</v>
      </c>
      <c r="H22" s="180" t="s">
        <v>368</v>
      </c>
      <c r="I22" s="523"/>
      <c r="J22" s="512"/>
      <c r="K22" s="214">
        <v>44029</v>
      </c>
      <c r="L22" s="215">
        <v>44035</v>
      </c>
    </row>
    <row r="23" spans="1:12" ht="20.100000000000001" customHeight="1" thickTop="1" thickBot="1" x14ac:dyDescent="0.25">
      <c r="A23" s="500" t="s">
        <v>313</v>
      </c>
      <c r="B23" s="192" t="s">
        <v>314</v>
      </c>
      <c r="C23" s="156">
        <v>1379</v>
      </c>
      <c r="D23" s="157">
        <v>2966</v>
      </c>
      <c r="E23" s="157">
        <v>1989</v>
      </c>
      <c r="F23" s="157">
        <v>1082</v>
      </c>
      <c r="G23" s="158">
        <v>910</v>
      </c>
      <c r="H23" s="159">
        <v>1610</v>
      </c>
      <c r="I23" s="187" t="s">
        <v>121</v>
      </c>
      <c r="J23" s="161">
        <v>34.5</v>
      </c>
      <c r="K23" s="161">
        <v>37.4</v>
      </c>
      <c r="L23" s="217">
        <v>37.200000000000003</v>
      </c>
    </row>
    <row r="24" spans="1:12" ht="20.100000000000001" customHeight="1" thickTop="1" x14ac:dyDescent="0.2">
      <c r="A24" s="501"/>
      <c r="B24" s="193" t="s">
        <v>304</v>
      </c>
      <c r="C24" s="156">
        <v>53</v>
      </c>
      <c r="D24" s="157">
        <v>121</v>
      </c>
      <c r="E24" s="157">
        <v>87</v>
      </c>
      <c r="F24" s="157">
        <v>47</v>
      </c>
      <c r="G24" s="158">
        <v>40</v>
      </c>
      <c r="H24" s="159">
        <v>70</v>
      </c>
      <c r="I24" s="188"/>
      <c r="J24" s="188"/>
      <c r="K24" s="188"/>
      <c r="L24" s="188"/>
    </row>
    <row r="25" spans="1:12" ht="20.100000000000001" customHeight="1" thickBot="1" x14ac:dyDescent="0.25">
      <c r="A25" s="502"/>
      <c r="B25" s="194" t="s">
        <v>306</v>
      </c>
      <c r="C25" s="162">
        <v>53</v>
      </c>
      <c r="D25" s="163">
        <v>121</v>
      </c>
      <c r="E25" s="163">
        <v>87</v>
      </c>
      <c r="F25" s="163">
        <v>47</v>
      </c>
      <c r="G25" s="164">
        <v>40</v>
      </c>
      <c r="H25" s="165">
        <v>70</v>
      </c>
      <c r="I25" s="188"/>
      <c r="J25" s="189"/>
      <c r="K25" s="188"/>
      <c r="L25" s="188"/>
    </row>
    <row r="26" spans="1:12" ht="20.100000000000001" customHeight="1" thickTop="1" thickBot="1" x14ac:dyDescent="0.25">
      <c r="A26" s="203" t="s">
        <v>298</v>
      </c>
      <c r="B26" s="195" t="s">
        <v>314</v>
      </c>
      <c r="C26" s="166">
        <v>1371</v>
      </c>
      <c r="D26" s="167">
        <v>2944</v>
      </c>
      <c r="E26" s="167">
        <v>2013</v>
      </c>
      <c r="F26" s="167">
        <v>1107</v>
      </c>
      <c r="G26" s="168">
        <v>934</v>
      </c>
      <c r="H26" s="169">
        <v>1629</v>
      </c>
      <c r="I26" s="188"/>
      <c r="J26" s="189"/>
      <c r="K26" s="188"/>
      <c r="L26" s="188"/>
    </row>
    <row r="27" spans="1:12" ht="21" customHeight="1" thickTop="1" thickBot="1" x14ac:dyDescent="0.25">
      <c r="A27" s="204"/>
      <c r="B27" s="196"/>
      <c r="C27" s="112"/>
      <c r="D27" s="112"/>
      <c r="E27" s="112"/>
      <c r="F27" s="112"/>
      <c r="G27" s="112"/>
      <c r="H27" s="112"/>
      <c r="I27" s="188"/>
      <c r="J27" s="189"/>
      <c r="K27" s="188"/>
      <c r="L27" s="188"/>
    </row>
    <row r="28" spans="1:12" ht="20.100000000000001" customHeight="1" thickTop="1" thickBot="1" x14ac:dyDescent="0.25">
      <c r="A28" s="513" t="s">
        <v>47</v>
      </c>
      <c r="B28" s="514"/>
      <c r="C28" s="506" t="s">
        <v>119</v>
      </c>
      <c r="D28" s="507"/>
      <c r="E28" s="507"/>
      <c r="F28" s="507"/>
      <c r="G28" s="507"/>
      <c r="H28" s="508"/>
      <c r="I28" s="506" t="s">
        <v>120</v>
      </c>
      <c r="J28" s="507"/>
      <c r="K28" s="507"/>
      <c r="L28" s="508"/>
    </row>
    <row r="29" spans="1:12" ht="20.100000000000001" customHeight="1" thickTop="1" x14ac:dyDescent="0.2">
      <c r="A29" s="515"/>
      <c r="B29" s="516"/>
      <c r="C29" s="509" t="s">
        <v>359</v>
      </c>
      <c r="D29" s="503" t="s">
        <v>127</v>
      </c>
      <c r="E29" s="504"/>
      <c r="F29" s="504"/>
      <c r="G29" s="505"/>
      <c r="H29" s="184" t="s">
        <v>126</v>
      </c>
      <c r="I29" s="522"/>
      <c r="J29" s="511" t="s">
        <v>359</v>
      </c>
      <c r="K29" s="178" t="s">
        <v>128</v>
      </c>
      <c r="L29" s="179" t="s">
        <v>128</v>
      </c>
    </row>
    <row r="30" spans="1:12" ht="20.100000000000001" customHeight="1" thickBot="1" x14ac:dyDescent="0.25">
      <c r="A30" s="517"/>
      <c r="B30" s="518"/>
      <c r="C30" s="510"/>
      <c r="D30" s="181" t="s">
        <v>364</v>
      </c>
      <c r="E30" s="181" t="s">
        <v>365</v>
      </c>
      <c r="F30" s="181" t="s">
        <v>366</v>
      </c>
      <c r="G30" s="181" t="s">
        <v>367</v>
      </c>
      <c r="H30" s="180" t="s">
        <v>368</v>
      </c>
      <c r="I30" s="523"/>
      <c r="J30" s="512"/>
      <c r="K30" s="214">
        <v>44029</v>
      </c>
      <c r="L30" s="215">
        <v>44035</v>
      </c>
    </row>
    <row r="31" spans="1:12" ht="20.100000000000001" customHeight="1" thickTop="1" thickBot="1" x14ac:dyDescent="0.25">
      <c r="A31" s="500" t="s">
        <v>313</v>
      </c>
      <c r="B31" s="192" t="s">
        <v>314</v>
      </c>
      <c r="C31" s="156">
        <v>2816</v>
      </c>
      <c r="D31" s="157">
        <v>3606</v>
      </c>
      <c r="E31" s="157">
        <v>3094</v>
      </c>
      <c r="F31" s="157">
        <v>2556</v>
      </c>
      <c r="G31" s="158">
        <v>2310</v>
      </c>
      <c r="H31" s="159">
        <v>2804</v>
      </c>
      <c r="I31" s="187" t="s">
        <v>121</v>
      </c>
      <c r="J31" s="161">
        <v>0</v>
      </c>
      <c r="K31" s="161">
        <v>0</v>
      </c>
      <c r="L31" s="217">
        <v>0</v>
      </c>
    </row>
    <row r="32" spans="1:12" ht="20.100000000000001" customHeight="1" thickTop="1" x14ac:dyDescent="0.2">
      <c r="A32" s="501"/>
      <c r="B32" s="193" t="s">
        <v>304</v>
      </c>
      <c r="C32" s="156">
        <v>78</v>
      </c>
      <c r="D32" s="157">
        <v>106</v>
      </c>
      <c r="E32" s="157">
        <v>99</v>
      </c>
      <c r="F32" s="157">
        <v>82</v>
      </c>
      <c r="G32" s="158">
        <v>74</v>
      </c>
      <c r="H32" s="159">
        <v>90</v>
      </c>
      <c r="I32" s="188"/>
      <c r="J32" s="188"/>
      <c r="K32" s="188"/>
      <c r="L32" s="188"/>
    </row>
    <row r="33" spans="1:12" ht="20.100000000000001" customHeight="1" thickBot="1" x14ac:dyDescent="0.25">
      <c r="A33" s="502"/>
      <c r="B33" s="194" t="s">
        <v>306</v>
      </c>
      <c r="C33" s="162">
        <v>78</v>
      </c>
      <c r="D33" s="163">
        <v>106</v>
      </c>
      <c r="E33" s="163">
        <v>99</v>
      </c>
      <c r="F33" s="163">
        <v>82</v>
      </c>
      <c r="G33" s="164">
        <v>74</v>
      </c>
      <c r="H33" s="165">
        <v>90</v>
      </c>
      <c r="I33" s="188"/>
      <c r="J33" s="189"/>
      <c r="K33" s="188"/>
      <c r="L33" s="188"/>
    </row>
    <row r="34" spans="1:12" ht="20.100000000000001" customHeight="1" thickTop="1" thickBot="1" x14ac:dyDescent="0.25">
      <c r="A34" s="203" t="s">
        <v>298</v>
      </c>
      <c r="B34" s="195" t="s">
        <v>314</v>
      </c>
      <c r="C34" s="166">
        <v>2784</v>
      </c>
      <c r="D34" s="167">
        <v>3564</v>
      </c>
      <c r="E34" s="167">
        <v>3161</v>
      </c>
      <c r="F34" s="167">
        <v>2658</v>
      </c>
      <c r="G34" s="168">
        <v>2414</v>
      </c>
      <c r="H34" s="169">
        <v>2877</v>
      </c>
      <c r="I34" s="188"/>
      <c r="J34" s="189"/>
      <c r="K34" s="188"/>
      <c r="L34" s="188"/>
    </row>
    <row r="35" spans="1:12" ht="21" customHeight="1" thickTop="1" thickBot="1" x14ac:dyDescent="0.25">
      <c r="A35" s="204"/>
      <c r="B35" s="196"/>
      <c r="C35" s="112"/>
      <c r="D35" s="112"/>
      <c r="E35" s="112"/>
      <c r="F35" s="112"/>
      <c r="G35" s="112"/>
      <c r="H35" s="112"/>
      <c r="I35" s="188"/>
      <c r="J35" s="189"/>
      <c r="K35" s="188"/>
      <c r="L35" s="188"/>
    </row>
    <row r="36" spans="1:12" ht="20.100000000000001" customHeight="1" thickTop="1" thickBot="1" x14ac:dyDescent="0.25">
      <c r="A36" s="513" t="s">
        <v>237</v>
      </c>
      <c r="B36" s="514"/>
      <c r="C36" s="506" t="s">
        <v>119</v>
      </c>
      <c r="D36" s="507"/>
      <c r="E36" s="507"/>
      <c r="F36" s="507"/>
      <c r="G36" s="507"/>
      <c r="H36" s="508"/>
      <c r="I36" s="506" t="s">
        <v>120</v>
      </c>
      <c r="J36" s="507"/>
      <c r="K36" s="507"/>
      <c r="L36" s="508"/>
    </row>
    <row r="37" spans="1:12" ht="20.100000000000001" customHeight="1" thickTop="1" x14ac:dyDescent="0.2">
      <c r="A37" s="515"/>
      <c r="B37" s="516"/>
      <c r="C37" s="509" t="s">
        <v>359</v>
      </c>
      <c r="D37" s="503" t="s">
        <v>127</v>
      </c>
      <c r="E37" s="504"/>
      <c r="F37" s="504"/>
      <c r="G37" s="505"/>
      <c r="H37" s="184" t="s">
        <v>126</v>
      </c>
      <c r="I37" s="522"/>
      <c r="J37" s="511" t="s">
        <v>359</v>
      </c>
      <c r="K37" s="178" t="s">
        <v>128</v>
      </c>
      <c r="L37" s="179" t="s">
        <v>128</v>
      </c>
    </row>
    <row r="38" spans="1:12" ht="20.100000000000001" customHeight="1" thickBot="1" x14ac:dyDescent="0.25">
      <c r="A38" s="517"/>
      <c r="B38" s="518"/>
      <c r="C38" s="510"/>
      <c r="D38" s="181" t="s">
        <v>364</v>
      </c>
      <c r="E38" s="181" t="s">
        <v>365</v>
      </c>
      <c r="F38" s="181" t="s">
        <v>366</v>
      </c>
      <c r="G38" s="181" t="s">
        <v>367</v>
      </c>
      <c r="H38" s="180" t="s">
        <v>368</v>
      </c>
      <c r="I38" s="523"/>
      <c r="J38" s="512"/>
      <c r="K38" s="214">
        <v>44029</v>
      </c>
      <c r="L38" s="215">
        <v>44035</v>
      </c>
    </row>
    <row r="39" spans="1:12" ht="20.100000000000001" customHeight="1" thickTop="1" thickBot="1" x14ac:dyDescent="0.25">
      <c r="A39" s="500" t="s">
        <v>313</v>
      </c>
      <c r="B39" s="192" t="s">
        <v>314</v>
      </c>
      <c r="C39" s="156">
        <v>4250</v>
      </c>
      <c r="D39" s="157">
        <v>4258</v>
      </c>
      <c r="E39" s="157">
        <v>3582</v>
      </c>
      <c r="F39" s="157">
        <v>3377</v>
      </c>
      <c r="G39" s="158">
        <v>2997</v>
      </c>
      <c r="H39" s="159">
        <v>3454</v>
      </c>
      <c r="I39" s="187" t="s">
        <v>121</v>
      </c>
      <c r="J39" s="161">
        <v>78.2</v>
      </c>
      <c r="K39" s="161">
        <v>69.2</v>
      </c>
      <c r="L39" s="217">
        <v>66.599999999999994</v>
      </c>
    </row>
    <row r="40" spans="1:12" ht="20.100000000000001" customHeight="1" thickTop="1" x14ac:dyDescent="0.2">
      <c r="A40" s="501"/>
      <c r="B40" s="193" t="s">
        <v>304</v>
      </c>
      <c r="C40" s="156">
        <v>70</v>
      </c>
      <c r="D40" s="157">
        <v>83</v>
      </c>
      <c r="E40" s="157">
        <v>93</v>
      </c>
      <c r="F40" s="157">
        <v>87</v>
      </c>
      <c r="G40" s="158">
        <v>78</v>
      </c>
      <c r="H40" s="159">
        <v>89</v>
      </c>
      <c r="I40" s="188"/>
      <c r="J40" s="188"/>
      <c r="K40" s="188"/>
      <c r="L40" s="188"/>
    </row>
    <row r="41" spans="1:12" ht="20.100000000000001" customHeight="1" thickBot="1" x14ac:dyDescent="0.25">
      <c r="A41" s="502"/>
      <c r="B41" s="194" t="s">
        <v>306</v>
      </c>
      <c r="C41" s="162">
        <v>65</v>
      </c>
      <c r="D41" s="163">
        <v>82</v>
      </c>
      <c r="E41" s="163">
        <v>92</v>
      </c>
      <c r="F41" s="163">
        <v>87</v>
      </c>
      <c r="G41" s="164">
        <v>77</v>
      </c>
      <c r="H41" s="165">
        <v>89</v>
      </c>
      <c r="I41" s="188"/>
      <c r="J41" s="189"/>
      <c r="K41" s="188"/>
      <c r="L41" s="188"/>
    </row>
    <row r="42" spans="1:12" ht="20.100000000000001" customHeight="1" thickTop="1" thickBot="1" x14ac:dyDescent="0.25">
      <c r="A42" s="203" t="s">
        <v>298</v>
      </c>
      <c r="B42" s="195" t="s">
        <v>314</v>
      </c>
      <c r="C42" s="166">
        <v>4119</v>
      </c>
      <c r="D42" s="167">
        <v>4074</v>
      </c>
      <c r="E42" s="167">
        <v>3556</v>
      </c>
      <c r="F42" s="167">
        <v>3326</v>
      </c>
      <c r="G42" s="168">
        <v>2991</v>
      </c>
      <c r="H42" s="169">
        <v>3405</v>
      </c>
      <c r="I42" s="188"/>
      <c r="J42" s="189"/>
      <c r="K42" s="188"/>
      <c r="L42" s="188"/>
    </row>
    <row r="43" spans="1:12" ht="21" customHeight="1" thickTop="1" thickBot="1" x14ac:dyDescent="0.25">
      <c r="A43" s="204"/>
      <c r="B43" s="196"/>
      <c r="C43" s="112"/>
      <c r="D43" s="112"/>
      <c r="E43" s="112"/>
      <c r="F43" s="112"/>
      <c r="G43" s="112"/>
      <c r="H43" s="112"/>
      <c r="I43" s="188"/>
      <c r="J43" s="189"/>
      <c r="K43" s="188"/>
      <c r="L43" s="188"/>
    </row>
    <row r="44" spans="1:12" ht="20.100000000000001" customHeight="1" thickTop="1" thickBot="1" x14ac:dyDescent="0.25">
      <c r="A44" s="513" t="s">
        <v>287</v>
      </c>
      <c r="B44" s="514"/>
      <c r="C44" s="506" t="s">
        <v>119</v>
      </c>
      <c r="D44" s="507"/>
      <c r="E44" s="507"/>
      <c r="F44" s="507"/>
      <c r="G44" s="507"/>
      <c r="H44" s="508"/>
      <c r="I44" s="506" t="s">
        <v>120</v>
      </c>
      <c r="J44" s="507"/>
      <c r="K44" s="507"/>
      <c r="L44" s="508"/>
    </row>
    <row r="45" spans="1:12" ht="20.100000000000001" customHeight="1" thickTop="1" x14ac:dyDescent="0.2">
      <c r="A45" s="515"/>
      <c r="B45" s="516"/>
      <c r="C45" s="509" t="s">
        <v>359</v>
      </c>
      <c r="D45" s="503" t="s">
        <v>127</v>
      </c>
      <c r="E45" s="504"/>
      <c r="F45" s="504"/>
      <c r="G45" s="505"/>
      <c r="H45" s="184" t="s">
        <v>126</v>
      </c>
      <c r="I45" s="522"/>
      <c r="J45" s="511" t="s">
        <v>359</v>
      </c>
      <c r="K45" s="178" t="s">
        <v>128</v>
      </c>
      <c r="L45" s="179" t="s">
        <v>128</v>
      </c>
    </row>
    <row r="46" spans="1:12" ht="20.100000000000001" customHeight="1" thickBot="1" x14ac:dyDescent="0.25">
      <c r="A46" s="517"/>
      <c r="B46" s="518"/>
      <c r="C46" s="510"/>
      <c r="D46" s="181" t="s">
        <v>364</v>
      </c>
      <c r="E46" s="181" t="s">
        <v>365</v>
      </c>
      <c r="F46" s="181" t="s">
        <v>366</v>
      </c>
      <c r="G46" s="181" t="s">
        <v>367</v>
      </c>
      <c r="H46" s="180" t="s">
        <v>368</v>
      </c>
      <c r="I46" s="523"/>
      <c r="J46" s="512"/>
      <c r="K46" s="214">
        <v>44029</v>
      </c>
      <c r="L46" s="215">
        <v>44035</v>
      </c>
    </row>
    <row r="47" spans="1:12" ht="20.100000000000001" customHeight="1" thickTop="1" thickBot="1" x14ac:dyDescent="0.25">
      <c r="A47" s="500" t="s">
        <v>313</v>
      </c>
      <c r="B47" s="192" t="s">
        <v>314</v>
      </c>
      <c r="C47" s="156">
        <v>1120</v>
      </c>
      <c r="D47" s="157">
        <v>893</v>
      </c>
      <c r="E47" s="157">
        <v>815</v>
      </c>
      <c r="F47" s="157">
        <v>716</v>
      </c>
      <c r="G47" s="158">
        <v>661</v>
      </c>
      <c r="H47" s="159">
        <v>750</v>
      </c>
      <c r="I47" s="187" t="s">
        <v>121</v>
      </c>
      <c r="J47" s="161">
        <v>0</v>
      </c>
      <c r="K47" s="161">
        <v>0</v>
      </c>
      <c r="L47" s="217">
        <v>0</v>
      </c>
    </row>
    <row r="48" spans="1:12" ht="20.100000000000001" customHeight="1" thickTop="1" x14ac:dyDescent="0.2">
      <c r="A48" s="501"/>
      <c r="B48" s="193" t="s">
        <v>304</v>
      </c>
      <c r="C48" s="156">
        <v>83</v>
      </c>
      <c r="D48" s="157">
        <v>75</v>
      </c>
      <c r="E48" s="157">
        <v>83</v>
      </c>
      <c r="F48" s="157">
        <v>73</v>
      </c>
      <c r="G48" s="158">
        <v>67</v>
      </c>
      <c r="H48" s="159">
        <v>76</v>
      </c>
      <c r="I48" s="188"/>
      <c r="J48" s="188"/>
      <c r="K48" s="188"/>
      <c r="L48" s="188"/>
    </row>
    <row r="49" spans="1:12" ht="20.100000000000001" customHeight="1" thickBot="1" x14ac:dyDescent="0.25">
      <c r="A49" s="502"/>
      <c r="B49" s="194" t="s">
        <v>306</v>
      </c>
      <c r="C49" s="162">
        <v>81</v>
      </c>
      <c r="D49" s="163">
        <v>74</v>
      </c>
      <c r="E49" s="163">
        <v>82</v>
      </c>
      <c r="F49" s="163">
        <v>73</v>
      </c>
      <c r="G49" s="164">
        <v>67</v>
      </c>
      <c r="H49" s="165">
        <v>76</v>
      </c>
      <c r="I49" s="188"/>
      <c r="J49" s="189"/>
      <c r="K49" s="188"/>
      <c r="L49" s="188"/>
    </row>
    <row r="50" spans="1:12" ht="20.100000000000001" customHeight="1" thickTop="1" thickBot="1" x14ac:dyDescent="0.25">
      <c r="A50" s="203" t="s">
        <v>298</v>
      </c>
      <c r="B50" s="195" t="s">
        <v>314</v>
      </c>
      <c r="C50" s="166">
        <v>1171</v>
      </c>
      <c r="D50" s="167">
        <v>937</v>
      </c>
      <c r="E50" s="167">
        <v>853</v>
      </c>
      <c r="F50" s="167">
        <v>747</v>
      </c>
      <c r="G50" s="168">
        <v>689</v>
      </c>
      <c r="H50" s="169">
        <v>783</v>
      </c>
      <c r="I50" s="188"/>
      <c r="J50" s="189"/>
      <c r="K50" s="188"/>
      <c r="L50" s="188"/>
    </row>
    <row r="51" spans="1:12" ht="21" customHeight="1" thickTop="1" thickBot="1" x14ac:dyDescent="0.25">
      <c r="A51" s="204"/>
      <c r="B51" s="196"/>
      <c r="C51" s="112"/>
      <c r="D51" s="112"/>
      <c r="E51" s="112"/>
      <c r="F51" s="112"/>
      <c r="G51" s="112"/>
      <c r="H51" s="112"/>
      <c r="I51" s="188"/>
      <c r="J51" s="189"/>
      <c r="K51" s="188"/>
      <c r="L51" s="188"/>
    </row>
    <row r="52" spans="1:12" ht="20.100000000000001" customHeight="1" thickTop="1" thickBot="1" x14ac:dyDescent="0.25">
      <c r="A52" s="513" t="s">
        <v>122</v>
      </c>
      <c r="B52" s="514"/>
      <c r="C52" s="506" t="s">
        <v>119</v>
      </c>
      <c r="D52" s="507"/>
      <c r="E52" s="507"/>
      <c r="F52" s="507"/>
      <c r="G52" s="507"/>
      <c r="H52" s="508"/>
      <c r="I52" s="506" t="s">
        <v>120</v>
      </c>
      <c r="J52" s="507"/>
      <c r="K52" s="507"/>
      <c r="L52" s="508"/>
    </row>
    <row r="53" spans="1:12" ht="20.100000000000001" customHeight="1" thickTop="1" x14ac:dyDescent="0.2">
      <c r="A53" s="515"/>
      <c r="B53" s="516"/>
      <c r="C53" s="509" t="s">
        <v>359</v>
      </c>
      <c r="D53" s="503" t="s">
        <v>127</v>
      </c>
      <c r="E53" s="504"/>
      <c r="F53" s="504"/>
      <c r="G53" s="505"/>
      <c r="H53" s="184" t="s">
        <v>126</v>
      </c>
      <c r="I53" s="522"/>
      <c r="J53" s="511" t="s">
        <v>359</v>
      </c>
      <c r="K53" s="178" t="s">
        <v>128</v>
      </c>
      <c r="L53" s="179" t="s">
        <v>128</v>
      </c>
    </row>
    <row r="54" spans="1:12" ht="20.100000000000001" customHeight="1" thickBot="1" x14ac:dyDescent="0.25">
      <c r="A54" s="517"/>
      <c r="B54" s="518"/>
      <c r="C54" s="510"/>
      <c r="D54" s="181" t="s">
        <v>364</v>
      </c>
      <c r="E54" s="181" t="s">
        <v>365</v>
      </c>
      <c r="F54" s="181" t="s">
        <v>366</v>
      </c>
      <c r="G54" s="181" t="s">
        <v>367</v>
      </c>
      <c r="H54" s="180" t="s">
        <v>368</v>
      </c>
      <c r="I54" s="523"/>
      <c r="J54" s="512"/>
      <c r="K54" s="214">
        <v>44029</v>
      </c>
      <c r="L54" s="215">
        <v>44035</v>
      </c>
    </row>
    <row r="55" spans="1:12" ht="20.100000000000001" customHeight="1" thickTop="1" thickBot="1" x14ac:dyDescent="0.25">
      <c r="A55" s="500" t="s">
        <v>313</v>
      </c>
      <c r="B55" s="192" t="s">
        <v>314</v>
      </c>
      <c r="C55" s="156">
        <v>3326</v>
      </c>
      <c r="D55" s="157">
        <v>5873</v>
      </c>
      <c r="E55" s="157">
        <v>17133</v>
      </c>
      <c r="F55" s="157">
        <v>13981</v>
      </c>
      <c r="G55" s="158">
        <v>8664</v>
      </c>
      <c r="H55" s="159">
        <v>12893</v>
      </c>
      <c r="I55" s="187" t="s">
        <v>121</v>
      </c>
      <c r="J55" s="161">
        <v>32.799999999999997</v>
      </c>
      <c r="K55" s="161">
        <v>75.599999999999994</v>
      </c>
      <c r="L55" s="217">
        <v>79.099999999999994</v>
      </c>
    </row>
    <row r="56" spans="1:12" ht="20.100000000000001" customHeight="1" thickTop="1" x14ac:dyDescent="0.2">
      <c r="A56" s="501"/>
      <c r="B56" s="193" t="s">
        <v>304</v>
      </c>
      <c r="C56" s="156">
        <v>63</v>
      </c>
      <c r="D56" s="157">
        <v>106</v>
      </c>
      <c r="E56" s="157">
        <v>287</v>
      </c>
      <c r="F56" s="157">
        <v>235</v>
      </c>
      <c r="G56" s="158">
        <v>145</v>
      </c>
      <c r="H56" s="159">
        <v>216</v>
      </c>
      <c r="I56" s="188"/>
      <c r="J56" s="188"/>
      <c r="K56" s="188"/>
      <c r="L56" s="188"/>
    </row>
    <row r="57" spans="1:12" ht="20.100000000000001" customHeight="1" thickBot="1" x14ac:dyDescent="0.25">
      <c r="A57" s="502"/>
      <c r="B57" s="194" t="s">
        <v>306</v>
      </c>
      <c r="C57" s="162">
        <v>56</v>
      </c>
      <c r="D57" s="163">
        <v>90</v>
      </c>
      <c r="E57" s="163">
        <v>229</v>
      </c>
      <c r="F57" s="163">
        <v>190</v>
      </c>
      <c r="G57" s="164">
        <v>132</v>
      </c>
      <c r="H57" s="165">
        <v>178</v>
      </c>
      <c r="I57" s="188"/>
      <c r="J57" s="189"/>
      <c r="K57" s="188"/>
      <c r="L57" s="188"/>
    </row>
    <row r="58" spans="1:12" ht="20.100000000000001" customHeight="1" thickTop="1" thickBot="1" x14ac:dyDescent="0.25">
      <c r="A58" s="203" t="s">
        <v>298</v>
      </c>
      <c r="B58" s="195" t="s">
        <v>314</v>
      </c>
      <c r="C58" s="166">
        <v>3274</v>
      </c>
      <c r="D58" s="167">
        <v>5806</v>
      </c>
      <c r="E58" s="167">
        <v>16676</v>
      </c>
      <c r="F58" s="167">
        <v>13855</v>
      </c>
      <c r="G58" s="168">
        <v>8714</v>
      </c>
      <c r="H58" s="169">
        <v>12713</v>
      </c>
      <c r="I58" s="188"/>
      <c r="J58" s="189"/>
      <c r="K58" s="188"/>
      <c r="L58" s="188"/>
    </row>
    <row r="59" spans="1:12" ht="21" customHeight="1" thickTop="1" thickBot="1" x14ac:dyDescent="0.25">
      <c r="A59" s="204"/>
      <c r="B59" s="196"/>
      <c r="C59" s="112"/>
      <c r="D59" s="112"/>
      <c r="E59" s="112"/>
      <c r="F59" s="112"/>
      <c r="G59" s="112"/>
      <c r="H59" s="112"/>
      <c r="I59" s="188"/>
      <c r="J59" s="189"/>
      <c r="K59" s="188"/>
      <c r="L59" s="188"/>
    </row>
    <row r="60" spans="1:12" ht="20.100000000000001" customHeight="1" thickTop="1" thickBot="1" x14ac:dyDescent="0.25">
      <c r="A60" s="513" t="s">
        <v>48</v>
      </c>
      <c r="B60" s="514"/>
      <c r="C60" s="506" t="s">
        <v>119</v>
      </c>
      <c r="D60" s="507"/>
      <c r="E60" s="507"/>
      <c r="F60" s="507"/>
      <c r="G60" s="507"/>
      <c r="H60" s="508"/>
      <c r="I60" s="506" t="s">
        <v>120</v>
      </c>
      <c r="J60" s="507"/>
      <c r="K60" s="507"/>
      <c r="L60" s="508"/>
    </row>
    <row r="61" spans="1:12" ht="20.100000000000001" customHeight="1" thickTop="1" x14ac:dyDescent="0.2">
      <c r="A61" s="515"/>
      <c r="B61" s="516"/>
      <c r="C61" s="509" t="s">
        <v>359</v>
      </c>
      <c r="D61" s="503" t="s">
        <v>127</v>
      </c>
      <c r="E61" s="504"/>
      <c r="F61" s="504"/>
      <c r="G61" s="505"/>
      <c r="H61" s="184" t="s">
        <v>126</v>
      </c>
      <c r="I61" s="522"/>
      <c r="J61" s="511" t="s">
        <v>359</v>
      </c>
      <c r="K61" s="178" t="s">
        <v>128</v>
      </c>
      <c r="L61" s="179" t="s">
        <v>128</v>
      </c>
    </row>
    <row r="62" spans="1:12" ht="20.100000000000001" customHeight="1" thickBot="1" x14ac:dyDescent="0.25">
      <c r="A62" s="517"/>
      <c r="B62" s="518"/>
      <c r="C62" s="510"/>
      <c r="D62" s="181" t="s">
        <v>364</v>
      </c>
      <c r="E62" s="181" t="s">
        <v>365</v>
      </c>
      <c r="F62" s="181" t="s">
        <v>366</v>
      </c>
      <c r="G62" s="181" t="s">
        <v>367</v>
      </c>
      <c r="H62" s="180" t="s">
        <v>368</v>
      </c>
      <c r="I62" s="523"/>
      <c r="J62" s="512"/>
      <c r="K62" s="214">
        <v>44029</v>
      </c>
      <c r="L62" s="215">
        <v>44035</v>
      </c>
    </row>
    <row r="63" spans="1:12" ht="20.100000000000001" customHeight="1" thickTop="1" thickBot="1" x14ac:dyDescent="0.25">
      <c r="A63" s="500" t="s">
        <v>297</v>
      </c>
      <c r="B63" s="192" t="s">
        <v>305</v>
      </c>
      <c r="C63" s="156">
        <v>3778</v>
      </c>
      <c r="D63" s="157">
        <v>2926</v>
      </c>
      <c r="E63" s="157">
        <v>3295</v>
      </c>
      <c r="F63" s="157">
        <v>2728</v>
      </c>
      <c r="G63" s="158">
        <v>2118</v>
      </c>
      <c r="H63" s="159">
        <v>2827</v>
      </c>
      <c r="I63" s="187" t="s">
        <v>121</v>
      </c>
      <c r="J63" s="161">
        <v>42.2</v>
      </c>
      <c r="K63" s="161">
        <v>47</v>
      </c>
      <c r="L63" s="217">
        <v>45.8</v>
      </c>
    </row>
    <row r="64" spans="1:12" ht="20.100000000000001" customHeight="1" thickTop="1" x14ac:dyDescent="0.2">
      <c r="A64" s="501"/>
      <c r="B64" s="193" t="s">
        <v>304</v>
      </c>
      <c r="C64" s="156">
        <v>73</v>
      </c>
      <c r="D64" s="157">
        <v>57</v>
      </c>
      <c r="E64" s="157">
        <v>66</v>
      </c>
      <c r="F64" s="157">
        <v>54</v>
      </c>
      <c r="G64" s="158">
        <v>42</v>
      </c>
      <c r="H64" s="159">
        <v>56</v>
      </c>
      <c r="I64" s="188"/>
      <c r="J64" s="188"/>
      <c r="K64" s="188"/>
      <c r="L64" s="188"/>
    </row>
    <row r="65" spans="1:12" ht="20.100000000000001" customHeight="1" thickBot="1" x14ac:dyDescent="0.25">
      <c r="A65" s="502"/>
      <c r="B65" s="194" t="s">
        <v>306</v>
      </c>
      <c r="C65" s="162">
        <v>70</v>
      </c>
      <c r="D65" s="163">
        <v>54</v>
      </c>
      <c r="E65" s="163">
        <v>64</v>
      </c>
      <c r="F65" s="163">
        <v>54</v>
      </c>
      <c r="G65" s="164">
        <v>42</v>
      </c>
      <c r="H65" s="165">
        <v>55</v>
      </c>
      <c r="I65" s="188"/>
      <c r="J65" s="189"/>
      <c r="K65" s="188"/>
      <c r="L65" s="188"/>
    </row>
    <row r="66" spans="1:12" ht="20.100000000000001" customHeight="1" thickTop="1" thickBot="1" x14ac:dyDescent="0.25">
      <c r="A66" s="203" t="s">
        <v>298</v>
      </c>
      <c r="B66" s="195" t="s">
        <v>305</v>
      </c>
      <c r="C66" s="166">
        <v>3765</v>
      </c>
      <c r="D66" s="167">
        <v>2960</v>
      </c>
      <c r="E66" s="167">
        <v>3329</v>
      </c>
      <c r="F66" s="167">
        <v>2748</v>
      </c>
      <c r="G66" s="168">
        <v>2152</v>
      </c>
      <c r="H66" s="169">
        <v>2857</v>
      </c>
      <c r="I66" s="188"/>
      <c r="J66" s="189"/>
      <c r="K66" s="188"/>
      <c r="L66" s="188"/>
    </row>
    <row r="67" spans="1:12" ht="21" customHeight="1" thickTop="1" thickBot="1" x14ac:dyDescent="0.25">
      <c r="A67" s="204"/>
      <c r="B67" s="196"/>
      <c r="C67" s="112"/>
      <c r="D67" s="112"/>
      <c r="E67" s="112"/>
      <c r="F67" s="112"/>
      <c r="G67" s="112"/>
      <c r="H67" s="112"/>
      <c r="I67" s="188"/>
      <c r="J67" s="189"/>
      <c r="K67" s="188"/>
      <c r="L67" s="188"/>
    </row>
    <row r="68" spans="1:12" ht="20.100000000000001" customHeight="1" thickTop="1" thickBot="1" x14ac:dyDescent="0.25">
      <c r="A68" s="513" t="s">
        <v>123</v>
      </c>
      <c r="B68" s="514"/>
      <c r="C68" s="506" t="s">
        <v>119</v>
      </c>
      <c r="D68" s="507"/>
      <c r="E68" s="507"/>
      <c r="F68" s="507"/>
      <c r="G68" s="507"/>
      <c r="H68" s="508"/>
      <c r="I68" s="506" t="s">
        <v>120</v>
      </c>
      <c r="J68" s="507"/>
      <c r="K68" s="507"/>
      <c r="L68" s="508"/>
    </row>
    <row r="69" spans="1:12" ht="20.100000000000001" customHeight="1" thickTop="1" x14ac:dyDescent="0.2">
      <c r="A69" s="515"/>
      <c r="B69" s="516"/>
      <c r="C69" s="509" t="s">
        <v>359</v>
      </c>
      <c r="D69" s="503" t="s">
        <v>127</v>
      </c>
      <c r="E69" s="504"/>
      <c r="F69" s="504"/>
      <c r="G69" s="505"/>
      <c r="H69" s="184" t="s">
        <v>126</v>
      </c>
      <c r="I69" s="522"/>
      <c r="J69" s="511" t="s">
        <v>359</v>
      </c>
      <c r="K69" s="178" t="s">
        <v>128</v>
      </c>
      <c r="L69" s="179" t="s">
        <v>128</v>
      </c>
    </row>
    <row r="70" spans="1:12" ht="20.100000000000001" customHeight="1" thickBot="1" x14ac:dyDescent="0.25">
      <c r="A70" s="517"/>
      <c r="B70" s="518"/>
      <c r="C70" s="510"/>
      <c r="D70" s="181" t="s">
        <v>364</v>
      </c>
      <c r="E70" s="181" t="s">
        <v>365</v>
      </c>
      <c r="F70" s="181" t="s">
        <v>366</v>
      </c>
      <c r="G70" s="181" t="s">
        <v>367</v>
      </c>
      <c r="H70" s="180" t="s">
        <v>368</v>
      </c>
      <c r="I70" s="523"/>
      <c r="J70" s="512"/>
      <c r="K70" s="214">
        <v>44029</v>
      </c>
      <c r="L70" s="215">
        <v>44035</v>
      </c>
    </row>
    <row r="71" spans="1:12" ht="20.100000000000001" customHeight="1" thickTop="1" thickBot="1" x14ac:dyDescent="0.25">
      <c r="A71" s="500" t="s">
        <v>297</v>
      </c>
      <c r="B71" s="192" t="s">
        <v>305</v>
      </c>
      <c r="C71" s="156">
        <v>3421</v>
      </c>
      <c r="D71" s="157">
        <v>2972</v>
      </c>
      <c r="E71" s="157">
        <v>2905</v>
      </c>
      <c r="F71" s="157">
        <v>2734</v>
      </c>
      <c r="G71" s="158">
        <v>2610</v>
      </c>
      <c r="H71" s="159">
        <v>2789</v>
      </c>
      <c r="I71" s="187" t="s">
        <v>121</v>
      </c>
      <c r="J71" s="161">
        <v>88.6</v>
      </c>
      <c r="K71" s="161">
        <v>84.7</v>
      </c>
      <c r="L71" s="217">
        <v>83.8</v>
      </c>
    </row>
    <row r="72" spans="1:12" ht="20.100000000000001" customHeight="1" thickTop="1" x14ac:dyDescent="0.2">
      <c r="A72" s="501"/>
      <c r="B72" s="193" t="s">
        <v>304</v>
      </c>
      <c r="C72" s="156">
        <v>74</v>
      </c>
      <c r="D72" s="157">
        <v>69</v>
      </c>
      <c r="E72" s="157">
        <v>76</v>
      </c>
      <c r="F72" s="157">
        <v>71</v>
      </c>
      <c r="G72" s="158">
        <v>68</v>
      </c>
      <c r="H72" s="159">
        <v>73</v>
      </c>
      <c r="I72" s="188"/>
      <c r="J72" s="188"/>
      <c r="K72" s="188"/>
      <c r="L72" s="188"/>
    </row>
    <row r="73" spans="1:12" ht="20.100000000000001" customHeight="1" thickBot="1" x14ac:dyDescent="0.25">
      <c r="A73" s="502"/>
      <c r="B73" s="194" t="s">
        <v>306</v>
      </c>
      <c r="C73" s="162">
        <v>73</v>
      </c>
      <c r="D73" s="163">
        <v>69</v>
      </c>
      <c r="E73" s="163">
        <v>75</v>
      </c>
      <c r="F73" s="163">
        <v>71</v>
      </c>
      <c r="G73" s="164">
        <v>68</v>
      </c>
      <c r="H73" s="165">
        <v>72</v>
      </c>
      <c r="I73" s="188"/>
      <c r="J73" s="189"/>
      <c r="K73" s="188"/>
      <c r="L73" s="188"/>
    </row>
    <row r="74" spans="1:12" ht="20.100000000000001" customHeight="1" thickTop="1" thickBot="1" x14ac:dyDescent="0.25">
      <c r="A74" s="203" t="s">
        <v>298</v>
      </c>
      <c r="B74" s="195" t="s">
        <v>305</v>
      </c>
      <c r="C74" s="166">
        <v>3472</v>
      </c>
      <c r="D74" s="167">
        <v>3007</v>
      </c>
      <c r="E74" s="167">
        <v>2937</v>
      </c>
      <c r="F74" s="167">
        <v>2749</v>
      </c>
      <c r="G74" s="168">
        <v>2645</v>
      </c>
      <c r="H74" s="169">
        <v>2816</v>
      </c>
      <c r="I74" s="188"/>
      <c r="J74" s="189"/>
      <c r="K74" s="188"/>
      <c r="L74" s="188"/>
    </row>
    <row r="75" spans="1:12" ht="21" customHeight="1" thickTop="1" thickBot="1" x14ac:dyDescent="0.25">
      <c r="A75" s="204"/>
      <c r="B75" s="196"/>
      <c r="C75" s="112"/>
      <c r="D75" s="112"/>
      <c r="E75" s="112"/>
      <c r="F75" s="112"/>
      <c r="G75" s="112"/>
      <c r="H75" s="112"/>
      <c r="I75" s="188"/>
      <c r="J75" s="189"/>
      <c r="K75" s="188"/>
      <c r="L75" s="188"/>
    </row>
    <row r="76" spans="1:12" ht="20.100000000000001" customHeight="1" thickTop="1" thickBot="1" x14ac:dyDescent="0.25">
      <c r="A76" s="513" t="s">
        <v>124</v>
      </c>
      <c r="B76" s="514"/>
      <c r="C76" s="506" t="s">
        <v>119</v>
      </c>
      <c r="D76" s="507"/>
      <c r="E76" s="507"/>
      <c r="F76" s="507"/>
      <c r="G76" s="507"/>
      <c r="H76" s="508"/>
      <c r="I76" s="506" t="s">
        <v>120</v>
      </c>
      <c r="J76" s="507"/>
      <c r="K76" s="507"/>
      <c r="L76" s="508"/>
    </row>
    <row r="77" spans="1:12" ht="20.100000000000001" customHeight="1" thickTop="1" x14ac:dyDescent="0.2">
      <c r="A77" s="515"/>
      <c r="B77" s="516"/>
      <c r="C77" s="509" t="s">
        <v>359</v>
      </c>
      <c r="D77" s="503" t="s">
        <v>127</v>
      </c>
      <c r="E77" s="504"/>
      <c r="F77" s="504"/>
      <c r="G77" s="505"/>
      <c r="H77" s="184" t="s">
        <v>126</v>
      </c>
      <c r="I77" s="522"/>
      <c r="J77" s="511" t="s">
        <v>359</v>
      </c>
      <c r="K77" s="178" t="s">
        <v>128</v>
      </c>
      <c r="L77" s="179" t="s">
        <v>128</v>
      </c>
    </row>
    <row r="78" spans="1:12" ht="20.100000000000001" customHeight="1" thickBot="1" x14ac:dyDescent="0.25">
      <c r="A78" s="517"/>
      <c r="B78" s="518"/>
      <c r="C78" s="510"/>
      <c r="D78" s="181" t="s">
        <v>364</v>
      </c>
      <c r="E78" s="181" t="s">
        <v>365</v>
      </c>
      <c r="F78" s="181" t="s">
        <v>366</v>
      </c>
      <c r="G78" s="181" t="s">
        <v>367</v>
      </c>
      <c r="H78" s="180" t="s">
        <v>368</v>
      </c>
      <c r="I78" s="523"/>
      <c r="J78" s="512"/>
      <c r="K78" s="214">
        <v>44029</v>
      </c>
      <c r="L78" s="215">
        <v>44035</v>
      </c>
    </row>
    <row r="79" spans="1:12" ht="20.100000000000001" customHeight="1" thickTop="1" thickBot="1" x14ac:dyDescent="0.25">
      <c r="A79" s="500" t="s">
        <v>297</v>
      </c>
      <c r="B79" s="192" t="s">
        <v>305</v>
      </c>
      <c r="C79" s="156">
        <v>4308</v>
      </c>
      <c r="D79" s="157">
        <v>2766</v>
      </c>
      <c r="E79" s="157">
        <v>2343</v>
      </c>
      <c r="F79" s="157">
        <v>2053</v>
      </c>
      <c r="G79" s="158">
        <v>1887</v>
      </c>
      <c r="H79" s="159">
        <v>2174</v>
      </c>
      <c r="I79" s="187" t="s">
        <v>121</v>
      </c>
      <c r="J79" s="161">
        <v>84.5</v>
      </c>
      <c r="K79" s="161">
        <v>84.2</v>
      </c>
      <c r="L79" s="217">
        <v>83.5</v>
      </c>
    </row>
    <row r="80" spans="1:12" ht="20.100000000000001" customHeight="1" thickTop="1" x14ac:dyDescent="0.2">
      <c r="A80" s="501"/>
      <c r="B80" s="193" t="s">
        <v>304</v>
      </c>
      <c r="C80" s="156">
        <v>97</v>
      </c>
      <c r="D80" s="157">
        <v>76</v>
      </c>
      <c r="E80" s="157">
        <v>90</v>
      </c>
      <c r="F80" s="157">
        <v>79</v>
      </c>
      <c r="G80" s="158">
        <v>72</v>
      </c>
      <c r="H80" s="159">
        <v>84</v>
      </c>
      <c r="I80" s="188"/>
      <c r="J80" s="188"/>
      <c r="K80" s="188"/>
      <c r="L80" s="188"/>
    </row>
    <row r="81" spans="1:12" ht="20.100000000000001" customHeight="1" thickBot="1" x14ac:dyDescent="0.25">
      <c r="A81" s="502"/>
      <c r="B81" s="194" t="s">
        <v>306</v>
      </c>
      <c r="C81" s="162">
        <v>83</v>
      </c>
      <c r="D81" s="163">
        <v>76</v>
      </c>
      <c r="E81" s="163">
        <v>90</v>
      </c>
      <c r="F81" s="163">
        <v>79</v>
      </c>
      <c r="G81" s="164">
        <v>72</v>
      </c>
      <c r="H81" s="165">
        <v>84</v>
      </c>
      <c r="I81" s="188"/>
      <c r="J81" s="189"/>
      <c r="K81" s="188"/>
      <c r="L81" s="188"/>
    </row>
    <row r="82" spans="1:12" ht="20.100000000000001" customHeight="1" thickTop="1" thickBot="1" x14ac:dyDescent="0.25">
      <c r="A82" s="203" t="s">
        <v>298</v>
      </c>
      <c r="B82" s="195" t="s">
        <v>305</v>
      </c>
      <c r="C82" s="166">
        <v>4682</v>
      </c>
      <c r="D82" s="167">
        <v>3068</v>
      </c>
      <c r="E82" s="167">
        <v>2616</v>
      </c>
      <c r="F82" s="167">
        <v>2294</v>
      </c>
      <c r="G82" s="168">
        <v>2105</v>
      </c>
      <c r="H82" s="169">
        <v>2425</v>
      </c>
      <c r="I82" s="188"/>
      <c r="J82" s="189"/>
      <c r="K82" s="188"/>
      <c r="L82" s="188"/>
    </row>
    <row r="83" spans="1:12" ht="21" customHeight="1" thickTop="1" thickBot="1" x14ac:dyDescent="0.25">
      <c r="A83" s="204"/>
      <c r="B83" s="196"/>
      <c r="C83" s="112"/>
      <c r="D83" s="112"/>
      <c r="E83" s="112"/>
      <c r="F83" s="112"/>
      <c r="G83" s="112"/>
      <c r="H83" s="112"/>
      <c r="I83" s="188"/>
      <c r="J83" s="189"/>
      <c r="K83" s="188"/>
      <c r="L83" s="188"/>
    </row>
    <row r="84" spans="1:12" ht="20.100000000000001" customHeight="1" thickTop="1" thickBot="1" x14ac:dyDescent="0.25">
      <c r="A84" s="513" t="s">
        <v>293</v>
      </c>
      <c r="B84" s="514"/>
      <c r="C84" s="506" t="s">
        <v>119</v>
      </c>
      <c r="D84" s="507"/>
      <c r="E84" s="507"/>
      <c r="F84" s="507"/>
      <c r="G84" s="507"/>
      <c r="H84" s="508"/>
      <c r="I84" s="506" t="s">
        <v>120</v>
      </c>
      <c r="J84" s="507"/>
      <c r="K84" s="507"/>
      <c r="L84" s="508"/>
    </row>
    <row r="85" spans="1:12" ht="20.100000000000001" customHeight="1" thickTop="1" x14ac:dyDescent="0.2">
      <c r="A85" s="515"/>
      <c r="B85" s="516"/>
      <c r="C85" s="509" t="s">
        <v>359</v>
      </c>
      <c r="D85" s="503" t="s">
        <v>127</v>
      </c>
      <c r="E85" s="504"/>
      <c r="F85" s="504"/>
      <c r="G85" s="505"/>
      <c r="H85" s="184" t="s">
        <v>126</v>
      </c>
      <c r="I85" s="522"/>
      <c r="J85" s="511" t="s">
        <v>359</v>
      </c>
      <c r="K85" s="178" t="s">
        <v>128</v>
      </c>
      <c r="L85" s="179" t="s">
        <v>128</v>
      </c>
    </row>
    <row r="86" spans="1:12" ht="20.100000000000001" customHeight="1" thickBot="1" x14ac:dyDescent="0.25">
      <c r="A86" s="517"/>
      <c r="B86" s="518"/>
      <c r="C86" s="510"/>
      <c r="D86" s="181" t="s">
        <v>364</v>
      </c>
      <c r="E86" s="181" t="s">
        <v>365</v>
      </c>
      <c r="F86" s="181" t="s">
        <v>366</v>
      </c>
      <c r="G86" s="181" t="s">
        <v>367</v>
      </c>
      <c r="H86" s="180" t="s">
        <v>368</v>
      </c>
      <c r="I86" s="523"/>
      <c r="J86" s="512"/>
      <c r="K86" s="214">
        <v>44029</v>
      </c>
      <c r="L86" s="215">
        <v>44035</v>
      </c>
    </row>
    <row r="87" spans="1:12" ht="20.100000000000001" customHeight="1" thickTop="1" thickBot="1" x14ac:dyDescent="0.25">
      <c r="A87" s="500" t="s">
        <v>297</v>
      </c>
      <c r="B87" s="192" t="s">
        <v>305</v>
      </c>
      <c r="C87" s="156">
        <v>5788</v>
      </c>
      <c r="D87" s="157">
        <v>2977</v>
      </c>
      <c r="E87" s="157">
        <v>2314</v>
      </c>
      <c r="F87" s="157">
        <v>1862</v>
      </c>
      <c r="G87" s="158">
        <v>1471</v>
      </c>
      <c r="H87" s="159">
        <v>2015</v>
      </c>
      <c r="I87" s="187" t="s">
        <v>121</v>
      </c>
      <c r="J87" s="161">
        <v>100</v>
      </c>
      <c r="K87" s="161">
        <v>101.2</v>
      </c>
      <c r="L87" s="217">
        <v>101.2</v>
      </c>
    </row>
    <row r="88" spans="1:12" ht="20.100000000000001" customHeight="1" thickTop="1" x14ac:dyDescent="0.2">
      <c r="A88" s="501"/>
      <c r="B88" s="193" t="s">
        <v>304</v>
      </c>
      <c r="C88" s="156">
        <v>121</v>
      </c>
      <c r="D88" s="157">
        <v>87</v>
      </c>
      <c r="E88" s="157">
        <v>143</v>
      </c>
      <c r="F88" s="157">
        <v>115</v>
      </c>
      <c r="G88" s="158">
        <v>91</v>
      </c>
      <c r="H88" s="159">
        <v>124</v>
      </c>
      <c r="I88" s="188"/>
      <c r="J88" s="188"/>
      <c r="K88" s="188"/>
      <c r="L88" s="188"/>
    </row>
    <row r="89" spans="1:12" ht="20.100000000000001" customHeight="1" thickBot="1" x14ac:dyDescent="0.25">
      <c r="A89" s="502"/>
      <c r="B89" s="194" t="s">
        <v>306</v>
      </c>
      <c r="C89" s="162">
        <v>118</v>
      </c>
      <c r="D89" s="163">
        <v>86</v>
      </c>
      <c r="E89" s="163">
        <v>142</v>
      </c>
      <c r="F89" s="163">
        <v>114</v>
      </c>
      <c r="G89" s="164">
        <v>90</v>
      </c>
      <c r="H89" s="165">
        <v>123</v>
      </c>
      <c r="I89" s="188"/>
      <c r="J89" s="189"/>
      <c r="K89" s="188"/>
      <c r="L89" s="188"/>
    </row>
    <row r="90" spans="1:12" ht="20.100000000000001" customHeight="1" thickTop="1" thickBot="1" x14ac:dyDescent="0.25">
      <c r="A90" s="203" t="s">
        <v>298</v>
      </c>
      <c r="B90" s="195" t="s">
        <v>305</v>
      </c>
      <c r="C90" s="166">
        <v>5776</v>
      </c>
      <c r="D90" s="167">
        <v>3020</v>
      </c>
      <c r="E90" s="167">
        <v>2355</v>
      </c>
      <c r="F90" s="167">
        <v>1902</v>
      </c>
      <c r="G90" s="168">
        <v>1502</v>
      </c>
      <c r="H90" s="169">
        <v>2054</v>
      </c>
      <c r="I90" s="188"/>
      <c r="J90" s="189"/>
      <c r="K90" s="188"/>
      <c r="L90" s="188"/>
    </row>
    <row r="91" spans="1:12" ht="21" customHeight="1" thickTop="1" thickBot="1" x14ac:dyDescent="0.25">
      <c r="A91" s="204"/>
      <c r="B91" s="196"/>
      <c r="C91" s="112"/>
      <c r="D91" s="112"/>
      <c r="E91" s="112"/>
      <c r="F91" s="112"/>
      <c r="G91" s="112"/>
      <c r="H91" s="112"/>
      <c r="I91" s="188"/>
      <c r="J91" s="189"/>
      <c r="K91" s="188"/>
      <c r="L91" s="188"/>
    </row>
    <row r="92" spans="1:12" ht="20.100000000000001" customHeight="1" thickTop="1" thickBot="1" x14ac:dyDescent="0.25">
      <c r="A92" s="513" t="s">
        <v>355</v>
      </c>
      <c r="B92" s="514"/>
      <c r="C92" s="506" t="s">
        <v>119</v>
      </c>
      <c r="D92" s="507"/>
      <c r="E92" s="507"/>
      <c r="F92" s="507"/>
      <c r="G92" s="507"/>
      <c r="H92" s="508"/>
      <c r="I92" s="506" t="s">
        <v>120</v>
      </c>
      <c r="J92" s="507"/>
      <c r="K92" s="507"/>
      <c r="L92" s="508"/>
    </row>
    <row r="93" spans="1:12" ht="20.100000000000001" customHeight="1" thickTop="1" x14ac:dyDescent="0.2">
      <c r="A93" s="515"/>
      <c r="B93" s="516"/>
      <c r="C93" s="509" t="s">
        <v>359</v>
      </c>
      <c r="D93" s="503" t="s">
        <v>127</v>
      </c>
      <c r="E93" s="504"/>
      <c r="F93" s="504"/>
      <c r="G93" s="505"/>
      <c r="H93" s="184" t="s">
        <v>126</v>
      </c>
      <c r="I93" s="522"/>
      <c r="J93" s="511" t="s">
        <v>359</v>
      </c>
      <c r="K93" s="178" t="s">
        <v>128</v>
      </c>
      <c r="L93" s="179" t="s">
        <v>128</v>
      </c>
    </row>
    <row r="94" spans="1:12" ht="20.100000000000001" customHeight="1" thickBot="1" x14ac:dyDescent="0.25">
      <c r="A94" s="517"/>
      <c r="B94" s="518"/>
      <c r="C94" s="510"/>
      <c r="D94" s="181" t="s">
        <v>364</v>
      </c>
      <c r="E94" s="181" t="s">
        <v>365</v>
      </c>
      <c r="F94" s="181" t="s">
        <v>366</v>
      </c>
      <c r="G94" s="181" t="s">
        <v>367</v>
      </c>
      <c r="H94" s="180" t="s">
        <v>368</v>
      </c>
      <c r="I94" s="523"/>
      <c r="J94" s="512"/>
      <c r="K94" s="214">
        <v>44029</v>
      </c>
      <c r="L94" s="215">
        <v>44035</v>
      </c>
    </row>
    <row r="95" spans="1:12" ht="20.100000000000001" customHeight="1" thickTop="1" thickBot="1" x14ac:dyDescent="0.25">
      <c r="A95" s="500" t="s">
        <v>297</v>
      </c>
      <c r="B95" s="192" t="s">
        <v>305</v>
      </c>
      <c r="C95" s="156">
        <v>1495</v>
      </c>
      <c r="D95" s="157">
        <v>1525</v>
      </c>
      <c r="E95" s="157">
        <v>1347</v>
      </c>
      <c r="F95" s="157">
        <v>1108</v>
      </c>
      <c r="G95" s="158">
        <v>987</v>
      </c>
      <c r="H95" s="159">
        <v>1191</v>
      </c>
      <c r="I95" s="187" t="s">
        <v>121</v>
      </c>
      <c r="J95" s="161">
        <v>61.4</v>
      </c>
      <c r="K95" s="161">
        <v>56</v>
      </c>
      <c r="L95" s="217">
        <v>54.2</v>
      </c>
    </row>
    <row r="96" spans="1:12" ht="20.100000000000001" customHeight="1" thickTop="1" x14ac:dyDescent="0.2">
      <c r="A96" s="501"/>
      <c r="B96" s="193" t="s">
        <v>304</v>
      </c>
      <c r="C96" s="156">
        <v>100</v>
      </c>
      <c r="D96" s="157">
        <v>117</v>
      </c>
      <c r="E96" s="157">
        <v>127</v>
      </c>
      <c r="F96" s="157">
        <v>104</v>
      </c>
      <c r="G96" s="158">
        <v>93</v>
      </c>
      <c r="H96" s="159">
        <v>112</v>
      </c>
      <c r="I96" s="188"/>
      <c r="J96" s="188"/>
      <c r="K96" s="188"/>
      <c r="L96" s="188"/>
    </row>
    <row r="97" spans="1:13" ht="20.100000000000001" customHeight="1" thickBot="1" x14ac:dyDescent="0.25">
      <c r="A97" s="502"/>
      <c r="B97" s="194" t="s">
        <v>306</v>
      </c>
      <c r="C97" s="162">
        <v>60</v>
      </c>
      <c r="D97" s="163">
        <v>55</v>
      </c>
      <c r="E97" s="163">
        <v>65</v>
      </c>
      <c r="F97" s="163">
        <v>57</v>
      </c>
      <c r="G97" s="164">
        <v>60</v>
      </c>
      <c r="H97" s="165">
        <v>61</v>
      </c>
      <c r="I97" s="188"/>
      <c r="J97" s="189"/>
      <c r="K97" s="188"/>
      <c r="L97" s="188"/>
    </row>
    <row r="98" spans="1:13" ht="20.100000000000001" customHeight="1" thickTop="1" thickBot="1" x14ac:dyDescent="0.25">
      <c r="A98" s="203" t="s">
        <v>298</v>
      </c>
      <c r="B98" s="195" t="s">
        <v>305</v>
      </c>
      <c r="C98" s="166">
        <v>1435</v>
      </c>
      <c r="D98" s="167">
        <v>1461</v>
      </c>
      <c r="E98" s="167">
        <v>1285</v>
      </c>
      <c r="F98" s="167">
        <v>1056</v>
      </c>
      <c r="G98" s="168">
        <v>951</v>
      </c>
      <c r="H98" s="169">
        <v>1139</v>
      </c>
      <c r="I98" s="188"/>
      <c r="J98" s="189"/>
      <c r="K98" s="188"/>
      <c r="L98" s="188"/>
    </row>
    <row r="99" spans="1:13" ht="21" customHeight="1" thickTop="1" x14ac:dyDescent="0.2">
      <c r="A99" s="204"/>
      <c r="B99" s="196"/>
      <c r="C99" s="112"/>
      <c r="D99" s="112"/>
      <c r="E99" s="112"/>
      <c r="F99" s="112"/>
      <c r="G99" s="112"/>
      <c r="H99" s="112"/>
      <c r="I99" s="188"/>
      <c r="J99" s="189"/>
      <c r="K99" s="188"/>
      <c r="L99" s="188"/>
    </row>
    <row r="100" spans="1:13" ht="15.75" x14ac:dyDescent="0.25">
      <c r="A100" s="205"/>
      <c r="B100" s="525" t="s">
        <v>131</v>
      </c>
      <c r="C100" s="526"/>
      <c r="D100" s="526"/>
      <c r="E100" s="526"/>
      <c r="F100" s="526"/>
      <c r="G100" s="199"/>
      <c r="H100" s="199"/>
      <c r="I100" s="199"/>
      <c r="J100" s="199"/>
      <c r="K100" s="199"/>
      <c r="L100" s="199"/>
      <c r="M100" s="1"/>
    </row>
    <row r="101" spans="1:13" ht="15.75" x14ac:dyDescent="0.2">
      <c r="A101" s="206"/>
      <c r="B101" s="197"/>
      <c r="C101" s="208"/>
      <c r="D101" s="208"/>
      <c r="E101" s="208"/>
      <c r="F101" s="208"/>
      <c r="G101" s="199"/>
      <c r="H101" s="199"/>
      <c r="I101" s="199"/>
      <c r="J101" s="199"/>
      <c r="K101" s="199"/>
      <c r="L101" s="199"/>
      <c r="M101" s="1"/>
    </row>
    <row r="102" spans="1:13" ht="30" x14ac:dyDescent="0.2">
      <c r="A102" s="140" t="s">
        <v>296</v>
      </c>
      <c r="B102" s="524" t="s">
        <v>299</v>
      </c>
      <c r="C102" s="524"/>
      <c r="D102" s="524"/>
      <c r="E102" s="524"/>
      <c r="F102" s="524"/>
      <c r="G102" s="524"/>
      <c r="H102" s="524"/>
      <c r="I102" s="524"/>
      <c r="J102" s="524"/>
      <c r="K102" s="524"/>
      <c r="L102" s="524"/>
      <c r="M102" s="1"/>
    </row>
    <row r="103" spans="1:13" ht="15" x14ac:dyDescent="0.2">
      <c r="A103" s="140" t="s">
        <v>129</v>
      </c>
      <c r="B103" s="519" t="s">
        <v>303</v>
      </c>
      <c r="C103" s="520"/>
      <c r="D103" s="520"/>
      <c r="E103" s="520"/>
      <c r="F103" s="520"/>
      <c r="G103" s="520"/>
      <c r="H103" s="520"/>
      <c r="I103" s="520"/>
      <c r="J103" s="520"/>
      <c r="K103" s="520"/>
      <c r="L103" s="521"/>
      <c r="M103" s="1"/>
    </row>
    <row r="104" spans="1:13" ht="30" x14ac:dyDescent="0.2">
      <c r="A104" s="141" t="s">
        <v>132</v>
      </c>
      <c r="B104" s="519" t="s">
        <v>302</v>
      </c>
      <c r="C104" s="520"/>
      <c r="D104" s="520"/>
      <c r="E104" s="520"/>
      <c r="F104" s="520"/>
      <c r="G104" s="520"/>
      <c r="H104" s="520"/>
      <c r="I104" s="520"/>
      <c r="J104" s="520"/>
      <c r="K104" s="520"/>
      <c r="L104" s="521"/>
      <c r="M104" s="1"/>
    </row>
    <row r="105" spans="1:13" ht="15" x14ac:dyDescent="0.2">
      <c r="A105" s="141" t="s">
        <v>130</v>
      </c>
      <c r="B105" s="519" t="s">
        <v>301</v>
      </c>
      <c r="C105" s="520"/>
      <c r="D105" s="520"/>
      <c r="E105" s="520"/>
      <c r="F105" s="520"/>
      <c r="G105" s="520"/>
      <c r="H105" s="520"/>
      <c r="I105" s="520"/>
      <c r="J105" s="520"/>
      <c r="K105" s="520"/>
      <c r="L105" s="521"/>
      <c r="M105" s="1"/>
    </row>
    <row r="106" spans="1:13" ht="15" x14ac:dyDescent="0.2">
      <c r="A106" s="140" t="s">
        <v>298</v>
      </c>
      <c r="B106" s="519" t="s">
        <v>300</v>
      </c>
      <c r="C106" s="520"/>
      <c r="D106" s="520"/>
      <c r="E106" s="520"/>
      <c r="F106" s="520"/>
      <c r="G106" s="520"/>
      <c r="H106" s="520"/>
      <c r="I106" s="520"/>
      <c r="J106" s="520"/>
      <c r="K106" s="520"/>
      <c r="L106" s="521"/>
      <c r="M106" s="1"/>
    </row>
    <row r="107" spans="1:13" ht="15.75" x14ac:dyDescent="0.2">
      <c r="B107" s="198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"/>
    </row>
    <row r="108" spans="1:13" ht="15" x14ac:dyDescent="0.2"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"/>
    </row>
    <row r="109" spans="1:13" ht="15" x14ac:dyDescent="0.2"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"/>
    </row>
  </sheetData>
  <mergeCells count="104">
    <mergeCell ref="B106:L106"/>
    <mergeCell ref="A28:B30"/>
    <mergeCell ref="C28:H28"/>
    <mergeCell ref="I28:L28"/>
    <mergeCell ref="C29:C30"/>
    <mergeCell ref="D29:G29"/>
    <mergeCell ref="I29:I30"/>
    <mergeCell ref="J29:J30"/>
    <mergeCell ref="A31:A33"/>
    <mergeCell ref="A36:B38"/>
    <mergeCell ref="C37:C38"/>
    <mergeCell ref="D37:G37"/>
    <mergeCell ref="I37:I38"/>
    <mergeCell ref="J53:J54"/>
    <mergeCell ref="J45:J46"/>
    <mergeCell ref="J37:J38"/>
    <mergeCell ref="A52:B54"/>
    <mergeCell ref="C52:H52"/>
    <mergeCell ref="I52:L52"/>
    <mergeCell ref="C53:C54"/>
    <mergeCell ref="B105:L105"/>
    <mergeCell ref="B103:L103"/>
    <mergeCell ref="B104:L104"/>
    <mergeCell ref="A84:B86"/>
    <mergeCell ref="B100:F100"/>
    <mergeCell ref="B102:L102"/>
    <mergeCell ref="D53:G53"/>
    <mergeCell ref="I53:I54"/>
    <mergeCell ref="A47:A49"/>
    <mergeCell ref="A76:B78"/>
    <mergeCell ref="C76:H76"/>
    <mergeCell ref="I76:L76"/>
    <mergeCell ref="C77:C78"/>
    <mergeCell ref="D77:G77"/>
    <mergeCell ref="I77:I78"/>
    <mergeCell ref="J77:J78"/>
    <mergeCell ref="A55:A57"/>
    <mergeCell ref="A71:A73"/>
    <mergeCell ref="C84:H84"/>
    <mergeCell ref="I84:L84"/>
    <mergeCell ref="C85:C86"/>
    <mergeCell ref="D85:G85"/>
    <mergeCell ref="I85:I86"/>
    <mergeCell ref="J85:J86"/>
    <mergeCell ref="A79:A81"/>
    <mergeCell ref="A63:A65"/>
    <mergeCell ref="A87:A89"/>
    <mergeCell ref="A15:A17"/>
    <mergeCell ref="A68:B70"/>
    <mergeCell ref="C68:H68"/>
    <mergeCell ref="I68:L68"/>
    <mergeCell ref="C69:C70"/>
    <mergeCell ref="D69:G69"/>
    <mergeCell ref="I69:I70"/>
    <mergeCell ref="J69:J70"/>
    <mergeCell ref="C36:H36"/>
    <mergeCell ref="I36:L36"/>
    <mergeCell ref="A44:B46"/>
    <mergeCell ref="C44:H44"/>
    <mergeCell ref="I44:L44"/>
    <mergeCell ref="C45:C46"/>
    <mergeCell ref="D45:G45"/>
    <mergeCell ref="I45:I46"/>
    <mergeCell ref="A39:A41"/>
    <mergeCell ref="A20:B22"/>
    <mergeCell ref="C20:H20"/>
    <mergeCell ref="I20:L20"/>
    <mergeCell ref="C21:C22"/>
    <mergeCell ref="D21:G21"/>
    <mergeCell ref="I21:I22"/>
    <mergeCell ref="J21:J22"/>
    <mergeCell ref="A1:B2"/>
    <mergeCell ref="A4:B6"/>
    <mergeCell ref="C4:H4"/>
    <mergeCell ref="I4:L4"/>
    <mergeCell ref="C5:C6"/>
    <mergeCell ref="D5:G5"/>
    <mergeCell ref="I5:I6"/>
    <mergeCell ref="J5:J6"/>
    <mergeCell ref="C1:I2"/>
    <mergeCell ref="A7:A9"/>
    <mergeCell ref="A12:B14"/>
    <mergeCell ref="C12:H12"/>
    <mergeCell ref="I12:L12"/>
    <mergeCell ref="C13:C14"/>
    <mergeCell ref="D13:G13"/>
    <mergeCell ref="I13:I14"/>
    <mergeCell ref="J13:J14"/>
    <mergeCell ref="A95:A97"/>
    <mergeCell ref="A92:B94"/>
    <mergeCell ref="C92:H92"/>
    <mergeCell ref="I92:L92"/>
    <mergeCell ref="C93:C94"/>
    <mergeCell ref="D93:G93"/>
    <mergeCell ref="I93:I94"/>
    <mergeCell ref="J93:J94"/>
    <mergeCell ref="A23:A25"/>
    <mergeCell ref="A60:B62"/>
    <mergeCell ref="C60:H60"/>
    <mergeCell ref="I60:L60"/>
    <mergeCell ref="C61:C62"/>
    <mergeCell ref="D61:G61"/>
    <mergeCell ref="I61:I62"/>
    <mergeCell ref="J61:J62"/>
  </mergeCells>
  <pageMargins left="0.59055118110236227" right="0.59055118110236227" top="0.59055118110236227" bottom="0.78740157480314965" header="0.51181102362204722" footer="0.51181102362204722"/>
  <pageSetup paperSize="9" scale="61" orientation="portrait" r:id="rId1"/>
  <headerFooter alignWithMargins="0"/>
  <rowBreaks count="1" manualBreakCount="1">
    <brk id="59" max="1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197"/>
  <sheetViews>
    <sheetView showGridLines="0" zoomScale="80" zoomScaleNormal="80" zoomScaleSheetLayoutView="80" workbookViewId="0">
      <selection activeCell="C3" sqref="C3"/>
    </sheetView>
  </sheetViews>
  <sheetFormatPr defaultRowHeight="12.75" x14ac:dyDescent="0.2"/>
  <cols>
    <col min="1" max="1" width="14.85546875" style="182" customWidth="1"/>
    <col min="2" max="2" width="17.5703125" style="182" customWidth="1"/>
    <col min="3" max="3" width="9.7109375" style="103" customWidth="1"/>
    <col min="4" max="7" width="14.5703125" style="103" customWidth="1"/>
    <col min="8" max="8" width="12.28515625" style="103" customWidth="1"/>
    <col min="9" max="9" width="8.7109375" style="103" customWidth="1"/>
    <col min="10" max="12" width="9.7109375" style="103" customWidth="1"/>
  </cols>
  <sheetData>
    <row r="1" spans="1:12" ht="24.95" customHeight="1" x14ac:dyDescent="0.2">
      <c r="A1" s="542"/>
      <c r="B1" s="542"/>
      <c r="C1" s="535" t="s">
        <v>309</v>
      </c>
      <c r="D1" s="536"/>
      <c r="E1" s="536"/>
      <c r="F1" s="536"/>
      <c r="G1" s="536"/>
      <c r="H1" s="536"/>
      <c r="I1" s="536"/>
      <c r="K1" s="175"/>
      <c r="L1" s="175"/>
    </row>
    <row r="2" spans="1:12" ht="24.95" customHeight="1" x14ac:dyDescent="0.2">
      <c r="A2" s="542"/>
      <c r="B2" s="542"/>
      <c r="C2" s="536"/>
      <c r="D2" s="536"/>
      <c r="E2" s="536"/>
      <c r="F2" s="536"/>
      <c r="G2" s="536"/>
      <c r="H2" s="536"/>
      <c r="I2" s="536"/>
      <c r="J2" s="228" t="s">
        <v>361</v>
      </c>
      <c r="K2" s="175"/>
      <c r="L2" s="175"/>
    </row>
    <row r="3" spans="1:12" ht="20.100000000000001" customHeight="1" thickBot="1" x14ac:dyDescent="0.25">
      <c r="L3" s="104"/>
    </row>
    <row r="4" spans="1:12" ht="20.100000000000001" customHeight="1" thickTop="1" thickBot="1" x14ac:dyDescent="0.25">
      <c r="A4" s="513" t="s">
        <v>17</v>
      </c>
      <c r="B4" s="514"/>
      <c r="C4" s="506" t="s">
        <v>119</v>
      </c>
      <c r="D4" s="507"/>
      <c r="E4" s="507"/>
      <c r="F4" s="507"/>
      <c r="G4" s="507"/>
      <c r="H4" s="508"/>
      <c r="I4" s="506" t="s">
        <v>120</v>
      </c>
      <c r="J4" s="507"/>
      <c r="K4" s="507"/>
      <c r="L4" s="508"/>
    </row>
    <row r="5" spans="1:12" ht="20.100000000000001" customHeight="1" thickTop="1" x14ac:dyDescent="0.2">
      <c r="A5" s="515"/>
      <c r="B5" s="516"/>
      <c r="C5" s="509" t="s">
        <v>359</v>
      </c>
      <c r="D5" s="503" t="s">
        <v>127</v>
      </c>
      <c r="E5" s="529"/>
      <c r="F5" s="529"/>
      <c r="G5" s="530"/>
      <c r="H5" s="184" t="s">
        <v>126</v>
      </c>
      <c r="I5" s="522"/>
      <c r="J5" s="511" t="s">
        <v>359</v>
      </c>
      <c r="K5" s="178" t="s">
        <v>128</v>
      </c>
      <c r="L5" s="179" t="s">
        <v>128</v>
      </c>
    </row>
    <row r="6" spans="1:12" ht="20.100000000000001" customHeight="1" thickBot="1" x14ac:dyDescent="0.25">
      <c r="A6" s="517"/>
      <c r="B6" s="518"/>
      <c r="C6" s="528"/>
      <c r="D6" s="181" t="s">
        <v>364</v>
      </c>
      <c r="E6" s="181" t="s">
        <v>365</v>
      </c>
      <c r="F6" s="181" t="s">
        <v>366</v>
      </c>
      <c r="G6" s="181" t="s">
        <v>367</v>
      </c>
      <c r="H6" s="180" t="s">
        <v>368</v>
      </c>
      <c r="I6" s="523"/>
      <c r="J6" s="512"/>
      <c r="K6" s="216">
        <v>44029</v>
      </c>
      <c r="L6" s="215">
        <v>44035</v>
      </c>
    </row>
    <row r="7" spans="1:12" ht="20.100000000000001" customHeight="1" thickTop="1" thickBot="1" x14ac:dyDescent="0.25">
      <c r="A7" s="500" t="s">
        <v>313</v>
      </c>
      <c r="B7" s="192" t="s">
        <v>314</v>
      </c>
      <c r="C7" s="156">
        <v>2442</v>
      </c>
      <c r="D7" s="157">
        <v>2149</v>
      </c>
      <c r="E7" s="157">
        <v>2044</v>
      </c>
      <c r="F7" s="157">
        <v>1919</v>
      </c>
      <c r="G7" s="158">
        <v>1840</v>
      </c>
      <c r="H7" s="159">
        <v>1964</v>
      </c>
      <c r="I7" s="160" t="s">
        <v>121</v>
      </c>
      <c r="J7" s="161">
        <v>60.2</v>
      </c>
      <c r="K7" s="161">
        <v>56.2</v>
      </c>
      <c r="L7" s="217">
        <v>55.2</v>
      </c>
    </row>
    <row r="8" spans="1:12" ht="20.100000000000001" customHeight="1" thickTop="1" thickBot="1" x14ac:dyDescent="0.25">
      <c r="A8" s="531"/>
      <c r="B8" s="193" t="s">
        <v>304</v>
      </c>
      <c r="C8" s="156">
        <v>72</v>
      </c>
      <c r="D8" s="157">
        <v>69</v>
      </c>
      <c r="E8" s="157">
        <v>74</v>
      </c>
      <c r="F8" s="157">
        <v>69</v>
      </c>
      <c r="G8" s="158">
        <v>67</v>
      </c>
      <c r="H8" s="159">
        <v>71</v>
      </c>
      <c r="I8" s="539" t="s">
        <v>315</v>
      </c>
      <c r="J8" s="540"/>
      <c r="K8" s="540"/>
      <c r="L8" s="541"/>
    </row>
    <row r="9" spans="1:12" ht="20.100000000000001" customHeight="1" thickTop="1" thickBot="1" x14ac:dyDescent="0.25">
      <c r="A9" s="532"/>
      <c r="B9" s="194" t="s">
        <v>306</v>
      </c>
      <c r="C9" s="162">
        <v>72</v>
      </c>
      <c r="D9" s="163">
        <v>64</v>
      </c>
      <c r="E9" s="163">
        <v>66</v>
      </c>
      <c r="F9" s="163">
        <v>65</v>
      </c>
      <c r="G9" s="164">
        <v>63</v>
      </c>
      <c r="H9" s="165">
        <v>65</v>
      </c>
      <c r="I9" s="173"/>
      <c r="J9" s="174"/>
      <c r="K9" s="173"/>
      <c r="L9" s="173"/>
    </row>
    <row r="10" spans="1:12" ht="20.100000000000001" customHeight="1" thickTop="1" thickBot="1" x14ac:dyDescent="0.25">
      <c r="A10" s="203" t="s">
        <v>298</v>
      </c>
      <c r="B10" s="195" t="s">
        <v>314</v>
      </c>
      <c r="C10" s="166">
        <v>2811</v>
      </c>
      <c r="D10" s="167">
        <v>2436</v>
      </c>
      <c r="E10" s="167">
        <v>2319</v>
      </c>
      <c r="F10" s="167">
        <v>2178</v>
      </c>
      <c r="G10" s="168">
        <v>2090</v>
      </c>
      <c r="H10" s="169">
        <v>2227</v>
      </c>
      <c r="I10" s="173"/>
      <c r="J10" s="174"/>
      <c r="K10" s="173"/>
      <c r="L10" s="173"/>
    </row>
    <row r="11" spans="1:12" ht="21" customHeight="1" thickTop="1" thickBot="1" x14ac:dyDescent="0.25">
      <c r="I11" s="105"/>
      <c r="J11" s="106"/>
      <c r="K11" s="105"/>
      <c r="L11" s="105"/>
    </row>
    <row r="12" spans="1:12" ht="20.100000000000001" customHeight="1" thickTop="1" thickBot="1" x14ac:dyDescent="0.25">
      <c r="A12" s="513" t="s">
        <v>18</v>
      </c>
      <c r="B12" s="514"/>
      <c r="C12" s="506" t="s">
        <v>119</v>
      </c>
      <c r="D12" s="507"/>
      <c r="E12" s="507"/>
      <c r="F12" s="507"/>
      <c r="G12" s="507"/>
      <c r="H12" s="508"/>
      <c r="I12" s="506" t="s">
        <v>120</v>
      </c>
      <c r="J12" s="507"/>
      <c r="K12" s="507"/>
      <c r="L12" s="508"/>
    </row>
    <row r="13" spans="1:12" ht="20.100000000000001" customHeight="1" thickTop="1" x14ac:dyDescent="0.2">
      <c r="A13" s="515"/>
      <c r="B13" s="516"/>
      <c r="C13" s="509" t="s">
        <v>359</v>
      </c>
      <c r="D13" s="503" t="s">
        <v>127</v>
      </c>
      <c r="E13" s="529"/>
      <c r="F13" s="529"/>
      <c r="G13" s="530"/>
      <c r="H13" s="184" t="s">
        <v>126</v>
      </c>
      <c r="I13" s="522"/>
      <c r="J13" s="511" t="s">
        <v>359</v>
      </c>
      <c r="K13" s="178" t="s">
        <v>128</v>
      </c>
      <c r="L13" s="179" t="s">
        <v>128</v>
      </c>
    </row>
    <row r="14" spans="1:12" ht="20.100000000000001" customHeight="1" thickBot="1" x14ac:dyDescent="0.25">
      <c r="A14" s="517"/>
      <c r="B14" s="518"/>
      <c r="C14" s="528"/>
      <c r="D14" s="181" t="s">
        <v>364</v>
      </c>
      <c r="E14" s="181" t="s">
        <v>365</v>
      </c>
      <c r="F14" s="181" t="s">
        <v>366</v>
      </c>
      <c r="G14" s="181" t="s">
        <v>367</v>
      </c>
      <c r="H14" s="180" t="s">
        <v>368</v>
      </c>
      <c r="I14" s="523"/>
      <c r="J14" s="512"/>
      <c r="K14" s="216">
        <v>44029</v>
      </c>
      <c r="L14" s="215">
        <v>44035</v>
      </c>
    </row>
    <row r="15" spans="1:12" ht="20.100000000000001" customHeight="1" thickTop="1" thickBot="1" x14ac:dyDescent="0.25">
      <c r="A15" s="500" t="s">
        <v>297</v>
      </c>
      <c r="B15" s="192" t="s">
        <v>305</v>
      </c>
      <c r="C15" s="156">
        <v>3071</v>
      </c>
      <c r="D15" s="157">
        <v>2671</v>
      </c>
      <c r="E15" s="157">
        <v>2572</v>
      </c>
      <c r="F15" s="157">
        <v>2415</v>
      </c>
      <c r="G15" s="158">
        <v>2272</v>
      </c>
      <c r="H15" s="159">
        <v>2455</v>
      </c>
      <c r="I15" s="160" t="s">
        <v>121</v>
      </c>
      <c r="J15" s="161">
        <v>53.8</v>
      </c>
      <c r="K15" s="161">
        <v>50.7</v>
      </c>
      <c r="L15" s="217">
        <v>49.4</v>
      </c>
    </row>
    <row r="16" spans="1:12" ht="20.100000000000001" customHeight="1" thickTop="1" thickBot="1" x14ac:dyDescent="0.25">
      <c r="A16" s="531"/>
      <c r="B16" s="193" t="s">
        <v>304</v>
      </c>
      <c r="C16" s="156">
        <v>87</v>
      </c>
      <c r="D16" s="157">
        <v>82</v>
      </c>
      <c r="E16" s="157">
        <v>90</v>
      </c>
      <c r="F16" s="157">
        <v>84</v>
      </c>
      <c r="G16" s="158">
        <v>79</v>
      </c>
      <c r="H16" s="159">
        <v>86</v>
      </c>
      <c r="I16" s="539" t="s">
        <v>333</v>
      </c>
      <c r="J16" s="540"/>
      <c r="K16" s="540"/>
      <c r="L16" s="541"/>
    </row>
    <row r="17" spans="1:12" ht="20.100000000000001" customHeight="1" thickTop="1" thickBot="1" x14ac:dyDescent="0.25">
      <c r="A17" s="532"/>
      <c r="B17" s="194" t="s">
        <v>306</v>
      </c>
      <c r="C17" s="162">
        <v>86</v>
      </c>
      <c r="D17" s="163">
        <v>82</v>
      </c>
      <c r="E17" s="163">
        <v>90</v>
      </c>
      <c r="F17" s="163">
        <v>84</v>
      </c>
      <c r="G17" s="164">
        <v>79</v>
      </c>
      <c r="H17" s="165">
        <v>85</v>
      </c>
      <c r="I17" s="173"/>
      <c r="J17" s="174"/>
      <c r="K17" s="173"/>
      <c r="L17" s="173"/>
    </row>
    <row r="18" spans="1:12" ht="20.100000000000001" customHeight="1" thickTop="1" thickBot="1" x14ac:dyDescent="0.25">
      <c r="A18" s="203" t="s">
        <v>298</v>
      </c>
      <c r="B18" s="195" t="s">
        <v>305</v>
      </c>
      <c r="C18" s="166">
        <v>3093</v>
      </c>
      <c r="D18" s="167">
        <v>2659</v>
      </c>
      <c r="E18" s="167">
        <v>2559</v>
      </c>
      <c r="F18" s="167">
        <v>2402</v>
      </c>
      <c r="G18" s="168">
        <v>2247</v>
      </c>
      <c r="H18" s="169">
        <v>2438</v>
      </c>
      <c r="I18" s="173"/>
      <c r="J18" s="174"/>
      <c r="K18" s="173"/>
      <c r="L18" s="173"/>
    </row>
    <row r="19" spans="1:12" ht="21" customHeight="1" thickTop="1" thickBot="1" x14ac:dyDescent="0.25">
      <c r="A19" s="218"/>
      <c r="B19" s="218"/>
      <c r="I19" s="105"/>
      <c r="J19" s="106"/>
      <c r="K19" s="105"/>
      <c r="L19" s="105"/>
    </row>
    <row r="20" spans="1:12" ht="20.100000000000001" customHeight="1" thickTop="1" thickBot="1" x14ac:dyDescent="0.25">
      <c r="A20" s="513" t="s">
        <v>28</v>
      </c>
      <c r="B20" s="514"/>
      <c r="C20" s="506" t="s">
        <v>119</v>
      </c>
      <c r="D20" s="507"/>
      <c r="E20" s="507"/>
      <c r="F20" s="507"/>
      <c r="G20" s="507"/>
      <c r="H20" s="508"/>
      <c r="I20" s="506" t="s">
        <v>120</v>
      </c>
      <c r="J20" s="507"/>
      <c r="K20" s="507"/>
      <c r="L20" s="508"/>
    </row>
    <row r="21" spans="1:12" ht="20.100000000000001" customHeight="1" thickTop="1" x14ac:dyDescent="0.2">
      <c r="A21" s="515"/>
      <c r="B21" s="516"/>
      <c r="C21" s="509" t="s">
        <v>359</v>
      </c>
      <c r="D21" s="503" t="s">
        <v>127</v>
      </c>
      <c r="E21" s="529"/>
      <c r="F21" s="529"/>
      <c r="G21" s="530"/>
      <c r="H21" s="184" t="s">
        <v>126</v>
      </c>
      <c r="I21" s="522"/>
      <c r="J21" s="511" t="s">
        <v>359</v>
      </c>
      <c r="K21" s="178" t="s">
        <v>128</v>
      </c>
      <c r="L21" s="179" t="s">
        <v>128</v>
      </c>
    </row>
    <row r="22" spans="1:12" ht="20.100000000000001" customHeight="1" thickBot="1" x14ac:dyDescent="0.25">
      <c r="A22" s="517"/>
      <c r="B22" s="518"/>
      <c r="C22" s="528"/>
      <c r="D22" s="181" t="s">
        <v>364</v>
      </c>
      <c r="E22" s="181" t="s">
        <v>365</v>
      </c>
      <c r="F22" s="181" t="s">
        <v>366</v>
      </c>
      <c r="G22" s="181" t="s">
        <v>367</v>
      </c>
      <c r="H22" s="180" t="s">
        <v>368</v>
      </c>
      <c r="I22" s="523"/>
      <c r="J22" s="512"/>
      <c r="K22" s="216">
        <v>44029</v>
      </c>
      <c r="L22" s="215">
        <v>44035</v>
      </c>
    </row>
    <row r="23" spans="1:12" ht="20.100000000000001" customHeight="1" thickTop="1" thickBot="1" x14ac:dyDescent="0.25">
      <c r="A23" s="500" t="s">
        <v>297</v>
      </c>
      <c r="B23" s="192" t="s">
        <v>305</v>
      </c>
      <c r="C23" s="156">
        <v>771</v>
      </c>
      <c r="D23" s="157">
        <v>1330</v>
      </c>
      <c r="E23" s="157">
        <v>780</v>
      </c>
      <c r="F23" s="157">
        <v>579</v>
      </c>
      <c r="G23" s="158">
        <v>541</v>
      </c>
      <c r="H23" s="159">
        <v>711</v>
      </c>
      <c r="I23" s="160" t="s">
        <v>121</v>
      </c>
      <c r="J23" s="161">
        <v>72.099999999999994</v>
      </c>
      <c r="K23" s="161">
        <v>72.900000000000006</v>
      </c>
      <c r="L23" s="217">
        <v>72.2</v>
      </c>
    </row>
    <row r="24" spans="1:12" ht="20.100000000000001" customHeight="1" thickTop="1" thickBot="1" x14ac:dyDescent="0.25">
      <c r="A24" s="531"/>
      <c r="B24" s="193" t="s">
        <v>304</v>
      </c>
      <c r="C24" s="156">
        <v>85</v>
      </c>
      <c r="D24" s="157">
        <v>160</v>
      </c>
      <c r="E24" s="157">
        <v>107</v>
      </c>
      <c r="F24" s="157">
        <v>80</v>
      </c>
      <c r="G24" s="158">
        <v>74</v>
      </c>
      <c r="H24" s="159">
        <v>98</v>
      </c>
      <c r="I24" s="539" t="s">
        <v>319</v>
      </c>
      <c r="J24" s="540"/>
      <c r="K24" s="540"/>
      <c r="L24" s="541"/>
    </row>
    <row r="25" spans="1:12" ht="20.100000000000001" customHeight="1" thickTop="1" thickBot="1" x14ac:dyDescent="0.25">
      <c r="A25" s="532"/>
      <c r="B25" s="194" t="s">
        <v>306</v>
      </c>
      <c r="C25" s="162">
        <v>85</v>
      </c>
      <c r="D25" s="163">
        <v>160</v>
      </c>
      <c r="E25" s="163">
        <v>107</v>
      </c>
      <c r="F25" s="163">
        <v>80</v>
      </c>
      <c r="G25" s="164">
        <v>73</v>
      </c>
      <c r="H25" s="165">
        <v>98</v>
      </c>
      <c r="I25" s="173"/>
      <c r="J25" s="174"/>
      <c r="K25" s="173"/>
      <c r="L25" s="173"/>
    </row>
    <row r="26" spans="1:12" ht="20.100000000000001" customHeight="1" thickTop="1" thickBot="1" x14ac:dyDescent="0.25">
      <c r="A26" s="203" t="s">
        <v>298</v>
      </c>
      <c r="B26" s="195" t="s">
        <v>305</v>
      </c>
      <c r="C26" s="166">
        <v>785</v>
      </c>
      <c r="D26" s="167">
        <v>1352</v>
      </c>
      <c r="E26" s="167">
        <v>791</v>
      </c>
      <c r="F26" s="167">
        <v>588</v>
      </c>
      <c r="G26" s="168">
        <v>549</v>
      </c>
      <c r="H26" s="169">
        <v>721</v>
      </c>
      <c r="I26" s="173"/>
      <c r="J26" s="174"/>
      <c r="K26" s="173"/>
      <c r="L26" s="173"/>
    </row>
    <row r="27" spans="1:12" ht="21" customHeight="1" thickTop="1" thickBot="1" x14ac:dyDescent="0.25">
      <c r="A27" s="218"/>
      <c r="B27" s="218"/>
      <c r="I27" s="105"/>
      <c r="J27" s="106"/>
      <c r="K27" s="105"/>
      <c r="L27" s="105"/>
    </row>
    <row r="28" spans="1:12" ht="20.100000000000001" customHeight="1" thickTop="1" thickBot="1" x14ac:dyDescent="0.25">
      <c r="A28" s="513" t="s">
        <v>38</v>
      </c>
      <c r="B28" s="514"/>
      <c r="C28" s="506" t="s">
        <v>119</v>
      </c>
      <c r="D28" s="507"/>
      <c r="E28" s="507"/>
      <c r="F28" s="507"/>
      <c r="G28" s="507"/>
      <c r="H28" s="508"/>
      <c r="I28" s="506" t="s">
        <v>120</v>
      </c>
      <c r="J28" s="507"/>
      <c r="K28" s="507"/>
      <c r="L28" s="508"/>
    </row>
    <row r="29" spans="1:12" ht="20.100000000000001" customHeight="1" thickTop="1" x14ac:dyDescent="0.2">
      <c r="A29" s="515"/>
      <c r="B29" s="516"/>
      <c r="C29" s="509" t="s">
        <v>359</v>
      </c>
      <c r="D29" s="503" t="s">
        <v>127</v>
      </c>
      <c r="E29" s="529"/>
      <c r="F29" s="529"/>
      <c r="G29" s="530"/>
      <c r="H29" s="184" t="s">
        <v>126</v>
      </c>
      <c r="I29" s="522"/>
      <c r="J29" s="511" t="s">
        <v>359</v>
      </c>
      <c r="K29" s="178" t="s">
        <v>128</v>
      </c>
      <c r="L29" s="179" t="s">
        <v>128</v>
      </c>
    </row>
    <row r="30" spans="1:12" ht="20.100000000000001" customHeight="1" thickBot="1" x14ac:dyDescent="0.25">
      <c r="A30" s="517"/>
      <c r="B30" s="518"/>
      <c r="C30" s="528"/>
      <c r="D30" s="181" t="s">
        <v>364</v>
      </c>
      <c r="E30" s="181" t="s">
        <v>365</v>
      </c>
      <c r="F30" s="181" t="s">
        <v>366</v>
      </c>
      <c r="G30" s="181" t="s">
        <v>367</v>
      </c>
      <c r="H30" s="180" t="s">
        <v>368</v>
      </c>
      <c r="I30" s="523"/>
      <c r="J30" s="512"/>
      <c r="K30" s="216">
        <v>44029</v>
      </c>
      <c r="L30" s="215">
        <v>44035</v>
      </c>
    </row>
    <row r="31" spans="1:12" ht="20.100000000000001" customHeight="1" thickTop="1" thickBot="1" x14ac:dyDescent="0.25">
      <c r="A31" s="500" t="s">
        <v>297</v>
      </c>
      <c r="B31" s="192" t="s">
        <v>305</v>
      </c>
      <c r="C31" s="156">
        <v>892</v>
      </c>
      <c r="D31" s="157">
        <v>1880</v>
      </c>
      <c r="E31" s="157">
        <v>1326</v>
      </c>
      <c r="F31" s="157">
        <v>742</v>
      </c>
      <c r="G31" s="158">
        <v>625</v>
      </c>
      <c r="H31" s="159">
        <v>1078</v>
      </c>
      <c r="I31" s="160" t="s">
        <v>121</v>
      </c>
      <c r="J31" s="161">
        <v>34.6</v>
      </c>
      <c r="K31" s="161">
        <v>37.700000000000003</v>
      </c>
      <c r="L31" s="217">
        <v>37.4</v>
      </c>
    </row>
    <row r="32" spans="1:12" ht="20.100000000000001" customHeight="1" thickTop="1" thickBot="1" x14ac:dyDescent="0.25">
      <c r="A32" s="531"/>
      <c r="B32" s="193" t="s">
        <v>304</v>
      </c>
      <c r="C32" s="156">
        <v>51</v>
      </c>
      <c r="D32" s="157">
        <v>112</v>
      </c>
      <c r="E32" s="157">
        <v>84</v>
      </c>
      <c r="F32" s="157">
        <v>47</v>
      </c>
      <c r="G32" s="158">
        <v>40</v>
      </c>
      <c r="H32" s="159">
        <v>68</v>
      </c>
      <c r="I32" s="539" t="s">
        <v>334</v>
      </c>
      <c r="J32" s="540"/>
      <c r="K32" s="540"/>
      <c r="L32" s="541"/>
    </row>
    <row r="33" spans="1:12" ht="20.100000000000001" customHeight="1" thickTop="1" thickBot="1" x14ac:dyDescent="0.25">
      <c r="A33" s="532"/>
      <c r="B33" s="194" t="s">
        <v>306</v>
      </c>
      <c r="C33" s="162">
        <v>51</v>
      </c>
      <c r="D33" s="163">
        <v>112</v>
      </c>
      <c r="E33" s="163">
        <v>84</v>
      </c>
      <c r="F33" s="163">
        <v>47</v>
      </c>
      <c r="G33" s="164">
        <v>39</v>
      </c>
      <c r="H33" s="165">
        <v>68</v>
      </c>
      <c r="I33" s="173"/>
      <c r="J33" s="174"/>
      <c r="K33" s="173"/>
      <c r="L33" s="173"/>
    </row>
    <row r="34" spans="1:12" ht="20.100000000000001" customHeight="1" thickTop="1" thickBot="1" x14ac:dyDescent="0.25">
      <c r="A34" s="203" t="s">
        <v>298</v>
      </c>
      <c r="B34" s="195" t="s">
        <v>305</v>
      </c>
      <c r="C34" s="166">
        <v>889</v>
      </c>
      <c r="D34" s="167">
        <v>1873</v>
      </c>
      <c r="E34" s="167">
        <v>1336</v>
      </c>
      <c r="F34" s="167">
        <v>749</v>
      </c>
      <c r="G34" s="168">
        <v>632</v>
      </c>
      <c r="H34" s="169">
        <v>1085</v>
      </c>
      <c r="I34" s="173"/>
      <c r="J34" s="174"/>
      <c r="K34" s="173"/>
      <c r="L34" s="173"/>
    </row>
    <row r="35" spans="1:12" ht="21" customHeight="1" thickTop="1" thickBot="1" x14ac:dyDescent="0.25">
      <c r="A35" s="218"/>
      <c r="B35" s="218"/>
      <c r="I35" s="105"/>
      <c r="J35" s="106"/>
      <c r="K35" s="105"/>
      <c r="L35" s="105"/>
    </row>
    <row r="36" spans="1:12" ht="20.100000000000001" customHeight="1" thickTop="1" thickBot="1" x14ac:dyDescent="0.25">
      <c r="A36" s="513" t="s">
        <v>26</v>
      </c>
      <c r="B36" s="514"/>
      <c r="C36" s="506" t="s">
        <v>119</v>
      </c>
      <c r="D36" s="507"/>
      <c r="E36" s="507"/>
      <c r="F36" s="507"/>
      <c r="G36" s="507"/>
      <c r="H36" s="508"/>
      <c r="I36" s="506" t="s">
        <v>120</v>
      </c>
      <c r="J36" s="507"/>
      <c r="K36" s="507"/>
      <c r="L36" s="508"/>
    </row>
    <row r="37" spans="1:12" ht="20.100000000000001" customHeight="1" thickTop="1" x14ac:dyDescent="0.2">
      <c r="A37" s="515"/>
      <c r="B37" s="516"/>
      <c r="C37" s="509" t="s">
        <v>359</v>
      </c>
      <c r="D37" s="503" t="s">
        <v>127</v>
      </c>
      <c r="E37" s="529"/>
      <c r="F37" s="529"/>
      <c r="G37" s="530"/>
      <c r="H37" s="184" t="s">
        <v>126</v>
      </c>
      <c r="I37" s="522"/>
      <c r="J37" s="511" t="s">
        <v>359</v>
      </c>
      <c r="K37" s="178" t="s">
        <v>128</v>
      </c>
      <c r="L37" s="179" t="s">
        <v>128</v>
      </c>
    </row>
    <row r="38" spans="1:12" ht="20.100000000000001" customHeight="1" thickBot="1" x14ac:dyDescent="0.25">
      <c r="A38" s="517"/>
      <c r="B38" s="518"/>
      <c r="C38" s="528"/>
      <c r="D38" s="181" t="s">
        <v>364</v>
      </c>
      <c r="E38" s="181" t="s">
        <v>365</v>
      </c>
      <c r="F38" s="181" t="s">
        <v>366</v>
      </c>
      <c r="G38" s="181" t="s">
        <v>367</v>
      </c>
      <c r="H38" s="180" t="s">
        <v>368</v>
      </c>
      <c r="I38" s="523"/>
      <c r="J38" s="512"/>
      <c r="K38" s="216">
        <v>44029</v>
      </c>
      <c r="L38" s="215">
        <v>44035</v>
      </c>
    </row>
    <row r="39" spans="1:12" ht="20.100000000000001" customHeight="1" thickTop="1" thickBot="1" x14ac:dyDescent="0.25">
      <c r="A39" s="500" t="s">
        <v>297</v>
      </c>
      <c r="B39" s="192" t="s">
        <v>305</v>
      </c>
      <c r="C39" s="156">
        <v>9877</v>
      </c>
      <c r="D39" s="157">
        <v>9972</v>
      </c>
      <c r="E39" s="157">
        <v>10560</v>
      </c>
      <c r="F39" s="157">
        <v>8822</v>
      </c>
      <c r="G39" s="158">
        <v>7949</v>
      </c>
      <c r="H39" s="159">
        <v>9366</v>
      </c>
      <c r="I39" s="160" t="s">
        <v>121</v>
      </c>
      <c r="J39" s="161">
        <v>64</v>
      </c>
      <c r="K39" s="161">
        <v>69.8</v>
      </c>
      <c r="L39" s="217">
        <v>71.099999999999994</v>
      </c>
    </row>
    <row r="40" spans="1:12" ht="20.100000000000001" customHeight="1" thickTop="1" thickBot="1" x14ac:dyDescent="0.25">
      <c r="A40" s="531"/>
      <c r="B40" s="193" t="s">
        <v>304</v>
      </c>
      <c r="C40" s="156">
        <v>79</v>
      </c>
      <c r="D40" s="157">
        <v>86</v>
      </c>
      <c r="E40" s="157">
        <v>101</v>
      </c>
      <c r="F40" s="157">
        <v>84</v>
      </c>
      <c r="G40" s="158">
        <v>76</v>
      </c>
      <c r="H40" s="159">
        <v>89</v>
      </c>
      <c r="I40" s="539" t="s">
        <v>316</v>
      </c>
      <c r="J40" s="540"/>
      <c r="K40" s="540"/>
      <c r="L40" s="541"/>
    </row>
    <row r="41" spans="1:12" ht="20.100000000000001" customHeight="1" thickTop="1" thickBot="1" x14ac:dyDescent="0.25">
      <c r="A41" s="532"/>
      <c r="B41" s="194" t="s">
        <v>306</v>
      </c>
      <c r="C41" s="162">
        <v>79</v>
      </c>
      <c r="D41" s="163">
        <v>86</v>
      </c>
      <c r="E41" s="163">
        <v>101</v>
      </c>
      <c r="F41" s="163">
        <v>84</v>
      </c>
      <c r="G41" s="164">
        <v>76</v>
      </c>
      <c r="H41" s="165">
        <v>89</v>
      </c>
      <c r="I41" s="173"/>
      <c r="J41" s="174"/>
      <c r="K41" s="173"/>
      <c r="L41" s="173"/>
    </row>
    <row r="42" spans="1:12" ht="20.100000000000001" customHeight="1" thickTop="1" thickBot="1" x14ac:dyDescent="0.25">
      <c r="A42" s="203" t="s">
        <v>298</v>
      </c>
      <c r="B42" s="195" t="s">
        <v>305</v>
      </c>
      <c r="C42" s="166">
        <v>9836</v>
      </c>
      <c r="D42" s="167">
        <v>9920</v>
      </c>
      <c r="E42" s="167">
        <v>10792</v>
      </c>
      <c r="F42" s="167">
        <v>9135</v>
      </c>
      <c r="G42" s="168">
        <v>8257</v>
      </c>
      <c r="H42" s="169">
        <v>9604</v>
      </c>
      <c r="I42" s="173"/>
      <c r="J42" s="174"/>
      <c r="K42" s="173"/>
      <c r="L42" s="173"/>
    </row>
    <row r="43" spans="1:12" ht="21" customHeight="1" thickTop="1" thickBot="1" x14ac:dyDescent="0.25">
      <c r="A43" s="218"/>
      <c r="B43" s="218"/>
      <c r="I43" s="105"/>
      <c r="J43" s="106"/>
      <c r="K43" s="105"/>
      <c r="L43" s="105"/>
    </row>
    <row r="44" spans="1:12" ht="20.100000000000001" customHeight="1" thickTop="1" thickBot="1" x14ac:dyDescent="0.25">
      <c r="A44" s="513" t="s">
        <v>48</v>
      </c>
      <c r="B44" s="514"/>
      <c r="C44" s="506" t="s">
        <v>119</v>
      </c>
      <c r="D44" s="507"/>
      <c r="E44" s="507"/>
      <c r="F44" s="507"/>
      <c r="G44" s="507"/>
      <c r="H44" s="508"/>
      <c r="I44" s="506" t="s">
        <v>120</v>
      </c>
      <c r="J44" s="507"/>
      <c r="K44" s="507"/>
      <c r="L44" s="508"/>
    </row>
    <row r="45" spans="1:12" ht="20.100000000000001" customHeight="1" thickTop="1" x14ac:dyDescent="0.2">
      <c r="A45" s="515"/>
      <c r="B45" s="516"/>
      <c r="C45" s="509" t="s">
        <v>359</v>
      </c>
      <c r="D45" s="503" t="s">
        <v>127</v>
      </c>
      <c r="E45" s="529"/>
      <c r="F45" s="529"/>
      <c r="G45" s="530"/>
      <c r="H45" s="184" t="s">
        <v>126</v>
      </c>
      <c r="I45" s="522"/>
      <c r="J45" s="511" t="s">
        <v>359</v>
      </c>
      <c r="K45" s="178" t="s">
        <v>128</v>
      </c>
      <c r="L45" s="179" t="s">
        <v>128</v>
      </c>
    </row>
    <row r="46" spans="1:12" ht="20.100000000000001" customHeight="1" thickBot="1" x14ac:dyDescent="0.25">
      <c r="A46" s="517"/>
      <c r="B46" s="518"/>
      <c r="C46" s="528"/>
      <c r="D46" s="181" t="s">
        <v>364</v>
      </c>
      <c r="E46" s="181" t="s">
        <v>365</v>
      </c>
      <c r="F46" s="181" t="s">
        <v>366</v>
      </c>
      <c r="G46" s="181" t="s">
        <v>367</v>
      </c>
      <c r="H46" s="180" t="s">
        <v>368</v>
      </c>
      <c r="I46" s="523"/>
      <c r="J46" s="512"/>
      <c r="K46" s="216">
        <v>44029</v>
      </c>
      <c r="L46" s="215">
        <v>44035</v>
      </c>
    </row>
    <row r="47" spans="1:12" ht="20.100000000000001" customHeight="1" thickTop="1" thickBot="1" x14ac:dyDescent="0.25">
      <c r="A47" s="500" t="s">
        <v>297</v>
      </c>
      <c r="B47" s="192" t="s">
        <v>305</v>
      </c>
      <c r="C47" s="156">
        <v>3664</v>
      </c>
      <c r="D47" s="157">
        <v>2705</v>
      </c>
      <c r="E47" s="157">
        <v>3120</v>
      </c>
      <c r="F47" s="157">
        <v>2613</v>
      </c>
      <c r="G47" s="158">
        <v>2026</v>
      </c>
      <c r="H47" s="159">
        <v>2685</v>
      </c>
      <c r="I47" s="160" t="s">
        <v>121</v>
      </c>
      <c r="J47" s="161">
        <v>42.2</v>
      </c>
      <c r="K47" s="161">
        <v>46.9</v>
      </c>
      <c r="L47" s="217">
        <v>45.8</v>
      </c>
    </row>
    <row r="48" spans="1:12" ht="20.100000000000001" customHeight="1" thickTop="1" thickBot="1" x14ac:dyDescent="0.25">
      <c r="A48" s="531"/>
      <c r="B48" s="193" t="s">
        <v>304</v>
      </c>
      <c r="C48" s="156">
        <v>75</v>
      </c>
      <c r="D48" s="157">
        <v>56</v>
      </c>
      <c r="E48" s="157">
        <v>66</v>
      </c>
      <c r="F48" s="157">
        <v>55</v>
      </c>
      <c r="G48" s="158">
        <v>43</v>
      </c>
      <c r="H48" s="159">
        <v>57</v>
      </c>
      <c r="I48" s="539" t="s">
        <v>335</v>
      </c>
      <c r="J48" s="540"/>
      <c r="K48" s="540"/>
      <c r="L48" s="541"/>
    </row>
    <row r="49" spans="1:12" ht="20.100000000000001" customHeight="1" thickTop="1" thickBot="1" x14ac:dyDescent="0.25">
      <c r="A49" s="532"/>
      <c r="B49" s="194" t="s">
        <v>306</v>
      </c>
      <c r="C49" s="162">
        <v>72</v>
      </c>
      <c r="D49" s="163">
        <v>53</v>
      </c>
      <c r="E49" s="163">
        <v>65</v>
      </c>
      <c r="F49" s="163">
        <v>55</v>
      </c>
      <c r="G49" s="164">
        <v>43</v>
      </c>
      <c r="H49" s="165">
        <v>56</v>
      </c>
      <c r="I49" s="173"/>
      <c r="J49" s="174"/>
      <c r="K49" s="173"/>
      <c r="L49" s="173"/>
    </row>
    <row r="50" spans="1:12" ht="20.100000000000001" customHeight="1" thickTop="1" thickBot="1" x14ac:dyDescent="0.25">
      <c r="A50" s="203" t="s">
        <v>298</v>
      </c>
      <c r="B50" s="195" t="s">
        <v>305</v>
      </c>
      <c r="C50" s="166">
        <v>3652</v>
      </c>
      <c r="D50" s="167">
        <v>2739</v>
      </c>
      <c r="E50" s="167">
        <v>3154</v>
      </c>
      <c r="F50" s="167">
        <v>2632</v>
      </c>
      <c r="G50" s="168">
        <v>2060</v>
      </c>
      <c r="H50" s="169">
        <v>2715</v>
      </c>
      <c r="I50" s="173"/>
      <c r="J50" s="174"/>
      <c r="K50" s="173"/>
      <c r="L50" s="173"/>
    </row>
    <row r="51" spans="1:12" ht="21" customHeight="1" thickTop="1" thickBot="1" x14ac:dyDescent="0.25">
      <c r="A51" s="218"/>
      <c r="B51" s="218"/>
      <c r="I51" s="105"/>
      <c r="J51" s="106"/>
      <c r="K51" s="105"/>
      <c r="L51" s="105"/>
    </row>
    <row r="52" spans="1:12" ht="20.100000000000001" customHeight="1" thickTop="1" thickBot="1" x14ac:dyDescent="0.25">
      <c r="A52" s="513" t="s">
        <v>55</v>
      </c>
      <c r="B52" s="514"/>
      <c r="C52" s="506" t="s">
        <v>119</v>
      </c>
      <c r="D52" s="507"/>
      <c r="E52" s="507"/>
      <c r="F52" s="507"/>
      <c r="G52" s="507"/>
      <c r="H52" s="508"/>
      <c r="I52" s="506" t="s">
        <v>120</v>
      </c>
      <c r="J52" s="507"/>
      <c r="K52" s="507"/>
      <c r="L52" s="508"/>
    </row>
    <row r="53" spans="1:12" ht="20.100000000000001" customHeight="1" thickTop="1" x14ac:dyDescent="0.2">
      <c r="A53" s="515"/>
      <c r="B53" s="516"/>
      <c r="C53" s="509" t="s">
        <v>359</v>
      </c>
      <c r="D53" s="503" t="s">
        <v>127</v>
      </c>
      <c r="E53" s="529"/>
      <c r="F53" s="529"/>
      <c r="G53" s="530"/>
      <c r="H53" s="184" t="s">
        <v>126</v>
      </c>
      <c r="I53" s="522"/>
      <c r="J53" s="511" t="s">
        <v>359</v>
      </c>
      <c r="K53" s="178" t="s">
        <v>128</v>
      </c>
      <c r="L53" s="179" t="s">
        <v>128</v>
      </c>
    </row>
    <row r="54" spans="1:12" ht="20.100000000000001" customHeight="1" thickBot="1" x14ac:dyDescent="0.25">
      <c r="A54" s="517"/>
      <c r="B54" s="518"/>
      <c r="C54" s="528"/>
      <c r="D54" s="181" t="s">
        <v>364</v>
      </c>
      <c r="E54" s="181" t="s">
        <v>365</v>
      </c>
      <c r="F54" s="181" t="s">
        <v>366</v>
      </c>
      <c r="G54" s="181" t="s">
        <v>367</v>
      </c>
      <c r="H54" s="180" t="s">
        <v>368</v>
      </c>
      <c r="I54" s="523"/>
      <c r="J54" s="512"/>
      <c r="K54" s="216">
        <v>44029</v>
      </c>
      <c r="L54" s="215">
        <v>44035</v>
      </c>
    </row>
    <row r="55" spans="1:12" ht="20.100000000000001" customHeight="1" thickTop="1" thickBot="1" x14ac:dyDescent="0.25">
      <c r="A55" s="500" t="s">
        <v>297</v>
      </c>
      <c r="B55" s="192" t="s">
        <v>305</v>
      </c>
      <c r="C55" s="156">
        <v>2745</v>
      </c>
      <c r="D55" s="157">
        <v>3570</v>
      </c>
      <c r="E55" s="157">
        <v>10365</v>
      </c>
      <c r="F55" s="157">
        <v>8776</v>
      </c>
      <c r="G55" s="158">
        <v>6152</v>
      </c>
      <c r="H55" s="159">
        <v>8105</v>
      </c>
      <c r="I55" s="160" t="s">
        <v>121</v>
      </c>
      <c r="J55" s="161">
        <v>30.3</v>
      </c>
      <c r="K55" s="161">
        <v>75.5</v>
      </c>
      <c r="L55" s="217">
        <v>79.400000000000006</v>
      </c>
    </row>
    <row r="56" spans="1:12" ht="20.100000000000001" customHeight="1" thickTop="1" thickBot="1" x14ac:dyDescent="0.25">
      <c r="A56" s="531"/>
      <c r="B56" s="193" t="s">
        <v>304</v>
      </c>
      <c r="C56" s="156">
        <v>70</v>
      </c>
      <c r="D56" s="157">
        <v>86</v>
      </c>
      <c r="E56" s="157">
        <v>233</v>
      </c>
      <c r="F56" s="157">
        <v>197</v>
      </c>
      <c r="G56" s="158">
        <v>138</v>
      </c>
      <c r="H56" s="159">
        <v>182</v>
      </c>
      <c r="I56" s="539" t="s">
        <v>336</v>
      </c>
      <c r="J56" s="540"/>
      <c r="K56" s="540"/>
      <c r="L56" s="541"/>
    </row>
    <row r="57" spans="1:12" ht="20.100000000000001" customHeight="1" thickTop="1" thickBot="1" x14ac:dyDescent="0.25">
      <c r="A57" s="532"/>
      <c r="B57" s="194" t="s">
        <v>306</v>
      </c>
      <c r="C57" s="162">
        <v>60</v>
      </c>
      <c r="D57" s="163">
        <v>78</v>
      </c>
      <c r="E57" s="163">
        <v>220</v>
      </c>
      <c r="F57" s="163">
        <v>186</v>
      </c>
      <c r="G57" s="164">
        <v>132</v>
      </c>
      <c r="H57" s="165">
        <v>172</v>
      </c>
      <c r="I57" s="173"/>
      <c r="J57" s="174"/>
      <c r="K57" s="173"/>
      <c r="L57" s="173"/>
    </row>
    <row r="58" spans="1:12" ht="20.100000000000001" customHeight="1" thickTop="1" thickBot="1" x14ac:dyDescent="0.25">
      <c r="A58" s="203" t="s">
        <v>298</v>
      </c>
      <c r="B58" s="195" t="s">
        <v>305</v>
      </c>
      <c r="C58" s="166">
        <v>2693</v>
      </c>
      <c r="D58" s="167">
        <v>3518</v>
      </c>
      <c r="E58" s="167">
        <v>10209</v>
      </c>
      <c r="F58" s="167">
        <v>8741</v>
      </c>
      <c r="G58" s="168">
        <v>6172</v>
      </c>
      <c r="H58" s="169">
        <v>8042</v>
      </c>
      <c r="I58" s="173"/>
      <c r="J58" s="174"/>
      <c r="K58" s="173"/>
      <c r="L58" s="173"/>
    </row>
    <row r="59" spans="1:12" ht="21" customHeight="1" thickTop="1" thickBot="1" x14ac:dyDescent="0.25">
      <c r="A59" s="218"/>
      <c r="B59" s="218"/>
      <c r="I59" s="105"/>
      <c r="J59" s="106"/>
      <c r="K59" s="105"/>
      <c r="L59" s="105"/>
    </row>
    <row r="60" spans="1:12" ht="20.100000000000001" customHeight="1" thickTop="1" thickBot="1" x14ac:dyDescent="0.25">
      <c r="A60" s="513" t="s">
        <v>60</v>
      </c>
      <c r="B60" s="514"/>
      <c r="C60" s="506" t="s">
        <v>119</v>
      </c>
      <c r="D60" s="507"/>
      <c r="E60" s="507"/>
      <c r="F60" s="507"/>
      <c r="G60" s="507"/>
      <c r="H60" s="508"/>
      <c r="I60" s="506" t="s">
        <v>120</v>
      </c>
      <c r="J60" s="507"/>
      <c r="K60" s="507"/>
      <c r="L60" s="508"/>
    </row>
    <row r="61" spans="1:12" ht="20.100000000000001" customHeight="1" thickTop="1" x14ac:dyDescent="0.2">
      <c r="A61" s="515"/>
      <c r="B61" s="516"/>
      <c r="C61" s="509" t="s">
        <v>359</v>
      </c>
      <c r="D61" s="503" t="s">
        <v>127</v>
      </c>
      <c r="E61" s="529"/>
      <c r="F61" s="529"/>
      <c r="G61" s="530"/>
      <c r="H61" s="184" t="s">
        <v>126</v>
      </c>
      <c r="I61" s="522"/>
      <c r="J61" s="511" t="s">
        <v>359</v>
      </c>
      <c r="K61" s="178" t="s">
        <v>128</v>
      </c>
      <c r="L61" s="179" t="s">
        <v>128</v>
      </c>
    </row>
    <row r="62" spans="1:12" ht="20.100000000000001" customHeight="1" thickBot="1" x14ac:dyDescent="0.25">
      <c r="A62" s="517"/>
      <c r="B62" s="518"/>
      <c r="C62" s="528"/>
      <c r="D62" s="181" t="s">
        <v>364</v>
      </c>
      <c r="E62" s="181" t="s">
        <v>365</v>
      </c>
      <c r="F62" s="181" t="s">
        <v>366</v>
      </c>
      <c r="G62" s="181" t="s">
        <v>367</v>
      </c>
      <c r="H62" s="180" t="s">
        <v>368</v>
      </c>
      <c r="I62" s="523"/>
      <c r="J62" s="512"/>
      <c r="K62" s="216">
        <v>44029</v>
      </c>
      <c r="L62" s="215">
        <v>44035</v>
      </c>
    </row>
    <row r="63" spans="1:12" ht="20.100000000000001" customHeight="1" thickTop="1" thickBot="1" x14ac:dyDescent="0.25">
      <c r="A63" s="500" t="s">
        <v>297</v>
      </c>
      <c r="B63" s="192" t="s">
        <v>305</v>
      </c>
      <c r="C63" s="156">
        <v>486</v>
      </c>
      <c r="D63" s="157">
        <v>2170</v>
      </c>
      <c r="E63" s="157">
        <v>6647</v>
      </c>
      <c r="F63" s="157">
        <v>5039</v>
      </c>
      <c r="G63" s="158">
        <v>2346</v>
      </c>
      <c r="H63" s="159">
        <v>4637</v>
      </c>
      <c r="I63" s="160" t="s">
        <v>121</v>
      </c>
      <c r="J63" s="161">
        <v>37.1</v>
      </c>
      <c r="K63" s="161">
        <v>80.400000000000006</v>
      </c>
      <c r="L63" s="217">
        <v>83.8</v>
      </c>
    </row>
    <row r="64" spans="1:12" ht="20.100000000000001" customHeight="1" thickTop="1" thickBot="1" x14ac:dyDescent="0.25">
      <c r="A64" s="531"/>
      <c r="B64" s="193" t="s">
        <v>304</v>
      </c>
      <c r="C64" s="156">
        <v>47</v>
      </c>
      <c r="D64" s="157">
        <v>197</v>
      </c>
      <c r="E64" s="157">
        <v>557</v>
      </c>
      <c r="F64" s="157">
        <v>422</v>
      </c>
      <c r="G64" s="158">
        <v>197</v>
      </c>
      <c r="H64" s="159">
        <v>389</v>
      </c>
      <c r="I64" s="539" t="s">
        <v>337</v>
      </c>
      <c r="J64" s="540"/>
      <c r="K64" s="540"/>
      <c r="L64" s="541"/>
    </row>
    <row r="65" spans="1:12" ht="20.100000000000001" customHeight="1" thickTop="1" thickBot="1" x14ac:dyDescent="0.25">
      <c r="A65" s="532"/>
      <c r="B65" s="194" t="s">
        <v>306</v>
      </c>
      <c r="C65" s="162">
        <v>44</v>
      </c>
      <c r="D65" s="163">
        <v>149</v>
      </c>
      <c r="E65" s="163">
        <v>315</v>
      </c>
      <c r="F65" s="163">
        <v>241</v>
      </c>
      <c r="G65" s="164">
        <v>150</v>
      </c>
      <c r="H65" s="165">
        <v>237</v>
      </c>
      <c r="I65" s="173"/>
      <c r="J65" s="174"/>
      <c r="K65" s="173"/>
      <c r="L65" s="173"/>
    </row>
    <row r="66" spans="1:12" ht="20.100000000000001" customHeight="1" thickTop="1" thickBot="1" x14ac:dyDescent="0.25">
      <c r="A66" s="203" t="s">
        <v>298</v>
      </c>
      <c r="B66" s="195" t="s">
        <v>305</v>
      </c>
      <c r="C66" s="166">
        <v>487</v>
      </c>
      <c r="D66" s="167">
        <v>2158</v>
      </c>
      <c r="E66" s="167">
        <v>6347</v>
      </c>
      <c r="F66" s="167">
        <v>4949</v>
      </c>
      <c r="G66" s="168">
        <v>2377</v>
      </c>
      <c r="H66" s="169">
        <v>4522</v>
      </c>
      <c r="I66" s="173"/>
      <c r="J66" s="174"/>
      <c r="K66" s="173"/>
      <c r="L66" s="173"/>
    </row>
    <row r="67" spans="1:12" ht="21" customHeight="1" thickTop="1" thickBot="1" x14ac:dyDescent="0.25">
      <c r="A67" s="218"/>
      <c r="B67" s="218"/>
      <c r="I67" s="105"/>
      <c r="J67" s="106"/>
      <c r="K67" s="105"/>
      <c r="L67" s="105"/>
    </row>
    <row r="68" spans="1:12" ht="20.100000000000001" customHeight="1" thickTop="1" thickBot="1" x14ac:dyDescent="0.25">
      <c r="A68" s="513" t="s">
        <v>65</v>
      </c>
      <c r="B68" s="514"/>
      <c r="C68" s="506" t="s">
        <v>119</v>
      </c>
      <c r="D68" s="507"/>
      <c r="E68" s="507"/>
      <c r="F68" s="507"/>
      <c r="G68" s="507"/>
      <c r="H68" s="508"/>
      <c r="I68" s="506" t="s">
        <v>120</v>
      </c>
      <c r="J68" s="507"/>
      <c r="K68" s="507"/>
      <c r="L68" s="508"/>
    </row>
    <row r="69" spans="1:12" ht="20.100000000000001" customHeight="1" thickTop="1" x14ac:dyDescent="0.2">
      <c r="A69" s="515"/>
      <c r="B69" s="516"/>
      <c r="C69" s="509" t="s">
        <v>359</v>
      </c>
      <c r="D69" s="503" t="s">
        <v>127</v>
      </c>
      <c r="E69" s="529"/>
      <c r="F69" s="529"/>
      <c r="G69" s="530"/>
      <c r="H69" s="184" t="s">
        <v>126</v>
      </c>
      <c r="I69" s="522"/>
      <c r="J69" s="511" t="s">
        <v>359</v>
      </c>
      <c r="K69" s="178" t="s">
        <v>128</v>
      </c>
      <c r="L69" s="179" t="s">
        <v>128</v>
      </c>
    </row>
    <row r="70" spans="1:12" ht="20.100000000000001" customHeight="1" thickBot="1" x14ac:dyDescent="0.25">
      <c r="A70" s="517"/>
      <c r="B70" s="518"/>
      <c r="C70" s="528"/>
      <c r="D70" s="181" t="s">
        <v>364</v>
      </c>
      <c r="E70" s="181" t="s">
        <v>365</v>
      </c>
      <c r="F70" s="181" t="s">
        <v>366</v>
      </c>
      <c r="G70" s="181" t="s">
        <v>367</v>
      </c>
      <c r="H70" s="180" t="s">
        <v>368</v>
      </c>
      <c r="I70" s="523"/>
      <c r="J70" s="512"/>
      <c r="K70" s="216">
        <v>44029</v>
      </c>
      <c r="L70" s="215">
        <v>44035</v>
      </c>
    </row>
    <row r="71" spans="1:12" ht="20.100000000000001" customHeight="1" thickTop="1" thickBot="1" x14ac:dyDescent="0.25">
      <c r="A71" s="500" t="s">
        <v>297</v>
      </c>
      <c r="B71" s="192" t="s">
        <v>305</v>
      </c>
      <c r="C71" s="156">
        <v>47</v>
      </c>
      <c r="D71" s="157">
        <v>72</v>
      </c>
      <c r="E71" s="157">
        <v>42</v>
      </c>
      <c r="F71" s="157">
        <v>43</v>
      </c>
      <c r="G71" s="158">
        <v>39</v>
      </c>
      <c r="H71" s="159">
        <v>44</v>
      </c>
      <c r="I71" s="160" t="s">
        <v>121</v>
      </c>
      <c r="J71" s="161">
        <v>35.6</v>
      </c>
      <c r="K71" s="161">
        <v>36.4</v>
      </c>
      <c r="L71" s="217">
        <v>36.1</v>
      </c>
    </row>
    <row r="72" spans="1:12" ht="20.100000000000001" customHeight="1" thickTop="1" thickBot="1" x14ac:dyDescent="0.25">
      <c r="A72" s="531"/>
      <c r="B72" s="193" t="s">
        <v>304</v>
      </c>
      <c r="C72" s="156">
        <v>44</v>
      </c>
      <c r="D72" s="157">
        <v>67</v>
      </c>
      <c r="E72" s="157">
        <v>39</v>
      </c>
      <c r="F72" s="157">
        <v>40</v>
      </c>
      <c r="G72" s="158">
        <v>36</v>
      </c>
      <c r="H72" s="159">
        <v>41</v>
      </c>
      <c r="I72" s="539" t="s">
        <v>317</v>
      </c>
      <c r="J72" s="540"/>
      <c r="K72" s="540"/>
      <c r="L72" s="541"/>
    </row>
    <row r="73" spans="1:12" ht="20.100000000000001" customHeight="1" thickTop="1" thickBot="1" x14ac:dyDescent="0.25">
      <c r="A73" s="532"/>
      <c r="B73" s="194" t="s">
        <v>306</v>
      </c>
      <c r="C73" s="162">
        <v>44</v>
      </c>
      <c r="D73" s="163">
        <v>67</v>
      </c>
      <c r="E73" s="163">
        <v>39</v>
      </c>
      <c r="F73" s="163">
        <v>40</v>
      </c>
      <c r="G73" s="164">
        <v>36</v>
      </c>
      <c r="H73" s="165">
        <v>41</v>
      </c>
      <c r="I73" s="173"/>
      <c r="J73" s="174"/>
      <c r="K73" s="173"/>
      <c r="L73" s="173"/>
    </row>
    <row r="74" spans="1:12" ht="20.100000000000001" customHeight="1" thickTop="1" thickBot="1" x14ac:dyDescent="0.25">
      <c r="A74" s="203" t="s">
        <v>298</v>
      </c>
      <c r="B74" s="195" t="s">
        <v>305</v>
      </c>
      <c r="C74" s="166">
        <v>47</v>
      </c>
      <c r="D74" s="167">
        <v>72</v>
      </c>
      <c r="E74" s="167">
        <v>41</v>
      </c>
      <c r="F74" s="167">
        <v>42</v>
      </c>
      <c r="G74" s="168">
        <v>39</v>
      </c>
      <c r="H74" s="169">
        <v>44</v>
      </c>
      <c r="I74" s="173"/>
      <c r="J74" s="174"/>
      <c r="K74" s="173"/>
      <c r="L74" s="173"/>
    </row>
    <row r="75" spans="1:12" ht="21" customHeight="1" thickTop="1" thickBot="1" x14ac:dyDescent="0.25">
      <c r="A75" s="218"/>
      <c r="B75" s="218"/>
      <c r="I75" s="105"/>
      <c r="J75" s="106"/>
      <c r="K75" s="105"/>
      <c r="L75" s="105"/>
    </row>
    <row r="76" spans="1:12" ht="20.100000000000001" customHeight="1" thickTop="1" thickBot="1" x14ac:dyDescent="0.25">
      <c r="A76" s="513" t="s">
        <v>67</v>
      </c>
      <c r="B76" s="514"/>
      <c r="C76" s="506" t="s">
        <v>119</v>
      </c>
      <c r="D76" s="507"/>
      <c r="E76" s="507"/>
      <c r="F76" s="507"/>
      <c r="G76" s="507"/>
      <c r="H76" s="508"/>
      <c r="I76" s="506" t="s">
        <v>120</v>
      </c>
      <c r="J76" s="507"/>
      <c r="K76" s="507"/>
      <c r="L76" s="508"/>
    </row>
    <row r="77" spans="1:12" ht="20.100000000000001" customHeight="1" thickTop="1" x14ac:dyDescent="0.2">
      <c r="A77" s="515"/>
      <c r="B77" s="516"/>
      <c r="C77" s="509" t="s">
        <v>359</v>
      </c>
      <c r="D77" s="503" t="s">
        <v>127</v>
      </c>
      <c r="E77" s="529"/>
      <c r="F77" s="529"/>
      <c r="G77" s="530"/>
      <c r="H77" s="184" t="s">
        <v>126</v>
      </c>
      <c r="I77" s="522"/>
      <c r="J77" s="511" t="s">
        <v>359</v>
      </c>
      <c r="K77" s="178" t="s">
        <v>128</v>
      </c>
      <c r="L77" s="179" t="s">
        <v>128</v>
      </c>
    </row>
    <row r="78" spans="1:12" ht="20.100000000000001" customHeight="1" thickBot="1" x14ac:dyDescent="0.25">
      <c r="A78" s="517"/>
      <c r="B78" s="518"/>
      <c r="C78" s="528"/>
      <c r="D78" s="181" t="s">
        <v>364</v>
      </c>
      <c r="E78" s="181" t="s">
        <v>365</v>
      </c>
      <c r="F78" s="181" t="s">
        <v>366</v>
      </c>
      <c r="G78" s="181" t="s">
        <v>367</v>
      </c>
      <c r="H78" s="180" t="s">
        <v>368</v>
      </c>
      <c r="I78" s="523"/>
      <c r="J78" s="512"/>
      <c r="K78" s="216">
        <v>44029</v>
      </c>
      <c r="L78" s="215">
        <v>44035</v>
      </c>
    </row>
    <row r="79" spans="1:12" ht="20.100000000000001" customHeight="1" thickTop="1" thickBot="1" x14ac:dyDescent="0.25">
      <c r="A79" s="500" t="s">
        <v>297</v>
      </c>
      <c r="B79" s="192" t="s">
        <v>305</v>
      </c>
      <c r="C79" s="156">
        <v>325</v>
      </c>
      <c r="D79" s="157">
        <v>313</v>
      </c>
      <c r="E79" s="157">
        <v>311</v>
      </c>
      <c r="F79" s="157">
        <v>305</v>
      </c>
      <c r="G79" s="158">
        <v>305</v>
      </c>
      <c r="H79" s="159">
        <v>308</v>
      </c>
      <c r="I79" s="160" t="s">
        <v>121</v>
      </c>
      <c r="J79" s="161">
        <v>59.7</v>
      </c>
      <c r="K79" s="161">
        <v>55.5</v>
      </c>
      <c r="L79" s="217">
        <v>54.2</v>
      </c>
    </row>
    <row r="80" spans="1:12" ht="20.100000000000001" customHeight="1" thickTop="1" thickBot="1" x14ac:dyDescent="0.25">
      <c r="A80" s="531"/>
      <c r="B80" s="193" t="s">
        <v>304</v>
      </c>
      <c r="C80" s="156">
        <v>83</v>
      </c>
      <c r="D80" s="157">
        <v>83</v>
      </c>
      <c r="E80" s="157">
        <v>86</v>
      </c>
      <c r="F80" s="157">
        <v>85</v>
      </c>
      <c r="G80" s="158">
        <v>85</v>
      </c>
      <c r="H80" s="159">
        <v>86</v>
      </c>
      <c r="I80" s="539" t="s">
        <v>318</v>
      </c>
      <c r="J80" s="540"/>
      <c r="K80" s="540"/>
      <c r="L80" s="541"/>
    </row>
    <row r="81" spans="1:12" ht="20.100000000000001" customHeight="1" thickTop="1" thickBot="1" x14ac:dyDescent="0.25">
      <c r="A81" s="532"/>
      <c r="B81" s="194" t="s">
        <v>306</v>
      </c>
      <c r="C81" s="162">
        <v>76</v>
      </c>
      <c r="D81" s="163">
        <v>76</v>
      </c>
      <c r="E81" s="163">
        <v>80</v>
      </c>
      <c r="F81" s="163">
        <v>78</v>
      </c>
      <c r="G81" s="164">
        <v>78</v>
      </c>
      <c r="H81" s="165">
        <v>79</v>
      </c>
      <c r="I81" s="173"/>
      <c r="J81" s="174"/>
      <c r="K81" s="173"/>
      <c r="L81" s="173"/>
    </row>
    <row r="82" spans="1:12" ht="20.100000000000001" customHeight="1" thickTop="1" thickBot="1" x14ac:dyDescent="0.25">
      <c r="A82" s="203" t="s">
        <v>298</v>
      </c>
      <c r="B82" s="195" t="s">
        <v>305</v>
      </c>
      <c r="C82" s="166">
        <v>326</v>
      </c>
      <c r="D82" s="167">
        <v>314</v>
      </c>
      <c r="E82" s="167">
        <v>312</v>
      </c>
      <c r="F82" s="167">
        <v>306</v>
      </c>
      <c r="G82" s="168">
        <v>306</v>
      </c>
      <c r="H82" s="169">
        <v>308</v>
      </c>
      <c r="I82" s="173"/>
      <c r="J82" s="174"/>
      <c r="K82" s="173"/>
      <c r="L82" s="173"/>
    </row>
    <row r="83" spans="1:12" ht="21" customHeight="1" thickTop="1" thickBot="1" x14ac:dyDescent="0.25">
      <c r="A83" s="218"/>
      <c r="B83" s="218"/>
      <c r="I83" s="105"/>
      <c r="J83" s="106"/>
      <c r="K83" s="105"/>
      <c r="L83" s="105"/>
    </row>
    <row r="84" spans="1:12" ht="20.100000000000001" customHeight="1" thickTop="1" thickBot="1" x14ac:dyDescent="0.25">
      <c r="A84" s="513" t="s">
        <v>308</v>
      </c>
      <c r="B84" s="514"/>
      <c r="C84" s="506" t="s">
        <v>119</v>
      </c>
      <c r="D84" s="507"/>
      <c r="E84" s="507"/>
      <c r="F84" s="507"/>
      <c r="G84" s="507"/>
      <c r="H84" s="508"/>
      <c r="I84" s="506" t="s">
        <v>120</v>
      </c>
      <c r="J84" s="507"/>
      <c r="K84" s="507"/>
      <c r="L84" s="508"/>
    </row>
    <row r="85" spans="1:12" ht="20.100000000000001" customHeight="1" thickTop="1" x14ac:dyDescent="0.2">
      <c r="A85" s="515"/>
      <c r="B85" s="516"/>
      <c r="C85" s="509" t="s">
        <v>359</v>
      </c>
      <c r="D85" s="503" t="s">
        <v>127</v>
      </c>
      <c r="E85" s="529"/>
      <c r="F85" s="529"/>
      <c r="G85" s="530"/>
      <c r="H85" s="184" t="s">
        <v>126</v>
      </c>
      <c r="I85" s="522"/>
      <c r="J85" s="511" t="s">
        <v>359</v>
      </c>
      <c r="K85" s="178" t="s">
        <v>128</v>
      </c>
      <c r="L85" s="179" t="s">
        <v>128</v>
      </c>
    </row>
    <row r="86" spans="1:12" ht="20.100000000000001" customHeight="1" thickBot="1" x14ac:dyDescent="0.25">
      <c r="A86" s="517"/>
      <c r="B86" s="518"/>
      <c r="C86" s="528"/>
      <c r="D86" s="181" t="s">
        <v>364</v>
      </c>
      <c r="E86" s="181" t="s">
        <v>365</v>
      </c>
      <c r="F86" s="181" t="s">
        <v>366</v>
      </c>
      <c r="G86" s="181" t="s">
        <v>367</v>
      </c>
      <c r="H86" s="180" t="s">
        <v>368</v>
      </c>
      <c r="I86" s="523"/>
      <c r="J86" s="512"/>
      <c r="K86" s="216">
        <v>44029</v>
      </c>
      <c r="L86" s="215">
        <v>44035</v>
      </c>
    </row>
    <row r="87" spans="1:12" ht="20.100000000000001" customHeight="1" thickTop="1" thickBot="1" x14ac:dyDescent="0.25">
      <c r="A87" s="500" t="s">
        <v>297</v>
      </c>
      <c r="B87" s="192" t="s">
        <v>305</v>
      </c>
      <c r="C87" s="156">
        <v>577</v>
      </c>
      <c r="D87" s="157">
        <v>548</v>
      </c>
      <c r="E87" s="157">
        <v>506</v>
      </c>
      <c r="F87" s="157">
        <v>476</v>
      </c>
      <c r="G87" s="158">
        <v>460</v>
      </c>
      <c r="H87" s="159">
        <v>492</v>
      </c>
      <c r="I87" s="160" t="s">
        <v>121</v>
      </c>
      <c r="J87" s="161">
        <v>52.4</v>
      </c>
      <c r="K87" s="161">
        <v>48.8</v>
      </c>
      <c r="L87" s="217">
        <v>47.5</v>
      </c>
    </row>
    <row r="88" spans="1:12" ht="20.100000000000001" customHeight="1" thickTop="1" thickBot="1" x14ac:dyDescent="0.25">
      <c r="A88" s="531"/>
      <c r="B88" s="193" t="s">
        <v>304</v>
      </c>
      <c r="C88" s="156">
        <v>66</v>
      </c>
      <c r="D88" s="157">
        <v>67</v>
      </c>
      <c r="E88" s="157">
        <v>69</v>
      </c>
      <c r="F88" s="157">
        <v>65</v>
      </c>
      <c r="G88" s="158">
        <v>62</v>
      </c>
      <c r="H88" s="159">
        <v>67</v>
      </c>
      <c r="I88" s="539" t="s">
        <v>319</v>
      </c>
      <c r="J88" s="540"/>
      <c r="K88" s="540"/>
      <c r="L88" s="541"/>
    </row>
    <row r="89" spans="1:12" ht="20.100000000000001" customHeight="1" thickTop="1" thickBot="1" x14ac:dyDescent="0.25">
      <c r="A89" s="532"/>
      <c r="B89" s="194" t="s">
        <v>306</v>
      </c>
      <c r="C89" s="162">
        <v>66</v>
      </c>
      <c r="D89" s="163">
        <v>67</v>
      </c>
      <c r="E89" s="163">
        <v>69</v>
      </c>
      <c r="F89" s="163">
        <v>64</v>
      </c>
      <c r="G89" s="164">
        <v>62</v>
      </c>
      <c r="H89" s="165">
        <v>67</v>
      </c>
      <c r="I89" s="173"/>
      <c r="J89" s="174"/>
      <c r="K89" s="173"/>
      <c r="L89" s="173"/>
    </row>
    <row r="90" spans="1:12" ht="20.100000000000001" customHeight="1" thickTop="1" thickBot="1" x14ac:dyDescent="0.25">
      <c r="A90" s="203" t="s">
        <v>298</v>
      </c>
      <c r="B90" s="195" t="s">
        <v>305</v>
      </c>
      <c r="C90" s="166">
        <v>488</v>
      </c>
      <c r="D90" s="167">
        <v>405</v>
      </c>
      <c r="E90" s="167">
        <v>494</v>
      </c>
      <c r="F90" s="167">
        <v>463</v>
      </c>
      <c r="G90" s="168">
        <v>448</v>
      </c>
      <c r="H90" s="169">
        <v>471</v>
      </c>
      <c r="I90" s="173"/>
      <c r="J90" s="174"/>
      <c r="K90" s="173"/>
      <c r="L90" s="173"/>
    </row>
    <row r="91" spans="1:12" ht="21" customHeight="1" thickTop="1" thickBot="1" x14ac:dyDescent="0.25">
      <c r="A91" s="218"/>
      <c r="B91" s="218"/>
      <c r="I91" s="105"/>
      <c r="J91" s="106"/>
      <c r="K91" s="105"/>
      <c r="L91" s="105"/>
    </row>
    <row r="92" spans="1:12" ht="20.100000000000001" customHeight="1" thickTop="1" thickBot="1" x14ac:dyDescent="0.25">
      <c r="A92" s="513" t="s">
        <v>83</v>
      </c>
      <c r="B92" s="514"/>
      <c r="C92" s="506" t="s">
        <v>119</v>
      </c>
      <c r="D92" s="507"/>
      <c r="E92" s="507"/>
      <c r="F92" s="507"/>
      <c r="G92" s="507"/>
      <c r="H92" s="508"/>
      <c r="I92" s="506" t="s">
        <v>120</v>
      </c>
      <c r="J92" s="507"/>
      <c r="K92" s="507"/>
      <c r="L92" s="508"/>
    </row>
    <row r="93" spans="1:12" ht="20.100000000000001" customHeight="1" thickTop="1" x14ac:dyDescent="0.2">
      <c r="A93" s="515"/>
      <c r="B93" s="516"/>
      <c r="C93" s="509" t="s">
        <v>359</v>
      </c>
      <c r="D93" s="503" t="s">
        <v>127</v>
      </c>
      <c r="E93" s="529"/>
      <c r="F93" s="529"/>
      <c r="G93" s="530"/>
      <c r="H93" s="184" t="s">
        <v>126</v>
      </c>
      <c r="I93" s="522"/>
      <c r="J93" s="511" t="s">
        <v>359</v>
      </c>
      <c r="K93" s="178" t="s">
        <v>128</v>
      </c>
      <c r="L93" s="179" t="s">
        <v>128</v>
      </c>
    </row>
    <row r="94" spans="1:12" ht="20.100000000000001" customHeight="1" thickBot="1" x14ac:dyDescent="0.25">
      <c r="A94" s="517"/>
      <c r="B94" s="518"/>
      <c r="C94" s="528"/>
      <c r="D94" s="181" t="s">
        <v>364</v>
      </c>
      <c r="E94" s="181" t="s">
        <v>365</v>
      </c>
      <c r="F94" s="181" t="s">
        <v>366</v>
      </c>
      <c r="G94" s="181" t="s">
        <v>367</v>
      </c>
      <c r="H94" s="180" t="s">
        <v>368</v>
      </c>
      <c r="I94" s="523"/>
      <c r="J94" s="512"/>
      <c r="K94" s="216">
        <v>44029</v>
      </c>
      <c r="L94" s="215">
        <v>44035</v>
      </c>
    </row>
    <row r="95" spans="1:12" ht="20.100000000000001" customHeight="1" thickTop="1" thickBot="1" x14ac:dyDescent="0.25">
      <c r="A95" s="500" t="s">
        <v>297</v>
      </c>
      <c r="B95" s="192" t="s">
        <v>305</v>
      </c>
      <c r="C95" s="156">
        <v>437</v>
      </c>
      <c r="D95" s="157">
        <v>376</v>
      </c>
      <c r="E95" s="157">
        <v>399</v>
      </c>
      <c r="F95" s="157">
        <v>352</v>
      </c>
      <c r="G95" s="158">
        <v>357</v>
      </c>
      <c r="H95" s="159">
        <v>371</v>
      </c>
      <c r="I95" s="160" t="s">
        <v>121</v>
      </c>
      <c r="J95" s="161">
        <v>103.9</v>
      </c>
      <c r="K95" s="161">
        <v>101.4</v>
      </c>
      <c r="L95" s="217">
        <v>88.6</v>
      </c>
    </row>
    <row r="96" spans="1:12" ht="20.100000000000001" customHeight="1" thickTop="1" thickBot="1" x14ac:dyDescent="0.25">
      <c r="A96" s="531"/>
      <c r="B96" s="193" t="s">
        <v>304</v>
      </c>
      <c r="C96" s="156">
        <v>79</v>
      </c>
      <c r="D96" s="157">
        <v>72</v>
      </c>
      <c r="E96" s="157">
        <v>82</v>
      </c>
      <c r="F96" s="157">
        <v>72</v>
      </c>
      <c r="G96" s="158">
        <v>73</v>
      </c>
      <c r="H96" s="159">
        <v>76</v>
      </c>
      <c r="I96" s="539" t="s">
        <v>320</v>
      </c>
      <c r="J96" s="540"/>
      <c r="K96" s="540"/>
      <c r="L96" s="541"/>
    </row>
    <row r="97" spans="1:12" ht="20.100000000000001" customHeight="1" thickTop="1" thickBot="1" x14ac:dyDescent="0.25">
      <c r="A97" s="532"/>
      <c r="B97" s="194" t="s">
        <v>306</v>
      </c>
      <c r="C97" s="162">
        <v>71</v>
      </c>
      <c r="D97" s="163">
        <v>64</v>
      </c>
      <c r="E97" s="163">
        <v>74</v>
      </c>
      <c r="F97" s="163">
        <v>64</v>
      </c>
      <c r="G97" s="164">
        <v>66</v>
      </c>
      <c r="H97" s="165">
        <v>68</v>
      </c>
      <c r="I97" s="173"/>
      <c r="J97" s="174"/>
      <c r="K97" s="173"/>
      <c r="L97" s="173"/>
    </row>
    <row r="98" spans="1:12" ht="20.100000000000001" customHeight="1" thickTop="1" thickBot="1" x14ac:dyDescent="0.25">
      <c r="A98" s="203" t="s">
        <v>298</v>
      </c>
      <c r="B98" s="195" t="s">
        <v>305</v>
      </c>
      <c r="C98" s="166">
        <v>434</v>
      </c>
      <c r="D98" s="167">
        <v>372</v>
      </c>
      <c r="E98" s="167">
        <v>395</v>
      </c>
      <c r="F98" s="167">
        <v>348</v>
      </c>
      <c r="G98" s="168">
        <v>353</v>
      </c>
      <c r="H98" s="169">
        <v>367</v>
      </c>
      <c r="I98" s="173"/>
      <c r="J98" s="174"/>
      <c r="K98" s="173"/>
      <c r="L98" s="173"/>
    </row>
    <row r="99" spans="1:12" ht="21" customHeight="1" thickTop="1" thickBot="1" x14ac:dyDescent="0.25">
      <c r="A99" s="218"/>
      <c r="B99" s="218"/>
      <c r="I99" s="105"/>
      <c r="J99" s="106"/>
      <c r="K99" s="105"/>
      <c r="L99" s="105"/>
    </row>
    <row r="100" spans="1:12" ht="20.100000000000001" customHeight="1" thickTop="1" thickBot="1" x14ac:dyDescent="0.25">
      <c r="A100" s="513" t="s">
        <v>91</v>
      </c>
      <c r="B100" s="514"/>
      <c r="C100" s="506" t="s">
        <v>119</v>
      </c>
      <c r="D100" s="507"/>
      <c r="E100" s="507"/>
      <c r="F100" s="507"/>
      <c r="G100" s="507"/>
      <c r="H100" s="508"/>
      <c r="I100" s="506" t="s">
        <v>120</v>
      </c>
      <c r="J100" s="507"/>
      <c r="K100" s="507"/>
      <c r="L100" s="508"/>
    </row>
    <row r="101" spans="1:12" ht="20.100000000000001" customHeight="1" thickTop="1" x14ac:dyDescent="0.2">
      <c r="A101" s="515"/>
      <c r="B101" s="516"/>
      <c r="C101" s="509" t="s">
        <v>359</v>
      </c>
      <c r="D101" s="503" t="s">
        <v>127</v>
      </c>
      <c r="E101" s="529"/>
      <c r="F101" s="529"/>
      <c r="G101" s="530"/>
      <c r="H101" s="184" t="s">
        <v>126</v>
      </c>
      <c r="I101" s="522"/>
      <c r="J101" s="511" t="s">
        <v>359</v>
      </c>
      <c r="K101" s="178" t="s">
        <v>128</v>
      </c>
      <c r="L101" s="179" t="s">
        <v>128</v>
      </c>
    </row>
    <row r="102" spans="1:12" ht="20.100000000000001" customHeight="1" thickBot="1" x14ac:dyDescent="0.25">
      <c r="A102" s="517"/>
      <c r="B102" s="518"/>
      <c r="C102" s="528"/>
      <c r="D102" s="181" t="s">
        <v>364</v>
      </c>
      <c r="E102" s="181" t="s">
        <v>365</v>
      </c>
      <c r="F102" s="181" t="s">
        <v>366</v>
      </c>
      <c r="G102" s="181" t="s">
        <v>367</v>
      </c>
      <c r="H102" s="180" t="s">
        <v>368</v>
      </c>
      <c r="I102" s="523"/>
      <c r="J102" s="512"/>
      <c r="K102" s="216">
        <v>44029</v>
      </c>
      <c r="L102" s="215">
        <v>44035</v>
      </c>
    </row>
    <row r="103" spans="1:12" ht="20.100000000000001" customHeight="1" thickTop="1" thickBot="1" x14ac:dyDescent="0.25">
      <c r="A103" s="500" t="s">
        <v>297</v>
      </c>
      <c r="B103" s="192" t="s">
        <v>305</v>
      </c>
      <c r="C103" s="156">
        <v>48</v>
      </c>
      <c r="D103" s="157">
        <v>46</v>
      </c>
      <c r="E103" s="157">
        <v>44</v>
      </c>
      <c r="F103" s="157">
        <v>37</v>
      </c>
      <c r="G103" s="158">
        <v>35</v>
      </c>
      <c r="H103" s="159">
        <v>40</v>
      </c>
      <c r="I103" s="160" t="s">
        <v>121</v>
      </c>
      <c r="J103" s="161">
        <v>0</v>
      </c>
      <c r="K103" s="161">
        <v>0</v>
      </c>
      <c r="L103" s="217">
        <v>0</v>
      </c>
    </row>
    <row r="104" spans="1:12" ht="20.100000000000001" customHeight="1" thickTop="1" thickBot="1" x14ac:dyDescent="0.25">
      <c r="A104" s="531"/>
      <c r="B104" s="193" t="s">
        <v>304</v>
      </c>
      <c r="C104" s="156">
        <v>142</v>
      </c>
      <c r="D104" s="157">
        <v>145</v>
      </c>
      <c r="E104" s="157">
        <v>151</v>
      </c>
      <c r="F104" s="157">
        <v>126</v>
      </c>
      <c r="G104" s="158">
        <v>118</v>
      </c>
      <c r="H104" s="159">
        <v>136</v>
      </c>
      <c r="I104" s="539" t="s">
        <v>320</v>
      </c>
      <c r="J104" s="540"/>
      <c r="K104" s="540"/>
      <c r="L104" s="541"/>
    </row>
    <row r="105" spans="1:12" ht="20.100000000000001" customHeight="1" thickTop="1" thickBot="1" x14ac:dyDescent="0.25">
      <c r="A105" s="532"/>
      <c r="B105" s="194" t="s">
        <v>306</v>
      </c>
      <c r="C105" s="162">
        <v>126</v>
      </c>
      <c r="D105" s="163">
        <v>104</v>
      </c>
      <c r="E105" s="163">
        <v>150</v>
      </c>
      <c r="F105" s="163">
        <v>126</v>
      </c>
      <c r="G105" s="164">
        <v>118</v>
      </c>
      <c r="H105" s="165">
        <v>131</v>
      </c>
      <c r="I105" s="173"/>
      <c r="J105" s="174"/>
      <c r="K105" s="173"/>
      <c r="L105" s="173"/>
    </row>
    <row r="106" spans="1:12" ht="20.100000000000001" customHeight="1" thickTop="1" thickBot="1" x14ac:dyDescent="0.25">
      <c r="A106" s="203" t="s">
        <v>298</v>
      </c>
      <c r="B106" s="195" t="s">
        <v>305</v>
      </c>
      <c r="C106" s="166">
        <v>48</v>
      </c>
      <c r="D106" s="167">
        <v>46</v>
      </c>
      <c r="E106" s="167">
        <v>44</v>
      </c>
      <c r="F106" s="167">
        <v>37</v>
      </c>
      <c r="G106" s="168">
        <v>35</v>
      </c>
      <c r="H106" s="169">
        <v>40</v>
      </c>
      <c r="I106" s="173"/>
      <c r="J106" s="174"/>
      <c r="K106" s="173"/>
      <c r="L106" s="173"/>
    </row>
    <row r="107" spans="1:12" ht="21" customHeight="1" thickTop="1" thickBot="1" x14ac:dyDescent="0.25">
      <c r="A107" s="218"/>
      <c r="B107" s="218"/>
      <c r="I107" s="105"/>
      <c r="J107" s="106"/>
      <c r="K107" s="105"/>
      <c r="L107" s="105"/>
    </row>
    <row r="108" spans="1:12" ht="20.100000000000001" customHeight="1" thickTop="1" thickBot="1" x14ac:dyDescent="0.25">
      <c r="A108" s="513" t="s">
        <v>148</v>
      </c>
      <c r="B108" s="514"/>
      <c r="C108" s="506" t="s">
        <v>119</v>
      </c>
      <c r="D108" s="507"/>
      <c r="E108" s="507"/>
      <c r="F108" s="507"/>
      <c r="G108" s="507"/>
      <c r="H108" s="508"/>
      <c r="I108" s="506" t="s">
        <v>120</v>
      </c>
      <c r="J108" s="507"/>
      <c r="K108" s="507"/>
      <c r="L108" s="508"/>
    </row>
    <row r="109" spans="1:12" ht="20.100000000000001" customHeight="1" thickTop="1" x14ac:dyDescent="0.2">
      <c r="A109" s="515"/>
      <c r="B109" s="516"/>
      <c r="C109" s="509" t="s">
        <v>359</v>
      </c>
      <c r="D109" s="503" t="s">
        <v>127</v>
      </c>
      <c r="E109" s="529"/>
      <c r="F109" s="529"/>
      <c r="G109" s="530"/>
      <c r="H109" s="184" t="s">
        <v>126</v>
      </c>
      <c r="I109" s="522"/>
      <c r="J109" s="511" t="s">
        <v>359</v>
      </c>
      <c r="K109" s="178" t="s">
        <v>128</v>
      </c>
      <c r="L109" s="179" t="s">
        <v>128</v>
      </c>
    </row>
    <row r="110" spans="1:12" ht="20.100000000000001" customHeight="1" thickBot="1" x14ac:dyDescent="0.25">
      <c r="A110" s="517"/>
      <c r="B110" s="518"/>
      <c r="C110" s="528"/>
      <c r="D110" s="181" t="s">
        <v>364</v>
      </c>
      <c r="E110" s="181" t="s">
        <v>365</v>
      </c>
      <c r="F110" s="181" t="s">
        <v>366</v>
      </c>
      <c r="G110" s="181" t="s">
        <v>367</v>
      </c>
      <c r="H110" s="180" t="s">
        <v>368</v>
      </c>
      <c r="I110" s="523"/>
      <c r="J110" s="512"/>
      <c r="K110" s="216">
        <v>44029</v>
      </c>
      <c r="L110" s="215">
        <v>44035</v>
      </c>
    </row>
    <row r="111" spans="1:12" ht="20.100000000000001" customHeight="1" thickTop="1" thickBot="1" x14ac:dyDescent="0.25">
      <c r="A111" s="500" t="s">
        <v>297</v>
      </c>
      <c r="B111" s="192" t="s">
        <v>305</v>
      </c>
      <c r="C111" s="156">
        <v>13</v>
      </c>
      <c r="D111" s="157">
        <v>13</v>
      </c>
      <c r="E111" s="157">
        <v>11</v>
      </c>
      <c r="F111" s="157">
        <v>11</v>
      </c>
      <c r="G111" s="158">
        <v>11</v>
      </c>
      <c r="H111" s="159">
        <v>11</v>
      </c>
      <c r="I111" s="160" t="s">
        <v>121</v>
      </c>
      <c r="J111" s="161">
        <v>0</v>
      </c>
      <c r="K111" s="161">
        <v>0</v>
      </c>
      <c r="L111" s="217">
        <v>0</v>
      </c>
    </row>
    <row r="112" spans="1:12" ht="20.100000000000001" customHeight="1" thickTop="1" thickBot="1" x14ac:dyDescent="0.25">
      <c r="A112" s="531"/>
      <c r="B112" s="193" t="s">
        <v>304</v>
      </c>
      <c r="C112" s="156">
        <v>48</v>
      </c>
      <c r="D112" s="157">
        <v>49</v>
      </c>
      <c r="E112" s="157">
        <v>44</v>
      </c>
      <c r="F112" s="157">
        <v>43</v>
      </c>
      <c r="G112" s="158">
        <v>44</v>
      </c>
      <c r="H112" s="159">
        <v>44</v>
      </c>
      <c r="I112" s="539" t="s">
        <v>320</v>
      </c>
      <c r="J112" s="540"/>
      <c r="K112" s="540"/>
      <c r="L112" s="541"/>
    </row>
    <row r="113" spans="1:12" ht="20.100000000000001" customHeight="1" thickTop="1" thickBot="1" x14ac:dyDescent="0.25">
      <c r="A113" s="532"/>
      <c r="B113" s="194" t="s">
        <v>306</v>
      </c>
      <c r="C113" s="162">
        <v>48</v>
      </c>
      <c r="D113" s="163">
        <v>49</v>
      </c>
      <c r="E113" s="163">
        <v>44</v>
      </c>
      <c r="F113" s="163">
        <v>43</v>
      </c>
      <c r="G113" s="164">
        <v>44</v>
      </c>
      <c r="H113" s="165">
        <v>44</v>
      </c>
      <c r="I113" s="173"/>
      <c r="J113" s="174"/>
      <c r="K113" s="173"/>
      <c r="L113" s="173"/>
    </row>
    <row r="114" spans="1:12" ht="20.100000000000001" customHeight="1" thickTop="1" thickBot="1" x14ac:dyDescent="0.25">
      <c r="A114" s="203" t="s">
        <v>298</v>
      </c>
      <c r="B114" s="195" t="s">
        <v>305</v>
      </c>
      <c r="C114" s="166">
        <v>13</v>
      </c>
      <c r="D114" s="167">
        <v>13</v>
      </c>
      <c r="E114" s="167">
        <v>12</v>
      </c>
      <c r="F114" s="167">
        <v>11</v>
      </c>
      <c r="G114" s="168">
        <v>11</v>
      </c>
      <c r="H114" s="169">
        <v>12</v>
      </c>
      <c r="I114" s="173"/>
      <c r="J114" s="174"/>
      <c r="K114" s="173"/>
      <c r="L114" s="173"/>
    </row>
    <row r="115" spans="1:12" ht="21" customHeight="1" thickTop="1" thickBot="1" x14ac:dyDescent="0.25">
      <c r="A115" s="218"/>
      <c r="B115" s="218"/>
      <c r="I115" s="105"/>
      <c r="J115" s="106"/>
      <c r="K115" s="105"/>
      <c r="L115" s="105"/>
    </row>
    <row r="116" spans="1:12" ht="20.100000000000001" customHeight="1" thickTop="1" thickBot="1" x14ac:dyDescent="0.25">
      <c r="A116" s="513" t="s">
        <v>137</v>
      </c>
      <c r="B116" s="514"/>
      <c r="C116" s="506" t="s">
        <v>119</v>
      </c>
      <c r="D116" s="507"/>
      <c r="E116" s="507"/>
      <c r="F116" s="507"/>
      <c r="G116" s="507"/>
      <c r="H116" s="508"/>
      <c r="I116" s="506" t="s">
        <v>120</v>
      </c>
      <c r="J116" s="507"/>
      <c r="K116" s="507"/>
      <c r="L116" s="508"/>
    </row>
    <row r="117" spans="1:12" ht="20.100000000000001" customHeight="1" thickTop="1" x14ac:dyDescent="0.2">
      <c r="A117" s="515"/>
      <c r="B117" s="516"/>
      <c r="C117" s="509" t="s">
        <v>359</v>
      </c>
      <c r="D117" s="503" t="s">
        <v>127</v>
      </c>
      <c r="E117" s="529"/>
      <c r="F117" s="529"/>
      <c r="G117" s="530"/>
      <c r="H117" s="184" t="s">
        <v>126</v>
      </c>
      <c r="I117" s="522"/>
      <c r="J117" s="511" t="s">
        <v>359</v>
      </c>
      <c r="K117" s="178" t="s">
        <v>128</v>
      </c>
      <c r="L117" s="179" t="s">
        <v>128</v>
      </c>
    </row>
    <row r="118" spans="1:12" ht="20.100000000000001" customHeight="1" thickBot="1" x14ac:dyDescent="0.25">
      <c r="A118" s="517"/>
      <c r="B118" s="518"/>
      <c r="C118" s="528"/>
      <c r="D118" s="181" t="s">
        <v>364</v>
      </c>
      <c r="E118" s="181" t="s">
        <v>365</v>
      </c>
      <c r="F118" s="181" t="s">
        <v>366</v>
      </c>
      <c r="G118" s="181" t="s">
        <v>367</v>
      </c>
      <c r="H118" s="180" t="s">
        <v>368</v>
      </c>
      <c r="I118" s="523"/>
      <c r="J118" s="512"/>
      <c r="K118" s="216">
        <v>44029</v>
      </c>
      <c r="L118" s="215">
        <v>44035</v>
      </c>
    </row>
    <row r="119" spans="1:12" ht="20.100000000000001" customHeight="1" thickTop="1" thickBot="1" x14ac:dyDescent="0.25">
      <c r="A119" s="500" t="s">
        <v>313</v>
      </c>
      <c r="B119" s="192" t="s">
        <v>314</v>
      </c>
      <c r="C119" s="156">
        <v>93</v>
      </c>
      <c r="D119" s="157">
        <v>78</v>
      </c>
      <c r="E119" s="157">
        <v>68</v>
      </c>
      <c r="F119" s="157">
        <v>58</v>
      </c>
      <c r="G119" s="158">
        <v>54</v>
      </c>
      <c r="H119" s="159">
        <v>63</v>
      </c>
      <c r="I119" s="160" t="s">
        <v>121</v>
      </c>
      <c r="J119" s="161">
        <v>77.599999999999994</v>
      </c>
      <c r="K119" s="161">
        <v>73.7</v>
      </c>
      <c r="L119" s="217">
        <v>71.900000000000006</v>
      </c>
    </row>
    <row r="120" spans="1:12" ht="20.100000000000001" customHeight="1" thickTop="1" thickBot="1" x14ac:dyDescent="0.25">
      <c r="A120" s="531"/>
      <c r="B120" s="193" t="s">
        <v>304</v>
      </c>
      <c r="C120" s="156">
        <v>49</v>
      </c>
      <c r="D120" s="157">
        <v>44</v>
      </c>
      <c r="E120" s="157">
        <v>43</v>
      </c>
      <c r="F120" s="157">
        <v>37</v>
      </c>
      <c r="G120" s="158">
        <v>34</v>
      </c>
      <c r="H120" s="159">
        <v>40</v>
      </c>
      <c r="I120" s="539" t="s">
        <v>321</v>
      </c>
      <c r="J120" s="540"/>
      <c r="K120" s="540"/>
      <c r="L120" s="541"/>
    </row>
    <row r="121" spans="1:12" ht="20.100000000000001" customHeight="1" thickTop="1" thickBot="1" x14ac:dyDescent="0.25">
      <c r="A121" s="532"/>
      <c r="B121" s="194" t="s">
        <v>306</v>
      </c>
      <c r="C121" s="162">
        <v>38</v>
      </c>
      <c r="D121" s="163">
        <v>35</v>
      </c>
      <c r="E121" s="163">
        <v>31</v>
      </c>
      <c r="F121" s="163">
        <v>26</v>
      </c>
      <c r="G121" s="164">
        <v>25</v>
      </c>
      <c r="H121" s="165">
        <v>29</v>
      </c>
      <c r="I121" s="539" t="s">
        <v>322</v>
      </c>
      <c r="J121" s="540"/>
      <c r="K121" s="540"/>
      <c r="L121" s="541"/>
    </row>
    <row r="122" spans="1:12" ht="20.100000000000001" customHeight="1" thickTop="1" thickBot="1" x14ac:dyDescent="0.25">
      <c r="A122" s="203" t="s">
        <v>298</v>
      </c>
      <c r="B122" s="195" t="s">
        <v>314</v>
      </c>
      <c r="C122" s="166">
        <v>96</v>
      </c>
      <c r="D122" s="167">
        <v>80</v>
      </c>
      <c r="E122" s="167">
        <v>70</v>
      </c>
      <c r="F122" s="167">
        <v>59</v>
      </c>
      <c r="G122" s="168">
        <v>55</v>
      </c>
      <c r="H122" s="169">
        <v>64</v>
      </c>
      <c r="I122" s="173"/>
      <c r="J122" s="174"/>
      <c r="K122" s="173"/>
      <c r="L122" s="173"/>
    </row>
    <row r="123" spans="1:12" ht="21" customHeight="1" thickTop="1" thickBot="1" x14ac:dyDescent="0.25">
      <c r="A123" s="218"/>
      <c r="B123" s="218"/>
      <c r="I123" s="105"/>
      <c r="J123" s="106"/>
      <c r="K123" s="105"/>
      <c r="L123" s="105"/>
    </row>
    <row r="124" spans="1:12" ht="20.100000000000001" customHeight="1" thickTop="1" thickBot="1" x14ac:dyDescent="0.25">
      <c r="A124" s="513" t="s">
        <v>152</v>
      </c>
      <c r="B124" s="514"/>
      <c r="C124" s="506" t="s">
        <v>119</v>
      </c>
      <c r="D124" s="507"/>
      <c r="E124" s="507"/>
      <c r="F124" s="507"/>
      <c r="G124" s="507"/>
      <c r="H124" s="508"/>
      <c r="I124" s="506" t="s">
        <v>120</v>
      </c>
      <c r="J124" s="507"/>
      <c r="K124" s="507"/>
      <c r="L124" s="508"/>
    </row>
    <row r="125" spans="1:12" ht="20.100000000000001" customHeight="1" thickTop="1" x14ac:dyDescent="0.2">
      <c r="A125" s="515"/>
      <c r="B125" s="516"/>
      <c r="C125" s="509" t="s">
        <v>359</v>
      </c>
      <c r="D125" s="503" t="s">
        <v>127</v>
      </c>
      <c r="E125" s="529"/>
      <c r="F125" s="529"/>
      <c r="G125" s="530"/>
      <c r="H125" s="184" t="s">
        <v>126</v>
      </c>
      <c r="I125" s="522"/>
      <c r="J125" s="511" t="s">
        <v>359</v>
      </c>
      <c r="K125" s="178" t="s">
        <v>128</v>
      </c>
      <c r="L125" s="179" t="s">
        <v>128</v>
      </c>
    </row>
    <row r="126" spans="1:12" ht="20.100000000000001" customHeight="1" thickBot="1" x14ac:dyDescent="0.25">
      <c r="A126" s="517"/>
      <c r="B126" s="518"/>
      <c r="C126" s="528"/>
      <c r="D126" s="181" t="s">
        <v>364</v>
      </c>
      <c r="E126" s="181" t="s">
        <v>365</v>
      </c>
      <c r="F126" s="181" t="s">
        <v>366</v>
      </c>
      <c r="G126" s="181" t="s">
        <v>367</v>
      </c>
      <c r="H126" s="180" t="s">
        <v>368</v>
      </c>
      <c r="I126" s="523"/>
      <c r="J126" s="512"/>
      <c r="K126" s="216">
        <v>44029</v>
      </c>
      <c r="L126" s="215">
        <v>44035</v>
      </c>
    </row>
    <row r="127" spans="1:12" ht="20.100000000000001" customHeight="1" thickTop="1" thickBot="1" x14ac:dyDescent="0.25">
      <c r="A127" s="500" t="s">
        <v>297</v>
      </c>
      <c r="B127" s="192" t="s">
        <v>305</v>
      </c>
      <c r="C127" s="156">
        <v>37</v>
      </c>
      <c r="D127" s="157">
        <v>60</v>
      </c>
      <c r="E127" s="157">
        <v>42</v>
      </c>
      <c r="F127" s="157">
        <v>33</v>
      </c>
      <c r="G127" s="158">
        <v>38</v>
      </c>
      <c r="H127" s="159">
        <v>40</v>
      </c>
      <c r="I127" s="160" t="s">
        <v>121</v>
      </c>
      <c r="J127" s="161">
        <v>165.3</v>
      </c>
      <c r="K127" s="161">
        <v>150.6</v>
      </c>
      <c r="L127" s="217">
        <v>149.6</v>
      </c>
    </row>
    <row r="128" spans="1:12" ht="20.100000000000001" customHeight="1" thickTop="1" thickBot="1" x14ac:dyDescent="0.25">
      <c r="A128" s="531"/>
      <c r="B128" s="193" t="s">
        <v>304</v>
      </c>
      <c r="C128" s="156">
        <v>74</v>
      </c>
      <c r="D128" s="157">
        <v>120</v>
      </c>
      <c r="E128" s="157">
        <v>84</v>
      </c>
      <c r="F128" s="157">
        <v>66</v>
      </c>
      <c r="G128" s="158">
        <v>76</v>
      </c>
      <c r="H128" s="159">
        <v>81</v>
      </c>
      <c r="I128" s="539" t="s">
        <v>338</v>
      </c>
      <c r="J128" s="540"/>
      <c r="K128" s="540"/>
      <c r="L128" s="541"/>
    </row>
    <row r="129" spans="1:12" ht="20.100000000000001" customHeight="1" thickTop="1" thickBot="1" x14ac:dyDescent="0.25">
      <c r="A129" s="532"/>
      <c r="B129" s="194" t="s">
        <v>306</v>
      </c>
      <c r="C129" s="162">
        <v>74</v>
      </c>
      <c r="D129" s="163">
        <v>120</v>
      </c>
      <c r="E129" s="163">
        <v>84</v>
      </c>
      <c r="F129" s="163">
        <v>66</v>
      </c>
      <c r="G129" s="164">
        <v>76</v>
      </c>
      <c r="H129" s="165">
        <v>81</v>
      </c>
      <c r="I129" s="173"/>
      <c r="J129" s="174"/>
      <c r="K129" s="173"/>
      <c r="L129" s="173"/>
    </row>
    <row r="130" spans="1:12" ht="20.100000000000001" customHeight="1" thickTop="1" thickBot="1" x14ac:dyDescent="0.25">
      <c r="A130" s="203" t="s">
        <v>298</v>
      </c>
      <c r="B130" s="195" t="s">
        <v>305</v>
      </c>
      <c r="C130" s="166">
        <v>40</v>
      </c>
      <c r="D130" s="167">
        <v>63</v>
      </c>
      <c r="E130" s="167">
        <v>44</v>
      </c>
      <c r="F130" s="167">
        <v>34</v>
      </c>
      <c r="G130" s="168">
        <v>40</v>
      </c>
      <c r="H130" s="169">
        <v>43</v>
      </c>
      <c r="I130" s="173"/>
      <c r="J130" s="174"/>
      <c r="K130" s="173"/>
      <c r="L130" s="173"/>
    </row>
    <row r="131" spans="1:12" ht="21" customHeight="1" thickTop="1" thickBot="1" x14ac:dyDescent="0.25">
      <c r="A131" s="218"/>
      <c r="B131" s="218"/>
      <c r="I131" s="105"/>
      <c r="J131" s="106"/>
      <c r="K131" s="105"/>
      <c r="L131" s="105"/>
    </row>
    <row r="132" spans="1:12" ht="20.100000000000001" customHeight="1" thickTop="1" thickBot="1" x14ac:dyDescent="0.25">
      <c r="A132" s="513" t="s">
        <v>353</v>
      </c>
      <c r="B132" s="514"/>
      <c r="C132" s="506" t="s">
        <v>119</v>
      </c>
      <c r="D132" s="507"/>
      <c r="E132" s="507"/>
      <c r="F132" s="507"/>
      <c r="G132" s="507"/>
      <c r="H132" s="508"/>
      <c r="I132" s="506" t="s">
        <v>120</v>
      </c>
      <c r="J132" s="507"/>
      <c r="K132" s="507"/>
      <c r="L132" s="508"/>
    </row>
    <row r="133" spans="1:12" ht="20.100000000000001" customHeight="1" thickTop="1" x14ac:dyDescent="0.2">
      <c r="A133" s="515"/>
      <c r="B133" s="516"/>
      <c r="C133" s="509" t="s">
        <v>359</v>
      </c>
      <c r="D133" s="503" t="s">
        <v>127</v>
      </c>
      <c r="E133" s="529"/>
      <c r="F133" s="529"/>
      <c r="G133" s="530"/>
      <c r="H133" s="184" t="s">
        <v>126</v>
      </c>
      <c r="I133" s="522"/>
      <c r="J133" s="511" t="s">
        <v>359</v>
      </c>
      <c r="K133" s="178" t="s">
        <v>128</v>
      </c>
      <c r="L133" s="179" t="s">
        <v>128</v>
      </c>
    </row>
    <row r="134" spans="1:12" ht="20.100000000000001" customHeight="1" thickBot="1" x14ac:dyDescent="0.25">
      <c r="A134" s="517"/>
      <c r="B134" s="518"/>
      <c r="C134" s="528"/>
      <c r="D134" s="181" t="s">
        <v>364</v>
      </c>
      <c r="E134" s="181" t="s">
        <v>365</v>
      </c>
      <c r="F134" s="181" t="s">
        <v>366</v>
      </c>
      <c r="G134" s="181" t="s">
        <v>367</v>
      </c>
      <c r="H134" s="180" t="s">
        <v>368</v>
      </c>
      <c r="I134" s="523"/>
      <c r="J134" s="512"/>
      <c r="K134" s="216">
        <v>44029</v>
      </c>
      <c r="L134" s="215">
        <v>44035</v>
      </c>
    </row>
    <row r="135" spans="1:12" ht="20.100000000000001" customHeight="1" thickTop="1" thickBot="1" x14ac:dyDescent="0.25">
      <c r="A135" s="500" t="s">
        <v>297</v>
      </c>
      <c r="B135" s="192" t="s">
        <v>305</v>
      </c>
      <c r="C135" s="156">
        <v>3432</v>
      </c>
      <c r="D135" s="157">
        <v>2964</v>
      </c>
      <c r="E135" s="157">
        <v>2918</v>
      </c>
      <c r="F135" s="157">
        <v>2753</v>
      </c>
      <c r="G135" s="158">
        <v>2619</v>
      </c>
      <c r="H135" s="159">
        <v>2799</v>
      </c>
      <c r="I135" s="160" t="s">
        <v>121</v>
      </c>
      <c r="J135" s="161">
        <v>88.4</v>
      </c>
      <c r="K135" s="161">
        <v>84.5</v>
      </c>
      <c r="L135" s="217">
        <v>83.5</v>
      </c>
    </row>
    <row r="136" spans="1:12" ht="20.100000000000001" customHeight="1" thickTop="1" thickBot="1" x14ac:dyDescent="0.25">
      <c r="A136" s="531"/>
      <c r="B136" s="193" t="s">
        <v>304</v>
      </c>
      <c r="C136" s="156">
        <v>75</v>
      </c>
      <c r="D136" s="157">
        <v>70</v>
      </c>
      <c r="E136" s="157">
        <v>77</v>
      </c>
      <c r="F136" s="157">
        <v>73</v>
      </c>
      <c r="G136" s="158">
        <v>69</v>
      </c>
      <c r="H136" s="159">
        <v>74</v>
      </c>
      <c r="I136" s="539" t="s">
        <v>339</v>
      </c>
      <c r="J136" s="540"/>
      <c r="K136" s="540"/>
      <c r="L136" s="541"/>
    </row>
    <row r="137" spans="1:12" ht="20.100000000000001" customHeight="1" thickTop="1" thickBot="1" x14ac:dyDescent="0.25">
      <c r="A137" s="532"/>
      <c r="B137" s="194" t="s">
        <v>306</v>
      </c>
      <c r="C137" s="162">
        <v>75</v>
      </c>
      <c r="D137" s="163">
        <v>70</v>
      </c>
      <c r="E137" s="163">
        <v>77</v>
      </c>
      <c r="F137" s="163">
        <v>73</v>
      </c>
      <c r="G137" s="164">
        <v>69</v>
      </c>
      <c r="H137" s="165">
        <v>74</v>
      </c>
      <c r="I137" s="539" t="s">
        <v>323</v>
      </c>
      <c r="J137" s="540"/>
      <c r="K137" s="540"/>
      <c r="L137" s="541"/>
    </row>
    <row r="138" spans="1:12" ht="20.100000000000001" customHeight="1" thickTop="1" thickBot="1" x14ac:dyDescent="0.25">
      <c r="A138" s="203" t="s">
        <v>298</v>
      </c>
      <c r="B138" s="195" t="s">
        <v>305</v>
      </c>
      <c r="C138" s="166">
        <v>3488</v>
      </c>
      <c r="D138" s="167">
        <v>3001</v>
      </c>
      <c r="E138" s="167">
        <v>2953</v>
      </c>
      <c r="F138" s="167">
        <v>2770</v>
      </c>
      <c r="G138" s="168">
        <v>2655</v>
      </c>
      <c r="H138" s="169">
        <v>2829</v>
      </c>
      <c r="I138" s="173"/>
      <c r="J138" s="174"/>
      <c r="K138" s="173"/>
      <c r="L138" s="173"/>
    </row>
    <row r="139" spans="1:12" ht="21" customHeight="1" thickTop="1" thickBot="1" x14ac:dyDescent="0.25">
      <c r="A139" s="218"/>
      <c r="B139" s="218"/>
      <c r="I139" s="105"/>
      <c r="J139" s="106"/>
      <c r="K139" s="105"/>
      <c r="L139" s="105"/>
    </row>
    <row r="140" spans="1:12" ht="20.100000000000001" customHeight="1" thickTop="1" thickBot="1" x14ac:dyDescent="0.25">
      <c r="A140" s="513" t="s">
        <v>101</v>
      </c>
      <c r="B140" s="514"/>
      <c r="C140" s="506" t="s">
        <v>119</v>
      </c>
      <c r="D140" s="507"/>
      <c r="E140" s="507"/>
      <c r="F140" s="507"/>
      <c r="G140" s="507"/>
      <c r="H140" s="508"/>
      <c r="I140" s="506" t="s">
        <v>120</v>
      </c>
      <c r="J140" s="507"/>
      <c r="K140" s="507"/>
      <c r="L140" s="508"/>
    </row>
    <row r="141" spans="1:12" ht="20.100000000000001" customHeight="1" thickTop="1" x14ac:dyDescent="0.2">
      <c r="A141" s="515"/>
      <c r="B141" s="516"/>
      <c r="C141" s="509" t="s">
        <v>359</v>
      </c>
      <c r="D141" s="503" t="s">
        <v>127</v>
      </c>
      <c r="E141" s="529"/>
      <c r="F141" s="529"/>
      <c r="G141" s="530"/>
      <c r="H141" s="184" t="s">
        <v>126</v>
      </c>
      <c r="I141" s="522"/>
      <c r="J141" s="511" t="s">
        <v>359</v>
      </c>
      <c r="K141" s="178" t="s">
        <v>128</v>
      </c>
      <c r="L141" s="179" t="s">
        <v>128</v>
      </c>
    </row>
    <row r="142" spans="1:12" ht="20.100000000000001" customHeight="1" thickBot="1" x14ac:dyDescent="0.25">
      <c r="A142" s="517"/>
      <c r="B142" s="518"/>
      <c r="C142" s="528"/>
      <c r="D142" s="181" t="s">
        <v>364</v>
      </c>
      <c r="E142" s="181" t="s">
        <v>365</v>
      </c>
      <c r="F142" s="181" t="s">
        <v>366</v>
      </c>
      <c r="G142" s="181" t="s">
        <v>367</v>
      </c>
      <c r="H142" s="180" t="s">
        <v>368</v>
      </c>
      <c r="I142" s="523"/>
      <c r="J142" s="512"/>
      <c r="K142" s="216">
        <v>44029</v>
      </c>
      <c r="L142" s="215">
        <v>44035</v>
      </c>
    </row>
    <row r="143" spans="1:12" ht="20.100000000000001" customHeight="1" thickTop="1" thickBot="1" x14ac:dyDescent="0.25">
      <c r="A143" s="500" t="s">
        <v>297</v>
      </c>
      <c r="B143" s="192" t="s">
        <v>305</v>
      </c>
      <c r="C143" s="156">
        <v>117</v>
      </c>
      <c r="D143" s="157">
        <v>96</v>
      </c>
      <c r="E143" s="157">
        <v>91</v>
      </c>
      <c r="F143" s="157">
        <v>89</v>
      </c>
      <c r="G143" s="158">
        <v>88</v>
      </c>
      <c r="H143" s="159">
        <v>90</v>
      </c>
      <c r="I143" s="160" t="s">
        <v>121</v>
      </c>
      <c r="J143" s="161">
        <v>92.5</v>
      </c>
      <c r="K143" s="161">
        <v>85.1</v>
      </c>
      <c r="L143" s="217">
        <v>83.8</v>
      </c>
    </row>
    <row r="144" spans="1:12" ht="20.100000000000001" customHeight="1" thickTop="1" thickBot="1" x14ac:dyDescent="0.25">
      <c r="A144" s="531"/>
      <c r="B144" s="193" t="s">
        <v>304</v>
      </c>
      <c r="C144" s="156">
        <v>103</v>
      </c>
      <c r="D144" s="157">
        <v>90</v>
      </c>
      <c r="E144" s="157">
        <v>93</v>
      </c>
      <c r="F144" s="157">
        <v>90</v>
      </c>
      <c r="G144" s="158">
        <v>90</v>
      </c>
      <c r="H144" s="159">
        <v>92</v>
      </c>
      <c r="I144" s="539" t="s">
        <v>324</v>
      </c>
      <c r="J144" s="540"/>
      <c r="K144" s="540"/>
      <c r="L144" s="541"/>
    </row>
    <row r="145" spans="1:12" ht="20.100000000000001" customHeight="1" thickTop="1" thickBot="1" x14ac:dyDescent="0.25">
      <c r="A145" s="532"/>
      <c r="B145" s="194" t="s">
        <v>306</v>
      </c>
      <c r="C145" s="162">
        <v>88</v>
      </c>
      <c r="D145" s="163">
        <v>90</v>
      </c>
      <c r="E145" s="163">
        <v>93</v>
      </c>
      <c r="F145" s="163">
        <v>90</v>
      </c>
      <c r="G145" s="164">
        <v>90</v>
      </c>
      <c r="H145" s="165">
        <v>92</v>
      </c>
      <c r="I145" s="173"/>
      <c r="J145" s="174"/>
      <c r="K145" s="173"/>
      <c r="L145" s="173"/>
    </row>
    <row r="146" spans="1:12" ht="20.100000000000001" customHeight="1" thickTop="1" thickBot="1" x14ac:dyDescent="0.25">
      <c r="A146" s="203" t="s">
        <v>298</v>
      </c>
      <c r="B146" s="195" t="s">
        <v>305</v>
      </c>
      <c r="C146" s="166">
        <v>123</v>
      </c>
      <c r="D146" s="167">
        <v>100</v>
      </c>
      <c r="E146" s="167">
        <v>95</v>
      </c>
      <c r="F146" s="167">
        <v>92</v>
      </c>
      <c r="G146" s="168">
        <v>92</v>
      </c>
      <c r="H146" s="169">
        <v>94</v>
      </c>
      <c r="I146" s="173"/>
      <c r="J146" s="174"/>
      <c r="K146" s="173"/>
      <c r="L146" s="173"/>
    </row>
    <row r="147" spans="1:12" ht="21" customHeight="1" thickTop="1" thickBot="1" x14ac:dyDescent="0.25">
      <c r="A147" s="218"/>
      <c r="B147" s="218"/>
      <c r="I147" s="105"/>
      <c r="J147" s="106"/>
      <c r="K147" s="105"/>
      <c r="L147" s="105"/>
    </row>
    <row r="148" spans="1:12" ht="20.100000000000001" customHeight="1" thickTop="1" thickBot="1" x14ac:dyDescent="0.25">
      <c r="A148" s="513" t="s">
        <v>103</v>
      </c>
      <c r="B148" s="514"/>
      <c r="C148" s="506" t="s">
        <v>119</v>
      </c>
      <c r="D148" s="507"/>
      <c r="E148" s="507"/>
      <c r="F148" s="507"/>
      <c r="G148" s="507"/>
      <c r="H148" s="508"/>
      <c r="I148" s="506" t="s">
        <v>120</v>
      </c>
      <c r="J148" s="507"/>
      <c r="K148" s="507"/>
      <c r="L148" s="508"/>
    </row>
    <row r="149" spans="1:12" ht="20.100000000000001" customHeight="1" thickTop="1" x14ac:dyDescent="0.2">
      <c r="A149" s="515"/>
      <c r="B149" s="516"/>
      <c r="C149" s="509" t="s">
        <v>359</v>
      </c>
      <c r="D149" s="503" t="s">
        <v>127</v>
      </c>
      <c r="E149" s="529"/>
      <c r="F149" s="529"/>
      <c r="G149" s="530"/>
      <c r="H149" s="184" t="s">
        <v>126</v>
      </c>
      <c r="I149" s="522"/>
      <c r="J149" s="511" t="s">
        <v>359</v>
      </c>
      <c r="K149" s="178" t="s">
        <v>128</v>
      </c>
      <c r="L149" s="179" t="s">
        <v>128</v>
      </c>
    </row>
    <row r="150" spans="1:12" ht="20.100000000000001" customHeight="1" thickBot="1" x14ac:dyDescent="0.25">
      <c r="A150" s="517"/>
      <c r="B150" s="518"/>
      <c r="C150" s="528"/>
      <c r="D150" s="181" t="s">
        <v>364</v>
      </c>
      <c r="E150" s="181" t="s">
        <v>365</v>
      </c>
      <c r="F150" s="181" t="s">
        <v>366</v>
      </c>
      <c r="G150" s="181" t="s">
        <v>367</v>
      </c>
      <c r="H150" s="180" t="s">
        <v>368</v>
      </c>
      <c r="I150" s="523"/>
      <c r="J150" s="512"/>
      <c r="K150" s="216">
        <v>44029</v>
      </c>
      <c r="L150" s="215">
        <v>44035</v>
      </c>
    </row>
    <row r="151" spans="1:12" ht="20.100000000000001" customHeight="1" thickTop="1" thickBot="1" x14ac:dyDescent="0.25">
      <c r="A151" s="500" t="s">
        <v>297</v>
      </c>
      <c r="B151" s="192" t="s">
        <v>305</v>
      </c>
      <c r="C151" s="156">
        <v>5435</v>
      </c>
      <c r="D151" s="157">
        <v>3682</v>
      </c>
      <c r="E151" s="157">
        <v>3188</v>
      </c>
      <c r="F151" s="157">
        <v>2827</v>
      </c>
      <c r="G151" s="158">
        <v>2582</v>
      </c>
      <c r="H151" s="159">
        <v>2965</v>
      </c>
      <c r="I151" s="160" t="s">
        <v>121</v>
      </c>
      <c r="J151" s="161">
        <v>49.9</v>
      </c>
      <c r="K151" s="161">
        <v>49.6</v>
      </c>
      <c r="L151" s="217">
        <v>49.3</v>
      </c>
    </row>
    <row r="152" spans="1:12" ht="20.100000000000001" customHeight="1" thickTop="1" thickBot="1" x14ac:dyDescent="0.25">
      <c r="A152" s="531"/>
      <c r="B152" s="193" t="s">
        <v>304</v>
      </c>
      <c r="C152" s="156">
        <v>97</v>
      </c>
      <c r="D152" s="157">
        <v>78</v>
      </c>
      <c r="E152" s="157">
        <v>91</v>
      </c>
      <c r="F152" s="157">
        <v>81</v>
      </c>
      <c r="G152" s="158">
        <v>74</v>
      </c>
      <c r="H152" s="159">
        <v>85</v>
      </c>
      <c r="I152" s="539" t="s">
        <v>340</v>
      </c>
      <c r="J152" s="540"/>
      <c r="K152" s="540"/>
      <c r="L152" s="541"/>
    </row>
    <row r="153" spans="1:12" ht="20.100000000000001" customHeight="1" thickTop="1" thickBot="1" x14ac:dyDescent="0.25">
      <c r="A153" s="532"/>
      <c r="B153" s="194" t="s">
        <v>306</v>
      </c>
      <c r="C153" s="162">
        <v>86</v>
      </c>
      <c r="D153" s="163">
        <v>78</v>
      </c>
      <c r="E153" s="163">
        <v>91</v>
      </c>
      <c r="F153" s="163">
        <v>81</v>
      </c>
      <c r="G153" s="164">
        <v>74</v>
      </c>
      <c r="H153" s="165">
        <v>85</v>
      </c>
      <c r="I153" s="539" t="s">
        <v>341</v>
      </c>
      <c r="J153" s="540"/>
      <c r="K153" s="540"/>
      <c r="L153" s="541"/>
    </row>
    <row r="154" spans="1:12" ht="20.100000000000001" customHeight="1" thickTop="1" thickBot="1" x14ac:dyDescent="0.25">
      <c r="A154" s="203" t="s">
        <v>298</v>
      </c>
      <c r="B154" s="195" t="s">
        <v>305</v>
      </c>
      <c r="C154" s="166">
        <v>5799</v>
      </c>
      <c r="D154" s="167">
        <v>3977</v>
      </c>
      <c r="E154" s="167">
        <v>3454</v>
      </c>
      <c r="F154" s="167">
        <v>3062</v>
      </c>
      <c r="G154" s="168">
        <v>2794</v>
      </c>
      <c r="H154" s="169">
        <v>3209</v>
      </c>
      <c r="I154" s="173"/>
      <c r="J154" s="174"/>
      <c r="K154" s="173"/>
      <c r="L154" s="173"/>
    </row>
    <row r="155" spans="1:12" ht="21" customHeight="1" thickTop="1" thickBot="1" x14ac:dyDescent="0.25">
      <c r="A155" s="218"/>
      <c r="B155" s="218"/>
      <c r="I155" s="105"/>
      <c r="J155" s="106"/>
      <c r="K155" s="105"/>
      <c r="L155" s="105"/>
    </row>
    <row r="156" spans="1:12" ht="20.100000000000001" customHeight="1" thickTop="1" thickBot="1" x14ac:dyDescent="0.25">
      <c r="A156" s="513" t="s">
        <v>107</v>
      </c>
      <c r="B156" s="514"/>
      <c r="C156" s="506" t="s">
        <v>119</v>
      </c>
      <c r="D156" s="507"/>
      <c r="E156" s="507"/>
      <c r="F156" s="507"/>
      <c r="G156" s="507"/>
      <c r="H156" s="508"/>
      <c r="I156" s="506" t="s">
        <v>120</v>
      </c>
      <c r="J156" s="507"/>
      <c r="K156" s="507"/>
      <c r="L156" s="508"/>
    </row>
    <row r="157" spans="1:12" ht="20.100000000000001" customHeight="1" thickTop="1" x14ac:dyDescent="0.2">
      <c r="A157" s="515"/>
      <c r="B157" s="516"/>
      <c r="C157" s="509" t="s">
        <v>359</v>
      </c>
      <c r="D157" s="503" t="s">
        <v>127</v>
      </c>
      <c r="E157" s="529"/>
      <c r="F157" s="529"/>
      <c r="G157" s="530"/>
      <c r="H157" s="184" t="s">
        <v>126</v>
      </c>
      <c r="I157" s="522"/>
      <c r="J157" s="511" t="s">
        <v>359</v>
      </c>
      <c r="K157" s="178" t="s">
        <v>128</v>
      </c>
      <c r="L157" s="179" t="s">
        <v>128</v>
      </c>
    </row>
    <row r="158" spans="1:12" ht="20.100000000000001" customHeight="1" thickBot="1" x14ac:dyDescent="0.25">
      <c r="A158" s="517"/>
      <c r="B158" s="518"/>
      <c r="C158" s="528"/>
      <c r="D158" s="181" t="s">
        <v>364</v>
      </c>
      <c r="E158" s="181" t="s">
        <v>365</v>
      </c>
      <c r="F158" s="181" t="s">
        <v>366</v>
      </c>
      <c r="G158" s="181" t="s">
        <v>367</v>
      </c>
      <c r="H158" s="180" t="s">
        <v>368</v>
      </c>
      <c r="I158" s="523"/>
      <c r="J158" s="512"/>
      <c r="K158" s="216">
        <v>44029</v>
      </c>
      <c r="L158" s="215">
        <v>44035</v>
      </c>
    </row>
    <row r="159" spans="1:12" ht="20.100000000000001" customHeight="1" thickTop="1" thickBot="1" x14ac:dyDescent="0.25">
      <c r="A159" s="500" t="s">
        <v>297</v>
      </c>
      <c r="B159" s="192" t="s">
        <v>305</v>
      </c>
      <c r="C159" s="156">
        <v>11863</v>
      </c>
      <c r="D159" s="157">
        <v>8865</v>
      </c>
      <c r="E159" s="157">
        <v>7328</v>
      </c>
      <c r="F159" s="157">
        <v>6461</v>
      </c>
      <c r="G159" s="158">
        <v>5578</v>
      </c>
      <c r="H159" s="159">
        <v>6770</v>
      </c>
      <c r="I159" s="160" t="s">
        <v>121</v>
      </c>
      <c r="J159" s="161">
        <v>67.099999999999994</v>
      </c>
      <c r="K159" s="161">
        <v>60.8</v>
      </c>
      <c r="L159" s="217">
        <v>58.9</v>
      </c>
    </row>
    <row r="160" spans="1:12" ht="20.100000000000001" customHeight="1" thickTop="1" thickBot="1" x14ac:dyDescent="0.25">
      <c r="A160" s="531"/>
      <c r="B160" s="193" t="s">
        <v>304</v>
      </c>
      <c r="C160" s="156">
        <v>92</v>
      </c>
      <c r="D160" s="157">
        <v>85</v>
      </c>
      <c r="E160" s="157">
        <v>105</v>
      </c>
      <c r="F160" s="157">
        <v>93</v>
      </c>
      <c r="G160" s="158">
        <v>80</v>
      </c>
      <c r="H160" s="159">
        <v>97</v>
      </c>
      <c r="I160" s="539" t="s">
        <v>342</v>
      </c>
      <c r="J160" s="540"/>
      <c r="K160" s="540"/>
      <c r="L160" s="541"/>
    </row>
    <row r="161" spans="1:12" ht="20.100000000000001" customHeight="1" thickTop="1" thickBot="1" x14ac:dyDescent="0.25">
      <c r="A161" s="532"/>
      <c r="B161" s="194" t="s">
        <v>306</v>
      </c>
      <c r="C161" s="162">
        <v>87</v>
      </c>
      <c r="D161" s="163">
        <v>81</v>
      </c>
      <c r="E161" s="163">
        <v>100</v>
      </c>
      <c r="F161" s="163">
        <v>89</v>
      </c>
      <c r="G161" s="164">
        <v>76</v>
      </c>
      <c r="H161" s="165">
        <v>93</v>
      </c>
      <c r="I161" s="539" t="s">
        <v>325</v>
      </c>
      <c r="J161" s="540"/>
      <c r="K161" s="540"/>
      <c r="L161" s="541"/>
    </row>
    <row r="162" spans="1:12" ht="20.100000000000001" customHeight="1" thickTop="1" thickBot="1" x14ac:dyDescent="0.25">
      <c r="A162" s="203" t="s">
        <v>298</v>
      </c>
      <c r="B162" s="195" t="s">
        <v>305</v>
      </c>
      <c r="C162" s="166">
        <v>11748</v>
      </c>
      <c r="D162" s="167">
        <v>8743</v>
      </c>
      <c r="E162" s="167">
        <v>7355</v>
      </c>
      <c r="F162" s="167">
        <v>6459</v>
      </c>
      <c r="G162" s="168">
        <v>5617</v>
      </c>
      <c r="H162" s="169">
        <v>6771</v>
      </c>
      <c r="I162" s="173"/>
      <c r="J162" s="174"/>
      <c r="K162" s="173"/>
      <c r="L162" s="173"/>
    </row>
    <row r="163" spans="1:12" ht="21" customHeight="1" thickTop="1" thickBot="1" x14ac:dyDescent="0.25">
      <c r="A163" s="218"/>
      <c r="B163" s="218"/>
      <c r="I163" s="105"/>
      <c r="J163" s="106"/>
      <c r="K163" s="105"/>
      <c r="L163" s="105"/>
    </row>
    <row r="164" spans="1:12" ht="20.100000000000001" customHeight="1" thickTop="1" thickBot="1" x14ac:dyDescent="0.25">
      <c r="A164" s="513" t="s">
        <v>169</v>
      </c>
      <c r="B164" s="514"/>
      <c r="C164" s="506" t="s">
        <v>119</v>
      </c>
      <c r="D164" s="507"/>
      <c r="E164" s="507"/>
      <c r="F164" s="507"/>
      <c r="G164" s="507"/>
      <c r="H164" s="508"/>
      <c r="I164" s="506" t="s">
        <v>120</v>
      </c>
      <c r="J164" s="507"/>
      <c r="K164" s="507"/>
      <c r="L164" s="508"/>
    </row>
    <row r="165" spans="1:12" ht="20.100000000000001" customHeight="1" thickTop="1" x14ac:dyDescent="0.2">
      <c r="A165" s="515"/>
      <c r="B165" s="516"/>
      <c r="C165" s="509" t="s">
        <v>359</v>
      </c>
      <c r="D165" s="503" t="s">
        <v>127</v>
      </c>
      <c r="E165" s="529"/>
      <c r="F165" s="529"/>
      <c r="G165" s="530"/>
      <c r="H165" s="184" t="s">
        <v>126</v>
      </c>
      <c r="I165" s="522"/>
      <c r="J165" s="511" t="s">
        <v>359</v>
      </c>
      <c r="K165" s="178" t="s">
        <v>128</v>
      </c>
      <c r="L165" s="179" t="s">
        <v>128</v>
      </c>
    </row>
    <row r="166" spans="1:12" ht="20.100000000000001" customHeight="1" thickBot="1" x14ac:dyDescent="0.25">
      <c r="A166" s="517"/>
      <c r="B166" s="518"/>
      <c r="C166" s="528"/>
      <c r="D166" s="181" t="s">
        <v>364</v>
      </c>
      <c r="E166" s="181" t="s">
        <v>365</v>
      </c>
      <c r="F166" s="181" t="s">
        <v>366</v>
      </c>
      <c r="G166" s="181" t="s">
        <v>367</v>
      </c>
      <c r="H166" s="180" t="s">
        <v>368</v>
      </c>
      <c r="I166" s="523"/>
      <c r="J166" s="512"/>
      <c r="K166" s="216">
        <v>44029</v>
      </c>
      <c r="L166" s="215">
        <v>44035</v>
      </c>
    </row>
    <row r="167" spans="1:12" ht="20.100000000000001" customHeight="1" thickTop="1" thickBot="1" x14ac:dyDescent="0.25">
      <c r="A167" s="500" t="s">
        <v>297</v>
      </c>
      <c r="B167" s="192" t="s">
        <v>305</v>
      </c>
      <c r="C167" s="156">
        <v>47</v>
      </c>
      <c r="D167" s="157">
        <v>61</v>
      </c>
      <c r="E167" s="157">
        <v>79</v>
      </c>
      <c r="F167" s="157">
        <v>123</v>
      </c>
      <c r="G167" s="158">
        <v>128</v>
      </c>
      <c r="H167" s="159">
        <v>106</v>
      </c>
      <c r="I167" s="160" t="s">
        <v>121</v>
      </c>
      <c r="J167" s="161">
        <v>0</v>
      </c>
      <c r="K167" s="161">
        <v>0</v>
      </c>
      <c r="L167" s="217">
        <v>0</v>
      </c>
    </row>
    <row r="168" spans="1:12" ht="20.100000000000001" customHeight="1" thickTop="1" thickBot="1" x14ac:dyDescent="0.25">
      <c r="A168" s="531"/>
      <c r="B168" s="193" t="s">
        <v>304</v>
      </c>
      <c r="C168" s="156">
        <v>27</v>
      </c>
      <c r="D168" s="157">
        <v>32</v>
      </c>
      <c r="E168" s="157">
        <v>38</v>
      </c>
      <c r="F168" s="157">
        <v>59</v>
      </c>
      <c r="G168" s="158">
        <v>61</v>
      </c>
      <c r="H168" s="159">
        <v>51</v>
      </c>
      <c r="I168" s="539" t="s">
        <v>326</v>
      </c>
      <c r="J168" s="540"/>
      <c r="K168" s="540"/>
      <c r="L168" s="541"/>
    </row>
    <row r="169" spans="1:12" ht="20.100000000000001" customHeight="1" thickTop="1" thickBot="1" x14ac:dyDescent="0.25">
      <c r="A169" s="532"/>
      <c r="B169" s="194" t="s">
        <v>306</v>
      </c>
      <c r="C169" s="162">
        <v>24</v>
      </c>
      <c r="D169" s="163">
        <v>31</v>
      </c>
      <c r="E169" s="163">
        <v>38</v>
      </c>
      <c r="F169" s="163">
        <v>59</v>
      </c>
      <c r="G169" s="164">
        <v>60</v>
      </c>
      <c r="H169" s="165">
        <v>50</v>
      </c>
      <c r="I169" s="173"/>
      <c r="J169" s="174"/>
      <c r="K169" s="173"/>
      <c r="L169" s="173"/>
    </row>
    <row r="170" spans="1:12" ht="20.100000000000001" customHeight="1" thickTop="1" thickBot="1" x14ac:dyDescent="0.25">
      <c r="A170" s="203" t="s">
        <v>298</v>
      </c>
      <c r="B170" s="195" t="s">
        <v>305</v>
      </c>
      <c r="C170" s="166">
        <v>47</v>
      </c>
      <c r="D170" s="167">
        <v>58</v>
      </c>
      <c r="E170" s="167">
        <v>79</v>
      </c>
      <c r="F170" s="167">
        <v>123</v>
      </c>
      <c r="G170" s="168">
        <v>128</v>
      </c>
      <c r="H170" s="169">
        <v>105</v>
      </c>
      <c r="I170" s="173"/>
      <c r="J170" s="174"/>
      <c r="K170" s="173"/>
      <c r="L170" s="173"/>
    </row>
    <row r="171" spans="1:12" ht="21" customHeight="1" thickTop="1" thickBot="1" x14ac:dyDescent="0.25">
      <c r="A171" s="218"/>
      <c r="B171" s="218"/>
      <c r="I171" s="105"/>
      <c r="J171" s="106"/>
      <c r="K171" s="105"/>
      <c r="L171" s="105"/>
    </row>
    <row r="172" spans="1:12" ht="20.100000000000001" customHeight="1" thickTop="1" thickBot="1" x14ac:dyDescent="0.25">
      <c r="A172" s="513" t="s">
        <v>278</v>
      </c>
      <c r="B172" s="514"/>
      <c r="C172" s="506" t="s">
        <v>119</v>
      </c>
      <c r="D172" s="507"/>
      <c r="E172" s="507"/>
      <c r="F172" s="507"/>
      <c r="G172" s="507"/>
      <c r="H172" s="508"/>
      <c r="I172" s="506" t="s">
        <v>120</v>
      </c>
      <c r="J172" s="507"/>
      <c r="K172" s="507"/>
      <c r="L172" s="508"/>
    </row>
    <row r="173" spans="1:12" ht="20.100000000000001" customHeight="1" thickTop="1" x14ac:dyDescent="0.2">
      <c r="A173" s="515"/>
      <c r="B173" s="516"/>
      <c r="C173" s="509" t="s">
        <v>359</v>
      </c>
      <c r="D173" s="503" t="s">
        <v>127</v>
      </c>
      <c r="E173" s="529"/>
      <c r="F173" s="529"/>
      <c r="G173" s="530"/>
      <c r="H173" s="184" t="s">
        <v>126</v>
      </c>
      <c r="I173" s="522"/>
      <c r="J173" s="511" t="s">
        <v>359</v>
      </c>
      <c r="K173" s="178" t="s">
        <v>128</v>
      </c>
      <c r="L173" s="179" t="s">
        <v>128</v>
      </c>
    </row>
    <row r="174" spans="1:12" ht="20.100000000000001" customHeight="1" thickBot="1" x14ac:dyDescent="0.25">
      <c r="A174" s="517"/>
      <c r="B174" s="518"/>
      <c r="C174" s="528"/>
      <c r="D174" s="181" t="s">
        <v>364</v>
      </c>
      <c r="E174" s="181" t="s">
        <v>365</v>
      </c>
      <c r="F174" s="181" t="s">
        <v>366</v>
      </c>
      <c r="G174" s="181" t="s">
        <v>367</v>
      </c>
      <c r="H174" s="180" t="s">
        <v>368</v>
      </c>
      <c r="I174" s="523"/>
      <c r="J174" s="512"/>
      <c r="K174" s="216">
        <v>44029</v>
      </c>
      <c r="L174" s="215">
        <v>44035</v>
      </c>
    </row>
    <row r="175" spans="1:12" ht="20.100000000000001" customHeight="1" thickTop="1" thickBot="1" x14ac:dyDescent="0.25">
      <c r="A175" s="500" t="s">
        <v>297</v>
      </c>
      <c r="B175" s="192" t="s">
        <v>305</v>
      </c>
      <c r="C175" s="156">
        <v>790</v>
      </c>
      <c r="D175" s="157">
        <v>788</v>
      </c>
      <c r="E175" s="157">
        <v>729</v>
      </c>
      <c r="F175" s="157">
        <v>601</v>
      </c>
      <c r="G175" s="158">
        <v>538</v>
      </c>
      <c r="H175" s="159">
        <v>640</v>
      </c>
      <c r="I175" s="160" t="s">
        <v>121</v>
      </c>
      <c r="J175" s="161">
        <v>0</v>
      </c>
      <c r="K175" s="161">
        <v>0</v>
      </c>
      <c r="L175" s="217">
        <v>0</v>
      </c>
    </row>
    <row r="176" spans="1:12" ht="20.100000000000001" customHeight="1" thickTop="1" thickBot="1" x14ac:dyDescent="0.25">
      <c r="A176" s="531"/>
      <c r="B176" s="193" t="s">
        <v>304</v>
      </c>
      <c r="C176" s="156">
        <v>102</v>
      </c>
      <c r="D176" s="157">
        <v>115</v>
      </c>
      <c r="E176" s="157">
        <v>127</v>
      </c>
      <c r="F176" s="157">
        <v>105</v>
      </c>
      <c r="G176" s="158">
        <v>94</v>
      </c>
      <c r="H176" s="159">
        <v>112</v>
      </c>
      <c r="I176" s="539" t="s">
        <v>327</v>
      </c>
      <c r="J176" s="540"/>
      <c r="K176" s="540"/>
      <c r="L176" s="541"/>
    </row>
    <row r="177" spans="1:12" ht="20.100000000000001" customHeight="1" thickTop="1" thickBot="1" x14ac:dyDescent="0.25">
      <c r="A177" s="532"/>
      <c r="B177" s="194" t="s">
        <v>306</v>
      </c>
      <c r="C177" s="162">
        <v>49</v>
      </c>
      <c r="D177" s="163">
        <v>57</v>
      </c>
      <c r="E177" s="163">
        <v>68</v>
      </c>
      <c r="F177" s="163">
        <v>58</v>
      </c>
      <c r="G177" s="164">
        <v>71</v>
      </c>
      <c r="H177" s="165">
        <v>66</v>
      </c>
      <c r="I177" s="173"/>
      <c r="J177" s="174"/>
      <c r="K177" s="173"/>
      <c r="L177" s="173"/>
    </row>
    <row r="178" spans="1:12" ht="20.100000000000001" customHeight="1" thickTop="1" thickBot="1" x14ac:dyDescent="0.25">
      <c r="A178" s="203" t="s">
        <v>298</v>
      </c>
      <c r="B178" s="195" t="s">
        <v>305</v>
      </c>
      <c r="C178" s="166">
        <v>754</v>
      </c>
      <c r="D178" s="167">
        <v>749</v>
      </c>
      <c r="E178" s="167">
        <v>694</v>
      </c>
      <c r="F178" s="167">
        <v>571</v>
      </c>
      <c r="G178" s="168">
        <v>516</v>
      </c>
      <c r="H178" s="169">
        <v>611</v>
      </c>
      <c r="I178" s="173"/>
      <c r="J178" s="174"/>
      <c r="K178" s="173"/>
      <c r="L178" s="173"/>
    </row>
    <row r="179" spans="1:12" ht="21" customHeight="1" thickTop="1" x14ac:dyDescent="0.2">
      <c r="A179" s="218"/>
      <c r="B179" s="218"/>
      <c r="I179" s="105"/>
      <c r="J179" s="106"/>
      <c r="K179" s="105"/>
      <c r="L179" s="105"/>
    </row>
    <row r="180" spans="1:12" ht="15.75" customHeight="1" x14ac:dyDescent="0.25">
      <c r="A180" s="205"/>
      <c r="B180" s="525" t="s">
        <v>131</v>
      </c>
      <c r="C180" s="526"/>
      <c r="D180" s="526"/>
      <c r="E180" s="526"/>
      <c r="F180" s="526"/>
      <c r="G180" s="199"/>
      <c r="H180" s="199"/>
      <c r="I180" s="199"/>
      <c r="J180" s="199"/>
      <c r="K180" s="199"/>
      <c r="L180" s="199"/>
    </row>
    <row r="181" spans="1:12" ht="15.75" x14ac:dyDescent="0.2">
      <c r="A181" s="206"/>
      <c r="B181" s="197"/>
      <c r="C181" s="208"/>
      <c r="D181" s="208"/>
      <c r="E181" s="208"/>
      <c r="F181" s="208"/>
      <c r="G181" s="199"/>
      <c r="H181" s="199"/>
      <c r="I181" s="199"/>
      <c r="J181" s="199"/>
      <c r="K181" s="199"/>
      <c r="L181" s="199"/>
    </row>
    <row r="182" spans="1:12" ht="31.5" customHeight="1" x14ac:dyDescent="0.2">
      <c r="A182" s="140" t="s">
        <v>296</v>
      </c>
      <c r="B182" s="524" t="s">
        <v>299</v>
      </c>
      <c r="C182" s="524"/>
      <c r="D182" s="524"/>
      <c r="E182" s="524"/>
      <c r="F182" s="524"/>
      <c r="G182" s="524"/>
      <c r="H182" s="524"/>
      <c r="I182" s="524"/>
      <c r="J182" s="524"/>
      <c r="K182" s="524"/>
      <c r="L182" s="524"/>
    </row>
    <row r="183" spans="1:12" ht="15.75" customHeight="1" x14ac:dyDescent="0.2">
      <c r="A183" s="140" t="s">
        <v>129</v>
      </c>
      <c r="B183" s="519" t="s">
        <v>303</v>
      </c>
      <c r="C183" s="520"/>
      <c r="D183" s="520"/>
      <c r="E183" s="520"/>
      <c r="F183" s="520"/>
      <c r="G183" s="520"/>
      <c r="H183" s="520"/>
      <c r="I183" s="520"/>
      <c r="J183" s="520"/>
      <c r="K183" s="520"/>
      <c r="L183" s="521"/>
    </row>
    <row r="184" spans="1:12" ht="47.25" customHeight="1" x14ac:dyDescent="0.2">
      <c r="A184" s="141" t="s">
        <v>132</v>
      </c>
      <c r="B184" s="519" t="s">
        <v>302</v>
      </c>
      <c r="C184" s="520"/>
      <c r="D184" s="520"/>
      <c r="E184" s="520"/>
      <c r="F184" s="520"/>
      <c r="G184" s="520"/>
      <c r="H184" s="520"/>
      <c r="I184" s="520"/>
      <c r="J184" s="520"/>
      <c r="K184" s="520"/>
      <c r="L184" s="521"/>
    </row>
    <row r="185" spans="1:12" ht="15.75" customHeight="1" x14ac:dyDescent="0.2">
      <c r="A185" s="141" t="s">
        <v>130</v>
      </c>
      <c r="B185" s="519" t="s">
        <v>301</v>
      </c>
      <c r="C185" s="520"/>
      <c r="D185" s="520"/>
      <c r="E185" s="520"/>
      <c r="F185" s="520"/>
      <c r="G185" s="520"/>
      <c r="H185" s="520"/>
      <c r="I185" s="520"/>
      <c r="J185" s="520"/>
      <c r="K185" s="520"/>
      <c r="L185" s="521"/>
    </row>
    <row r="186" spans="1:12" ht="31.5" customHeight="1" x14ac:dyDescent="0.2">
      <c r="A186" s="140" t="s">
        <v>298</v>
      </c>
      <c r="B186" s="519" t="s">
        <v>300</v>
      </c>
      <c r="C186" s="520"/>
      <c r="D186" s="520"/>
      <c r="E186" s="520"/>
      <c r="F186" s="520"/>
      <c r="G186" s="520"/>
      <c r="H186" s="520"/>
      <c r="I186" s="520"/>
      <c r="J186" s="520"/>
      <c r="K186" s="520"/>
      <c r="L186" s="521"/>
    </row>
    <row r="187" spans="1:12" ht="15.75" x14ac:dyDescent="0.2">
      <c r="A187" s="191"/>
      <c r="B187" s="198"/>
      <c r="C187" s="199"/>
      <c r="D187" s="199"/>
      <c r="E187" s="199"/>
      <c r="F187" s="199"/>
      <c r="G187" s="199"/>
    </row>
    <row r="188" spans="1:12" x14ac:dyDescent="0.2">
      <c r="A188" s="191"/>
      <c r="B188" s="191"/>
      <c r="C188" s="191"/>
      <c r="D188" s="191"/>
      <c r="E188" s="191"/>
      <c r="F188" s="191"/>
      <c r="G188" s="191"/>
    </row>
    <row r="189" spans="1:12" ht="15.75" x14ac:dyDescent="0.25">
      <c r="A189" s="206"/>
      <c r="B189" s="537"/>
      <c r="C189" s="538"/>
      <c r="D189" s="538"/>
      <c r="E189" s="538"/>
      <c r="F189" s="538"/>
      <c r="G189" s="209"/>
    </row>
    <row r="190" spans="1:12" ht="15.75" x14ac:dyDescent="0.2">
      <c r="A190" s="206"/>
      <c r="B190" s="200"/>
      <c r="C190" s="210"/>
      <c r="D190" s="210"/>
      <c r="E190" s="210"/>
      <c r="F190" s="210"/>
      <c r="G190" s="209"/>
    </row>
    <row r="191" spans="1:12" ht="15.75" x14ac:dyDescent="0.2">
      <c r="A191" s="108"/>
      <c r="B191" s="533"/>
      <c r="C191" s="534"/>
      <c r="D191" s="534"/>
      <c r="E191" s="534"/>
      <c r="F191" s="534"/>
      <c r="G191" s="109"/>
    </row>
    <row r="192" spans="1:12" ht="15.75" x14ac:dyDescent="0.2">
      <c r="A192" s="108"/>
      <c r="B192" s="533"/>
      <c r="C192" s="534"/>
      <c r="D192" s="534"/>
      <c r="E192" s="534"/>
      <c r="F192" s="534"/>
      <c r="G192" s="109"/>
    </row>
    <row r="193" spans="1:7" ht="15.75" x14ac:dyDescent="0.2">
      <c r="A193" s="110"/>
      <c r="B193" s="533"/>
      <c r="C193" s="534"/>
      <c r="D193" s="534"/>
      <c r="E193" s="534"/>
      <c r="F193" s="534"/>
      <c r="G193" s="109"/>
    </row>
    <row r="194" spans="1:7" ht="15.75" x14ac:dyDescent="0.2">
      <c r="A194" s="110"/>
      <c r="B194" s="533"/>
      <c r="C194" s="534"/>
      <c r="D194" s="534"/>
      <c r="E194" s="534"/>
      <c r="F194" s="534"/>
      <c r="G194" s="109"/>
    </row>
    <row r="195" spans="1:7" ht="15.75" x14ac:dyDescent="0.2">
      <c r="A195" s="108"/>
      <c r="B195" s="533"/>
      <c r="C195" s="534"/>
      <c r="D195" s="534"/>
      <c r="E195" s="534"/>
      <c r="F195" s="534"/>
      <c r="G195" s="109"/>
    </row>
    <row r="196" spans="1:7" ht="15.75" x14ac:dyDescent="0.2">
      <c r="A196" s="207"/>
      <c r="B196" s="201"/>
      <c r="C196" s="209"/>
      <c r="D196" s="209"/>
      <c r="E196" s="209"/>
      <c r="F196" s="209"/>
      <c r="G196" s="209"/>
    </row>
    <row r="197" spans="1:7" x14ac:dyDescent="0.2">
      <c r="A197" s="202"/>
      <c r="B197" s="202"/>
      <c r="C197" s="111"/>
      <c r="D197" s="111"/>
      <c r="E197" s="111"/>
      <c r="F197" s="111"/>
      <c r="G197" s="111"/>
    </row>
  </sheetData>
  <mergeCells count="216">
    <mergeCell ref="A108:B110"/>
    <mergeCell ref="C116:H116"/>
    <mergeCell ref="I116:L116"/>
    <mergeCell ref="C117:C118"/>
    <mergeCell ref="C124:H124"/>
    <mergeCell ref="B186:L186"/>
    <mergeCell ref="B182:L182"/>
    <mergeCell ref="B183:L183"/>
    <mergeCell ref="B184:L184"/>
    <mergeCell ref="B185:L185"/>
    <mergeCell ref="I168:L168"/>
    <mergeCell ref="A164:B166"/>
    <mergeCell ref="C164:H164"/>
    <mergeCell ref="I164:L164"/>
    <mergeCell ref="C165:C166"/>
    <mergeCell ref="D165:G165"/>
    <mergeCell ref="J165:J166"/>
    <mergeCell ref="I160:L160"/>
    <mergeCell ref="J157:J158"/>
    <mergeCell ref="D109:G109"/>
    <mergeCell ref="J109:J110"/>
    <mergeCell ref="A143:A145"/>
    <mergeCell ref="I137:L137"/>
    <mergeCell ref="I153:L153"/>
    <mergeCell ref="A100:B102"/>
    <mergeCell ref="J93:J94"/>
    <mergeCell ref="C37:C38"/>
    <mergeCell ref="C45:C46"/>
    <mergeCell ref="D37:G37"/>
    <mergeCell ref="C44:H44"/>
    <mergeCell ref="C68:H68"/>
    <mergeCell ref="I68:L68"/>
    <mergeCell ref="A103:A105"/>
    <mergeCell ref="C77:C78"/>
    <mergeCell ref="C85:C86"/>
    <mergeCell ref="I80:L80"/>
    <mergeCell ref="I53:I54"/>
    <mergeCell ref="I48:L48"/>
    <mergeCell ref="J53:J54"/>
    <mergeCell ref="I69:I70"/>
    <mergeCell ref="J85:J86"/>
    <mergeCell ref="I56:L56"/>
    <mergeCell ref="I61:I62"/>
    <mergeCell ref="A52:B54"/>
    <mergeCell ref="A92:B94"/>
    <mergeCell ref="I40:L40"/>
    <mergeCell ref="I96:L96"/>
    <mergeCell ref="C101:C102"/>
    <mergeCell ref="A1:B2"/>
    <mergeCell ref="C156:H156"/>
    <mergeCell ref="I112:L112"/>
    <mergeCell ref="A124:B126"/>
    <mergeCell ref="A12:B14"/>
    <mergeCell ref="C5:C6"/>
    <mergeCell ref="J5:J6"/>
    <mergeCell ref="C28:H28"/>
    <mergeCell ref="I28:L28"/>
    <mergeCell ref="C61:C62"/>
    <mergeCell ref="J61:J62"/>
    <mergeCell ref="C13:C14"/>
    <mergeCell ref="J13:J14"/>
    <mergeCell ref="C52:H52"/>
    <mergeCell ref="I52:L52"/>
    <mergeCell ref="I20:L20"/>
    <mergeCell ref="C20:H20"/>
    <mergeCell ref="I8:L8"/>
    <mergeCell ref="I16:L16"/>
    <mergeCell ref="D29:G29"/>
    <mergeCell ref="J37:J38"/>
    <mergeCell ref="D69:G69"/>
    <mergeCell ref="C69:C70"/>
    <mergeCell ref="J69:J70"/>
    <mergeCell ref="C4:H4"/>
    <mergeCell ref="C12:H12"/>
    <mergeCell ref="C21:C22"/>
    <mergeCell ref="D45:G45"/>
    <mergeCell ref="C29:C30"/>
    <mergeCell ref="C36:H36"/>
    <mergeCell ref="I24:L24"/>
    <mergeCell ref="I32:L32"/>
    <mergeCell ref="J29:J30"/>
    <mergeCell ref="I36:L36"/>
    <mergeCell ref="I44:L44"/>
    <mergeCell ref="J45:J46"/>
    <mergeCell ref="J21:J22"/>
    <mergeCell ref="I5:I6"/>
    <mergeCell ref="I21:I22"/>
    <mergeCell ref="I37:I38"/>
    <mergeCell ref="I29:I30"/>
    <mergeCell ref="I45:I46"/>
    <mergeCell ref="A4:B6"/>
    <mergeCell ref="I64:L64"/>
    <mergeCell ref="D93:G93"/>
    <mergeCell ref="C100:H100"/>
    <mergeCell ref="D85:G85"/>
    <mergeCell ref="C53:C54"/>
    <mergeCell ref="C60:H60"/>
    <mergeCell ref="D53:G53"/>
    <mergeCell ref="C76:H76"/>
    <mergeCell ref="C93:C94"/>
    <mergeCell ref="D61:G61"/>
    <mergeCell ref="C92:H92"/>
    <mergeCell ref="I88:L88"/>
    <mergeCell ref="I92:L92"/>
    <mergeCell ref="I84:L84"/>
    <mergeCell ref="A20:B22"/>
    <mergeCell ref="A28:B30"/>
    <mergeCell ref="A36:B38"/>
    <mergeCell ref="A44:B46"/>
    <mergeCell ref="I4:L4"/>
    <mergeCell ref="D5:G5"/>
    <mergeCell ref="I12:L12"/>
    <mergeCell ref="D13:G13"/>
    <mergeCell ref="A63:A65"/>
    <mergeCell ref="A79:A81"/>
    <mergeCell ref="A87:A89"/>
    <mergeCell ref="A95:A97"/>
    <mergeCell ref="A68:B70"/>
    <mergeCell ref="A76:B78"/>
    <mergeCell ref="A84:B86"/>
    <mergeCell ref="A47:A49"/>
    <mergeCell ref="A55:A57"/>
    <mergeCell ref="A60:B62"/>
    <mergeCell ref="A15:A17"/>
    <mergeCell ref="A23:A25"/>
    <mergeCell ref="A31:A33"/>
    <mergeCell ref="A39:A41"/>
    <mergeCell ref="A7:A9"/>
    <mergeCell ref="D21:G21"/>
    <mergeCell ref="I13:I14"/>
    <mergeCell ref="I72:L72"/>
    <mergeCell ref="J77:J78"/>
    <mergeCell ref="I76:L76"/>
    <mergeCell ref="A71:A73"/>
    <mergeCell ref="I93:I94"/>
    <mergeCell ref="I176:L176"/>
    <mergeCell ref="I109:I110"/>
    <mergeCell ref="I77:I78"/>
    <mergeCell ref="D77:G77"/>
    <mergeCell ref="D101:G101"/>
    <mergeCell ref="I172:L172"/>
    <mergeCell ref="I124:L124"/>
    <mergeCell ref="D117:G117"/>
    <mergeCell ref="J117:J118"/>
    <mergeCell ref="D141:G141"/>
    <mergeCell ref="J141:J142"/>
    <mergeCell ref="C148:H148"/>
    <mergeCell ref="I148:L148"/>
    <mergeCell ref="J149:J150"/>
    <mergeCell ref="I149:I150"/>
    <mergeCell ref="I144:L144"/>
    <mergeCell ref="C108:H108"/>
    <mergeCell ref="I108:L108"/>
    <mergeCell ref="C109:C110"/>
    <mergeCell ref="I104:L104"/>
    <mergeCell ref="I161:L161"/>
    <mergeCell ref="I121:L121"/>
    <mergeCell ref="J173:J174"/>
    <mergeCell ref="A127:A129"/>
    <mergeCell ref="A148:B150"/>
    <mergeCell ref="A111:A113"/>
    <mergeCell ref="A119:A121"/>
    <mergeCell ref="I141:I142"/>
    <mergeCell ref="C141:C142"/>
    <mergeCell ref="C125:C126"/>
    <mergeCell ref="D125:G125"/>
    <mergeCell ref="I156:L156"/>
    <mergeCell ref="J133:J134"/>
    <mergeCell ref="I140:L140"/>
    <mergeCell ref="C140:H140"/>
    <mergeCell ref="C149:C150"/>
    <mergeCell ref="D149:G149"/>
    <mergeCell ref="A132:B134"/>
    <mergeCell ref="A140:B142"/>
    <mergeCell ref="C132:H132"/>
    <mergeCell ref="I132:L132"/>
    <mergeCell ref="C133:C134"/>
    <mergeCell ref="D133:G133"/>
    <mergeCell ref="A116:B118"/>
    <mergeCell ref="B195:F195"/>
    <mergeCell ref="C1:I2"/>
    <mergeCell ref="B189:F189"/>
    <mergeCell ref="B191:F191"/>
    <mergeCell ref="B192:F192"/>
    <mergeCell ref="B193:F193"/>
    <mergeCell ref="B194:F194"/>
    <mergeCell ref="I120:L120"/>
    <mergeCell ref="J101:J102"/>
    <mergeCell ref="I157:I158"/>
    <mergeCell ref="I117:I118"/>
    <mergeCell ref="I101:I102"/>
    <mergeCell ref="I133:I134"/>
    <mergeCell ref="I152:L152"/>
    <mergeCell ref="I128:L128"/>
    <mergeCell ref="I125:I126"/>
    <mergeCell ref="J125:J126"/>
    <mergeCell ref="I136:L136"/>
    <mergeCell ref="I165:I166"/>
    <mergeCell ref="I85:I86"/>
    <mergeCell ref="C84:H84"/>
    <mergeCell ref="I60:L60"/>
    <mergeCell ref="I100:L100"/>
    <mergeCell ref="B180:F180"/>
    <mergeCell ref="C157:C158"/>
    <mergeCell ref="A156:B158"/>
    <mergeCell ref="D157:G157"/>
    <mergeCell ref="A175:A177"/>
    <mergeCell ref="I173:I174"/>
    <mergeCell ref="A172:B174"/>
    <mergeCell ref="C172:H172"/>
    <mergeCell ref="A135:A137"/>
    <mergeCell ref="C173:C174"/>
    <mergeCell ref="D173:G173"/>
    <mergeCell ref="A151:A153"/>
    <mergeCell ref="A159:A161"/>
    <mergeCell ref="A167:A169"/>
  </mergeCells>
  <phoneticPr fontId="0" type="noConversion"/>
  <pageMargins left="0.59055118110236227" right="0.28000000000000003" top="0.59055118110236227" bottom="0.78740157480314965" header="0.51181102362204722" footer="0.51181102362204722"/>
  <pageSetup paperSize="9" scale="55" fitToHeight="2" orientation="portrait" r:id="rId1"/>
  <headerFooter alignWithMargins="0"/>
  <rowBreaks count="2" manualBreakCount="2">
    <brk id="67" max="11" man="1"/>
    <brk id="131" max="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R65"/>
  <sheetViews>
    <sheetView showGridLines="0" zoomScale="80" zoomScaleNormal="80" workbookViewId="0">
      <selection activeCell="P1" sqref="P1:R2"/>
    </sheetView>
  </sheetViews>
  <sheetFormatPr defaultRowHeight="12.75" x14ac:dyDescent="0.2"/>
  <cols>
    <col min="1" max="17" width="10.7109375" customWidth="1"/>
    <col min="18" max="18" width="9.140625" customWidth="1"/>
  </cols>
  <sheetData>
    <row r="1" spans="1:18" ht="25.5" customHeight="1" x14ac:dyDescent="0.2">
      <c r="A1" s="545"/>
      <c r="B1" s="545"/>
      <c r="C1" s="545"/>
      <c r="D1" s="470" t="s">
        <v>310</v>
      </c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175"/>
      <c r="P1" s="546" t="str">
        <f>'Hidroenergética-Bacias'!J2</f>
        <v>Data considerada: 23/07/2020</v>
      </c>
      <c r="Q1" s="546"/>
      <c r="R1" s="546"/>
    </row>
    <row r="2" spans="1:18" ht="23.25" customHeight="1" x14ac:dyDescent="0.2">
      <c r="A2" s="545"/>
      <c r="B2" s="545"/>
      <c r="C2" s="545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175"/>
      <c r="P2" s="546"/>
      <c r="Q2" s="546"/>
      <c r="R2" s="546"/>
    </row>
    <row r="3" spans="1:18" ht="20.100000000000001" customHeight="1" x14ac:dyDescent="0.2">
      <c r="C3" s="32"/>
      <c r="D3" s="32"/>
      <c r="E3" s="32"/>
      <c r="F3" s="32"/>
      <c r="G3" s="32"/>
      <c r="H3" s="32"/>
      <c r="I3" s="32"/>
      <c r="J3" s="32"/>
    </row>
    <row r="4" spans="1:18" ht="20.100000000000001" customHeight="1" x14ac:dyDescent="0.2">
      <c r="A4" s="543" t="s">
        <v>294</v>
      </c>
      <c r="B4" s="543"/>
      <c r="C4" s="543"/>
      <c r="D4" s="543"/>
      <c r="E4" s="543"/>
      <c r="F4" s="543"/>
      <c r="G4" s="543"/>
      <c r="H4" s="543"/>
      <c r="I4" s="32"/>
      <c r="K4" s="543" t="s">
        <v>250</v>
      </c>
      <c r="L4" s="543"/>
      <c r="M4" s="543"/>
      <c r="N4" s="543"/>
      <c r="O4" s="543"/>
      <c r="P4" s="543"/>
      <c r="Q4" s="543"/>
      <c r="R4" s="543"/>
    </row>
    <row r="5" spans="1:18" ht="20.100000000000001" customHeight="1" x14ac:dyDescent="0.2">
      <c r="I5" s="32"/>
    </row>
    <row r="6" spans="1:18" ht="20.100000000000001" customHeight="1" x14ac:dyDescent="0.2">
      <c r="I6" s="32"/>
    </row>
    <row r="7" spans="1:18" ht="20.100000000000001" customHeight="1" x14ac:dyDescent="0.2">
      <c r="I7" s="32"/>
    </row>
    <row r="8" spans="1:18" ht="20.100000000000001" customHeight="1" x14ac:dyDescent="0.2">
      <c r="I8" s="32"/>
    </row>
    <row r="9" spans="1:18" ht="20.100000000000001" customHeight="1" x14ac:dyDescent="0.2">
      <c r="I9" s="32"/>
    </row>
    <row r="10" spans="1:18" ht="20.100000000000001" customHeight="1" x14ac:dyDescent="0.2">
      <c r="I10" s="32"/>
    </row>
    <row r="11" spans="1:18" ht="20.100000000000001" customHeight="1" x14ac:dyDescent="0.2">
      <c r="I11" s="32"/>
    </row>
    <row r="12" spans="1:18" ht="20.100000000000001" customHeight="1" x14ac:dyDescent="0.2">
      <c r="I12" s="32"/>
    </row>
    <row r="13" spans="1:18" ht="20.100000000000001" customHeight="1" x14ac:dyDescent="0.2">
      <c r="I13" s="32"/>
    </row>
    <row r="14" spans="1:18" ht="20.100000000000001" customHeight="1" x14ac:dyDescent="0.2">
      <c r="I14" s="32"/>
    </row>
    <row r="15" spans="1:18" ht="20.100000000000001" customHeight="1" x14ac:dyDescent="0.2">
      <c r="I15" s="32"/>
    </row>
    <row r="16" spans="1:18" ht="20.100000000000001" customHeight="1" x14ac:dyDescent="0.2">
      <c r="I16" s="32"/>
    </row>
    <row r="17" spans="1:18" ht="20.100000000000001" customHeight="1" x14ac:dyDescent="0.2">
      <c r="I17" s="32"/>
    </row>
    <row r="18" spans="1:18" ht="20.100000000000001" customHeight="1" x14ac:dyDescent="0.2">
      <c r="A18" s="544" t="s">
        <v>251</v>
      </c>
      <c r="B18" s="544"/>
      <c r="C18" s="544"/>
      <c r="D18" s="544"/>
      <c r="E18" s="544"/>
      <c r="F18" s="114" t="str">
        <f>'Hidroenergética-Subsistemas'!J5&amp;'Hidroenergética-Subsistemas'!J6</f>
        <v>JUN</v>
      </c>
      <c r="G18" s="114" t="str">
        <f>'Hidroenergética-Subsistemas'!K5&amp; " " &amp; TEXT('Hidroenergética-Subsistemas'!K6,"dd/mm")</f>
        <v>Dia 17/07</v>
      </c>
      <c r="H18" s="114" t="str">
        <f>'Hidroenergética-Subsistemas'!L5 &amp; " " &amp; TEXT('Hidroenergética-Subsistemas'!L6,"dd/mm")</f>
        <v>Dia 23/07</v>
      </c>
      <c r="I18" s="32"/>
      <c r="K18" s="544" t="s">
        <v>251</v>
      </c>
      <c r="L18" s="544"/>
      <c r="M18" s="544"/>
      <c r="N18" s="544"/>
      <c r="O18" s="544"/>
      <c r="P18" s="114" t="str">
        <f>F18</f>
        <v>JUN</v>
      </c>
      <c r="Q18" s="114" t="str">
        <f>G18</f>
        <v>Dia 17/07</v>
      </c>
      <c r="R18" s="114" t="str">
        <f>H18</f>
        <v>Dia 23/07</v>
      </c>
    </row>
    <row r="19" spans="1:18" s="117" customFormat="1" ht="20.100000000000001" customHeight="1" x14ac:dyDescent="0.2">
      <c r="A19" s="120"/>
      <c r="B19" s="120"/>
      <c r="C19" s="120"/>
      <c r="D19" s="120"/>
      <c r="E19" s="120"/>
      <c r="F19" s="121">
        <f>'Hidroenergética-Subsistemas'!J$7</f>
        <v>52.9</v>
      </c>
      <c r="G19" s="121">
        <f>'Hidroenergética-Subsistemas'!K$7</f>
        <v>50.7</v>
      </c>
      <c r="H19" s="121">
        <f>'Hidroenergética-Subsistemas'!L$7</f>
        <v>49.8</v>
      </c>
      <c r="K19" s="120"/>
      <c r="L19" s="120"/>
      <c r="M19" s="120"/>
      <c r="N19" s="120"/>
      <c r="O19" s="120"/>
      <c r="P19" s="121">
        <f>'Hidroenergética-Subsistemas'!J$23</f>
        <v>88.6</v>
      </c>
      <c r="Q19" s="121">
        <f>'Hidroenergética-Subsistemas'!K$23</f>
        <v>84.7</v>
      </c>
      <c r="R19" s="121">
        <f>'Hidroenergética-Subsistemas'!L$23</f>
        <v>83.8</v>
      </c>
    </row>
    <row r="20" spans="1:18" ht="20.100000000000001" customHeight="1" x14ac:dyDescent="0.2">
      <c r="I20" s="32"/>
    </row>
    <row r="21" spans="1:18" ht="20.100000000000001" customHeight="1" x14ac:dyDescent="0.2">
      <c r="A21" s="543" t="s">
        <v>252</v>
      </c>
      <c r="B21" s="543"/>
      <c r="C21" s="543"/>
      <c r="D21" s="543"/>
      <c r="E21" s="543"/>
      <c r="F21" s="543"/>
      <c r="G21" s="543"/>
      <c r="H21" s="543"/>
      <c r="I21" s="32"/>
      <c r="K21" s="543" t="s">
        <v>253</v>
      </c>
      <c r="L21" s="543"/>
      <c r="M21" s="543"/>
      <c r="N21" s="543"/>
      <c r="O21" s="543"/>
      <c r="P21" s="543"/>
      <c r="Q21" s="543"/>
      <c r="R21" s="543"/>
    </row>
    <row r="22" spans="1:18" ht="20.100000000000001" customHeight="1" x14ac:dyDescent="0.2">
      <c r="I22" s="32"/>
    </row>
    <row r="23" spans="1:18" ht="20.100000000000001" customHeight="1" x14ac:dyDescent="0.2">
      <c r="I23" s="32"/>
    </row>
    <row r="24" spans="1:18" ht="20.100000000000001" customHeight="1" x14ac:dyDescent="0.2">
      <c r="I24" s="32"/>
    </row>
    <row r="25" spans="1:18" ht="20.100000000000001" customHeight="1" x14ac:dyDescent="0.2">
      <c r="I25" s="32"/>
    </row>
    <row r="26" spans="1:18" ht="20.100000000000001" customHeight="1" x14ac:dyDescent="0.2">
      <c r="I26" s="32"/>
    </row>
    <row r="27" spans="1:18" ht="20.100000000000001" customHeight="1" x14ac:dyDescent="0.2">
      <c r="I27" s="32"/>
    </row>
    <row r="28" spans="1:18" ht="20.100000000000001" customHeight="1" x14ac:dyDescent="0.2">
      <c r="I28" s="32"/>
    </row>
    <row r="29" spans="1:18" ht="20.100000000000001" customHeight="1" x14ac:dyDescent="0.2">
      <c r="I29" s="32"/>
    </row>
    <row r="30" spans="1:18" ht="20.100000000000001" customHeight="1" x14ac:dyDescent="0.2"/>
    <row r="31" spans="1:18" ht="20.100000000000001" customHeight="1" x14ac:dyDescent="0.2"/>
    <row r="32" spans="1:18" ht="20.100000000000001" customHeight="1" x14ac:dyDescent="0.2"/>
    <row r="33" spans="1:18" ht="20.100000000000001" customHeight="1" x14ac:dyDescent="0.2"/>
    <row r="34" spans="1:18" ht="20.100000000000001" customHeight="1" x14ac:dyDescent="0.2"/>
    <row r="35" spans="1:18" ht="20.100000000000001" customHeight="1" x14ac:dyDescent="0.2">
      <c r="A35" s="544" t="s">
        <v>251</v>
      </c>
      <c r="B35" s="544"/>
      <c r="C35" s="544"/>
      <c r="D35" s="544"/>
      <c r="E35" s="544"/>
      <c r="F35" s="114" t="str">
        <f>F18</f>
        <v>JUN</v>
      </c>
      <c r="G35" s="114" t="str">
        <f>G18</f>
        <v>Dia 17/07</v>
      </c>
      <c r="H35" s="114" t="str">
        <f>H18</f>
        <v>Dia 23/07</v>
      </c>
      <c r="K35" s="544" t="s">
        <v>251</v>
      </c>
      <c r="L35" s="544"/>
      <c r="M35" s="544"/>
      <c r="N35" s="544"/>
      <c r="O35" s="544"/>
      <c r="P35" s="114" t="str">
        <f>F18</f>
        <v>JUN</v>
      </c>
      <c r="Q35" s="114" t="str">
        <f>G18</f>
        <v>Dia 17/07</v>
      </c>
      <c r="R35" s="114" t="str">
        <f>H18</f>
        <v>Dia 23/07</v>
      </c>
    </row>
    <row r="36" spans="1:18" s="116" customFormat="1" ht="20.100000000000001" customHeight="1" x14ac:dyDescent="0.2">
      <c r="A36" s="122"/>
      <c r="B36" s="122"/>
      <c r="C36" s="122"/>
      <c r="D36" s="122"/>
      <c r="E36" s="122"/>
      <c r="F36" s="123">
        <f>'Hidroenergética-Subsistemas'!J$15</f>
        <v>37.700000000000003</v>
      </c>
      <c r="G36" s="123">
        <f>'Hidroenergética-Subsistemas'!K$15</f>
        <v>60.6</v>
      </c>
      <c r="H36" s="123">
        <f>'Hidroenergética-Subsistemas'!L$15</f>
        <v>61.6</v>
      </c>
      <c r="K36" s="122"/>
      <c r="L36" s="122"/>
      <c r="M36" s="122"/>
      <c r="N36" s="122"/>
      <c r="O36" s="122"/>
      <c r="P36" s="123">
        <f>'Hidroenergética-Subsistemas'!J$31</f>
        <v>83.4</v>
      </c>
      <c r="Q36" s="123">
        <f>'Hidroenergética-Subsistemas'!K$31</f>
        <v>82.8</v>
      </c>
      <c r="R36" s="123">
        <f>'Hidroenergética-Subsistemas'!L$31</f>
        <v>82.1</v>
      </c>
    </row>
    <row r="37" spans="1:18" ht="20.100000000000001" customHeight="1" x14ac:dyDescent="0.2">
      <c r="K37" s="29"/>
      <c r="L37" s="29"/>
      <c r="M37" s="29"/>
      <c r="N37" s="29"/>
      <c r="O37" s="29"/>
      <c r="P37" s="29"/>
      <c r="Q37" s="29"/>
    </row>
    <row r="38" spans="1:18" ht="20.100000000000001" customHeight="1" x14ac:dyDescent="0.2">
      <c r="K38" s="29"/>
      <c r="L38" s="29"/>
      <c r="M38" s="29"/>
      <c r="N38" s="29"/>
      <c r="O38" s="29"/>
      <c r="P38" s="29"/>
      <c r="Q38" s="29"/>
    </row>
    <row r="39" spans="1:18" ht="20.100000000000001" customHeight="1" x14ac:dyDescent="0.2"/>
    <row r="40" spans="1:18" ht="20.100000000000001" customHeight="1" x14ac:dyDescent="0.2"/>
    <row r="41" spans="1:18" ht="20.100000000000001" customHeight="1" x14ac:dyDescent="0.2"/>
    <row r="42" spans="1:18" ht="20.100000000000001" customHeight="1" x14ac:dyDescent="0.2"/>
    <row r="43" spans="1:18" ht="20.100000000000001" customHeight="1" x14ac:dyDescent="0.2"/>
    <row r="44" spans="1:18" ht="20.100000000000001" customHeight="1" x14ac:dyDescent="0.2"/>
    <row r="45" spans="1:18" ht="20.100000000000001" customHeight="1" x14ac:dyDescent="0.2"/>
    <row r="46" spans="1:18" ht="20.100000000000001" customHeight="1" x14ac:dyDescent="0.2"/>
    <row r="47" spans="1:18" ht="20.100000000000001" customHeight="1" x14ac:dyDescent="0.2"/>
    <row r="48" spans="1:1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</sheetData>
  <mergeCells count="11">
    <mergeCell ref="A1:C2"/>
    <mergeCell ref="A4:H4"/>
    <mergeCell ref="A18:E18"/>
    <mergeCell ref="D1:N2"/>
    <mergeCell ref="P1:R2"/>
    <mergeCell ref="A21:H21"/>
    <mergeCell ref="A35:E35"/>
    <mergeCell ref="K18:O18"/>
    <mergeCell ref="K35:O35"/>
    <mergeCell ref="K4:R4"/>
    <mergeCell ref="K21:R2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6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R93"/>
  <sheetViews>
    <sheetView showGridLines="0" zoomScale="90" zoomScaleNormal="90" workbookViewId="0">
      <selection activeCell="O1" sqref="O1:Q2"/>
    </sheetView>
  </sheetViews>
  <sheetFormatPr defaultRowHeight="12.75" x14ac:dyDescent="0.2"/>
  <cols>
    <col min="1" max="2" width="9.7109375" customWidth="1"/>
    <col min="3" max="3" width="12.140625" customWidth="1"/>
    <col min="4" max="17" width="9.7109375" customWidth="1"/>
  </cols>
  <sheetData>
    <row r="1" spans="1:17" ht="26.25" customHeight="1" x14ac:dyDescent="0.2">
      <c r="A1" s="545"/>
      <c r="B1" s="545"/>
      <c r="C1" s="545"/>
      <c r="D1" s="548" t="s">
        <v>343</v>
      </c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6" t="str">
        <f>'Hidroenergética-Bacias'!J2</f>
        <v>Data considerada: 23/07/2020</v>
      </c>
      <c r="P1" s="546"/>
      <c r="Q1" s="546"/>
    </row>
    <row r="2" spans="1:17" ht="22.5" customHeight="1" x14ac:dyDescent="0.2">
      <c r="A2" s="545"/>
      <c r="B2" s="545"/>
      <c r="C2" s="545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6"/>
      <c r="P2" s="546"/>
      <c r="Q2" s="546"/>
    </row>
    <row r="3" spans="1:17" ht="9.75" customHeight="1" x14ac:dyDescent="0.25">
      <c r="C3" s="32"/>
      <c r="D3" s="32"/>
      <c r="E3" s="32"/>
      <c r="F3" s="32"/>
      <c r="G3" s="32"/>
      <c r="H3" s="32"/>
      <c r="I3" s="32"/>
      <c r="J3" s="32"/>
      <c r="K3" s="32"/>
      <c r="L3" s="21"/>
    </row>
    <row r="4" spans="1:17" s="115" customFormat="1" ht="18" customHeight="1" x14ac:dyDescent="0.2">
      <c r="A4" s="547" t="s">
        <v>344</v>
      </c>
      <c r="B4" s="547"/>
      <c r="C4" s="547"/>
      <c r="D4" s="547"/>
      <c r="E4" s="547"/>
      <c r="F4" s="547"/>
      <c r="G4" s="547"/>
      <c r="H4" s="547"/>
      <c r="J4" s="549" t="s">
        <v>345</v>
      </c>
      <c r="K4" s="549"/>
      <c r="L4" s="549"/>
      <c r="M4" s="549"/>
      <c r="N4" s="549"/>
      <c r="O4" s="549"/>
      <c r="P4" s="549"/>
      <c r="Q4" s="549"/>
    </row>
    <row r="5" spans="1:17" s="107" customFormat="1" ht="18" customHeight="1" x14ac:dyDescent="0.2"/>
    <row r="6" spans="1:17" ht="18" customHeight="1" x14ac:dyDescent="0.2"/>
    <row r="7" spans="1:17" ht="18" customHeight="1" x14ac:dyDescent="0.2"/>
    <row r="8" spans="1:17" ht="18" customHeight="1" x14ac:dyDescent="0.2"/>
    <row r="9" spans="1:17" ht="18" customHeight="1" x14ac:dyDescent="0.2"/>
    <row r="10" spans="1:17" ht="18" customHeight="1" x14ac:dyDescent="0.2"/>
    <row r="11" spans="1:17" ht="18" customHeight="1" x14ac:dyDescent="0.2"/>
    <row r="12" spans="1:17" ht="18" customHeight="1" x14ac:dyDescent="0.2"/>
    <row r="13" spans="1:17" ht="18" customHeight="1" x14ac:dyDescent="0.2"/>
    <row r="14" spans="1:17" ht="18" customHeight="1" x14ac:dyDescent="0.2"/>
    <row r="15" spans="1:17" ht="18" customHeight="1" x14ac:dyDescent="0.2"/>
    <row r="16" spans="1:17" ht="18" customHeight="1" x14ac:dyDescent="0.2"/>
    <row r="17" spans="1:17" ht="18" customHeight="1" x14ac:dyDescent="0.2"/>
    <row r="18" spans="1:17" ht="18" customHeight="1" x14ac:dyDescent="0.2"/>
    <row r="19" spans="1:17" ht="18" customHeight="1" x14ac:dyDescent="0.2">
      <c r="A19" s="549" t="s">
        <v>356</v>
      </c>
      <c r="B19" s="549"/>
      <c r="C19" s="549"/>
      <c r="D19" s="549"/>
      <c r="E19" s="549"/>
      <c r="F19" s="549"/>
      <c r="G19" s="549"/>
      <c r="H19" s="549"/>
      <c r="J19" s="543" t="s">
        <v>346</v>
      </c>
      <c r="K19" s="543"/>
      <c r="L19" s="543"/>
      <c r="M19" s="543"/>
      <c r="N19" s="543"/>
      <c r="O19" s="543"/>
      <c r="P19" s="543"/>
      <c r="Q19" s="543"/>
    </row>
    <row r="20" spans="1:17" ht="18" customHeight="1" x14ac:dyDescent="0.2">
      <c r="A20" s="107"/>
      <c r="B20" s="107"/>
      <c r="C20" s="107"/>
      <c r="D20" s="107"/>
      <c r="E20" s="107"/>
      <c r="F20" s="107"/>
      <c r="G20" s="107"/>
      <c r="H20" s="107"/>
      <c r="J20" s="107"/>
      <c r="K20" s="107"/>
      <c r="L20" s="107"/>
      <c r="M20" s="107"/>
      <c r="N20" s="107"/>
      <c r="O20" s="107"/>
      <c r="P20" s="107"/>
      <c r="Q20" s="107"/>
    </row>
    <row r="21" spans="1:17" ht="18" customHeight="1" x14ac:dyDescent="0.2"/>
    <row r="22" spans="1:17" ht="18" customHeight="1" x14ac:dyDescent="0.2"/>
    <row r="23" spans="1:17" ht="18" customHeight="1" x14ac:dyDescent="0.2"/>
    <row r="24" spans="1:17" ht="18" customHeight="1" x14ac:dyDescent="0.2"/>
    <row r="25" spans="1:17" ht="18" customHeight="1" x14ac:dyDescent="0.2"/>
    <row r="26" spans="1:17" ht="18" customHeight="1" x14ac:dyDescent="0.2"/>
    <row r="27" spans="1:17" ht="18" customHeight="1" x14ac:dyDescent="0.2"/>
    <row r="28" spans="1:17" ht="18" customHeight="1" x14ac:dyDescent="0.2"/>
    <row r="29" spans="1:17" ht="18" customHeight="1" x14ac:dyDescent="0.2"/>
    <row r="30" spans="1:17" ht="18" customHeight="1" x14ac:dyDescent="0.2"/>
    <row r="31" spans="1:17" ht="18" customHeight="1" x14ac:dyDescent="0.2"/>
    <row r="32" spans="1:17" ht="18" customHeight="1" x14ac:dyDescent="0.2"/>
    <row r="33" spans="1:17" ht="18" customHeight="1" x14ac:dyDescent="0.2"/>
    <row r="34" spans="1:17" s="115" customFormat="1" ht="18" customHeight="1" x14ac:dyDescent="0.2">
      <c r="A34" s="543" t="s">
        <v>347</v>
      </c>
      <c r="B34" s="543"/>
      <c r="C34" s="543"/>
      <c r="D34" s="543"/>
      <c r="E34" s="543"/>
      <c r="F34" s="543"/>
      <c r="G34" s="543"/>
      <c r="H34" s="543"/>
      <c r="J34" s="550" t="s">
        <v>348</v>
      </c>
      <c r="K34" s="550"/>
      <c r="L34" s="550"/>
      <c r="M34" s="550"/>
      <c r="N34" s="550"/>
      <c r="O34" s="550"/>
      <c r="P34" s="550"/>
      <c r="Q34" s="550"/>
    </row>
    <row r="35" spans="1:17" s="107" customFormat="1" ht="18" customHeight="1" x14ac:dyDescent="0.2"/>
    <row r="36" spans="1:17" ht="18" customHeight="1" x14ac:dyDescent="0.2"/>
    <row r="37" spans="1:17" ht="18" customHeight="1" x14ac:dyDescent="0.2"/>
    <row r="38" spans="1:17" ht="18" customHeight="1" x14ac:dyDescent="0.2"/>
    <row r="39" spans="1:17" ht="18" customHeight="1" x14ac:dyDescent="0.2"/>
    <row r="40" spans="1:17" ht="18" customHeight="1" x14ac:dyDescent="0.2"/>
    <row r="41" spans="1:17" ht="18" customHeight="1" x14ac:dyDescent="0.2"/>
    <row r="42" spans="1:17" ht="18" customHeight="1" x14ac:dyDescent="0.2"/>
    <row r="43" spans="1:17" ht="18" customHeight="1" x14ac:dyDescent="0.2"/>
    <row r="44" spans="1:17" ht="18" customHeight="1" x14ac:dyDescent="0.2"/>
    <row r="45" spans="1:17" ht="18" customHeight="1" x14ac:dyDescent="0.2"/>
    <row r="46" spans="1:17" ht="18" customHeight="1" x14ac:dyDescent="0.2"/>
    <row r="47" spans="1:17" ht="18" customHeight="1" x14ac:dyDescent="0.2"/>
    <row r="48" spans="1:17" ht="18" customHeight="1" x14ac:dyDescent="0.2"/>
    <row r="49" spans="1:17" s="115" customFormat="1" ht="18" customHeight="1" x14ac:dyDescent="0.2">
      <c r="A49" s="547" t="s">
        <v>349</v>
      </c>
      <c r="B49" s="547"/>
      <c r="C49" s="547"/>
      <c r="D49" s="547"/>
      <c r="E49" s="547"/>
      <c r="F49" s="547"/>
      <c r="G49" s="547"/>
      <c r="H49" s="547"/>
      <c r="J49" s="547" t="s">
        <v>357</v>
      </c>
      <c r="K49" s="547"/>
      <c r="L49" s="547"/>
      <c r="M49" s="547"/>
      <c r="N49" s="547"/>
      <c r="O49" s="547"/>
      <c r="P49" s="547"/>
      <c r="Q49" s="547"/>
    </row>
    <row r="50" spans="1:17" s="107" customFormat="1" ht="18" customHeight="1" x14ac:dyDescent="0.2"/>
    <row r="51" spans="1:17" ht="18" customHeight="1" x14ac:dyDescent="0.2"/>
    <row r="52" spans="1:17" ht="18" customHeight="1" x14ac:dyDescent="0.2"/>
    <row r="53" spans="1:17" ht="18" customHeight="1" x14ac:dyDescent="0.2"/>
    <row r="54" spans="1:17" ht="18" customHeight="1" x14ac:dyDescent="0.2"/>
    <row r="55" spans="1:17" ht="18" customHeight="1" x14ac:dyDescent="0.2"/>
    <row r="56" spans="1:17" ht="18" customHeight="1" x14ac:dyDescent="0.2"/>
    <row r="57" spans="1:17" ht="18" customHeight="1" x14ac:dyDescent="0.2"/>
    <row r="58" spans="1:17" ht="18" customHeight="1" x14ac:dyDescent="0.2"/>
    <row r="59" spans="1:17" ht="18" customHeight="1" x14ac:dyDescent="0.2"/>
    <row r="60" spans="1:17" ht="18" customHeight="1" x14ac:dyDescent="0.2"/>
    <row r="61" spans="1:17" ht="18" customHeight="1" x14ac:dyDescent="0.2"/>
    <row r="62" spans="1:17" ht="18" customHeight="1" x14ac:dyDescent="0.2"/>
    <row r="63" spans="1:17" ht="18" customHeight="1" x14ac:dyDescent="0.2"/>
    <row r="64" spans="1:17" s="115" customFormat="1" ht="18" customHeight="1" x14ac:dyDescent="0.2">
      <c r="A64" s="547" t="s">
        <v>350</v>
      </c>
      <c r="B64" s="547"/>
      <c r="C64" s="547"/>
      <c r="D64" s="547"/>
      <c r="E64" s="547"/>
      <c r="F64" s="547"/>
      <c r="G64" s="547"/>
      <c r="H64" s="547"/>
      <c r="J64" s="547" t="s">
        <v>351</v>
      </c>
      <c r="K64" s="547"/>
      <c r="L64" s="547"/>
      <c r="M64" s="547"/>
      <c r="N64" s="547"/>
      <c r="O64" s="547"/>
      <c r="P64" s="547"/>
      <c r="Q64" s="547"/>
    </row>
    <row r="65" spans="1:18" s="107" customFormat="1" ht="18" customHeight="1" x14ac:dyDescent="0.2">
      <c r="A65" s="118"/>
      <c r="B65" s="118"/>
      <c r="C65" s="118"/>
      <c r="D65" s="118"/>
      <c r="E65" s="118"/>
      <c r="F65" s="118"/>
      <c r="G65" s="118"/>
      <c r="H65" s="118"/>
    </row>
    <row r="66" spans="1:18" ht="18" customHeight="1" x14ac:dyDescent="0.2">
      <c r="A66" s="118"/>
      <c r="B66" s="118"/>
      <c r="C66" s="118"/>
      <c r="D66" s="118"/>
      <c r="E66" s="118"/>
      <c r="F66" s="118"/>
      <c r="G66" s="118"/>
      <c r="H66" s="118"/>
    </row>
    <row r="67" spans="1:18" ht="18" customHeight="1" x14ac:dyDescent="0.2">
      <c r="A67" s="118"/>
      <c r="B67" s="118"/>
      <c r="C67" s="118"/>
      <c r="D67" s="118"/>
      <c r="E67" s="118"/>
      <c r="F67" s="118"/>
      <c r="G67" s="118"/>
      <c r="H67" s="118"/>
    </row>
    <row r="68" spans="1:18" ht="18" customHeight="1" x14ac:dyDescent="0.2">
      <c r="A68" s="118"/>
      <c r="B68" s="118"/>
      <c r="C68" s="118"/>
      <c r="D68" s="118"/>
      <c r="E68" s="118"/>
      <c r="F68" s="118"/>
      <c r="G68" s="118"/>
      <c r="H68" s="118"/>
    </row>
    <row r="69" spans="1:18" ht="18" customHeight="1" x14ac:dyDescent="0.2">
      <c r="A69" s="118"/>
      <c r="B69" s="118"/>
      <c r="C69" s="118"/>
      <c r="D69" s="118"/>
      <c r="E69" s="118"/>
      <c r="F69" s="118"/>
      <c r="G69" s="118"/>
      <c r="H69" s="118"/>
    </row>
    <row r="70" spans="1:18" ht="18" customHeight="1" x14ac:dyDescent="0.2">
      <c r="A70" s="118"/>
      <c r="B70" s="118"/>
      <c r="C70" s="118"/>
      <c r="D70" s="118"/>
      <c r="E70" s="118"/>
      <c r="F70" s="118"/>
      <c r="G70" s="118"/>
      <c r="H70" s="118"/>
    </row>
    <row r="71" spans="1:18" ht="18" customHeight="1" x14ac:dyDescent="0.2">
      <c r="A71" s="118"/>
      <c r="B71" s="118"/>
      <c r="C71" s="118"/>
      <c r="D71" s="118"/>
      <c r="E71" s="118"/>
      <c r="F71" s="118"/>
      <c r="G71" s="118"/>
      <c r="H71" s="118"/>
    </row>
    <row r="72" spans="1:18" ht="18" customHeight="1" x14ac:dyDescent="0.2">
      <c r="A72" s="118"/>
      <c r="B72" s="118"/>
      <c r="C72" s="118"/>
      <c r="D72" s="118"/>
      <c r="E72" s="118"/>
      <c r="F72" s="118"/>
      <c r="G72" s="118"/>
      <c r="H72" s="118"/>
    </row>
    <row r="73" spans="1:18" ht="18" customHeight="1" x14ac:dyDescent="0.2">
      <c r="A73" s="118"/>
      <c r="B73" s="118"/>
      <c r="C73" s="118"/>
      <c r="D73" s="118"/>
      <c r="E73" s="118"/>
      <c r="F73" s="118"/>
      <c r="G73" s="118"/>
      <c r="H73" s="118"/>
    </row>
    <row r="74" spans="1:18" ht="18" customHeight="1" x14ac:dyDescent="0.2">
      <c r="A74" s="118"/>
      <c r="B74" s="118"/>
      <c r="C74" s="118"/>
      <c r="D74" s="118"/>
      <c r="E74" s="118"/>
      <c r="F74" s="118"/>
      <c r="G74" s="118"/>
      <c r="H74" s="118"/>
    </row>
    <row r="75" spans="1:18" ht="18" customHeight="1" x14ac:dyDescent="0.2">
      <c r="A75" s="118"/>
      <c r="B75" s="118"/>
      <c r="C75" s="118"/>
      <c r="D75" s="118"/>
      <c r="E75" s="118"/>
      <c r="F75" s="118"/>
      <c r="G75" s="118"/>
      <c r="H75" s="118"/>
    </row>
    <row r="76" spans="1:18" ht="18" customHeight="1" x14ac:dyDescent="0.2">
      <c r="A76" s="118"/>
      <c r="B76" s="118"/>
      <c r="C76" s="118"/>
      <c r="D76" s="118"/>
      <c r="E76" s="118"/>
      <c r="F76" s="118"/>
      <c r="G76" s="118"/>
      <c r="H76" s="118"/>
    </row>
    <row r="77" spans="1:18" ht="18" customHeight="1" x14ac:dyDescent="0.2">
      <c r="A77" s="118"/>
      <c r="B77" s="118"/>
      <c r="C77" s="118"/>
      <c r="D77" s="118"/>
      <c r="E77" s="118"/>
      <c r="F77" s="118"/>
      <c r="G77" s="118"/>
      <c r="H77" s="118"/>
    </row>
    <row r="78" spans="1:18" ht="18" customHeight="1" x14ac:dyDescent="0.2">
      <c r="A78" s="119"/>
      <c r="B78" s="119"/>
      <c r="C78" s="119"/>
      <c r="D78" s="119"/>
      <c r="E78" s="119"/>
      <c r="F78" s="119"/>
      <c r="G78" s="119"/>
      <c r="H78" s="119"/>
    </row>
    <row r="79" spans="1:18" s="115" customFormat="1" ht="18" customHeight="1" x14ac:dyDescent="0.2">
      <c r="A79" s="547" t="s">
        <v>352</v>
      </c>
      <c r="B79" s="547"/>
      <c r="C79" s="547"/>
      <c r="D79" s="547"/>
      <c r="E79" s="547"/>
      <c r="F79" s="547"/>
      <c r="G79" s="547"/>
      <c r="H79" s="547"/>
      <c r="I79"/>
      <c r="J79" s="547" t="s">
        <v>358</v>
      </c>
      <c r="K79" s="547"/>
      <c r="L79" s="547"/>
      <c r="M79" s="547"/>
      <c r="N79" s="547"/>
      <c r="O79" s="547"/>
      <c r="P79" s="547"/>
      <c r="Q79" s="547"/>
      <c r="R79"/>
    </row>
    <row r="80" spans="1:18" s="107" customFormat="1" ht="18" customHeight="1" x14ac:dyDescent="0.2">
      <c r="I80"/>
      <c r="R80"/>
    </row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5">
    <mergeCell ref="A79:H79"/>
    <mergeCell ref="A1:C2"/>
    <mergeCell ref="D1:N2"/>
    <mergeCell ref="O1:Q2"/>
    <mergeCell ref="A4:H4"/>
    <mergeCell ref="J4:Q4"/>
    <mergeCell ref="J19:Q19"/>
    <mergeCell ref="A34:H34"/>
    <mergeCell ref="J34:Q34"/>
    <mergeCell ref="A49:H49"/>
    <mergeCell ref="A64:H64"/>
    <mergeCell ref="J64:Q64"/>
    <mergeCell ref="A19:H19"/>
    <mergeCell ref="J49:Q49"/>
    <mergeCell ref="J79:Q79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51" orientation="portrait" r:id="rId1"/>
  <rowBreaks count="1" manualBreakCount="1">
    <brk id="78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Q78"/>
  <sheetViews>
    <sheetView showGridLines="0" zoomScale="90" zoomScaleNormal="90" workbookViewId="0">
      <selection activeCell="O1" sqref="O1:Q2"/>
    </sheetView>
  </sheetViews>
  <sheetFormatPr defaultRowHeight="12.75" x14ac:dyDescent="0.2"/>
  <cols>
    <col min="1" max="2" width="9.7109375" customWidth="1"/>
    <col min="3" max="3" width="12.140625" customWidth="1"/>
    <col min="4" max="17" width="9.7109375" customWidth="1"/>
  </cols>
  <sheetData>
    <row r="1" spans="1:17" ht="26.25" customHeight="1" x14ac:dyDescent="0.2">
      <c r="A1" s="545"/>
      <c r="B1" s="545"/>
      <c r="C1" s="545"/>
      <c r="D1" s="548" t="s">
        <v>311</v>
      </c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6" t="str">
        <f>'Hidroenergética-Bacias'!J2</f>
        <v>Data considerada: 23/07/2020</v>
      </c>
      <c r="P1" s="546"/>
      <c r="Q1" s="546"/>
    </row>
    <row r="2" spans="1:17" ht="22.5" customHeight="1" x14ac:dyDescent="0.2">
      <c r="A2" s="545"/>
      <c r="B2" s="545"/>
      <c r="C2" s="545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6"/>
      <c r="P2" s="546"/>
      <c r="Q2" s="546"/>
    </row>
    <row r="3" spans="1:17" ht="9.75" customHeight="1" x14ac:dyDescent="0.25">
      <c r="C3" s="32"/>
      <c r="D3" s="32"/>
      <c r="E3" s="32"/>
      <c r="F3" s="32"/>
      <c r="G3" s="32"/>
      <c r="H3" s="32"/>
      <c r="I3" s="32"/>
      <c r="J3" s="32"/>
      <c r="K3" s="32"/>
      <c r="L3" s="21"/>
    </row>
    <row r="4" spans="1:17" s="115" customFormat="1" ht="18" customHeight="1" x14ac:dyDescent="0.2">
      <c r="A4" s="547" t="s">
        <v>254</v>
      </c>
      <c r="B4" s="547"/>
      <c r="C4" s="547"/>
      <c r="D4" s="547"/>
      <c r="E4" s="547"/>
      <c r="F4" s="547"/>
      <c r="G4" s="547"/>
      <c r="H4" s="547"/>
      <c r="J4" s="549" t="s">
        <v>255</v>
      </c>
      <c r="K4" s="549"/>
      <c r="L4" s="549"/>
      <c r="M4" s="549"/>
      <c r="N4" s="549"/>
      <c r="O4" s="549"/>
      <c r="P4" s="549"/>
      <c r="Q4" s="549"/>
    </row>
    <row r="5" spans="1:17" s="107" customFormat="1" ht="18" customHeight="1" x14ac:dyDescent="0.2"/>
    <row r="6" spans="1:17" ht="18" customHeight="1" x14ac:dyDescent="0.2"/>
    <row r="7" spans="1:17" ht="18" customHeight="1" x14ac:dyDescent="0.2"/>
    <row r="8" spans="1:17" ht="18" customHeight="1" x14ac:dyDescent="0.2"/>
    <row r="9" spans="1:17" ht="18" customHeight="1" x14ac:dyDescent="0.2"/>
    <row r="10" spans="1:17" ht="18" customHeight="1" x14ac:dyDescent="0.2"/>
    <row r="11" spans="1:17" ht="18" customHeight="1" x14ac:dyDescent="0.2"/>
    <row r="12" spans="1:17" ht="18" customHeight="1" x14ac:dyDescent="0.2"/>
    <row r="13" spans="1:17" ht="18" customHeight="1" x14ac:dyDescent="0.2"/>
    <row r="14" spans="1:17" ht="18" customHeight="1" x14ac:dyDescent="0.2"/>
    <row r="15" spans="1:17" ht="18" customHeight="1" x14ac:dyDescent="0.2"/>
    <row r="16" spans="1:17" ht="18" customHeight="1" x14ac:dyDescent="0.2"/>
    <row r="17" spans="1:17" ht="18" customHeight="1" x14ac:dyDescent="0.2"/>
    <row r="18" spans="1:17" ht="18" customHeight="1" x14ac:dyDescent="0.2"/>
    <row r="19" spans="1:17" s="115" customFormat="1" ht="18" customHeight="1" x14ac:dyDescent="0.2">
      <c r="A19" s="543" t="s">
        <v>256</v>
      </c>
      <c r="B19" s="543"/>
      <c r="C19" s="543"/>
      <c r="D19" s="543"/>
      <c r="E19" s="543"/>
      <c r="F19" s="543"/>
      <c r="G19" s="543"/>
      <c r="H19" s="543"/>
      <c r="J19" s="543" t="s">
        <v>257</v>
      </c>
      <c r="K19" s="543"/>
      <c r="L19" s="543"/>
      <c r="M19" s="543"/>
      <c r="N19" s="543"/>
      <c r="O19" s="543"/>
      <c r="P19" s="543"/>
      <c r="Q19" s="543"/>
    </row>
    <row r="20" spans="1:17" s="107" customFormat="1" ht="18" customHeight="1" x14ac:dyDescent="0.2"/>
    <row r="21" spans="1:17" ht="18" customHeight="1" x14ac:dyDescent="0.2"/>
    <row r="22" spans="1:17" ht="18" customHeight="1" x14ac:dyDescent="0.2"/>
    <row r="23" spans="1:17" ht="18" customHeight="1" x14ac:dyDescent="0.2"/>
    <row r="24" spans="1:17" ht="18" customHeight="1" x14ac:dyDescent="0.2"/>
    <row r="25" spans="1:17" ht="18" customHeight="1" x14ac:dyDescent="0.2"/>
    <row r="26" spans="1:17" ht="18" customHeight="1" x14ac:dyDescent="0.2"/>
    <row r="27" spans="1:17" ht="18" customHeight="1" x14ac:dyDescent="0.2"/>
    <row r="28" spans="1:17" ht="18" customHeight="1" x14ac:dyDescent="0.2"/>
    <row r="29" spans="1:17" ht="18" customHeight="1" x14ac:dyDescent="0.2"/>
    <row r="30" spans="1:17" ht="18" customHeight="1" x14ac:dyDescent="0.2"/>
    <row r="31" spans="1:17" ht="18" customHeight="1" x14ac:dyDescent="0.2"/>
    <row r="32" spans="1:17" ht="18" customHeight="1" x14ac:dyDescent="0.2"/>
    <row r="33" spans="1:17" ht="18" customHeight="1" x14ac:dyDescent="0.2"/>
    <row r="34" spans="1:17" s="115" customFormat="1" ht="18" customHeight="1" x14ac:dyDescent="0.2">
      <c r="A34" s="550" t="s">
        <v>258</v>
      </c>
      <c r="B34" s="550"/>
      <c r="C34" s="550"/>
      <c r="D34" s="550"/>
      <c r="E34" s="550"/>
      <c r="F34" s="550"/>
      <c r="G34" s="550"/>
      <c r="H34" s="550"/>
      <c r="J34" s="547" t="s">
        <v>259</v>
      </c>
      <c r="K34" s="547"/>
      <c r="L34" s="547"/>
      <c r="M34" s="547"/>
      <c r="N34" s="547"/>
      <c r="O34" s="547"/>
      <c r="P34" s="547"/>
      <c r="Q34" s="547"/>
    </row>
    <row r="35" spans="1:17" s="107" customFormat="1" ht="18" customHeight="1" x14ac:dyDescent="0.2"/>
    <row r="36" spans="1:17" ht="18" customHeight="1" x14ac:dyDescent="0.2"/>
    <row r="37" spans="1:17" ht="18" customHeight="1" x14ac:dyDescent="0.2"/>
    <row r="38" spans="1:17" ht="18" customHeight="1" x14ac:dyDescent="0.2"/>
    <row r="39" spans="1:17" ht="18" customHeight="1" x14ac:dyDescent="0.2"/>
    <row r="40" spans="1:17" ht="18" customHeight="1" x14ac:dyDescent="0.2"/>
    <row r="41" spans="1:17" ht="18" customHeight="1" x14ac:dyDescent="0.2"/>
    <row r="42" spans="1:17" ht="18" customHeight="1" x14ac:dyDescent="0.2"/>
    <row r="43" spans="1:17" ht="18" customHeight="1" x14ac:dyDescent="0.2"/>
    <row r="44" spans="1:17" ht="18" customHeight="1" x14ac:dyDescent="0.2"/>
    <row r="45" spans="1:17" ht="18" customHeight="1" x14ac:dyDescent="0.2"/>
    <row r="46" spans="1:17" ht="18" customHeight="1" x14ac:dyDescent="0.2"/>
    <row r="47" spans="1:17" ht="18" customHeight="1" x14ac:dyDescent="0.2"/>
    <row r="48" spans="1:17" ht="18" customHeight="1" x14ac:dyDescent="0.2"/>
    <row r="49" spans="1:17" s="115" customFormat="1" ht="18" customHeight="1" x14ac:dyDescent="0.2">
      <c r="A49" s="547" t="s">
        <v>260</v>
      </c>
      <c r="B49" s="547"/>
      <c r="C49" s="547"/>
      <c r="D49" s="547"/>
      <c r="E49" s="547"/>
      <c r="F49" s="547"/>
      <c r="G49" s="547"/>
      <c r="H49" s="547"/>
      <c r="J49" s="547" t="s">
        <v>261</v>
      </c>
      <c r="K49" s="547"/>
      <c r="L49" s="547"/>
      <c r="M49" s="547"/>
      <c r="N49" s="547"/>
      <c r="O49" s="547"/>
      <c r="P49" s="547"/>
      <c r="Q49" s="547"/>
    </row>
    <row r="50" spans="1:17" s="107" customFormat="1" ht="18" customHeight="1" x14ac:dyDescent="0.2">
      <c r="A50" s="118"/>
      <c r="B50" s="118"/>
      <c r="C50" s="118"/>
      <c r="D50" s="118"/>
      <c r="E50" s="118"/>
      <c r="F50" s="118"/>
      <c r="G50" s="118"/>
      <c r="H50" s="118"/>
    </row>
    <row r="51" spans="1:17" ht="18" customHeight="1" x14ac:dyDescent="0.2">
      <c r="A51" s="118"/>
      <c r="B51" s="118"/>
      <c r="C51" s="118"/>
      <c r="D51" s="118"/>
      <c r="E51" s="118"/>
      <c r="F51" s="118"/>
      <c r="G51" s="118"/>
      <c r="H51" s="118"/>
    </row>
    <row r="52" spans="1:17" ht="18" customHeight="1" x14ac:dyDescent="0.2">
      <c r="A52" s="118"/>
      <c r="B52" s="118"/>
      <c r="C52" s="118"/>
      <c r="D52" s="118"/>
      <c r="E52" s="118"/>
      <c r="F52" s="118"/>
      <c r="G52" s="118"/>
      <c r="H52" s="118"/>
    </row>
    <row r="53" spans="1:17" ht="18" customHeight="1" x14ac:dyDescent="0.2">
      <c r="A53" s="118"/>
      <c r="B53" s="118"/>
      <c r="C53" s="118"/>
      <c r="D53" s="118"/>
      <c r="E53" s="118"/>
      <c r="F53" s="118"/>
      <c r="G53" s="118"/>
      <c r="H53" s="118"/>
    </row>
    <row r="54" spans="1:17" ht="18" customHeight="1" x14ac:dyDescent="0.2">
      <c r="A54" s="118"/>
      <c r="B54" s="118"/>
      <c r="C54" s="118"/>
      <c r="D54" s="118"/>
      <c r="E54" s="118"/>
      <c r="F54" s="118"/>
      <c r="G54" s="118"/>
      <c r="H54" s="118"/>
    </row>
    <row r="55" spans="1:17" ht="18" customHeight="1" x14ac:dyDescent="0.2">
      <c r="A55" s="118"/>
      <c r="B55" s="118"/>
      <c r="C55" s="118"/>
      <c r="D55" s="118"/>
      <c r="E55" s="118"/>
      <c r="F55" s="118"/>
      <c r="G55" s="118"/>
      <c r="H55" s="118"/>
    </row>
    <row r="56" spans="1:17" ht="18" customHeight="1" x14ac:dyDescent="0.2">
      <c r="A56" s="118"/>
      <c r="B56" s="118"/>
      <c r="C56" s="118"/>
      <c r="D56" s="118"/>
      <c r="E56" s="118"/>
      <c r="F56" s="118"/>
      <c r="G56" s="118"/>
      <c r="H56" s="118"/>
    </row>
    <row r="57" spans="1:17" ht="18" customHeight="1" x14ac:dyDescent="0.2">
      <c r="A57" s="118"/>
      <c r="B57" s="118"/>
      <c r="C57" s="118"/>
      <c r="D57" s="118"/>
      <c r="E57" s="118"/>
      <c r="F57" s="118"/>
      <c r="G57" s="118"/>
      <c r="H57" s="118"/>
    </row>
    <row r="58" spans="1:17" ht="18" customHeight="1" x14ac:dyDescent="0.2">
      <c r="A58" s="118"/>
      <c r="B58" s="118"/>
      <c r="C58" s="118"/>
      <c r="D58" s="118"/>
      <c r="E58" s="118"/>
      <c r="F58" s="118"/>
      <c r="G58" s="118"/>
      <c r="H58" s="118"/>
    </row>
    <row r="59" spans="1:17" ht="18" customHeight="1" x14ac:dyDescent="0.2">
      <c r="A59" s="118"/>
      <c r="B59" s="118"/>
      <c r="C59" s="118"/>
      <c r="D59" s="118"/>
      <c r="E59" s="118"/>
      <c r="F59" s="118"/>
      <c r="G59" s="118"/>
      <c r="H59" s="118"/>
    </row>
    <row r="60" spans="1:17" ht="18" customHeight="1" x14ac:dyDescent="0.2">
      <c r="A60" s="118"/>
      <c r="B60" s="118"/>
      <c r="C60" s="118"/>
      <c r="D60" s="118"/>
      <c r="E60" s="118"/>
      <c r="F60" s="118"/>
      <c r="G60" s="118"/>
      <c r="H60" s="118"/>
    </row>
    <row r="61" spans="1:17" ht="18" customHeight="1" x14ac:dyDescent="0.2">
      <c r="A61" s="118"/>
      <c r="B61" s="118"/>
      <c r="C61" s="118"/>
      <c r="D61" s="118"/>
      <c r="E61" s="118"/>
      <c r="F61" s="118"/>
      <c r="G61" s="118"/>
      <c r="H61" s="118"/>
    </row>
    <row r="62" spans="1:17" ht="18" customHeight="1" x14ac:dyDescent="0.2">
      <c r="A62" s="118"/>
      <c r="B62" s="118"/>
      <c r="C62" s="118"/>
      <c r="D62" s="118"/>
      <c r="E62" s="118"/>
      <c r="F62" s="118"/>
      <c r="G62" s="118"/>
      <c r="H62" s="118"/>
    </row>
    <row r="63" spans="1:17" ht="18" customHeight="1" x14ac:dyDescent="0.2">
      <c r="A63" s="119"/>
      <c r="B63" s="119"/>
      <c r="C63" s="119"/>
      <c r="D63" s="119"/>
      <c r="E63" s="119"/>
      <c r="F63" s="119"/>
      <c r="G63" s="119"/>
      <c r="H63" s="119"/>
    </row>
    <row r="64" spans="1:17" s="115" customFormat="1" ht="18" customHeight="1" x14ac:dyDescent="0.2">
      <c r="A64" s="547" t="s">
        <v>262</v>
      </c>
      <c r="B64" s="547"/>
      <c r="C64" s="547"/>
      <c r="D64" s="547"/>
      <c r="E64" s="547"/>
      <c r="F64" s="547"/>
      <c r="G64" s="547"/>
      <c r="H64" s="547"/>
      <c r="J64" s="547" t="s">
        <v>263</v>
      </c>
      <c r="K64" s="547"/>
      <c r="L64" s="547"/>
      <c r="M64" s="547"/>
      <c r="N64" s="547"/>
      <c r="O64" s="547"/>
      <c r="P64" s="547"/>
      <c r="Q64" s="547"/>
    </row>
    <row r="65" s="107" customFormat="1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</sheetData>
  <mergeCells count="13">
    <mergeCell ref="A1:C2"/>
    <mergeCell ref="O1:Q2"/>
    <mergeCell ref="D1:N2"/>
    <mergeCell ref="J64:Q64"/>
    <mergeCell ref="A64:H64"/>
    <mergeCell ref="J19:Q19"/>
    <mergeCell ref="A4:H4"/>
    <mergeCell ref="J4:Q4"/>
    <mergeCell ref="A19:H19"/>
    <mergeCell ref="A34:H34"/>
    <mergeCell ref="A49:H49"/>
    <mergeCell ref="J34:Q34"/>
    <mergeCell ref="J49:Q49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5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Z93"/>
  <sheetViews>
    <sheetView showGridLines="0" zoomScale="90" zoomScaleNormal="90" workbookViewId="0">
      <selection activeCell="X1" sqref="X1:Z2"/>
    </sheetView>
  </sheetViews>
  <sheetFormatPr defaultRowHeight="12.75" x14ac:dyDescent="0.2"/>
  <cols>
    <col min="1" max="17" width="9.7109375" customWidth="1"/>
    <col min="19" max="26" width="9.7109375" customWidth="1"/>
  </cols>
  <sheetData>
    <row r="1" spans="1:26" ht="22.5" customHeight="1" x14ac:dyDescent="0.2">
      <c r="A1" s="545"/>
      <c r="B1" s="545"/>
      <c r="C1" s="545"/>
      <c r="D1" s="113"/>
      <c r="E1" s="113"/>
      <c r="F1" s="470" t="s">
        <v>312</v>
      </c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  <c r="T1" s="470"/>
      <c r="U1" s="176"/>
      <c r="V1" s="176"/>
      <c r="W1" s="176"/>
      <c r="X1" s="552" t="str">
        <f>'Hidroenergética-Bacias'!J2</f>
        <v>Data considerada: 23/07/2020</v>
      </c>
      <c r="Y1" s="552"/>
      <c r="Z1" s="552"/>
    </row>
    <row r="2" spans="1:26" ht="17.25" customHeight="1" x14ac:dyDescent="0.2">
      <c r="A2" s="545"/>
      <c r="B2" s="545"/>
      <c r="C2" s="545"/>
      <c r="D2" s="113"/>
      <c r="E2" s="113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176"/>
      <c r="V2" s="176"/>
      <c r="W2" s="176"/>
      <c r="X2" s="552"/>
      <c r="Y2" s="552"/>
      <c r="Z2" s="552"/>
    </row>
    <row r="3" spans="1:26" ht="18" customHeight="1" x14ac:dyDescent="0.25">
      <c r="C3" s="32"/>
      <c r="D3" s="32"/>
      <c r="E3" s="32"/>
      <c r="F3" s="32"/>
      <c r="G3" s="32"/>
      <c r="H3" s="32"/>
      <c r="I3" s="32"/>
      <c r="J3" s="32"/>
      <c r="K3" s="32"/>
      <c r="L3" s="21"/>
      <c r="S3" s="32"/>
      <c r="T3" s="32"/>
      <c r="U3" s="21"/>
    </row>
    <row r="4" spans="1:26" s="115" customFormat="1" ht="18" customHeight="1" x14ac:dyDescent="0.2">
      <c r="A4" s="543" t="s">
        <v>264</v>
      </c>
      <c r="B4" s="543"/>
      <c r="C4" s="543"/>
      <c r="D4" s="543"/>
      <c r="E4" s="543"/>
      <c r="F4" s="543"/>
      <c r="G4" s="543"/>
      <c r="H4" s="543"/>
      <c r="J4" s="543" t="s">
        <v>265</v>
      </c>
      <c r="K4" s="543"/>
      <c r="L4" s="543"/>
      <c r="M4" s="543"/>
      <c r="N4" s="543"/>
      <c r="O4" s="543"/>
      <c r="P4" s="543"/>
      <c r="Q4" s="543"/>
      <c r="S4" s="543" t="s">
        <v>266</v>
      </c>
      <c r="T4" s="543"/>
      <c r="U4" s="543"/>
      <c r="V4" s="543"/>
      <c r="W4" s="543"/>
      <c r="X4" s="543"/>
      <c r="Y4" s="543"/>
      <c r="Z4" s="543"/>
    </row>
    <row r="5" spans="1:26" ht="18" customHeight="1" x14ac:dyDescent="0.2"/>
    <row r="6" spans="1:26" ht="18" customHeight="1" x14ac:dyDescent="0.2"/>
    <row r="7" spans="1:26" ht="18" customHeight="1" x14ac:dyDescent="0.2"/>
    <row r="8" spans="1:26" ht="18" customHeight="1" x14ac:dyDescent="0.2"/>
    <row r="9" spans="1:26" ht="18" customHeight="1" x14ac:dyDescent="0.2"/>
    <row r="10" spans="1:26" ht="18" customHeight="1" x14ac:dyDescent="0.2"/>
    <row r="11" spans="1:26" ht="18" customHeight="1" x14ac:dyDescent="0.2"/>
    <row r="12" spans="1:26" ht="18" customHeight="1" x14ac:dyDescent="0.2"/>
    <row r="13" spans="1:26" ht="18" customHeight="1" x14ac:dyDescent="0.2"/>
    <row r="14" spans="1:26" ht="18" customHeight="1" x14ac:dyDescent="0.2"/>
    <row r="15" spans="1:26" ht="18" customHeight="1" x14ac:dyDescent="0.2"/>
    <row r="16" spans="1:26" ht="18" customHeight="1" x14ac:dyDescent="0.2"/>
    <row r="17" spans="1:26" ht="18" customHeight="1" x14ac:dyDescent="0.2"/>
    <row r="18" spans="1:26" ht="18" customHeight="1" x14ac:dyDescent="0.2"/>
    <row r="19" spans="1:26" s="115" customFormat="1" ht="18" customHeight="1" x14ac:dyDescent="0.2">
      <c r="A19" s="543" t="s">
        <v>267</v>
      </c>
      <c r="B19" s="543"/>
      <c r="C19" s="543"/>
      <c r="D19" s="543"/>
      <c r="E19" s="543"/>
      <c r="F19" s="543"/>
      <c r="G19" s="543"/>
      <c r="H19" s="543"/>
      <c r="J19" s="543" t="s">
        <v>268</v>
      </c>
      <c r="K19" s="543"/>
      <c r="L19" s="543"/>
      <c r="M19" s="543"/>
      <c r="N19" s="543"/>
      <c r="O19" s="543"/>
      <c r="P19" s="543"/>
      <c r="Q19" s="543"/>
      <c r="S19" s="543" t="s">
        <v>269</v>
      </c>
      <c r="T19" s="543"/>
      <c r="U19" s="543"/>
      <c r="V19" s="543"/>
      <c r="W19" s="543"/>
      <c r="X19" s="543"/>
      <c r="Y19" s="543"/>
      <c r="Z19" s="543"/>
    </row>
    <row r="20" spans="1:26" ht="18" customHeight="1" x14ac:dyDescent="0.2"/>
    <row r="21" spans="1:26" ht="18" customHeight="1" x14ac:dyDescent="0.2"/>
    <row r="22" spans="1:26" ht="18" customHeight="1" x14ac:dyDescent="0.2"/>
    <row r="23" spans="1:26" ht="18" customHeight="1" x14ac:dyDescent="0.2"/>
    <row r="24" spans="1:26" ht="18" customHeight="1" x14ac:dyDescent="0.2"/>
    <row r="25" spans="1:26" ht="18" customHeight="1" x14ac:dyDescent="0.2"/>
    <row r="26" spans="1:26" ht="18" customHeight="1" x14ac:dyDescent="0.2"/>
    <row r="27" spans="1:26" ht="18" customHeight="1" x14ac:dyDescent="0.2"/>
    <row r="28" spans="1:26" ht="18" customHeight="1" x14ac:dyDescent="0.2"/>
    <row r="29" spans="1:26" ht="18" customHeight="1" x14ac:dyDescent="0.2"/>
    <row r="30" spans="1:26" ht="18" customHeight="1" x14ac:dyDescent="0.2"/>
    <row r="31" spans="1:26" ht="18" customHeight="1" x14ac:dyDescent="0.2"/>
    <row r="32" spans="1:26" ht="18" customHeight="1" x14ac:dyDescent="0.2"/>
    <row r="33" spans="1:26" ht="18" customHeight="1" x14ac:dyDescent="0.2"/>
    <row r="34" spans="1:26" s="115" customFormat="1" ht="18" customHeight="1" x14ac:dyDescent="0.2">
      <c r="A34" s="553" t="s">
        <v>270</v>
      </c>
      <c r="B34" s="554"/>
      <c r="C34" s="554"/>
      <c r="D34" s="554"/>
      <c r="E34" s="554"/>
      <c r="F34" s="554"/>
      <c r="G34" s="554"/>
      <c r="H34" s="554"/>
      <c r="J34" s="543" t="s">
        <v>271</v>
      </c>
      <c r="K34" s="543"/>
      <c r="L34" s="543"/>
      <c r="M34" s="543"/>
      <c r="N34" s="543"/>
      <c r="O34" s="543"/>
      <c r="P34" s="543"/>
      <c r="Q34" s="543"/>
      <c r="S34" s="543" t="s">
        <v>272</v>
      </c>
      <c r="T34" s="543"/>
      <c r="U34" s="543"/>
      <c r="V34" s="543"/>
      <c r="W34" s="543"/>
      <c r="X34" s="543"/>
      <c r="Y34" s="543"/>
      <c r="Z34" s="543"/>
    </row>
    <row r="35" spans="1:26" ht="18" customHeight="1" x14ac:dyDescent="0.2"/>
    <row r="36" spans="1:26" ht="18" customHeight="1" x14ac:dyDescent="0.2"/>
    <row r="37" spans="1:26" ht="18" customHeight="1" x14ac:dyDescent="0.2"/>
    <row r="38" spans="1:26" ht="18" customHeight="1" x14ac:dyDescent="0.2"/>
    <row r="39" spans="1:26" ht="18" customHeight="1" x14ac:dyDescent="0.2"/>
    <row r="40" spans="1:26" ht="18" customHeight="1" x14ac:dyDescent="0.2"/>
    <row r="41" spans="1:26" ht="18" customHeight="1" x14ac:dyDescent="0.2"/>
    <row r="42" spans="1:26" ht="18" customHeight="1" x14ac:dyDescent="0.2"/>
    <row r="43" spans="1:26" ht="18" customHeight="1" x14ac:dyDescent="0.2"/>
    <row r="44" spans="1:26" ht="18" customHeight="1" x14ac:dyDescent="0.2"/>
    <row r="45" spans="1:26" ht="18" customHeight="1" x14ac:dyDescent="0.2"/>
    <row r="46" spans="1:26" ht="18" customHeight="1" x14ac:dyDescent="0.2"/>
    <row r="47" spans="1:26" ht="18" customHeight="1" x14ac:dyDescent="0.2"/>
    <row r="48" spans="1:26" ht="18" customHeight="1" x14ac:dyDescent="0.2"/>
    <row r="49" spans="1:26" s="115" customFormat="1" ht="18" customHeight="1" x14ac:dyDescent="0.2">
      <c r="A49" s="551" t="s">
        <v>273</v>
      </c>
      <c r="B49" s="551"/>
      <c r="C49" s="551"/>
      <c r="D49" s="551"/>
      <c r="E49" s="551"/>
      <c r="F49" s="551"/>
      <c r="G49" s="551"/>
      <c r="H49" s="551"/>
      <c r="J49" s="543" t="s">
        <v>274</v>
      </c>
      <c r="K49" s="543"/>
      <c r="L49" s="543"/>
      <c r="M49" s="543"/>
      <c r="N49" s="543"/>
      <c r="O49" s="543"/>
      <c r="P49" s="543"/>
      <c r="Q49" s="543"/>
      <c r="S49" s="543" t="s">
        <v>328</v>
      </c>
      <c r="T49" s="543"/>
      <c r="U49" s="543"/>
      <c r="V49" s="543"/>
      <c r="W49" s="543"/>
      <c r="X49" s="543"/>
      <c r="Y49" s="543"/>
      <c r="Z49" s="543"/>
    </row>
    <row r="50" spans="1:26" ht="18" customHeight="1" x14ac:dyDescent="0.2"/>
    <row r="51" spans="1:26" ht="18" customHeight="1" x14ac:dyDescent="0.2"/>
    <row r="52" spans="1:26" ht="18" customHeight="1" x14ac:dyDescent="0.2"/>
    <row r="53" spans="1:26" ht="18" customHeight="1" x14ac:dyDescent="0.2"/>
    <row r="54" spans="1:26" ht="18" customHeight="1" x14ac:dyDescent="0.2"/>
    <row r="55" spans="1:26" ht="18" customHeight="1" x14ac:dyDescent="0.2"/>
    <row r="56" spans="1:26" ht="18" customHeight="1" x14ac:dyDescent="0.2"/>
    <row r="57" spans="1:26" ht="18" customHeight="1" x14ac:dyDescent="0.2"/>
    <row r="58" spans="1:26" ht="18" customHeight="1" x14ac:dyDescent="0.2"/>
    <row r="59" spans="1:26" ht="18" customHeight="1" x14ac:dyDescent="0.2"/>
    <row r="60" spans="1:26" ht="18" customHeight="1" x14ac:dyDescent="0.2"/>
    <row r="61" spans="1:26" ht="18" customHeight="1" x14ac:dyDescent="0.2"/>
    <row r="62" spans="1:26" ht="18" customHeight="1" x14ac:dyDescent="0.2"/>
    <row r="63" spans="1:26" ht="18" customHeight="1" x14ac:dyDescent="0.2"/>
    <row r="64" spans="1:26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5">
    <mergeCell ref="A49:H49"/>
    <mergeCell ref="J49:Q49"/>
    <mergeCell ref="J34:Q34"/>
    <mergeCell ref="F1:T2"/>
    <mergeCell ref="S49:Z49"/>
    <mergeCell ref="X1:Z2"/>
    <mergeCell ref="S34:Z34"/>
    <mergeCell ref="A34:H34"/>
    <mergeCell ref="J19:Q19"/>
    <mergeCell ref="S19:Z19"/>
    <mergeCell ref="A19:H19"/>
    <mergeCell ref="A4:H4"/>
    <mergeCell ref="J4:Q4"/>
    <mergeCell ref="S4:Z4"/>
    <mergeCell ref="A1:C2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42" orientation="landscape" r:id="rId1"/>
  <rowBreaks count="1" manualBreakCount="1">
    <brk id="62" max="25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ONS_Produtos" ma:contentTypeID="0x010100242DB1FAA044594F94287B1DB165CABE00B0B761F4221824429411A7ADC7A20EA4" ma:contentTypeVersion="18" ma:contentTypeDescription="" ma:contentTypeScope="" ma:versionID="74773378c01b72700d5ba17956791014">
  <xsd:schema xmlns:xsd="http://www.w3.org/2001/XMLSchema" xmlns:xs="http://www.w3.org/2001/XMLSchema" xmlns:p="http://schemas.microsoft.com/office/2006/metadata/properties" xmlns:ns2="8a00d3f9-ef18-4b07-840e-32dd3330701b" xmlns:ns3="af85296e-61eb-4c20-8d70-856387d3ac93" xmlns:ns4="677f5312-f494-41a2-bb06-8c78c131cba9" targetNamespace="http://schemas.microsoft.com/office/2006/metadata/properties" ma:root="true" ma:fieldsID="4dbb575cd280986baaba0a54ce9e3f3b" ns2:_="" ns3:_="" ns4:_="">
    <xsd:import namespace="8a00d3f9-ef18-4b07-840e-32dd3330701b"/>
    <xsd:import namespace="af85296e-61eb-4c20-8d70-856387d3ac93"/>
    <xsd:import namespace="677f5312-f494-41a2-bb06-8c78c131cba9"/>
    <xsd:element name="properties">
      <xsd:complexType>
        <xsd:sequence>
          <xsd:element name="documentManagement">
            <xsd:complexType>
              <xsd:all>
                <xsd:element ref="ns2:DataProdutos"/>
                <xsd:element ref="ns3:Processo"/>
                <xsd:element ref="ns3:Pasta" minOccurs="0"/>
                <xsd:element ref="ns3:Estrutura"/>
                <xsd:element ref="ns3:Macroprocesso"/>
                <xsd:element ref="ns3:Produto"/>
                <xsd:element ref="ns2:PublicarEm"/>
                <xsd:element ref="ns3:Periodicidade"/>
                <xsd:element ref="ns3:PeriodicidadeFinal"/>
                <xsd:element ref="ns4:DescricaoProdu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0d3f9-ef18-4b07-840e-32dd3330701b" elementFormDefault="qualified">
    <xsd:import namespace="http://schemas.microsoft.com/office/2006/documentManagement/types"/>
    <xsd:import namespace="http://schemas.microsoft.com/office/infopath/2007/PartnerControls"/>
    <xsd:element name="DataProdutos" ma:index="9" ma:displayName="Data Produto" ma:internalName="DataProdutos" ma:readOnly="false">
      <xsd:simpleType>
        <xsd:restriction base="dms:Text">
          <xsd:maxLength value="255"/>
        </xsd:restriction>
      </xsd:simpleType>
    </xsd:element>
    <xsd:element name="PublicarEm" ma:index="15" ma:displayName="Publicar Em" ma:format="DateTime" ma:internalName="PublicarEm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5296e-61eb-4c20-8d70-856387d3ac93" elementFormDefault="qualified">
    <xsd:import namespace="http://schemas.microsoft.com/office/2006/documentManagement/types"/>
    <xsd:import namespace="http://schemas.microsoft.com/office/infopath/2007/PartnerControls"/>
    <xsd:element name="Processo" ma:index="10" ma:displayName="Processo" ma:internalName="Processo" ma:readOnly="false">
      <xsd:simpleType>
        <xsd:restriction base="dms:Text">
          <xsd:maxLength value="255"/>
        </xsd:restriction>
      </xsd:simpleType>
    </xsd:element>
    <xsd:element name="Pasta" ma:index="11" nillable="true" ma:displayName="Pasta" ma:default="1" ma:internalName="Pasta" ma:readOnly="false">
      <xsd:simpleType>
        <xsd:restriction base="dms:Boolean"/>
      </xsd:simpleType>
    </xsd:element>
    <xsd:element name="Estrutura" ma:index="12" ma:displayName="Estrutura" ma:internalName="Estrutura" ma:readOnly="false">
      <xsd:simpleType>
        <xsd:restriction base="dms:Text">
          <xsd:maxLength value="255"/>
        </xsd:restriction>
      </xsd:simpleType>
    </xsd:element>
    <xsd:element name="Macroprocesso" ma:index="13" ma:displayName="Macroprocesso" ma:internalName="Macroprocesso" ma:readOnly="false">
      <xsd:simpleType>
        <xsd:restriction base="dms:Text">
          <xsd:maxLength value="255"/>
        </xsd:restriction>
      </xsd:simpleType>
    </xsd:element>
    <xsd:element name="Produto" ma:index="14" ma:displayName="Produto" ma:internalName="Produto">
      <xsd:simpleType>
        <xsd:restriction base="dms:Text">
          <xsd:maxLength value="255"/>
        </xsd:restriction>
      </xsd:simpleType>
    </xsd:element>
    <xsd:element name="Periodicidade" ma:index="16" ma:displayName="Periodicidade" ma:format="DateOnly" ma:internalName="Periodicidade">
      <xsd:simpleType>
        <xsd:restriction base="dms:DateTime"/>
      </xsd:simpleType>
    </xsd:element>
    <xsd:element name="PeriodicidadeFinal" ma:index="17" ma:displayName="PeriodicidadeFinal" ma:format="DateOnly" ma:internalName="PeriodicidadeFinal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312-f494-41a2-bb06-8c78c131cba9" elementFormDefault="qualified">
    <xsd:import namespace="http://schemas.microsoft.com/office/2006/documentManagement/types"/>
    <xsd:import namespace="http://schemas.microsoft.com/office/infopath/2007/PartnerControls"/>
    <xsd:element name="DescricaoProduto" ma:index="18" nillable="true" ma:displayName="Descrição do Produto" ma:description="Descrição do Produto" ma:internalName="DescricaoProduto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1c69be88-e44b-4002-83bd-2daf194424fc" ContentTypeId="0x010100242DB1FAA044594F94287B1DB165CABE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arEm xmlns="8a00d3f9-ef18-4b07-840e-32dd3330701b">2020-07-24T14:20:31+00:00</PublicarEm>
    <Produto xmlns="af85296e-61eb-4c20-8d70-856387d3ac93">RDH</Produto>
    <DescricaoProduto xmlns="677f5312-f494-41a2-bb06-8c78c131cba9" xsi:nil="true"/>
    <DataProdutos xmlns="8a00d3f9-ef18-4b07-840e-32dd3330701b">23/07/2020</DataProdutos>
    <Pasta xmlns="af85296e-61eb-4c20-8d70-856387d3ac93">false</Pasta>
    <Estrutura xmlns="af85296e-61eb-4c20-8d70-856387d3ac93">sintegre.ons.org.br-sites-9-13-56</Estrutura>
    <Processo xmlns="af85296e-61eb-4c20-8d70-856387d3ac93">Acompanhamento das Condições Hidroenergéticas</Processo>
    <Periodicidade xmlns="af85296e-61eb-4c20-8d70-856387d3ac93">2020-07-23T03:00:00+00:00</Periodicidade>
    <Macroprocesso xmlns="af85296e-61eb-4c20-8d70-856387d3ac93">Programação da Operação</Macroprocesso>
    <PeriodicidadeFinal xmlns="af85296e-61eb-4c20-8d70-856387d3ac93">2020-07-24T02:59:59+00:00</PeriodicidadeFinal>
  </documentManagement>
</p:properties>
</file>

<file path=customXml/itemProps1.xml><?xml version="1.0" encoding="utf-8"?>
<ds:datastoreItem xmlns:ds="http://schemas.openxmlformats.org/officeDocument/2006/customXml" ds:itemID="{1E1728F3-8E5D-4CEC-B68D-FA0F59D14F2D}"/>
</file>

<file path=customXml/itemProps2.xml><?xml version="1.0" encoding="utf-8"?>
<ds:datastoreItem xmlns:ds="http://schemas.openxmlformats.org/officeDocument/2006/customXml" ds:itemID="{AED41505-4BA8-4EDD-A88C-26228B214A07}"/>
</file>

<file path=customXml/itemProps3.xml><?xml version="1.0" encoding="utf-8"?>
<ds:datastoreItem xmlns:ds="http://schemas.openxmlformats.org/officeDocument/2006/customXml" ds:itemID="{87065206-3FE1-4B0E-96E7-F44D673DB0A5}"/>
</file>

<file path=customXml/itemProps4.xml><?xml version="1.0" encoding="utf-8"?>
<ds:datastoreItem xmlns:ds="http://schemas.openxmlformats.org/officeDocument/2006/customXml" ds:itemID="{728F964A-322A-4F4B-BD6A-CE15A07A0C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13</vt:i4>
      </vt:variant>
    </vt:vector>
  </HeadingPairs>
  <TitlesOfParts>
    <vt:vector size="21" baseType="lpstr">
      <vt:lpstr>Hidráulico-Hidrológica</vt:lpstr>
      <vt:lpstr>Hidroenergética-Subsistemas</vt:lpstr>
      <vt:lpstr>Hidroenergética-REEs</vt:lpstr>
      <vt:lpstr>Hidroenergética-Bacias</vt:lpstr>
      <vt:lpstr>Graf-Subsistemas</vt:lpstr>
      <vt:lpstr>Graf-REEs</vt:lpstr>
      <vt:lpstr>Graf-Bacias1</vt:lpstr>
      <vt:lpstr>Graf-Bacias2</vt:lpstr>
      <vt:lpstr>'Graf-Bacias1'!Area_de_impressao</vt:lpstr>
      <vt:lpstr>'Graf-Bacias2'!Area_de_impressao</vt:lpstr>
      <vt:lpstr>'Graf-REEs'!Area_de_impressao</vt:lpstr>
      <vt:lpstr>'Hidráulico-Hidrológica'!Area_de_impressao</vt:lpstr>
      <vt:lpstr>'Hidroenergética-Bacias'!Area_de_impressao</vt:lpstr>
      <vt:lpstr>'Hidroenergética-REEs'!Area_de_impressao</vt:lpstr>
      <vt:lpstr>'Hidroenergética-Subsistemas'!Area_de_impressao</vt:lpstr>
      <vt:lpstr>'Graf-Bacias1'!Titulos_de_impressao</vt:lpstr>
      <vt:lpstr>'Graf-Bacias2'!Titulos_de_impressao</vt:lpstr>
      <vt:lpstr>'Graf-REEs'!Titulos_de_impressao</vt:lpstr>
      <vt:lpstr>'Hidráulico-Hidrológica'!Titulos_de_impressao</vt:lpstr>
      <vt:lpstr>'Hidroenergética-Bacias'!Titulos_de_impressao</vt:lpstr>
      <vt:lpstr>'Hidroenergética-REEs'!Titulos_de_impressao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RDH</dc:title>
  <dc:creator>ONS</dc:creator>
  <cp:lastModifiedBy>frederico.mattos</cp:lastModifiedBy>
  <cp:lastPrinted>2018-04-25T18:12:39Z</cp:lastPrinted>
  <dcterms:created xsi:type="dcterms:W3CDTF">2000-12-20T17:37:19Z</dcterms:created>
  <dcterms:modified xsi:type="dcterms:W3CDTF">2020-07-24T13:49:23Z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0x010100242DB1FAA044594F94287B1DB165CABE00B0B761F4221824429411A7ADC7A20EA4</vt:lpwstr>
  </property>
</Properties>
</file>