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vk293_exeter_ac_uk/Documents/Documents/OPERATION REPO/"/>
    </mc:Choice>
  </mc:AlternateContent>
  <xr:revisionPtr revIDLastSave="474" documentId="14_{BC88BDE9-64CB-41A1-83B9-DD4114039006}" xr6:coauthVersionLast="47" xr6:coauthVersionMax="47" xr10:uidLastSave="{8B2FBA4F-5FCA-4953-98EC-E8373BADFA30}"/>
  <bookViews>
    <workbookView xWindow="-120" yWindow="-120" windowWidth="29040" windowHeight="15840" xr2:uid="{A9A6A164-F3BD-43D5-9036-10ECFBD429E5}"/>
  </bookViews>
  <sheets>
    <sheet name="project 1 d" sheetId="2" r:id="rId1"/>
    <sheet name="Output efficiencies" sheetId="3" r:id="rId2"/>
  </sheets>
  <definedNames>
    <definedName name="input_costs">'project 1 d'!$B$37:$B$46</definedName>
    <definedName name="output_values">#REF!</definedName>
    <definedName name="outputs_values">'project 1 d'!$D$37:$D$46</definedName>
    <definedName name="SELECTED_PROJECT_OUTPUT_VALUE">'project 1 d'!$B$55</definedName>
    <definedName name="SELECTED_PROJECTS_INPUT_COST">'project 1 d'!$B$51</definedName>
    <definedName name="solver_adj" localSheetId="0" hidden="1">'project 1 d'!$B$33:$C$33,'project 1 d'!$E$33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'project 1 d'!$B$37:$B$46</definedName>
    <definedName name="solver_lhs2" localSheetId="0" hidden="1">'project 1 d'!$B$51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'project 1 d'!$B$55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hs1" localSheetId="0" hidden="1">outputs_values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unit_cost_input">'project 1 d'!$B$33:$C$33</definedName>
    <definedName name="unit_input_cost">#REF!</definedName>
    <definedName name="units_output_values">#REF!</definedName>
    <definedName name="units_value_output">'project 1 d'!$E$33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" i="2" l="1"/>
  <c r="D39" i="2"/>
  <c r="D40" i="2"/>
  <c r="D41" i="2"/>
  <c r="D42" i="2"/>
  <c r="D43" i="2"/>
  <c r="D44" i="2"/>
  <c r="D45" i="2"/>
  <c r="D46" i="2"/>
  <c r="D37" i="2"/>
  <c r="B45" i="2"/>
  <c r="B40" i="2"/>
  <c r="B38" i="2"/>
  <c r="B39" i="2"/>
  <c r="B41" i="2"/>
  <c r="B42" i="2"/>
  <c r="B43" i="2"/>
  <c r="B44" i="2"/>
  <c r="B37" i="2"/>
  <c r="E23" i="2"/>
  <c r="E24" i="2"/>
  <c r="E25" i="2"/>
  <c r="E26" i="2"/>
  <c r="E27" i="2"/>
  <c r="E28" i="2"/>
  <c r="E29" i="2"/>
  <c r="E30" i="2"/>
  <c r="E31" i="2"/>
  <c r="E22" i="2"/>
  <c r="C31" i="2"/>
  <c r="B46" i="2" s="1"/>
  <c r="C23" i="2"/>
  <c r="C24" i="2"/>
  <c r="C25" i="2"/>
  <c r="C26" i="2"/>
  <c r="C27" i="2"/>
  <c r="C28" i="2"/>
  <c r="C29" i="2"/>
  <c r="C30" i="2"/>
  <c r="C22" i="2"/>
  <c r="B26" i="2"/>
  <c r="B25" i="2"/>
  <c r="B24" i="2"/>
  <c r="B23" i="2"/>
  <c r="B27" i="2"/>
  <c r="B28" i="2"/>
  <c r="B29" i="2"/>
  <c r="B30" i="2"/>
  <c r="B31" i="2"/>
  <c r="B22" i="2"/>
  <c r="B55" i="2" l="1"/>
  <c r="B51" i="2"/>
</calcChain>
</file>

<file path=xl/sharedStrings.xml><?xml version="1.0" encoding="utf-8"?>
<sst xmlns="http://schemas.openxmlformats.org/spreadsheetml/2006/main" count="82" uniqueCount="50">
  <si>
    <t>Inputs Used</t>
  </si>
  <si>
    <t>Input 1</t>
  </si>
  <si>
    <t>Input 2</t>
  </si>
  <si>
    <t>Outputs Produced</t>
  </si>
  <si>
    <t>Output 1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</si>
  <si>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</si>
  <si>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</si>
  <si>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</si>
  <si>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</si>
  <si>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</si>
  <si>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</si>
  <si>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</si>
  <si>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</si>
  <si>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</si>
  <si>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</si>
  <si>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Normalisation of outputs</t>
  </si>
  <si>
    <t>input 2</t>
  </si>
  <si>
    <t>output1</t>
  </si>
  <si>
    <t>units costs</t>
  </si>
  <si>
    <t>Project</t>
  </si>
  <si>
    <t>input costs</t>
  </si>
  <si>
    <t>output value</t>
  </si>
  <si>
    <t>&gt;=</t>
  </si>
  <si>
    <t>selected project input cost</t>
  </si>
  <si>
    <t>=</t>
  </si>
  <si>
    <t>selected project output val</t>
  </si>
  <si>
    <t xml:space="preserve">Project </t>
  </si>
  <si>
    <t>Outputs</t>
  </si>
  <si>
    <t>Constraint that selected Projects 's input cost must equal a nominal value of 1</t>
  </si>
  <si>
    <t>Constrains that input costs must cover output values</t>
  </si>
  <si>
    <t>Maximize selected projects output value to check if its 1( if 1 its efficient)</t>
  </si>
  <si>
    <t>Selected project</t>
  </si>
  <si>
    <t>DEA model for checking efficiency of a selected project With New Sets of inputs and outputs</t>
  </si>
  <si>
    <t>input_costs</t>
  </si>
  <si>
    <t>='project 1 d'!$B$37:$B$46</t>
  </si>
  <si>
    <t>output_values</t>
  </si>
  <si>
    <t>=#REF!#REF!</t>
  </si>
  <si>
    <t>outputs_values</t>
  </si>
  <si>
    <t>='project 1 d'!$D$37:$D$46</t>
  </si>
  <si>
    <t>SELECTED_PROJECT_OUTPUT_VALUE</t>
  </si>
  <si>
    <t>='project 1 d'!$B$55</t>
  </si>
  <si>
    <t>SELECTED_PROJECTS_INPUT_COST</t>
  </si>
  <si>
    <t>='project 1 d'!$B$51</t>
  </si>
  <si>
    <t>unit_cost_input</t>
  </si>
  <si>
    <t>='project 1 d'!$B$33:$C$33</t>
  </si>
  <si>
    <t>unit_input_cost</t>
  </si>
  <si>
    <t>units_output_values</t>
  </si>
  <si>
    <t>units_value_output</t>
  </si>
  <si>
    <t>='project 1 d'!$E$33</t>
  </si>
  <si>
    <t>Range names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</si>
</sst>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  <a:r>
              <a:rPr lang="en-US" baseline="0"/>
              <a:t> of o</a:t>
            </a:r>
            <a:r>
              <a:rPr lang="en-US"/>
              <a:t>utputs values using solver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efficiencies'!$C$5</c:f>
              <c:strCache>
                <c:ptCount val="1"/>
                <c:pt idx="0">
                  <c:v>Outputs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'Output efficiencies'!$B$6:$B$15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'Output efficiencies'!$C$6:$C$15</c:f>
              <c:numCache>
                <c:formatCode>General</c:formatCode>
                <c:ptCount val="10"/>
                <c:pt idx="0">
                  <c:v>0.364651</c:v>
                </c:pt>
                <c:pt idx="1">
                  <c:v>8.3000000000000004E-2</c:v>
                </c:pt>
                <c:pt idx="2">
                  <c:v>0.56000000000000005</c:v>
                </c:pt>
                <c:pt idx="3">
                  <c:v>0.32</c:v>
                </c:pt>
                <c:pt idx="4">
                  <c:v>0.14881</c:v>
                </c:pt>
                <c:pt idx="5">
                  <c:v>0.32500000000000001</c:v>
                </c:pt>
                <c:pt idx="6">
                  <c:v>0.121519</c:v>
                </c:pt>
                <c:pt idx="7">
                  <c:v>0.504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F-4FBD-A362-ACDDAE2FD8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18621552"/>
        <c:axId val="1518624880"/>
      </c:lineChart>
      <c:catAx>
        <c:axId val="151862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24880"/>
        <c:crosses val="autoZero"/>
        <c:auto val="1"/>
        <c:lblAlgn val="ctr"/>
        <c:lblOffset val="100"/>
        <c:noMultiLvlLbl val="0"/>
      </c:catAx>
      <c:valAx>
        <c:axId val="1518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2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6</xdr:row>
      <xdr:rowOff>185736</xdr:rowOff>
    </xdr:from>
    <xdr:to>
      <xdr:col>17</xdr:col>
      <xdr:colOff>400050</xdr:colOff>
      <xdr:row>26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C6135-DC91-3ED4-0506-04A91074E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6BB1F-A051-4643-9C19-FD57EDD64B7A}">
  <dimension ref="A1:I55"/>
  <sheetViews>
    <sheetView tabSelected="1" workbookViewId="0">
      <selection activeCell="B55" sqref="B55"/>
    </sheetView>
  </sheetViews>
  <sheetFormatPr defaultRowHeight="15" x14ac:dyDescent="0.25"/>
  <cols>
    <col min="1" max="1" width="24.7109375" customWidth="1"/>
    <col min="6" max="6" width="17.28515625" bestFit="1" customWidth="1"/>
    <col min="7" max="7" width="11" customWidth="1"/>
    <col min="8" max="8" width="33.42578125" bestFit="1" customWidth="1"/>
  </cols>
  <sheetData>
    <row r="1" spans="1:7" x14ac:dyDescent="0.25">
      <c r="A1" s="1" t="s">
        <v>32</v>
      </c>
    </row>
    <row r="3" spans="1:7" x14ac:dyDescent="0.25">
      <c r="A3" s="1" t="s">
        <v>31</v>
      </c>
      <c r="B3" s="4">
        <v>9</v>
      </c>
    </row>
    <row r="8" spans="1:7" x14ac:dyDescent="0.25">
      <c r="A8" s="1" t="s">
        <v>0</v>
      </c>
      <c r="B8" t="s">
        <v>1</v>
      </c>
      <c r="C8" t="s">
        <v>2</v>
      </c>
      <c r="F8" t="s">
        <v>3</v>
      </c>
      <c r="G8" t="s">
        <v>4</v>
      </c>
    </row>
    <row r="9" spans="1:7" x14ac:dyDescent="0.25">
      <c r="A9" t="s">
        <v>5</v>
      </c>
      <c r="B9" s="2">
        <v>550</v>
      </c>
      <c r="C9" s="2">
        <v>200</v>
      </c>
      <c r="F9" t="s">
        <v>5</v>
      </c>
      <c r="G9" s="2">
        <v>2.1</v>
      </c>
    </row>
    <row r="10" spans="1:7" x14ac:dyDescent="0.25">
      <c r="A10" t="s">
        <v>6</v>
      </c>
      <c r="B10" s="2">
        <v>400</v>
      </c>
      <c r="C10" s="2">
        <v>250</v>
      </c>
      <c r="F10" t="s">
        <v>6</v>
      </c>
      <c r="G10" s="2">
        <v>0.5</v>
      </c>
    </row>
    <row r="11" spans="1:7" x14ac:dyDescent="0.25">
      <c r="A11" t="s">
        <v>7</v>
      </c>
      <c r="B11" s="2">
        <v>300</v>
      </c>
      <c r="C11" s="2">
        <v>400</v>
      </c>
      <c r="F11" t="s">
        <v>7</v>
      </c>
      <c r="G11" s="2">
        <v>3</v>
      </c>
    </row>
    <row r="12" spans="1:7" x14ac:dyDescent="0.25">
      <c r="A12" t="s">
        <v>8</v>
      </c>
      <c r="B12" s="2">
        <v>350</v>
      </c>
      <c r="C12" s="2">
        <v>450</v>
      </c>
      <c r="F12" t="s">
        <v>8</v>
      </c>
      <c r="G12" s="2">
        <v>2</v>
      </c>
    </row>
    <row r="13" spans="1:7" x14ac:dyDescent="0.25">
      <c r="A13" t="s">
        <v>9</v>
      </c>
      <c r="B13" s="2">
        <v>450</v>
      </c>
      <c r="C13" s="2">
        <v>300</v>
      </c>
      <c r="F13" t="s">
        <v>9</v>
      </c>
      <c r="G13" s="2">
        <v>1</v>
      </c>
    </row>
    <row r="14" spans="1:7" x14ac:dyDescent="0.25">
      <c r="A14" t="s">
        <v>10</v>
      </c>
      <c r="B14" s="2">
        <v>500</v>
      </c>
      <c r="C14" s="2">
        <v>150</v>
      </c>
      <c r="F14" t="s">
        <v>10</v>
      </c>
      <c r="G14" s="2">
        <v>1.5</v>
      </c>
    </row>
    <row r="15" spans="1:7" x14ac:dyDescent="0.25">
      <c r="A15" t="s">
        <v>11</v>
      </c>
      <c r="B15" s="2">
        <v>350</v>
      </c>
      <c r="C15" s="2">
        <v>200</v>
      </c>
      <c r="F15" t="s">
        <v>11</v>
      </c>
      <c r="G15" s="2">
        <v>0.6</v>
      </c>
    </row>
    <row r="16" spans="1:7" x14ac:dyDescent="0.25">
      <c r="A16" t="s">
        <v>12</v>
      </c>
      <c r="B16" s="2">
        <v>200</v>
      </c>
      <c r="C16" s="2">
        <v>600</v>
      </c>
      <c r="F16" t="s">
        <v>12</v>
      </c>
      <c r="G16" s="2">
        <v>1.8</v>
      </c>
    </row>
    <row r="17" spans="1:9" x14ac:dyDescent="0.25">
      <c r="A17" t="s">
        <v>13</v>
      </c>
      <c r="B17" s="8">
        <v>420</v>
      </c>
      <c r="C17" s="8">
        <v>130</v>
      </c>
      <c r="F17" t="s">
        <v>13</v>
      </c>
      <c r="G17" s="8">
        <v>4</v>
      </c>
    </row>
    <row r="18" spans="1:9" x14ac:dyDescent="0.25">
      <c r="A18" t="s">
        <v>14</v>
      </c>
      <c r="B18" s="8">
        <v>280</v>
      </c>
      <c r="C18" s="8">
        <v>220</v>
      </c>
      <c r="F18" t="s">
        <v>14</v>
      </c>
      <c r="G18" s="8">
        <v>5</v>
      </c>
    </row>
    <row r="20" spans="1:9" x14ac:dyDescent="0.25">
      <c r="A20" t="s">
        <v>15</v>
      </c>
    </row>
    <row r="21" spans="1:9" x14ac:dyDescent="0.25">
      <c r="B21" t="s">
        <v>1</v>
      </c>
      <c r="C21" t="s">
        <v>16</v>
      </c>
      <c r="E21" t="s">
        <v>17</v>
      </c>
    </row>
    <row r="22" spans="1:9" x14ac:dyDescent="0.25">
      <c r="A22" t="s">
        <v>5</v>
      </c>
      <c r="B22" s="7">
        <f>B9/G9</f>
        <v>261.90476190476187</v>
      </c>
      <c r="C22" s="7">
        <f>C9/G9</f>
        <v>95.238095238095241</v>
      </c>
      <c r="E22" s="7">
        <f>G9/G9</f>
        <v>1</v>
      </c>
      <c r="G22" s="1"/>
      <c r="H22" s="1" t="s">
        <v>49</v>
      </c>
    </row>
    <row r="23" spans="1:9" x14ac:dyDescent="0.25">
      <c r="A23" t="s">
        <v>6</v>
      </c>
      <c r="B23" s="7">
        <f>B10/G10</f>
        <v>800</v>
      </c>
      <c r="C23" s="7">
        <f t="shared" ref="C23:C30" si="0">C10/G10</f>
        <v>500</v>
      </c>
      <c r="E23" s="7">
        <f t="shared" ref="E23:E31" si="1">G10/G10</f>
        <v>1</v>
      </c>
      <c r="H23" t="s">
        <v>33</v>
      </c>
      <c r="I23" t="s">
        <v>34</v>
      </c>
    </row>
    <row r="24" spans="1:9" x14ac:dyDescent="0.25">
      <c r="A24" t="s">
        <v>7</v>
      </c>
      <c r="B24" s="7">
        <f>B11/G11</f>
        <v>100</v>
      </c>
      <c r="C24" s="7">
        <f t="shared" si="0"/>
        <v>133.33333333333334</v>
      </c>
      <c r="E24" s="7">
        <f t="shared" si="1"/>
        <v>1</v>
      </c>
      <c r="H24" t="s">
        <v>35</v>
      </c>
      <c r="I24" t="s">
        <v>36</v>
      </c>
    </row>
    <row r="25" spans="1:9" x14ac:dyDescent="0.25">
      <c r="A25" t="s">
        <v>8</v>
      </c>
      <c r="B25" s="7">
        <f>B12/G12</f>
        <v>175</v>
      </c>
      <c r="C25" s="7">
        <f t="shared" si="0"/>
        <v>225</v>
      </c>
      <c r="E25" s="7">
        <f t="shared" si="1"/>
        <v>1</v>
      </c>
      <c r="H25" t="s">
        <v>37</v>
      </c>
      <c r="I25" t="s">
        <v>38</v>
      </c>
    </row>
    <row r="26" spans="1:9" x14ac:dyDescent="0.25">
      <c r="A26" t="s">
        <v>9</v>
      </c>
      <c r="B26" s="7">
        <f>B13/G13</f>
        <v>450</v>
      </c>
      <c r="C26" s="7">
        <f t="shared" si="0"/>
        <v>300</v>
      </c>
      <c r="E26" s="7">
        <f t="shared" si="1"/>
        <v>1</v>
      </c>
      <c r="H26" t="s">
        <v>39</v>
      </c>
      <c r="I26" t="s">
        <v>40</v>
      </c>
    </row>
    <row r="27" spans="1:9" x14ac:dyDescent="0.25">
      <c r="A27" t="s">
        <v>10</v>
      </c>
      <c r="B27" s="7">
        <f t="shared" ref="B27:B31" si="2">B14/G14</f>
        <v>333.33333333333331</v>
      </c>
      <c r="C27" s="7">
        <f t="shared" si="0"/>
        <v>100</v>
      </c>
      <c r="E27" s="7">
        <f t="shared" si="1"/>
        <v>1</v>
      </c>
      <c r="H27" t="s">
        <v>41</v>
      </c>
      <c r="I27" t="s">
        <v>42</v>
      </c>
    </row>
    <row r="28" spans="1:9" x14ac:dyDescent="0.25">
      <c r="A28" t="s">
        <v>11</v>
      </c>
      <c r="B28" s="7">
        <f t="shared" si="2"/>
        <v>583.33333333333337</v>
      </c>
      <c r="C28" s="7">
        <f t="shared" si="0"/>
        <v>333.33333333333337</v>
      </c>
      <c r="E28" s="7">
        <f t="shared" si="1"/>
        <v>1</v>
      </c>
      <c r="H28" t="s">
        <v>43</v>
      </c>
      <c r="I28" t="s">
        <v>44</v>
      </c>
    </row>
    <row r="29" spans="1:9" x14ac:dyDescent="0.25">
      <c r="A29" t="s">
        <v>12</v>
      </c>
      <c r="B29" s="7">
        <f t="shared" si="2"/>
        <v>111.11111111111111</v>
      </c>
      <c r="C29" s="7">
        <f t="shared" si="0"/>
        <v>333.33333333333331</v>
      </c>
      <c r="E29" s="7">
        <f t="shared" si="1"/>
        <v>1</v>
      </c>
      <c r="H29" t="s">
        <v>45</v>
      </c>
      <c r="I29" t="s">
        <v>36</v>
      </c>
    </row>
    <row r="30" spans="1:9" x14ac:dyDescent="0.25">
      <c r="A30" t="s">
        <v>13</v>
      </c>
      <c r="B30" s="7">
        <f t="shared" si="2"/>
        <v>105</v>
      </c>
      <c r="C30" s="7">
        <f t="shared" si="0"/>
        <v>32.5</v>
      </c>
      <c r="E30" s="7">
        <f t="shared" si="1"/>
        <v>1</v>
      </c>
      <c r="H30" t="s">
        <v>46</v>
      </c>
      <c r="I30" t="s">
        <v>36</v>
      </c>
    </row>
    <row r="31" spans="1:9" x14ac:dyDescent="0.25">
      <c r="A31" t="s">
        <v>14</v>
      </c>
      <c r="B31" s="7">
        <f t="shared" si="2"/>
        <v>56</v>
      </c>
      <c r="C31" s="7">
        <f>C18/G18</f>
        <v>44</v>
      </c>
      <c r="E31" s="7">
        <f t="shared" si="1"/>
        <v>1</v>
      </c>
      <c r="H31" t="s">
        <v>47</v>
      </c>
      <c r="I31" t="s">
        <v>48</v>
      </c>
    </row>
    <row r="33" spans="1:5" x14ac:dyDescent="0.25">
      <c r="A33" t="s">
        <v>18</v>
      </c>
      <c r="B33" s="5">
        <v>4.1071428571428431E-3</v>
      </c>
      <c r="C33" s="5">
        <v>1.749999999999995E-2</v>
      </c>
      <c r="E33" s="5">
        <v>0.99999999999999711</v>
      </c>
    </row>
    <row r="35" spans="1:5" x14ac:dyDescent="0.25">
      <c r="A35" s="1" t="s">
        <v>29</v>
      </c>
    </row>
    <row r="36" spans="1:5" x14ac:dyDescent="0.25">
      <c r="A36" t="s">
        <v>19</v>
      </c>
      <c r="B36" t="s">
        <v>20</v>
      </c>
      <c r="D36" t="s">
        <v>21</v>
      </c>
    </row>
    <row r="37" spans="1:5" x14ac:dyDescent="0.25">
      <c r="A37">
        <v>1</v>
      </c>
      <c r="B37">
        <f t="shared" ref="B37:B46" si="3">SUMPRODUCT(unit_cost_input,B22:C22)</f>
        <v>2.7423469387755013</v>
      </c>
      <c r="C37" s="3" t="s">
        <v>22</v>
      </c>
      <c r="D37">
        <f t="shared" ref="D37:D46" si="4">SUMPRODUCT(units_value_output,E22)</f>
        <v>0.99999999999999711</v>
      </c>
    </row>
    <row r="38" spans="1:5" x14ac:dyDescent="0.25">
      <c r="A38">
        <v>2</v>
      </c>
      <c r="B38">
        <f t="shared" si="3"/>
        <v>12.035714285714249</v>
      </c>
      <c r="C38" s="3" t="s">
        <v>22</v>
      </c>
      <c r="D38">
        <f t="shared" si="4"/>
        <v>0.99999999999999711</v>
      </c>
    </row>
    <row r="39" spans="1:5" x14ac:dyDescent="0.25">
      <c r="A39">
        <v>3</v>
      </c>
      <c r="B39">
        <f t="shared" si="3"/>
        <v>2.7440476190476111</v>
      </c>
      <c r="C39" s="3" t="s">
        <v>22</v>
      </c>
      <c r="D39">
        <f t="shared" si="4"/>
        <v>0.99999999999999711</v>
      </c>
    </row>
    <row r="40" spans="1:5" x14ac:dyDescent="0.25">
      <c r="A40">
        <v>4</v>
      </c>
      <c r="B40">
        <f t="shared" si="3"/>
        <v>4.6562499999999858</v>
      </c>
      <c r="C40" s="3" t="s">
        <v>22</v>
      </c>
      <c r="D40">
        <f t="shared" si="4"/>
        <v>0.99999999999999711</v>
      </c>
    </row>
    <row r="41" spans="1:5" x14ac:dyDescent="0.25">
      <c r="A41">
        <v>5</v>
      </c>
      <c r="B41">
        <f t="shared" si="3"/>
        <v>7.0982142857142643</v>
      </c>
      <c r="C41" s="3" t="s">
        <v>22</v>
      </c>
      <c r="D41">
        <f t="shared" si="4"/>
        <v>0.99999999999999711</v>
      </c>
    </row>
    <row r="42" spans="1:5" x14ac:dyDescent="0.25">
      <c r="A42">
        <v>6</v>
      </c>
      <c r="B42">
        <f t="shared" si="3"/>
        <v>3.1190476190476089</v>
      </c>
      <c r="C42" s="3" t="s">
        <v>22</v>
      </c>
      <c r="D42">
        <f t="shared" si="4"/>
        <v>0.99999999999999711</v>
      </c>
    </row>
    <row r="43" spans="1:5" x14ac:dyDescent="0.25">
      <c r="A43">
        <v>7</v>
      </c>
      <c r="B43">
        <f t="shared" si="3"/>
        <v>8.229166666666643</v>
      </c>
      <c r="C43" s="3" t="s">
        <v>22</v>
      </c>
      <c r="D43">
        <f t="shared" si="4"/>
        <v>0.99999999999999711</v>
      </c>
    </row>
    <row r="44" spans="1:5" x14ac:dyDescent="0.25">
      <c r="A44">
        <v>8</v>
      </c>
      <c r="B44">
        <f t="shared" si="3"/>
        <v>6.2896825396825209</v>
      </c>
      <c r="C44" s="3" t="s">
        <v>22</v>
      </c>
      <c r="D44">
        <f t="shared" si="4"/>
        <v>0.99999999999999711</v>
      </c>
    </row>
    <row r="45" spans="1:5" x14ac:dyDescent="0.25">
      <c r="A45">
        <v>9</v>
      </c>
      <c r="B45">
        <f t="shared" si="3"/>
        <v>0.99999999999999689</v>
      </c>
      <c r="C45" s="3" t="s">
        <v>22</v>
      </c>
      <c r="D45">
        <f t="shared" si="4"/>
        <v>0.99999999999999711</v>
      </c>
    </row>
    <row r="46" spans="1:5" x14ac:dyDescent="0.25">
      <c r="A46">
        <v>10</v>
      </c>
      <c r="B46">
        <f t="shared" si="3"/>
        <v>0.999999999999997</v>
      </c>
      <c r="C46" s="3" t="s">
        <v>22</v>
      </c>
      <c r="D46">
        <f t="shared" si="4"/>
        <v>0.99999999999999711</v>
      </c>
    </row>
    <row r="50" spans="1:4" x14ac:dyDescent="0.25">
      <c r="A50" s="1" t="s">
        <v>28</v>
      </c>
    </row>
    <row r="51" spans="1:4" x14ac:dyDescent="0.25">
      <c r="A51" t="s">
        <v>23</v>
      </c>
      <c r="B51">
        <f>VLOOKUP(B3,A37:B46,2)</f>
        <v>0.99999999999999689</v>
      </c>
      <c r="C51" t="s">
        <v>24</v>
      </c>
      <c r="D51">
        <v>1</v>
      </c>
    </row>
    <row r="54" spans="1:4" x14ac:dyDescent="0.25">
      <c r="A54" s="1" t="s">
        <v>30</v>
      </c>
    </row>
    <row r="55" spans="1:4" x14ac:dyDescent="0.25">
      <c r="A55" t="s">
        <v>25</v>
      </c>
      <c r="B55" s="6">
        <f>VLOOKUP(B3,A37:D46,4)</f>
        <v>0.99999999999999711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20F49-A715-4F74-8231-72DFE9DC833F}">
  <dimension ref="B5:C15"/>
  <sheetViews>
    <sheetView workbookViewId="0">
      <selection activeCell="E34" sqref="E34"/>
    </sheetView>
  </sheetViews>
  <sheetFormatPr defaultRowHeight="15" x14ac:dyDescent="0.25"/>
  <cols>
    <col min="2" max="2" width="13.28515625" customWidth="1"/>
    <col min="3" max="3" width="15.7109375" customWidth="1"/>
  </cols>
  <sheetData>
    <row r="5" spans="2:3" x14ac:dyDescent="0.25">
      <c r="B5" s="9" t="s">
        <v>26</v>
      </c>
      <c r="C5" s="9" t="s">
        <v>27</v>
      </c>
    </row>
    <row r="6" spans="2:3" x14ac:dyDescent="0.25">
      <c r="B6" s="9">
        <v>1</v>
      </c>
      <c r="C6" s="9">
        <v>0.364651</v>
      </c>
    </row>
    <row r="7" spans="2:3" x14ac:dyDescent="0.25">
      <c r="B7" s="9">
        <v>2</v>
      </c>
      <c r="C7" s="9">
        <v>8.3000000000000004E-2</v>
      </c>
    </row>
    <row r="8" spans="2:3" x14ac:dyDescent="0.25">
      <c r="B8" s="9">
        <v>3</v>
      </c>
      <c r="C8" s="9">
        <v>0.56000000000000005</v>
      </c>
    </row>
    <row r="9" spans="2:3" x14ac:dyDescent="0.25">
      <c r="B9" s="9">
        <v>4</v>
      </c>
      <c r="C9" s="9">
        <v>0.32</v>
      </c>
    </row>
    <row r="10" spans="2:3" x14ac:dyDescent="0.25">
      <c r="B10" s="9">
        <v>5</v>
      </c>
      <c r="C10" s="9">
        <v>0.14881</v>
      </c>
    </row>
    <row r="11" spans="2:3" x14ac:dyDescent="0.25">
      <c r="B11" s="9">
        <v>6</v>
      </c>
      <c r="C11" s="9">
        <v>0.32500000000000001</v>
      </c>
    </row>
    <row r="12" spans="2:3" x14ac:dyDescent="0.25">
      <c r="B12" s="9">
        <v>7</v>
      </c>
      <c r="C12" s="9">
        <v>0.121519</v>
      </c>
    </row>
    <row r="13" spans="2:3" x14ac:dyDescent="0.25">
      <c r="B13" s="9">
        <v>8</v>
      </c>
      <c r="C13" s="9">
        <v>0.504</v>
      </c>
    </row>
    <row r="14" spans="2:3" x14ac:dyDescent="0.25">
      <c r="B14" s="10">
        <v>9</v>
      </c>
      <c r="C14" s="10">
        <v>1</v>
      </c>
    </row>
    <row r="15" spans="2:3" x14ac:dyDescent="0.25">
      <c r="B15" s="10">
        <v>10</v>
      </c>
      <c r="C15" s="1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project 1 d</vt:lpstr>
      <vt:lpstr>Output efficiencies</vt:lpstr>
      <vt:lpstr>input_costs</vt:lpstr>
      <vt:lpstr>outputs_values</vt:lpstr>
      <vt:lpstr>SELECTED_PROJECT_OUTPUT_VALUE</vt:lpstr>
      <vt:lpstr>SELECTED_PROJECTS_INPUT_COST</vt:lpstr>
      <vt:lpstr>unit_cost_input</vt:lpstr>
      <vt:lpstr>units_value_output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Koppana, Venkata Sitarama Sarojini</dc:creator>
  <cp:keywords/>
  <dc:description/>
  <cp:lastModifiedBy>Koppana, Venkata Sitarama Sarojini</cp:lastModifiedBy>
  <cp:revision/>
  <dcterms:created xsi:type="dcterms:W3CDTF">2022-08-02T18:55:09Z</dcterms:created>
  <dcterms:modified xsi:type="dcterms:W3CDTF">2022-08-05T06:28:06Z</dcterms:modified>
  <cp:category/>
  <cp:contentStatus/>
</cp:coreProperties>
</file>