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vk293_exeter_ac_uk/Documents/Documents/OPERATION REPO/"/>
    </mc:Choice>
  </mc:AlternateContent>
  <xr:revisionPtr revIDLastSave="292" documentId="8_{B00BA8EF-C188-4214-B505-BEAD0292D11D}" xr6:coauthVersionLast="47" xr6:coauthVersionMax="47" xr10:uidLastSave="{0B7C836E-28FC-450C-BAA1-54D106A98BF1}"/>
  <bookViews>
    <workbookView xWindow="-120" yWindow="-120" windowWidth="29040" windowHeight="15840" xr2:uid="{880A346B-BB51-4507-82C7-75D1FBABC162}"/>
  </bookViews>
  <sheets>
    <sheet name="Project 1 b" sheetId="1" r:id="rId1"/>
    <sheet name="project 1 c" sheetId="2" r:id="rId2"/>
  </sheets>
  <definedNames>
    <definedName name="Inputs_costs">'Project 1 b'!$B$20:$B$27</definedName>
    <definedName name="Output_costs">'Project 1 b'!$D$20:$D$27</definedName>
    <definedName name="Output_Values">'Project 1 b'!$D$20:$D$27</definedName>
    <definedName name="selected_project">'Project 1 b'!$B$3</definedName>
    <definedName name="selected_project_input_cost">'Project 1 b'!$B$30</definedName>
    <definedName name="solver_adj" localSheetId="0" hidden="1">'Project 1 b'!$B$16:$C$16,'Project 1 b'!$F$16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'Project 1 b'!$B$20:$B$27</definedName>
    <definedName name="solver_lhs2" localSheetId="0" hidden="1">'Project 1 b'!$B$30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'Project 1 b'!$B$33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hs1" localSheetId="0" hidden="1">Output_costs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unit_output_values">'Project 1 b'!$F$16</definedName>
    <definedName name="units_input_costs">'Project 1 b'!$B$16:$C$16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0" i="1"/>
  <c r="B20" i="1"/>
  <c r="D23" i="1"/>
  <c r="D24" i="1"/>
  <c r="D25" i="1"/>
  <c r="D26" i="1"/>
  <c r="D27" i="1"/>
  <c r="B27" i="1"/>
  <c r="B25" i="1"/>
  <c r="B23" i="1"/>
  <c r="B22" i="1"/>
  <c r="B30" i="1" s="1"/>
  <c r="B24" i="1"/>
  <c r="B26" i="1"/>
  <c r="B21" i="1"/>
  <c r="B33" i="1" l="1"/>
</calcChain>
</file>

<file path=xl/sharedStrings.xml><?xml version="1.0" encoding="utf-8"?>
<sst xmlns="http://schemas.openxmlformats.org/spreadsheetml/2006/main" count="60" uniqueCount="44">
  <si>
    <t>DEA model for checking efficiency of a selected project</t>
  </si>
  <si>
    <t>Selected Project</t>
  </si>
  <si>
    <t>Range names Used</t>
  </si>
  <si>
    <t>Inputs Used</t>
  </si>
  <si>
    <t>Input 1</t>
  </si>
  <si>
    <t>Input 2</t>
  </si>
  <si>
    <t>Outputs Produced</t>
  </si>
  <si>
    <t>Output 1</t>
  </si>
  <si>
    <t>Inputs_costs</t>
  </si>
  <si>
    <t>=Sheet1!$B$20:$B$27</t>
  </si>
  <si>
    <t>Project 1</t>
  </si>
  <si>
    <t>Output_costs</t>
  </si>
  <si>
    <t>=Sheet1!$D$20:$D$27</t>
  </si>
  <si>
    <t>Project 2</t>
  </si>
  <si>
    <t>Output_Values</t>
  </si>
  <si>
    <t>Project 3</t>
  </si>
  <si>
    <t>selected_project</t>
  </si>
  <si>
    <t>=Sheet1!$B$3</t>
  </si>
  <si>
    <t>Project 4</t>
  </si>
  <si>
    <t>selected_project_input_cost</t>
  </si>
  <si>
    <t>=Sheet1!$B$30</t>
  </si>
  <si>
    <t>Project 5</t>
  </si>
  <si>
    <t>unit_output_values</t>
  </si>
  <si>
    <t>=Sheet1!$F$16</t>
  </si>
  <si>
    <t>Project 6</t>
  </si>
  <si>
    <t>units_input_costs</t>
  </si>
  <si>
    <t>=Sheet1!$B$16:$C$16</t>
  </si>
  <si>
    <t>Project 7</t>
  </si>
  <si>
    <t>Project 8</t>
  </si>
  <si>
    <t>unit cost of inputs</t>
  </si>
  <si>
    <t>Units output value</t>
  </si>
  <si>
    <t>Constrains that input costs must cover output values</t>
  </si>
  <si>
    <t>Projects</t>
  </si>
  <si>
    <t>Input Costs</t>
  </si>
  <si>
    <t>Output values</t>
  </si>
  <si>
    <t>&gt;=</t>
  </si>
  <si>
    <t>Constraint that selected Projects 's input cost must equal a nominal value of 1</t>
  </si>
  <si>
    <t>Selected Project input cost</t>
  </si>
  <si>
    <t>=</t>
  </si>
  <si>
    <t>Maximize selected projects output value to check if its 1( if 1 its efficient)</t>
  </si>
  <si>
    <t>Seleceted project output value</t>
  </si>
  <si>
    <t>The output values/efficiences listed are generated using solver in the sheet Probect 1 b for respective projects</t>
  </si>
  <si>
    <t>Project</t>
  </si>
  <si>
    <t>output values from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</si>
</sst>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2" fontId="0" fillId="3" borderId="0" xfId="0" applyNumberFormat="1" applyFill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0" fontId="0" fillId="4" borderId="1" xfId="0" applyFill="1" applyBorder="1"/>
    <xf numFmtId="2" fontId="0" fillId="4" borderId="1" xfId="0" applyNumberFormat="1" applyFill="1" applyBorder="1"/>
    <xf numFmtId="0" fontId="1" fillId="0" borderId="0" xfId="0" applyFont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1">
                <a:latin typeface="Arial" panose="020B0604020202020204" pitchFamily="34" charset="0"/>
                <a:cs typeface="Arial" panose="020B0604020202020204" pitchFamily="34" charset="0"/>
              </a:rPr>
              <a:t>Selected</a:t>
            </a:r>
            <a:r>
              <a:rPr lang="en-US" sz="1100" b="1" i="1" baseline="0">
                <a:latin typeface="Arial" panose="020B0604020202020204" pitchFamily="34" charset="0"/>
                <a:cs typeface="Arial" panose="020B0604020202020204" pitchFamily="34" charset="0"/>
              </a:rPr>
              <a:t> Project output values using solver</a:t>
            </a:r>
            <a:endParaRPr lang="en-US" sz="1100" b="1" i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1 c'!$C$4</c:f>
              <c:strCache>
                <c:ptCount val="1"/>
                <c:pt idx="0">
                  <c:v>output values from solver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'project 1 c'!$B$5:$B$12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'project 1 c'!$C$5:$C$12</c:f>
              <c:numCache>
                <c:formatCode>0.00</c:formatCode>
                <c:ptCount val="8"/>
                <c:pt idx="0">
                  <c:v>1</c:v>
                </c:pt>
                <c:pt idx="1">
                  <c:v>0.23</c:v>
                </c:pt>
                <c:pt idx="2">
                  <c:v>1</c:v>
                </c:pt>
                <c:pt idx="3">
                  <c:v>0.59</c:v>
                </c:pt>
                <c:pt idx="4">
                  <c:v>0.39</c:v>
                </c:pt>
                <c:pt idx="5">
                  <c:v>0.95</c:v>
                </c:pt>
                <c:pt idx="6">
                  <c:v>0.33</c:v>
                </c:pt>
                <c:pt idx="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B-45C2-88D5-3B1E197BE5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2048464"/>
        <c:axId val="1842044720"/>
      </c:lineChart>
      <c:catAx>
        <c:axId val="184204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selected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44720"/>
        <c:crosses val="autoZero"/>
        <c:auto val="1"/>
        <c:lblAlgn val="ctr"/>
        <c:lblOffset val="100"/>
        <c:noMultiLvlLbl val="0"/>
      </c:catAx>
      <c:valAx>
        <c:axId val="18420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values indicating efficiency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4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128587</xdr:rowOff>
    </xdr:from>
    <xdr:to>
      <xdr:col>11</xdr:col>
      <xdr:colOff>114300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92A30-774F-4AC0-37C6-AE86145A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F606-F231-4F38-8F5B-4909C5E4E985}">
  <dimension ref="A1:I33"/>
  <sheetViews>
    <sheetView tabSelected="1" workbookViewId="0">
      <selection activeCell="B33" sqref="B33"/>
    </sheetView>
  </sheetViews>
  <sheetFormatPr defaultRowHeight="15" x14ac:dyDescent="0.25"/>
  <cols>
    <col min="1" max="1" width="31.140625" customWidth="1"/>
    <col min="5" max="5" width="17.85546875" customWidth="1"/>
    <col min="8" max="8" width="26.7109375" bestFit="1" customWidth="1"/>
    <col min="9" max="9" width="25.28515625" customWidth="1"/>
  </cols>
  <sheetData>
    <row r="1" spans="1:9" x14ac:dyDescent="0.25">
      <c r="A1" s="10" t="s">
        <v>0</v>
      </c>
    </row>
    <row r="3" spans="1:9" x14ac:dyDescent="0.25">
      <c r="A3" s="10" t="s">
        <v>1</v>
      </c>
      <c r="B3" s="11">
        <v>1</v>
      </c>
    </row>
    <row r="5" spans="1:9" x14ac:dyDescent="0.25">
      <c r="H5" s="10" t="s">
        <v>2</v>
      </c>
    </row>
    <row r="6" spans="1:9" x14ac:dyDescent="0.25">
      <c r="A6" s="10" t="s">
        <v>3</v>
      </c>
      <c r="B6" t="s">
        <v>4</v>
      </c>
      <c r="C6" t="s">
        <v>5</v>
      </c>
      <c r="E6" s="10" t="s">
        <v>6</v>
      </c>
      <c r="F6" t="s">
        <v>7</v>
      </c>
      <c r="H6" t="s">
        <v>8</v>
      </c>
      <c r="I6" t="s">
        <v>9</v>
      </c>
    </row>
    <row r="7" spans="1:9" x14ac:dyDescent="0.25">
      <c r="A7" t="s">
        <v>10</v>
      </c>
      <c r="B7" s="2">
        <v>550</v>
      </c>
      <c r="C7" s="2">
        <v>200</v>
      </c>
      <c r="E7" t="s">
        <v>10</v>
      </c>
      <c r="F7" s="2">
        <v>2.1</v>
      </c>
      <c r="H7" t="s">
        <v>11</v>
      </c>
      <c r="I7" t="s">
        <v>12</v>
      </c>
    </row>
    <row r="8" spans="1:9" x14ac:dyDescent="0.25">
      <c r="A8" t="s">
        <v>13</v>
      </c>
      <c r="B8" s="2">
        <v>400</v>
      </c>
      <c r="C8" s="2">
        <v>250</v>
      </c>
      <c r="E8" t="s">
        <v>13</v>
      </c>
      <c r="F8" s="2">
        <v>0.5</v>
      </c>
      <c r="H8" t="s">
        <v>14</v>
      </c>
      <c r="I8" t="s">
        <v>12</v>
      </c>
    </row>
    <row r="9" spans="1:9" x14ac:dyDescent="0.25">
      <c r="A9" t="s">
        <v>15</v>
      </c>
      <c r="B9" s="2">
        <v>300</v>
      </c>
      <c r="C9" s="2">
        <v>400</v>
      </c>
      <c r="E9" t="s">
        <v>15</v>
      </c>
      <c r="F9" s="2">
        <v>3</v>
      </c>
      <c r="H9" t="s">
        <v>16</v>
      </c>
      <c r="I9" t="s">
        <v>17</v>
      </c>
    </row>
    <row r="10" spans="1:9" x14ac:dyDescent="0.25">
      <c r="A10" t="s">
        <v>18</v>
      </c>
      <c r="B10" s="2">
        <v>350</v>
      </c>
      <c r="C10" s="2">
        <v>450</v>
      </c>
      <c r="E10" t="s">
        <v>18</v>
      </c>
      <c r="F10" s="2">
        <v>2</v>
      </c>
      <c r="H10" t="s">
        <v>19</v>
      </c>
      <c r="I10" t="s">
        <v>20</v>
      </c>
    </row>
    <row r="11" spans="1:9" x14ac:dyDescent="0.25">
      <c r="A11" t="s">
        <v>21</v>
      </c>
      <c r="B11" s="2">
        <v>450</v>
      </c>
      <c r="C11" s="2">
        <v>300</v>
      </c>
      <c r="E11" t="s">
        <v>21</v>
      </c>
      <c r="F11" s="2">
        <v>1</v>
      </c>
      <c r="H11" t="s">
        <v>22</v>
      </c>
      <c r="I11" t="s">
        <v>23</v>
      </c>
    </row>
    <row r="12" spans="1:9" x14ac:dyDescent="0.25">
      <c r="A12" t="s">
        <v>24</v>
      </c>
      <c r="B12" s="2">
        <v>500</v>
      </c>
      <c r="C12" s="2">
        <v>150</v>
      </c>
      <c r="E12" t="s">
        <v>24</v>
      </c>
      <c r="F12" s="2">
        <v>1.5</v>
      </c>
      <c r="H12" t="s">
        <v>25</v>
      </c>
      <c r="I12" t="s">
        <v>26</v>
      </c>
    </row>
    <row r="13" spans="1:9" x14ac:dyDescent="0.25">
      <c r="A13" t="s">
        <v>27</v>
      </c>
      <c r="B13" s="2">
        <v>350</v>
      </c>
      <c r="C13" s="2">
        <v>200</v>
      </c>
      <c r="E13" t="s">
        <v>27</v>
      </c>
      <c r="F13" s="2">
        <v>0.6</v>
      </c>
    </row>
    <row r="14" spans="1:9" x14ac:dyDescent="0.25">
      <c r="A14" t="s">
        <v>28</v>
      </c>
      <c r="B14" s="2">
        <v>200</v>
      </c>
      <c r="C14" s="2">
        <v>600</v>
      </c>
      <c r="E14" t="s">
        <v>28</v>
      </c>
      <c r="F14" s="2">
        <v>1.8</v>
      </c>
    </row>
    <row r="16" spans="1:9" x14ac:dyDescent="0.25">
      <c r="A16" t="s">
        <v>29</v>
      </c>
      <c r="B16" s="12">
        <v>7.1428571428572936E-4</v>
      </c>
      <c r="C16" s="12">
        <v>3.0357142857142475E-3</v>
      </c>
      <c r="E16" t="s">
        <v>30</v>
      </c>
      <c r="F16" s="12">
        <v>0.47619047619047261</v>
      </c>
    </row>
    <row r="18" spans="1:4" x14ac:dyDescent="0.25">
      <c r="A18" s="10" t="s">
        <v>31</v>
      </c>
    </row>
    <row r="19" spans="1:4" x14ac:dyDescent="0.25">
      <c r="A19" t="s">
        <v>32</v>
      </c>
      <c r="B19" t="s">
        <v>33</v>
      </c>
      <c r="D19" t="s">
        <v>34</v>
      </c>
    </row>
    <row r="20" spans="1:4" x14ac:dyDescent="0.25">
      <c r="A20">
        <v>1</v>
      </c>
      <c r="B20" s="4">
        <f>SUMPRODUCT(units_input_costs,B7:C7)</f>
        <v>1.0000000000000007</v>
      </c>
      <c r="C20" s="1" t="s">
        <v>35</v>
      </c>
      <c r="D20" s="4">
        <f>SUMPRODUCT(unit_output_values,F7)</f>
        <v>0.99999999999999256</v>
      </c>
    </row>
    <row r="21" spans="1:4" x14ac:dyDescent="0.25">
      <c r="A21">
        <v>2</v>
      </c>
      <c r="B21" s="4">
        <f t="shared" ref="B21:B27" si="0">SUMPRODUCT(units_input_costs,B8:C8)</f>
        <v>1.0446428571428537</v>
      </c>
      <c r="C21" s="1" t="s">
        <v>35</v>
      </c>
      <c r="D21" s="4">
        <f>SUMPRODUCT(unit_output_values,F8)</f>
        <v>0.23809523809523631</v>
      </c>
    </row>
    <row r="22" spans="1:4" x14ac:dyDescent="0.25">
      <c r="A22">
        <v>3</v>
      </c>
      <c r="B22" s="4">
        <f t="shared" si="0"/>
        <v>1.4285714285714179</v>
      </c>
      <c r="C22" s="1" t="s">
        <v>35</v>
      </c>
      <c r="D22" s="4">
        <f>SUMPRODUCT(unit_output_values,F9)</f>
        <v>1.4285714285714177</v>
      </c>
    </row>
    <row r="23" spans="1:4" x14ac:dyDescent="0.25">
      <c r="A23">
        <v>4</v>
      </c>
      <c r="B23" s="4">
        <f t="shared" si="0"/>
        <v>1.6160714285714166</v>
      </c>
      <c r="C23" s="1" t="s">
        <v>35</v>
      </c>
      <c r="D23" s="4">
        <f t="shared" ref="D23:D27" si="1">SUMPRODUCT(unit_output_values,F10)</f>
        <v>0.95238095238094522</v>
      </c>
    </row>
    <row r="24" spans="1:4" x14ac:dyDescent="0.25">
      <c r="A24">
        <v>5</v>
      </c>
      <c r="B24" s="4">
        <f t="shared" si="0"/>
        <v>1.2321428571428525</v>
      </c>
      <c r="C24" s="1" t="s">
        <v>35</v>
      </c>
      <c r="D24" s="4">
        <f t="shared" si="1"/>
        <v>0.47619047619047261</v>
      </c>
    </row>
    <row r="25" spans="1:4" x14ac:dyDescent="0.25">
      <c r="A25">
        <v>6</v>
      </c>
      <c r="B25" s="4">
        <f t="shared" si="0"/>
        <v>0.81250000000000178</v>
      </c>
      <c r="C25" s="1" t="s">
        <v>35</v>
      </c>
      <c r="D25" s="4">
        <f t="shared" si="1"/>
        <v>0.71428571428570886</v>
      </c>
    </row>
    <row r="26" spans="1:4" x14ac:dyDescent="0.25">
      <c r="A26">
        <v>7</v>
      </c>
      <c r="B26" s="4">
        <f t="shared" si="0"/>
        <v>0.85714285714285476</v>
      </c>
      <c r="C26" s="1" t="s">
        <v>35</v>
      </c>
      <c r="D26" s="4">
        <f t="shared" si="1"/>
        <v>0.28571428571428353</v>
      </c>
    </row>
    <row r="27" spans="1:4" x14ac:dyDescent="0.25">
      <c r="A27">
        <v>8</v>
      </c>
      <c r="B27" s="4">
        <f t="shared" si="0"/>
        <v>1.9642857142856944</v>
      </c>
      <c r="C27" s="1" t="s">
        <v>35</v>
      </c>
      <c r="D27" s="4">
        <f t="shared" si="1"/>
        <v>0.85714285714285077</v>
      </c>
    </row>
    <row r="29" spans="1:4" x14ac:dyDescent="0.25">
      <c r="A29" s="10" t="s">
        <v>36</v>
      </c>
    </row>
    <row r="30" spans="1:4" x14ac:dyDescent="0.25">
      <c r="A30" t="s">
        <v>37</v>
      </c>
      <c r="B30">
        <f>VLOOKUP(selected_project,A20:B27,2)</f>
        <v>1.0000000000000007</v>
      </c>
      <c r="C30" s="1" t="s">
        <v>38</v>
      </c>
      <c r="D30">
        <v>1</v>
      </c>
    </row>
    <row r="32" spans="1:4" x14ac:dyDescent="0.25">
      <c r="A32" s="10" t="s">
        <v>39</v>
      </c>
    </row>
    <row r="33" spans="1:2" x14ac:dyDescent="0.25">
      <c r="A33" t="s">
        <v>40</v>
      </c>
      <c r="B33" s="3">
        <f>VLOOKUP(selected_project,A20:D27,4)</f>
        <v>0.99999999999999256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F92A-ADCF-4C66-B90D-257B535047D3}">
  <dimension ref="A2:C12"/>
  <sheetViews>
    <sheetView workbookViewId="0">
      <selection activeCell="Q21" sqref="Q21"/>
    </sheetView>
  </sheetViews>
  <sheetFormatPr defaultRowHeight="15" x14ac:dyDescent="0.25"/>
  <cols>
    <col min="3" max="3" width="23.42578125" customWidth="1"/>
  </cols>
  <sheetData>
    <row r="2" spans="1:3" x14ac:dyDescent="0.25">
      <c r="A2" t="s">
        <v>41</v>
      </c>
    </row>
    <row r="4" spans="1:3" x14ac:dyDescent="0.25">
      <c r="B4" s="7" t="s">
        <v>42</v>
      </c>
      <c r="C4" s="7" t="s">
        <v>43</v>
      </c>
    </row>
    <row r="5" spans="1:3" x14ac:dyDescent="0.25">
      <c r="B5" s="8">
        <v>1</v>
      </c>
      <c r="C5" s="9">
        <v>1</v>
      </c>
    </row>
    <row r="6" spans="1:3" x14ac:dyDescent="0.25">
      <c r="B6" s="5">
        <v>2</v>
      </c>
      <c r="C6" s="6">
        <v>0.23</v>
      </c>
    </row>
    <row r="7" spans="1:3" x14ac:dyDescent="0.25">
      <c r="B7" s="8">
        <v>3</v>
      </c>
      <c r="C7" s="9">
        <v>1</v>
      </c>
    </row>
    <row r="8" spans="1:3" x14ac:dyDescent="0.25">
      <c r="B8" s="5">
        <v>4</v>
      </c>
      <c r="C8" s="6">
        <v>0.59</v>
      </c>
    </row>
    <row r="9" spans="1:3" x14ac:dyDescent="0.25">
      <c r="B9" s="5">
        <v>5</v>
      </c>
      <c r="C9" s="6">
        <v>0.39</v>
      </c>
    </row>
    <row r="10" spans="1:3" x14ac:dyDescent="0.25">
      <c r="B10" s="5">
        <v>6</v>
      </c>
      <c r="C10" s="6">
        <v>0.95</v>
      </c>
    </row>
    <row r="11" spans="1:3" x14ac:dyDescent="0.25">
      <c r="B11" s="5">
        <v>7</v>
      </c>
      <c r="C11" s="6">
        <v>0.33</v>
      </c>
    </row>
    <row r="12" spans="1:3" x14ac:dyDescent="0.25">
      <c r="B12" s="5">
        <v>8</v>
      </c>
      <c r="C12" s="6">
        <v>0.9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Project 1 b</vt:lpstr>
      <vt:lpstr>project 1 c</vt:lpstr>
      <vt:lpstr>Inputs_costs</vt:lpstr>
      <vt:lpstr>Output_costs</vt:lpstr>
      <vt:lpstr>Output_Values</vt:lpstr>
      <vt:lpstr>selected_project</vt:lpstr>
      <vt:lpstr>selected_project_input_cost</vt:lpstr>
      <vt:lpstr>unit_output_values</vt:lpstr>
      <vt:lpstr>units_input_costs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Koppana, Venkata Sitarama Sarojini</dc:creator>
  <cp:keywords/>
  <dc:description/>
  <cp:lastModifiedBy>Koppana, Venkata Sitarama Sarojini</cp:lastModifiedBy>
  <cp:revision/>
  <dcterms:created xsi:type="dcterms:W3CDTF">2022-08-02T16:39:29Z</dcterms:created>
  <dcterms:modified xsi:type="dcterms:W3CDTF">2022-08-05T06:26:45Z</dcterms:modified>
  <cp:category/>
  <cp:contentStatus/>
</cp:coreProperties>
</file>