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59FBD8A0-CFD9-43AC-B28F-0D7A701D2E9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1" l="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<sst xmlns="http://schemas.openxmlformats.org/spreadsheetml/2006/main" count="92" uniqueCount="57">
  <si>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</si>
  <si>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</si>
  <si>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</si>
  <si>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</si>
  <si>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</si>
  <si>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</si>
  <si>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</si>
  <si>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</si>
  <si>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</si>
  <si>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</si>
  <si>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</si>
  <si>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</si>
  <si>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</si>
  <si>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</si>
  <si>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</si>
  <si>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</si>
  <si>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</si>
  <si>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</si>
  <si>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</si>
  <si>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</si>
  <si>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</si>
  <si>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Gyakorlat: szerda 14:00-15:00</t>
  </si>
  <si>
    <t>Stefán Kornél</t>
  </si>
  <si>
    <t>Horváth Gergely</t>
  </si>
  <si>
    <t>Vad Avar</t>
  </si>
  <si>
    <t>Pilter Zsófia</t>
  </si>
  <si>
    <t>Vass Kinga</t>
  </si>
  <si>
    <t>Farkas Dominika Eliza</t>
  </si>
  <si>
    <t>Gyenge Angéla</t>
  </si>
  <si>
    <t>Bella Croissant Lyonnass</t>
  </si>
  <si>
    <t>8.1.2. Bemutató elkészítése</t>
  </si>
  <si>
    <t>8.1.1. Projektterv kitöltése</t>
  </si>
  <si>
    <t>Pilter Zsófia, Vass Kinga</t>
  </si>
  <si>
    <t>8.3.1. Adminisztratív felhasználók kezelése (kolléga, ügyfél) (CRUD)</t>
  </si>
  <si>
    <t>8.3.2. Felhasználói munkamenet megvalósítása több jogosultsági szinttel</t>
  </si>
  <si>
    <r>
      <t xml:space="preserve">8.3.3. </t>
    </r>
    <r>
      <rPr>
        <sz val="11"/>
        <color theme="1"/>
        <rFont val="Arial Unicode MS"/>
      </rPr>
      <t>Alapanyagok kezelése (CRUD)</t>
    </r>
  </si>
  <si>
    <t>8.3.4.1. Termékek kezelése (CR)</t>
  </si>
  <si>
    <t>8.3.4.2. Termékek kezelése (UD)</t>
  </si>
  <si>
    <t>8.3.5. Termékek alapanyag igényének karbantartása (RU)</t>
  </si>
  <si>
    <t>8.3.6. Szakács felület elkészítése (RU)</t>
  </si>
  <si>
    <t>8.3.7. Webshop felület elkészítése (termékek, kosár) (CRU)</t>
  </si>
  <si>
    <t>8.3.8. Webshop felület elkészítése (adatbekérés, rendelés állapota) (RU)</t>
  </si>
  <si>
    <t>8.3.9. Rendelések állapota oldal (R)</t>
  </si>
  <si>
    <t>8.3.10. Webshop Értékesítő felület (RUD)</t>
  </si>
  <si>
    <t>8.3.11. Fizikai értékesítő felület</t>
  </si>
  <si>
    <t>8.3.12. Tesztelési dokumentum a felhasználókezeléshez</t>
  </si>
  <si>
    <t>8.3.13. Tesztelési dokumentum az alapanyagkezeléshez</t>
  </si>
  <si>
    <t>8.3.14. Tesztelési dokumentum a termékkezelés funkciókhoz</t>
  </si>
  <si>
    <t>8.3.15. Tesztelési dokumentum a szakács felülethez</t>
  </si>
  <si>
    <t>8.3.16. Tesztelési dokumentum a webshop funkcióihoz</t>
  </si>
  <si>
    <t>8.3.17. Bemutató elkészítése</t>
  </si>
  <si>
    <t>8.4.4. Felhasználókezelés tesztelése (TR)</t>
  </si>
  <si>
    <t>8.4.5. Alapanyagkezelés tesztelése (TR)</t>
  </si>
  <si>
    <t>8.4.6. Termékkezelés funkciók tesztelése (TR)</t>
  </si>
  <si>
    <t>8.4.7. Szakács felület tesztelése (TR)</t>
  </si>
  <si>
    <t>8.4.8. Webshop tesztelése (TR)</t>
  </si>
  <si>
    <t>8.4.9.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</si>
</sst>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10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4" borderId="11" xfId="0" applyFont="1" applyFill="1" applyBorder="1"/>
    <xf numFmtId="0" fontId="16" fillId="15" borderId="11" xfId="0" applyFont="1" applyFill="1" applyBorder="1"/>
    <xf numFmtId="0" fontId="16" fillId="17" borderId="11" xfId="0" applyFont="1" applyFill="1" applyBorder="1"/>
    <xf numFmtId="0" fontId="16" fillId="0" borderId="0" xfId="0" applyFont="1"/>
    <xf numFmtId="0" fontId="16" fillId="18" borderId="11" xfId="0" applyFont="1" applyFill="1" applyBorder="1"/>
    <xf numFmtId="0" fontId="0" fillId="13" borderId="11" xfId="0" applyFill="1" applyBorder="1"/>
    <xf numFmtId="0" fontId="0" fillId="19" borderId="11" xfId="0" applyFill="1" applyBorder="1"/>
    <xf numFmtId="0" fontId="2" fillId="0" borderId="0" xfId="0" applyFont="1"/>
    <xf numFmtId="0" fontId="0" fillId="16" borderId="11" xfId="0" applyFill="1" applyBorder="1"/>
    <xf numFmtId="168" fontId="2" fillId="3" borderId="2" xfId="9" applyNumberFormat="1" applyFont="1" applyFill="1">
      <alignment horizontal="center" vertical="center"/>
    </xf>
    <xf numFmtId="0" fontId="16" fillId="20" borderId="11" xfId="0" applyFont="1" applyFill="1" applyBorder="1"/>
    <xf numFmtId="0" fontId="0" fillId="21" borderId="8" xfId="0" applyFill="1" applyBorder="1" applyAlignment="1">
      <alignment vertical="center"/>
    </xf>
    <xf numFmtId="0" fontId="0" fillId="16" borderId="8" xfId="0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17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41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CC"/>
      <color rgb="FF969696"/>
      <color rgb="FFC0C0C0"/>
      <color rgb="FFFF99FF"/>
      <color rgb="FF3969AD"/>
      <color rgb="FF4A6F9C"/>
      <color rgb="FF215881"/>
      <color rgb="FF42648A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0"/>
  <sheetViews>
    <sheetView showGridLines="0" tabSelected="1" showRuler="0" zoomScale="70" zoomScaleNormal="70" zoomScalePageLayoutView="70" workbookViewId="0">
      <pane ySplit="5" topLeftCell="A7" activePane="bottomLeft" state="frozen"/>
      <selection pane="bottomLeft" activeCell="AD21" sqref="AD21"/>
    </sheetView>
  </sheetViews>
  <sheetFormatPr defaultRowHeight="30" customHeight="1"/>
  <cols>
    <col min="1" max="1" width="2.1796875" style="16" bestFit="1" customWidth="1"/>
    <col min="2" max="2" width="80.453125" bestFit="1" customWidth="1"/>
    <col min="3" max="3" width="22.26953125" bestFit="1" customWidth="1"/>
    <col min="4" max="4" width="11.81640625" style="4" bestFit="1" customWidth="1"/>
    <col min="5" max="5" width="11.81640625" bestFit="1" customWidth="1"/>
    <col min="6" max="6" width="2.54296875" customWidth="1"/>
    <col min="7" max="9" width="3.26953125" bestFit="1" customWidth="1"/>
    <col min="10" max="10" width="4.453125" customWidth="1"/>
    <col min="11" max="14" width="3.26953125" bestFit="1" customWidth="1"/>
    <col min="15" max="15" width="2.26953125" bestFit="1" customWidth="1"/>
    <col min="16" max="16" width="3.81640625" customWidth="1"/>
    <col min="17" max="17" width="2.26953125" bestFit="1" customWidth="1"/>
    <col min="18" max="23" width="2.54296875" customWidth="1"/>
    <col min="24" max="24" width="4.54296875" customWidth="1"/>
    <col min="25" max="29" width="3.26953125" bestFit="1" customWidth="1"/>
    <col min="30" max="30" width="3.453125" customWidth="1"/>
    <col min="31" max="36" width="3.26953125" bestFit="1" customWidth="1"/>
    <col min="37" max="37" width="4.453125" customWidth="1"/>
    <col min="38" max="43" width="3.26953125" bestFit="1" customWidth="1"/>
    <col min="44" max="44" width="4.54296875" customWidth="1"/>
    <col min="45" max="45" width="3.26953125" bestFit="1" customWidth="1"/>
    <col min="46" max="52" width="2.54296875" customWidth="1"/>
    <col min="53" max="53" width="3.453125" customWidth="1"/>
    <col min="54" max="54" width="2.26953125" bestFit="1" customWidth="1"/>
    <col min="55" max="60" width="3.26953125" bestFit="1" customWidth="1"/>
    <col min="61" max="61" width="3.81640625" customWidth="1"/>
    <col min="62" max="75" width="3.26953125" bestFit="1" customWidth="1"/>
    <col min="76" max="83" width="2.54296875" customWidth="1"/>
  </cols>
  <sheetData>
    <row r="1" spans="1:83" ht="25.5" customHeight="1">
      <c r="A1" s="17"/>
      <c r="B1" s="31" t="s">
        <v>29</v>
      </c>
      <c r="C1" s="1"/>
      <c r="D1" s="3"/>
      <c r="E1" s="15"/>
      <c r="F1" s="15"/>
      <c r="G1" s="15"/>
      <c r="I1" s="29"/>
      <c r="J1" t="s">
        <v>22</v>
      </c>
      <c r="O1" s="59"/>
      <c r="P1" t="s">
        <v>23</v>
      </c>
      <c r="W1" s="63"/>
      <c r="X1" t="s">
        <v>24</v>
      </c>
      <c r="AC1" s="60"/>
      <c r="AD1" t="s">
        <v>25</v>
      </c>
      <c r="AJ1" s="69"/>
      <c r="AK1" t="s">
        <v>26</v>
      </c>
      <c r="AQ1" s="61"/>
      <c r="AR1" t="s">
        <v>27</v>
      </c>
      <c r="AZ1" s="64"/>
      <c r="BA1" t="s">
        <v>28</v>
      </c>
      <c r="BH1" s="65"/>
      <c r="BI1" s="66" t="s">
        <v>8</v>
      </c>
      <c r="BO1" s="67"/>
    </row>
    <row r="2" spans="1:83" ht="25.5" customHeight="1">
      <c r="B2" s="30" t="s">
        <v>21</v>
      </c>
      <c r="D2" s="81" t="s">
        <v>0</v>
      </c>
      <c r="E2" s="81"/>
      <c r="F2" s="15"/>
      <c r="G2" s="19"/>
    </row>
    <row r="3" spans="1:83" ht="25.5" customHeight="1">
      <c r="B3" s="26"/>
      <c r="D3" s="81">
        <v>45560</v>
      </c>
      <c r="E3" s="81"/>
      <c r="F3" s="15"/>
    </row>
    <row r="4" spans="1:83" ht="25.5" customHeight="1">
      <c r="A4" s="17"/>
      <c r="D4"/>
      <c r="F4" s="82"/>
      <c r="G4" s="78">
        <f>G5</f>
        <v>45558</v>
      </c>
      <c r="H4" s="79"/>
      <c r="I4" s="79"/>
      <c r="J4" s="79"/>
      <c r="K4" s="79"/>
      <c r="L4" s="79"/>
      <c r="M4" s="80"/>
      <c r="N4" s="78">
        <f>N5</f>
        <v>45565</v>
      </c>
      <c r="O4" s="79"/>
      <c r="P4" s="79"/>
      <c r="Q4" s="79"/>
      <c r="R4" s="79"/>
      <c r="S4" s="79"/>
      <c r="T4" s="80"/>
      <c r="U4" s="78">
        <f>U5</f>
        <v>45572</v>
      </c>
      <c r="V4" s="79"/>
      <c r="W4" s="79"/>
      <c r="X4" s="79"/>
      <c r="Y4" s="79"/>
      <c r="Z4" s="79"/>
      <c r="AA4" s="80"/>
      <c r="AB4" s="78">
        <f>AB5</f>
        <v>45579</v>
      </c>
      <c r="AC4" s="79"/>
      <c r="AD4" s="79"/>
      <c r="AE4" s="79"/>
      <c r="AF4" s="79"/>
      <c r="AG4" s="79"/>
      <c r="AH4" s="80"/>
      <c r="AI4" s="78">
        <f>AI5</f>
        <v>45586</v>
      </c>
      <c r="AJ4" s="79"/>
      <c r="AK4" s="79"/>
      <c r="AL4" s="79"/>
      <c r="AM4" s="79"/>
      <c r="AN4" s="79"/>
      <c r="AO4" s="80"/>
      <c r="AP4" s="78">
        <f>AP5</f>
        <v>45593</v>
      </c>
      <c r="AQ4" s="79"/>
      <c r="AR4" s="79"/>
      <c r="AS4" s="79"/>
      <c r="AT4" s="79"/>
      <c r="AU4" s="79"/>
      <c r="AV4" s="80"/>
      <c r="AW4" s="78">
        <f>AW5</f>
        <v>45600</v>
      </c>
      <c r="AX4" s="79"/>
      <c r="AY4" s="79"/>
      <c r="AZ4" s="79"/>
      <c r="BA4" s="79"/>
      <c r="BB4" s="79"/>
      <c r="BC4" s="80"/>
      <c r="BD4" s="78">
        <f>BD5</f>
        <v>45607</v>
      </c>
      <c r="BE4" s="79"/>
      <c r="BF4" s="79"/>
      <c r="BG4" s="79"/>
      <c r="BH4" s="79"/>
      <c r="BI4" s="79"/>
      <c r="BJ4" s="80"/>
      <c r="BK4" s="78">
        <f>BK5</f>
        <v>45614</v>
      </c>
      <c r="BL4" s="79"/>
      <c r="BM4" s="79"/>
      <c r="BN4" s="79"/>
      <c r="BO4" s="79"/>
      <c r="BP4" s="79"/>
      <c r="BQ4" s="80"/>
      <c r="BR4" s="78">
        <f>BR5</f>
        <v>45621</v>
      </c>
      <c r="BS4" s="79"/>
      <c r="BT4" s="79"/>
      <c r="BU4" s="79"/>
      <c r="BV4" s="79"/>
      <c r="BW4" s="79"/>
      <c r="BX4" s="80"/>
      <c r="BY4" s="78">
        <f>BY5</f>
        <v>45628</v>
      </c>
      <c r="BZ4" s="79"/>
      <c r="CA4" s="79"/>
      <c r="CB4" s="79"/>
      <c r="CC4" s="79"/>
      <c r="CD4" s="79"/>
      <c r="CE4" s="80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83"/>
      <c r="G5" s="6">
        <f>Project_Start-WEEKDAY(Project_Start,1)+2</f>
        <v>45558</v>
      </c>
      <c r="H5" s="5">
        <f>G5+1</f>
        <v>45559</v>
      </c>
      <c r="I5" s="5">
        <f t="shared" ref="I5:AV5" si="0">H5+1</f>
        <v>45560</v>
      </c>
      <c r="J5" s="5">
        <f t="shared" si="0"/>
        <v>45561</v>
      </c>
      <c r="K5" s="5">
        <f t="shared" si="0"/>
        <v>45562</v>
      </c>
      <c r="L5" s="5">
        <f t="shared" si="0"/>
        <v>45563</v>
      </c>
      <c r="M5" s="7">
        <f t="shared" si="0"/>
        <v>45564</v>
      </c>
      <c r="N5" s="6">
        <f>M5+1</f>
        <v>45565</v>
      </c>
      <c r="O5" s="5">
        <f>N5+1</f>
        <v>45566</v>
      </c>
      <c r="P5" s="5">
        <f t="shared" si="0"/>
        <v>45567</v>
      </c>
      <c r="Q5" s="5">
        <f t="shared" si="0"/>
        <v>45568</v>
      </c>
      <c r="R5" s="5">
        <f t="shared" si="0"/>
        <v>45569</v>
      </c>
      <c r="S5" s="5">
        <f t="shared" si="0"/>
        <v>45570</v>
      </c>
      <c r="T5" s="7">
        <f t="shared" si="0"/>
        <v>45571</v>
      </c>
      <c r="U5" s="6">
        <f>T5+1</f>
        <v>45572</v>
      </c>
      <c r="V5" s="5">
        <f>U5+1</f>
        <v>45573</v>
      </c>
      <c r="W5" s="5">
        <f t="shared" si="0"/>
        <v>45574</v>
      </c>
      <c r="X5" s="5">
        <f t="shared" si="0"/>
        <v>45575</v>
      </c>
      <c r="Y5" s="5">
        <f t="shared" si="0"/>
        <v>45576</v>
      </c>
      <c r="Z5" s="5">
        <f t="shared" si="0"/>
        <v>45577</v>
      </c>
      <c r="AA5" s="7">
        <f t="shared" si="0"/>
        <v>45578</v>
      </c>
      <c r="AB5" s="6">
        <f>AA5+1</f>
        <v>45579</v>
      </c>
      <c r="AC5" s="5">
        <f>AB5+1</f>
        <v>45580</v>
      </c>
      <c r="AD5" s="5">
        <f t="shared" si="0"/>
        <v>45581</v>
      </c>
      <c r="AE5" s="5">
        <f t="shared" si="0"/>
        <v>45582</v>
      </c>
      <c r="AF5" s="5">
        <f t="shared" si="0"/>
        <v>45583</v>
      </c>
      <c r="AG5" s="5">
        <f t="shared" si="0"/>
        <v>45584</v>
      </c>
      <c r="AH5" s="7">
        <f t="shared" si="0"/>
        <v>45585</v>
      </c>
      <c r="AI5" s="6">
        <f>AH5+1</f>
        <v>45586</v>
      </c>
      <c r="AJ5" s="5">
        <f>AI5+1</f>
        <v>45587</v>
      </c>
      <c r="AK5" s="5">
        <f t="shared" si="0"/>
        <v>45588</v>
      </c>
      <c r="AL5" s="5">
        <f t="shared" si="0"/>
        <v>45589</v>
      </c>
      <c r="AM5" s="5">
        <f t="shared" si="0"/>
        <v>45590</v>
      </c>
      <c r="AN5" s="5">
        <f t="shared" si="0"/>
        <v>45591</v>
      </c>
      <c r="AO5" s="7">
        <f t="shared" si="0"/>
        <v>45592</v>
      </c>
      <c r="AP5" s="6">
        <f>AO5+1</f>
        <v>45593</v>
      </c>
      <c r="AQ5" s="5">
        <f>AP5+1</f>
        <v>45594</v>
      </c>
      <c r="AR5" s="5">
        <f t="shared" si="0"/>
        <v>45595</v>
      </c>
      <c r="AS5" s="5">
        <f t="shared" si="0"/>
        <v>45596</v>
      </c>
      <c r="AT5" s="5">
        <f t="shared" si="0"/>
        <v>45597</v>
      </c>
      <c r="AU5" s="5">
        <f t="shared" si="0"/>
        <v>45598</v>
      </c>
      <c r="AV5" s="7">
        <f t="shared" si="0"/>
        <v>45599</v>
      </c>
      <c r="AW5" s="6">
        <f>AV5+1</f>
        <v>45600</v>
      </c>
      <c r="AX5" s="5">
        <f>AW5+1</f>
        <v>45601</v>
      </c>
      <c r="AY5" s="5">
        <f t="shared" ref="AY5:BC5" si="1">AX5+1</f>
        <v>45602</v>
      </c>
      <c r="AZ5" s="5">
        <f t="shared" si="1"/>
        <v>45603</v>
      </c>
      <c r="BA5" s="5">
        <f t="shared" si="1"/>
        <v>45604</v>
      </c>
      <c r="BB5" s="5">
        <f t="shared" si="1"/>
        <v>45605</v>
      </c>
      <c r="BC5" s="7">
        <f t="shared" si="1"/>
        <v>45606</v>
      </c>
      <c r="BD5" s="6">
        <f>BC5+1</f>
        <v>45607</v>
      </c>
      <c r="BE5" s="5">
        <f>BD5+1</f>
        <v>45608</v>
      </c>
      <c r="BF5" s="5">
        <f t="shared" ref="BF5:BK5" si="2">BE5+1</f>
        <v>45609</v>
      </c>
      <c r="BG5" s="5">
        <f t="shared" si="2"/>
        <v>45610</v>
      </c>
      <c r="BH5" s="5">
        <f t="shared" si="2"/>
        <v>45611</v>
      </c>
      <c r="BI5" s="5">
        <f t="shared" si="2"/>
        <v>45612</v>
      </c>
      <c r="BJ5" s="7">
        <f t="shared" si="2"/>
        <v>45613</v>
      </c>
      <c r="BK5" s="6">
        <f t="shared" si="2"/>
        <v>45614</v>
      </c>
      <c r="BL5" s="5">
        <f t="shared" ref="BL5" si="3">BK5+1</f>
        <v>45615</v>
      </c>
      <c r="BM5" s="5">
        <f t="shared" ref="BM5" si="4">BL5+1</f>
        <v>45616</v>
      </c>
      <c r="BN5" s="5">
        <f t="shared" ref="BN5" si="5">BM5+1</f>
        <v>45617</v>
      </c>
      <c r="BO5" s="5">
        <f t="shared" ref="BO5" si="6">BN5+1</f>
        <v>45618</v>
      </c>
      <c r="BP5" s="5">
        <f t="shared" ref="BP5" si="7">BO5+1</f>
        <v>45619</v>
      </c>
      <c r="BQ5" s="7">
        <f t="shared" ref="BQ5" si="8">BP5+1</f>
        <v>45620</v>
      </c>
      <c r="BR5" s="6">
        <f t="shared" ref="BR5" si="9">BQ5+1</f>
        <v>45621</v>
      </c>
      <c r="BS5" s="5">
        <f t="shared" ref="BS5" si="10">BR5+1</f>
        <v>45622</v>
      </c>
      <c r="BT5" s="5">
        <f t="shared" ref="BT5" si="11">BS5+1</f>
        <v>45623</v>
      </c>
      <c r="BU5" s="5">
        <f t="shared" ref="BU5" si="12">BT5+1</f>
        <v>45624</v>
      </c>
      <c r="BV5" s="5">
        <f t="shared" ref="BV5" si="13">BU5+1</f>
        <v>45625</v>
      </c>
      <c r="BW5" s="5">
        <f t="shared" ref="BW5" si="14">BV5+1</f>
        <v>45626</v>
      </c>
      <c r="BX5" s="5">
        <f t="shared" ref="BX5" si="15">BW5+1</f>
        <v>45627</v>
      </c>
      <c r="BY5" s="5">
        <f t="shared" ref="BY5" si="16">BX5+1</f>
        <v>45628</v>
      </c>
      <c r="BZ5" s="5">
        <f t="shared" ref="BZ5" si="17">BY5+1</f>
        <v>45629</v>
      </c>
      <c r="CA5" s="5">
        <f t="shared" ref="CA5" si="18">BZ5+1</f>
        <v>45630</v>
      </c>
      <c r="CB5" s="5">
        <f t="shared" ref="CB5" si="19">CA5+1</f>
        <v>45631</v>
      </c>
      <c r="CC5" s="5">
        <f t="shared" ref="CC5" si="20">CB5+1</f>
        <v>45632</v>
      </c>
      <c r="CD5" s="5">
        <f t="shared" ref="CD5" si="21">CC5+1</f>
        <v>45633</v>
      </c>
      <c r="CE5" s="5">
        <f t="shared" ref="CE5" si="22">CD5+1</f>
        <v>45634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31</v>
      </c>
      <c r="C8" s="36" t="s">
        <v>8</v>
      </c>
      <c r="D8" s="37">
        <v>45560</v>
      </c>
      <c r="E8" s="37">
        <v>45567</v>
      </c>
      <c r="F8" s="22"/>
      <c r="G8" s="14"/>
      <c r="H8" s="14"/>
      <c r="I8" s="93"/>
      <c r="J8" s="94"/>
      <c r="K8" s="94"/>
      <c r="L8" s="94"/>
      <c r="M8" s="94"/>
      <c r="N8" s="94"/>
      <c r="O8" s="94"/>
      <c r="P8" s="95"/>
      <c r="Q8" s="70"/>
      <c r="R8" s="70"/>
      <c r="S8" s="70"/>
      <c r="T8" s="70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30</v>
      </c>
      <c r="C9" s="36" t="s">
        <v>32</v>
      </c>
      <c r="D9" s="68">
        <v>45567</v>
      </c>
      <c r="E9" s="37">
        <v>45569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01"/>
      <c r="Q9" s="102"/>
      <c r="R9" s="75"/>
      <c r="S9" s="14"/>
      <c r="T9" s="14"/>
      <c r="U9" s="14"/>
      <c r="V9" s="70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8" t="s">
        <v>6</v>
      </c>
      <c r="C10" s="39"/>
      <c r="D10" s="40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1" t="s">
        <v>11</v>
      </c>
      <c r="C11" s="42" t="s">
        <v>22</v>
      </c>
      <c r="D11" s="43">
        <v>45576</v>
      </c>
      <c r="E11" s="43">
        <v>45578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27"/>
      <c r="V11" s="27"/>
      <c r="W11" s="27"/>
      <c r="X11" s="27"/>
      <c r="Y11" s="98"/>
      <c r="Z11" s="99"/>
      <c r="AA11" s="100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1" t="s">
        <v>12</v>
      </c>
      <c r="C12" s="42" t="s">
        <v>24</v>
      </c>
      <c r="D12" s="43">
        <v>45577</v>
      </c>
      <c r="E12" s="43">
        <v>45578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27"/>
      <c r="W12" s="27"/>
      <c r="X12" s="27"/>
      <c r="Y12" s="27"/>
      <c r="Z12" s="96"/>
      <c r="AA12" s="9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1" t="s">
        <v>13</v>
      </c>
      <c r="C13" s="42" t="s">
        <v>26</v>
      </c>
      <c r="D13" s="43">
        <v>45582</v>
      </c>
      <c r="E13" s="43">
        <v>45585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27"/>
      <c r="Z13" s="27"/>
      <c r="AA13" s="27"/>
      <c r="AB13" s="27"/>
      <c r="AC13" s="27"/>
      <c r="AD13" s="27"/>
      <c r="AE13" s="103"/>
      <c r="AF13" s="104"/>
      <c r="AG13" s="104"/>
      <c r="AH13" s="105"/>
      <c r="AI13" s="27"/>
      <c r="AJ13" s="27"/>
      <c r="AK13" s="27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1" t="s">
        <v>14</v>
      </c>
      <c r="C14" s="42" t="s">
        <v>27</v>
      </c>
      <c r="D14" s="43">
        <v>45582</v>
      </c>
      <c r="E14" s="43">
        <v>45585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27"/>
      <c r="Z14" s="27"/>
      <c r="AA14" s="27"/>
      <c r="AB14" s="27"/>
      <c r="AC14" s="27"/>
      <c r="AD14" s="27"/>
      <c r="AE14" s="84"/>
      <c r="AF14" s="85"/>
      <c r="AG14" s="85"/>
      <c r="AH14" s="86"/>
      <c r="AI14" s="27"/>
      <c r="AJ14" s="27"/>
      <c r="AK14" s="27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1" t="s">
        <v>15</v>
      </c>
      <c r="C15" s="42" t="s">
        <v>28</v>
      </c>
      <c r="D15" s="43">
        <v>45582</v>
      </c>
      <c r="E15" s="43">
        <v>45585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27"/>
      <c r="W15" s="27"/>
      <c r="X15" s="27"/>
      <c r="Y15" s="27"/>
      <c r="Z15" s="27"/>
      <c r="AA15" s="27"/>
      <c r="AB15" s="27"/>
      <c r="AC15" s="27"/>
      <c r="AD15" s="27"/>
      <c r="AE15" s="87"/>
      <c r="AF15" s="88"/>
      <c r="AG15" s="88"/>
      <c r="AH15" s="89"/>
      <c r="AI15" s="14"/>
      <c r="AJ15" s="27"/>
      <c r="AK15" s="27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1" t="s">
        <v>16</v>
      </c>
      <c r="C16" s="42" t="s">
        <v>23</v>
      </c>
      <c r="D16" s="43">
        <v>45583</v>
      </c>
      <c r="E16" s="43">
        <v>45586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27"/>
      <c r="Z16" s="27"/>
      <c r="AA16" s="27"/>
      <c r="AB16" s="27"/>
      <c r="AC16" s="27"/>
      <c r="AD16" s="27"/>
      <c r="AE16" s="90"/>
      <c r="AF16" s="91"/>
      <c r="AG16" s="91"/>
      <c r="AH16" s="91"/>
      <c r="AI16" s="92"/>
      <c r="AJ16" s="27"/>
      <c r="AK16" s="27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1" t="s">
        <v>17</v>
      </c>
      <c r="C17" s="42" t="s">
        <v>25</v>
      </c>
      <c r="D17" s="43">
        <v>45584</v>
      </c>
      <c r="E17" s="43">
        <v>45585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27"/>
      <c r="Z17" s="27"/>
      <c r="AA17" s="27"/>
      <c r="AB17" s="27"/>
      <c r="AC17" s="27"/>
      <c r="AD17" s="27"/>
      <c r="AE17" s="27"/>
      <c r="AF17" s="27"/>
      <c r="AG17" s="27"/>
      <c r="AH17" s="101"/>
      <c r="AI17" s="102"/>
      <c r="AJ17" s="27"/>
      <c r="AK17" s="27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4" t="s">
        <v>9</v>
      </c>
      <c r="C18" s="45"/>
      <c r="D18" s="46"/>
      <c r="E18" s="12"/>
      <c r="F18" s="2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1:83" s="2" customFormat="1" ht="15" customHeight="1" thickBot="1">
      <c r="A19" s="17">
        <v>1</v>
      </c>
      <c r="B19" s="47" t="s">
        <v>33</v>
      </c>
      <c r="C19" s="48" t="s">
        <v>23</v>
      </c>
      <c r="D19" s="49">
        <v>45599</v>
      </c>
      <c r="E19" s="49">
        <v>45606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14"/>
      <c r="AO19" s="27"/>
      <c r="AP19" s="14"/>
      <c r="AQ19" s="14"/>
      <c r="AR19" s="27"/>
      <c r="AS19" s="14"/>
      <c r="AT19" s="27"/>
      <c r="AU19" s="27"/>
      <c r="AV19" s="90"/>
      <c r="AW19" s="91"/>
      <c r="AX19" s="91"/>
      <c r="AY19" s="91"/>
      <c r="AZ19" s="91"/>
      <c r="BA19" s="91"/>
      <c r="BB19" s="91"/>
      <c r="BC19" s="92"/>
      <c r="BD19" s="27"/>
      <c r="BE19" s="27"/>
      <c r="BF19" s="27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7" t="s">
        <v>34</v>
      </c>
      <c r="C20" s="48" t="s">
        <v>22</v>
      </c>
      <c r="D20" s="49">
        <v>45596</v>
      </c>
      <c r="E20" s="49">
        <v>45599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7"/>
      <c r="AL20" s="14"/>
      <c r="AM20" s="27"/>
      <c r="AN20" s="14"/>
      <c r="AO20" s="14"/>
      <c r="AP20" s="14"/>
      <c r="AQ20" s="14"/>
      <c r="AR20" s="14"/>
      <c r="AS20" s="98"/>
      <c r="AT20" s="99"/>
      <c r="AU20" s="99"/>
      <c r="AV20" s="100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73" t="s">
        <v>35</v>
      </c>
      <c r="C21" s="48" t="s">
        <v>24</v>
      </c>
      <c r="D21" s="49">
        <v>45594</v>
      </c>
      <c r="E21" s="49">
        <v>45605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27"/>
      <c r="AL21" s="14"/>
      <c r="AM21" s="14"/>
      <c r="AN21" s="14"/>
      <c r="AO21" s="14"/>
      <c r="AP21" s="14"/>
      <c r="AQ21" s="9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97"/>
      <c r="BC21" s="27"/>
      <c r="BD21" s="27"/>
      <c r="BE21" s="27"/>
      <c r="BF21" s="27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7" t="s">
        <v>36</v>
      </c>
      <c r="C22" s="48" t="s">
        <v>22</v>
      </c>
      <c r="D22" s="49">
        <v>45597</v>
      </c>
      <c r="E22" s="49">
        <v>45604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98"/>
      <c r="AU22" s="99"/>
      <c r="AV22" s="99"/>
      <c r="AW22" s="99"/>
      <c r="AX22" s="99"/>
      <c r="AY22" s="99"/>
      <c r="AZ22" s="99"/>
      <c r="BA22" s="100"/>
      <c r="BB22" s="27"/>
      <c r="BC22" s="27"/>
      <c r="BD22" s="27"/>
      <c r="BE22" s="27"/>
      <c r="BF22" s="27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47" t="s">
        <v>37</v>
      </c>
      <c r="C23" s="48" t="s">
        <v>27</v>
      </c>
      <c r="D23" s="49">
        <v>45598</v>
      </c>
      <c r="E23" s="49">
        <v>45605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27"/>
      <c r="AU23" s="84"/>
      <c r="AV23" s="85"/>
      <c r="AW23" s="85"/>
      <c r="AX23" s="85"/>
      <c r="AY23" s="85"/>
      <c r="AZ23" s="85"/>
      <c r="BA23" s="85"/>
      <c r="BB23" s="86"/>
      <c r="BC23" s="27"/>
      <c r="BD23" s="27"/>
      <c r="BE23" s="27"/>
      <c r="BF23" s="27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47" t="s">
        <v>38</v>
      </c>
      <c r="C24" s="48" t="s">
        <v>28</v>
      </c>
      <c r="D24" s="49">
        <v>45596</v>
      </c>
      <c r="E24" s="49">
        <v>45605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14"/>
      <c r="AO24" s="14"/>
      <c r="AP24" s="14"/>
      <c r="AQ24" s="27"/>
      <c r="AR24" s="14"/>
      <c r="AS24" s="87"/>
      <c r="AT24" s="88"/>
      <c r="AU24" s="88"/>
      <c r="AV24" s="88"/>
      <c r="AW24" s="88"/>
      <c r="AX24" s="88"/>
      <c r="AY24" s="88"/>
      <c r="AZ24" s="88"/>
      <c r="BA24" s="88"/>
      <c r="BB24" s="89"/>
      <c r="BC24" s="27"/>
      <c r="BD24" s="27"/>
      <c r="BE24" s="27"/>
      <c r="BF24" s="27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74" t="s">
        <v>39</v>
      </c>
      <c r="C25" s="48" t="s">
        <v>26</v>
      </c>
      <c r="D25" s="49">
        <v>45596</v>
      </c>
      <c r="E25" s="49">
        <v>45605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03"/>
      <c r="AU25" s="104"/>
      <c r="AV25" s="104"/>
      <c r="AW25" s="104"/>
      <c r="AX25" s="104"/>
      <c r="AY25" s="104"/>
      <c r="AZ25" s="104"/>
      <c r="BA25" s="104"/>
      <c r="BB25" s="105"/>
      <c r="BC25" s="27"/>
      <c r="BD25" s="27"/>
      <c r="BE25" s="27"/>
      <c r="BF25" s="27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74" t="s">
        <v>40</v>
      </c>
      <c r="C26" s="48" t="s">
        <v>23</v>
      </c>
      <c r="D26" s="49">
        <v>45597</v>
      </c>
      <c r="E26" s="49">
        <v>45606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14"/>
      <c r="AO26" s="14"/>
      <c r="AP26" s="14"/>
      <c r="AQ26" s="14"/>
      <c r="AR26" s="27"/>
      <c r="AS26" s="14"/>
      <c r="AT26" s="90"/>
      <c r="AU26" s="91"/>
      <c r="AV26" s="91"/>
      <c r="AW26" s="91"/>
      <c r="AX26" s="91"/>
      <c r="AY26" s="91"/>
      <c r="AZ26" s="91"/>
      <c r="BA26" s="91"/>
      <c r="BB26" s="91"/>
      <c r="BC26" s="91"/>
      <c r="BD26" s="92"/>
      <c r="BE26" s="27"/>
      <c r="BF26" s="27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74" t="s">
        <v>41</v>
      </c>
      <c r="C27" s="48" t="s">
        <v>25</v>
      </c>
      <c r="D27" s="49">
        <v>45596</v>
      </c>
      <c r="E27" s="49"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01"/>
      <c r="AU27" s="107"/>
      <c r="AV27" s="107"/>
      <c r="AW27" s="107"/>
      <c r="AX27" s="107"/>
      <c r="AY27" s="107"/>
      <c r="AZ27" s="107"/>
      <c r="BA27" s="107"/>
      <c r="BB27" s="102"/>
      <c r="BC27" s="27"/>
      <c r="BD27" s="27"/>
      <c r="BE27" s="27"/>
      <c r="BF27" s="27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74" t="s">
        <v>42</v>
      </c>
      <c r="C28" s="48" t="s">
        <v>27</v>
      </c>
      <c r="D28" s="49">
        <v>45602</v>
      </c>
      <c r="E28" s="49">
        <v>45605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14"/>
      <c r="AO28" s="14"/>
      <c r="AP28" s="27"/>
      <c r="AQ28" s="14"/>
      <c r="AR28" s="14"/>
      <c r="AS28" s="27"/>
      <c r="AT28" s="27"/>
      <c r="AU28" s="27"/>
      <c r="AV28" s="27"/>
      <c r="AW28" s="27"/>
      <c r="AX28" s="27"/>
      <c r="AY28" s="84"/>
      <c r="AZ28" s="85"/>
      <c r="BA28" s="85"/>
      <c r="BB28" s="86"/>
      <c r="BC28" s="27"/>
      <c r="BD28" s="27"/>
      <c r="BE28" s="27"/>
      <c r="BF28" s="27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74" t="s">
        <v>43</v>
      </c>
      <c r="C29" s="48" t="s">
        <v>26</v>
      </c>
      <c r="D29" s="49">
        <v>45596</v>
      </c>
      <c r="E29" s="49">
        <v>45605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14"/>
      <c r="AO29" s="14"/>
      <c r="AP29" s="27"/>
      <c r="AQ29" s="14"/>
      <c r="AR29" s="14"/>
      <c r="AS29" s="14"/>
      <c r="AT29" s="103"/>
      <c r="AU29" s="104"/>
      <c r="AV29" s="104"/>
      <c r="AW29" s="104"/>
      <c r="AX29" s="104"/>
      <c r="AY29" s="104"/>
      <c r="AZ29" s="104"/>
      <c r="BA29" s="104"/>
      <c r="BB29" s="105"/>
      <c r="BC29" s="27"/>
      <c r="BD29" s="27"/>
      <c r="BE29" s="27"/>
      <c r="BF29" s="27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74" t="s">
        <v>44</v>
      </c>
      <c r="C30" s="48" t="s">
        <v>25</v>
      </c>
      <c r="D30" s="49">
        <v>45594</v>
      </c>
      <c r="E30" s="49">
        <v>45605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14"/>
      <c r="AO30" s="14"/>
      <c r="AP30" s="27"/>
      <c r="AQ30" s="27"/>
      <c r="AR30" s="101"/>
      <c r="AS30" s="107"/>
      <c r="AT30" s="107"/>
      <c r="AU30" s="107"/>
      <c r="AV30" s="107"/>
      <c r="AW30" s="107"/>
      <c r="AX30" s="107"/>
      <c r="AY30" s="107"/>
      <c r="AZ30" s="107"/>
      <c r="BA30" s="107"/>
      <c r="BB30" s="102"/>
      <c r="BC30" s="14"/>
      <c r="BD30" s="27"/>
      <c r="BE30" s="27"/>
      <c r="BF30" s="27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74" t="s">
        <v>45</v>
      </c>
      <c r="C31" s="48" t="s">
        <v>27</v>
      </c>
      <c r="D31" s="49">
        <v>45603</v>
      </c>
      <c r="E31" s="49">
        <v>45605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27"/>
      <c r="AU31" s="27"/>
      <c r="AV31" s="27"/>
      <c r="AW31" s="27"/>
      <c r="AX31" s="27"/>
      <c r="AY31" s="27"/>
      <c r="AZ31" s="84"/>
      <c r="BA31" s="85"/>
      <c r="BB31" s="86"/>
      <c r="BC31" s="27"/>
      <c r="BD31" s="27"/>
      <c r="BE31" s="27"/>
      <c r="BF31" s="27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74" t="s">
        <v>46</v>
      </c>
      <c r="C32" s="48" t="s">
        <v>28</v>
      </c>
      <c r="D32" s="49">
        <v>45603</v>
      </c>
      <c r="E32" s="49">
        <v>45605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27"/>
      <c r="AU32" s="27"/>
      <c r="AV32" s="27"/>
      <c r="AW32" s="27"/>
      <c r="AX32" s="27"/>
      <c r="AY32" s="27"/>
      <c r="AZ32" s="87"/>
      <c r="BA32" s="88"/>
      <c r="BB32" s="89"/>
      <c r="BC32" s="27"/>
      <c r="BD32" s="27"/>
      <c r="BE32" s="27"/>
      <c r="BF32" s="27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74" t="s">
        <v>47</v>
      </c>
      <c r="C33" s="48" t="s">
        <v>28</v>
      </c>
      <c r="D33" s="49">
        <v>45603</v>
      </c>
      <c r="E33" s="49">
        <v>45605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27"/>
      <c r="AU33" s="27"/>
      <c r="AV33" s="27"/>
      <c r="AW33" s="27"/>
      <c r="AX33" s="27"/>
      <c r="AY33" s="27"/>
      <c r="AZ33" s="87"/>
      <c r="BA33" s="88"/>
      <c r="BB33" s="89"/>
      <c r="BC33" s="27"/>
      <c r="BD33" s="27"/>
      <c r="BE33" s="27"/>
      <c r="BF33" s="27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74" t="s">
        <v>48</v>
      </c>
      <c r="C34" s="48" t="s">
        <v>26</v>
      </c>
      <c r="D34" s="49">
        <v>45604</v>
      </c>
      <c r="E34" s="49">
        <v>45606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27"/>
      <c r="AU34" s="27"/>
      <c r="AV34" s="27"/>
      <c r="AW34" s="27"/>
      <c r="AX34" s="27"/>
      <c r="AY34" s="27"/>
      <c r="AZ34" s="27"/>
      <c r="BA34" s="103"/>
      <c r="BB34" s="104"/>
      <c r="BC34" s="105"/>
      <c r="BD34" s="27"/>
      <c r="BE34" s="27"/>
      <c r="BF34" s="27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74" t="s">
        <v>49</v>
      </c>
      <c r="C35" s="48" t="s">
        <v>26</v>
      </c>
      <c r="D35" s="49">
        <v>45604</v>
      </c>
      <c r="E35" s="49">
        <v>45606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27"/>
      <c r="AU35" s="27"/>
      <c r="AV35" s="27"/>
      <c r="AW35" s="27"/>
      <c r="AX35" s="27"/>
      <c r="AY35" s="27"/>
      <c r="AZ35" s="27"/>
      <c r="BA35" s="103"/>
      <c r="BB35" s="104"/>
      <c r="BC35" s="105"/>
      <c r="BD35" s="27"/>
      <c r="BE35" s="27"/>
      <c r="BF35" s="27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74" t="s">
        <v>50</v>
      </c>
      <c r="C36" s="48" t="s">
        <v>8</v>
      </c>
      <c r="D36" s="49">
        <v>45607</v>
      </c>
      <c r="E36" s="49">
        <f>D36+0</f>
        <v>45607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71"/>
      <c r="BE36" s="27"/>
      <c r="BF36" s="27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0" t="s">
        <v>7</v>
      </c>
      <c r="C37" s="51"/>
      <c r="D37" s="52"/>
      <c r="E37" s="1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</row>
    <row r="38" spans="1:83" s="2" customFormat="1" ht="15" customHeight="1" thickBot="1">
      <c r="A38" s="17"/>
      <c r="B38" s="53" t="s">
        <v>18</v>
      </c>
      <c r="C38" s="54" t="s">
        <v>24</v>
      </c>
      <c r="D38" s="55">
        <v>45610</v>
      </c>
      <c r="E38" s="55">
        <v>45614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96"/>
      <c r="BH38" s="106"/>
      <c r="BI38" s="106"/>
      <c r="BJ38" s="106"/>
      <c r="BK38" s="97"/>
      <c r="BL38" s="27"/>
      <c r="BM38" s="27"/>
      <c r="BN38" s="27"/>
      <c r="BO38" s="27"/>
      <c r="BP38" s="27"/>
      <c r="BQ38" s="27"/>
      <c r="BR38" s="14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3" t="s">
        <v>19</v>
      </c>
      <c r="C39" s="54" t="s">
        <v>23</v>
      </c>
      <c r="D39" s="55">
        <v>45621</v>
      </c>
      <c r="E39" s="55">
        <v>45626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27"/>
      <c r="BL39" s="27"/>
      <c r="BM39" s="27"/>
      <c r="BN39" s="27"/>
      <c r="BO39" s="27"/>
      <c r="BP39" s="27"/>
      <c r="BQ39" s="27"/>
      <c r="BR39" s="90"/>
      <c r="BS39" s="91"/>
      <c r="BT39" s="91"/>
      <c r="BU39" s="91"/>
      <c r="BV39" s="91"/>
      <c r="BW39" s="92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3" t="s">
        <v>20</v>
      </c>
      <c r="C40" s="54" t="s">
        <v>22</v>
      </c>
      <c r="D40" s="55">
        <v>45619</v>
      </c>
      <c r="E40" s="55">
        <v>45625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27"/>
      <c r="BL40" s="27"/>
      <c r="BM40" s="27"/>
      <c r="BN40" s="27"/>
      <c r="BO40" s="27"/>
      <c r="BP40" s="98"/>
      <c r="BQ40" s="99"/>
      <c r="BR40" s="99"/>
      <c r="BS40" s="99"/>
      <c r="BT40" s="99"/>
      <c r="BU40" s="99"/>
      <c r="BV40" s="100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3" t="s">
        <v>51</v>
      </c>
      <c r="C41" s="54" t="s">
        <v>27</v>
      </c>
      <c r="D41" s="55">
        <v>45626</v>
      </c>
      <c r="E41" s="55">
        <v>45626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27"/>
      <c r="BS41" s="14"/>
      <c r="BT41" s="14"/>
      <c r="BU41" s="14"/>
      <c r="BV41" s="14"/>
      <c r="BW41" s="27"/>
      <c r="BX41" s="76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3" t="s">
        <v>52</v>
      </c>
      <c r="C42" s="54" t="s">
        <v>28</v>
      </c>
      <c r="D42" s="55">
        <v>45626</v>
      </c>
      <c r="E42" s="55">
        <v>45626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27"/>
      <c r="BS42" s="14"/>
      <c r="BT42" s="14"/>
      <c r="BU42" s="14"/>
      <c r="BV42" s="14"/>
      <c r="BW42" s="27"/>
      <c r="BX42" s="7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53" t="s">
        <v>53</v>
      </c>
      <c r="C43" s="54" t="s">
        <v>28</v>
      </c>
      <c r="D43" s="55">
        <v>45626</v>
      </c>
      <c r="E43" s="55">
        <v>45626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62"/>
      <c r="BT43" s="14"/>
      <c r="BU43" s="14"/>
      <c r="BV43" s="14"/>
      <c r="BW43" s="27"/>
      <c r="BX43" s="7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3" t="s">
        <v>54</v>
      </c>
      <c r="C44" s="54" t="s">
        <v>26</v>
      </c>
      <c r="D44" s="55">
        <v>45626</v>
      </c>
      <c r="E44" s="55">
        <v>45626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14"/>
      <c r="BT44" s="14"/>
      <c r="BU44" s="62"/>
      <c r="BV44" s="14"/>
      <c r="BW44" s="27"/>
      <c r="BX44" s="75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3" t="s">
        <v>55</v>
      </c>
      <c r="C45" s="54" t="s">
        <v>25</v>
      </c>
      <c r="D45" s="55">
        <v>45626</v>
      </c>
      <c r="E45" s="55">
        <v>45626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27"/>
      <c r="BU45" s="14"/>
      <c r="BV45" s="14"/>
      <c r="BW45" s="27"/>
      <c r="BX45" s="72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53" t="s">
        <v>56</v>
      </c>
      <c r="C46" s="54" t="s">
        <v>8</v>
      </c>
      <c r="D46" s="55">
        <v>45626</v>
      </c>
      <c r="E46" s="55">
        <v>45627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62"/>
      <c r="BV46" s="14"/>
      <c r="BW46" s="27"/>
      <c r="BX46" s="71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56" t="s">
        <v>10</v>
      </c>
      <c r="C47" s="57"/>
      <c r="D47" s="58"/>
      <c r="E47" s="2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</row>
    <row r="49" spans="3:5" ht="30" customHeight="1">
      <c r="C49" s="8"/>
      <c r="E49" s="18"/>
    </row>
    <row r="50" spans="3:5" ht="30" customHeight="1">
      <c r="C50" s="9"/>
    </row>
  </sheetData>
  <mergeCells count="43">
    <mergeCell ref="BP40:BV40"/>
    <mergeCell ref="AZ31:BB31"/>
    <mergeCell ref="AY28:BB28"/>
    <mergeCell ref="AT22:BA22"/>
    <mergeCell ref="AZ32:BB32"/>
    <mergeCell ref="AS24:BB24"/>
    <mergeCell ref="AZ33:BB33"/>
    <mergeCell ref="AR30:BB30"/>
    <mergeCell ref="AT27:BB27"/>
    <mergeCell ref="BA34:BC34"/>
    <mergeCell ref="AT29:BB29"/>
    <mergeCell ref="AT25:BB25"/>
    <mergeCell ref="BA35:BC35"/>
    <mergeCell ref="BG38:BK38"/>
    <mergeCell ref="BR39:BW39"/>
    <mergeCell ref="AH17:AI17"/>
    <mergeCell ref="AV19:BC19"/>
    <mergeCell ref="AT26:BD26"/>
    <mergeCell ref="AQ21:BB21"/>
    <mergeCell ref="AU23:BB23"/>
    <mergeCell ref="AS20:AV20"/>
    <mergeCell ref="AE14:AH14"/>
    <mergeCell ref="AE15:AH15"/>
    <mergeCell ref="AE16:AI16"/>
    <mergeCell ref="D2:E2"/>
    <mergeCell ref="AI4:AO4"/>
    <mergeCell ref="I8:P8"/>
    <mergeCell ref="Z12:AA12"/>
    <mergeCell ref="Y11:AA11"/>
    <mergeCell ref="P9:Q9"/>
    <mergeCell ref="AE13:AH13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U7:Y8 Z7:AF10 AI7:AM10 AN7:BC18 AL11:AM17 AI18:AM19 BD47:BX47">
    <cfRule type="expression" dxfId="31" priority="62">
      <formula>AND(TODAY()&gt;=U$5,TODAY()&lt;V$5)</formula>
    </cfRule>
  </conditionalFormatting>
  <conditionalFormatting sqref="U7:Y8 Z7:AF10 AN7:BC18 BD47:BX47">
    <cfRule type="expression" dxfId="30" priority="60">
      <formula>AND(task_start&lt;=U$5,ROUNDDOWN((task_end-task_start+1)*task_progress,0)+task_start-1&gt;=U$5)</formula>
    </cfRule>
  </conditionalFormatting>
  <conditionalFormatting sqref="U7:Y8 Z7:AF10 AN7:CC18 BD47:BX47 AI7:AM10 G10:R47 AL11:AM17 AI18:AM19 BG19:CC36 AN30:AO30 AN31:AS36 BD37:CC37 AN37:AT47 AW37:BA47 U38:AM47 BY38:CC47">
    <cfRule type="expression" dxfId="29" priority="61" stopIfTrue="1">
      <formula>AND(task_end&gt;=G$5,task_start&lt;H$5)</formula>
    </cfRule>
  </conditionalFormatting>
  <conditionalFormatting sqref="U10:Y10 AG7:AM10 BD7:CC19 G10:T47 AW20:CC20 BC21:CC21 BB22:CC22 BC23:CC25 BE26:CC26 BC27:CC33 AN30:AR30 AN31:AZ33 AN34:BA35 BD34:CC35 AN36:CC36 BD37:CC37 BY38:CC47 G6:CE6 G7:T7 CD7:CE47 G8:I8 Q8:T8 G9:P9 R9:T9 AT25:AT27 AT28:AY28 AT29 BD43:BR43 BT43:BX43 BD44:BT44 BV44:BX44 BD46:BT46 BV46:BX46 AT22:AT23 AU23">
    <cfRule type="expression" dxfId="28" priority="193">
      <formula>AND(task_start&lt;=G$5,ROUNDDOWN((task_end-task_start+1)*task_progress,0)+task_start-1&gt;=G$5)</formula>
    </cfRule>
  </conditionalFormatting>
  <conditionalFormatting sqref="U37:AA37">
    <cfRule type="expression" dxfId="27" priority="132">
      <formula>AND(TODAY()&gt;=U$5,TODAY()&lt;V$5)</formula>
    </cfRule>
  </conditionalFormatting>
  <conditionalFormatting sqref="W9:Y9 U10:Y10 U11:X14">
    <cfRule type="expression" dxfId="26" priority="150">
      <formula>AND(TODAY()&gt;=U$5,TODAY()&lt;V$5)</formula>
    </cfRule>
  </conditionalFormatting>
  <conditionalFormatting sqref="W9:Y9 U10:Y10">
    <cfRule type="expression" dxfId="25" priority="149" stopIfTrue="1">
      <formula>AND(task_end&gt;=U$5,task_start&lt;V$5)</formula>
    </cfRule>
  </conditionalFormatting>
  <conditionalFormatting sqref="W9:Y9">
    <cfRule type="expression" dxfId="24" priority="148">
      <formula>AND(task_start&lt;=W$5,ROUNDDOWN((task_end-task_start+1)*task_progress,0)+task_start-1&gt;=W$5)</formula>
    </cfRule>
  </conditionalFormatting>
  <conditionalFormatting sqref="Z18:AA36 AB18:AF37 AU37:AV47">
    <cfRule type="expression" dxfId="23" priority="74">
      <formula>AND(TODAY()&gt;=Z$5,TODAY()&lt;AA$5)</formula>
    </cfRule>
  </conditionalFormatting>
  <conditionalFormatting sqref="AB11:AM12 AI13:AM15 AJ16:AM17 U18:AM47 AN37:BC47 U11:Y11 U12:Z12 U13:AE16 U17:AH17">
    <cfRule type="expression" dxfId="22" priority="72">
      <formula>AND(task_start&lt;=U$5,ROUNDDOWN((task_end-task_start+1)*task_progress,0)+task_start-1&gt;=U$5)</formula>
    </cfRule>
  </conditionalFormatting>
  <conditionalFormatting sqref="AN19:AN20 AP19:AQ19 AJ20:AJ21 AL20:AL21">
    <cfRule type="expression" dxfId="21" priority="49" stopIfTrue="1">
      <formula>AND(task_end&gt;=AJ$5,task_start&lt;AK$5)</formula>
    </cfRule>
  </conditionalFormatting>
  <conditionalFormatting sqref="AN19:AO27">
    <cfRule type="expression" dxfId="20" priority="48">
      <formula>AND(task_start&lt;=AN$5,ROUNDDOWN((task_end-task_start+1)*task_progress,0)+task_start-1&gt;=AN$5)</formula>
    </cfRule>
  </conditionalFormatting>
  <conditionalFormatting sqref="AN28:AS29">
    <cfRule type="expression" dxfId="19" priority="19">
      <formula>AND(task_start&lt;=AN$5,ROUNDDOWN((task_end-task_start+1)*task_progress,0)+task_start-1&gt;=AN$5)</formula>
    </cfRule>
  </conditionalFormatting>
  <conditionalFormatting sqref="AP24 AR24">
    <cfRule type="expression" dxfId="18" priority="39" stopIfTrue="1">
      <formula>AND(task_end&gt;=AP$5,task_start&lt;AQ$5)</formula>
    </cfRule>
  </conditionalFormatting>
  <conditionalFormatting sqref="AP28:AP29">
    <cfRule type="expression" dxfId="17" priority="20">
      <formula>AND(TODAY()&gt;=AP$5,TODAY()&lt;AQ$5)</formula>
    </cfRule>
  </conditionalFormatting>
  <conditionalFormatting sqref="AP21:AQ21 AP22:AS27">
    <cfRule type="expression" dxfId="16" priority="2">
      <formula>AND(task_start&lt;=AP$5,ROUNDDOWN((task_end-task_start+1)*task_progress,0)+task_start-1&gt;=AP$5)</formula>
    </cfRule>
  </conditionalFormatting>
  <conditionalFormatting sqref="AP26:AQ26">
    <cfRule type="expression" dxfId="15" priority="30">
      <formula>AND(TODAY()&gt;=AP$5,TODAY()&lt;AQ$5)</formula>
    </cfRule>
  </conditionalFormatting>
  <conditionalFormatting sqref="AP24:AR24">
    <cfRule type="expression" dxfId="14" priority="40">
      <formula>AND(TODAY()&gt;=AP$5,TODAY()&lt;AQ$5)</formula>
    </cfRule>
  </conditionalFormatting>
  <conditionalFormatting sqref="AP19:AS19 AN19:AO27 AP20:AR20">
    <cfRule type="expression" dxfId="13" priority="50">
      <formula>AND(TODAY()&gt;=AN$5,TODAY()&lt;AO$5)</formula>
    </cfRule>
  </conditionalFormatting>
  <conditionalFormatting sqref="AP22:AS23 AP21:AQ21">
    <cfRule type="expression" dxfId="12" priority="45">
      <formula>AND(TODAY()&gt;=AP$5,TODAY()&lt;AQ$5)</formula>
    </cfRule>
  </conditionalFormatting>
  <conditionalFormatting sqref="AP19:AV19 AP20:AS20">
    <cfRule type="expression" dxfId="11" priority="38">
      <formula>AND(task_start&lt;=AP$5,ROUNDDOWN((task_end-task_start+1)*task_progress,0)+task_start-1&gt;=AP$5)</formula>
    </cfRule>
  </conditionalFormatting>
  <conditionalFormatting sqref="AQ26">
    <cfRule type="expression" dxfId="10" priority="29" stopIfTrue="1">
      <formula>AND(task_end&gt;=AQ$5,task_start&lt;AR$5)</formula>
    </cfRule>
  </conditionalFormatting>
  <conditionalFormatting sqref="AQ28:AR28 AN28:AO29 AQ29:AS29">
    <cfRule type="expression" dxfId="9" priority="23">
      <formula>AND(TODAY()&gt;=AN$5,TODAY()&lt;AO$5)</formula>
    </cfRule>
  </conditionalFormatting>
  <conditionalFormatting sqref="AQ28:AR28 AO28:AO29 AQ29">
    <cfRule type="expression" dxfId="8" priority="22" stopIfTrue="1">
      <formula>AND(task_end&gt;=AO$5,task_start&lt;AP$5)</formula>
    </cfRule>
  </conditionalFormatting>
  <conditionalFormatting sqref="AR26">
    <cfRule type="expression" dxfId="7" priority="27">
      <formula>AND(TODAY()&gt;=AR$5,TODAY()&lt;AS$5)</formula>
    </cfRule>
  </conditionalFormatting>
  <conditionalFormatting sqref="AS22">
    <cfRule type="expression" dxfId="6" priority="44" stopIfTrue="1">
      <formula>AND(task_end&gt;=AS$5,task_start&lt;AT$5)</formula>
    </cfRule>
  </conditionalFormatting>
  <conditionalFormatting sqref="AS24:AS28">
    <cfRule type="expression" dxfId="5" priority="3">
      <formula>AND(TODAY()&gt;=AS$5,TODAY()&lt;AT$5)</formula>
    </cfRule>
  </conditionalFormatting>
  <conditionalFormatting sqref="BD38:BG38 BL38:BX38 BD39:BR39 BX39 BD40:BO40 BW40:BX40 BD41:BX42">
    <cfRule type="expression" dxfId="4" priority="7">
      <formula>AND(TODAY()&gt;=BD$5,TODAY()&lt;BE$5)</formula>
    </cfRule>
  </conditionalFormatting>
  <conditionalFormatting sqref="BD38:BG38 BL38:BX38 BD39:BR39 BX39 BD40:BP40 BW40:BX40 BD41:BX42">
    <cfRule type="expression" dxfId="3" priority="1">
      <formula>AND(task_start&lt;=BD$5,ROUNDDOWN((task_end-task_start+1)*task_progress,0)+task_start-1&gt;=BD$5)</formula>
    </cfRule>
  </conditionalFormatting>
  <conditionalFormatting sqref="BD45:BX45">
    <cfRule type="expression" dxfId="2" priority="4">
      <formula>AND(task_start&lt;=BD$5,ROUNDDOWN((task_end-task_start+1)*task_progress,0)+task_start-1&gt;=BD$5)</formula>
    </cfRule>
    <cfRule type="expression" dxfId="1" priority="5">
      <formula>AND(TODAY()&gt;=BD$5,TODAY()&lt;BE$5)</formula>
    </cfRule>
  </conditionalFormatting>
  <conditionalFormatting sqref="BY5:CE5 BX5:BX6 CE6">
    <cfRule type="expression" dxfId="0" priority="201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2024-10-08T09:23:43Z</dcterms:modified>
</cp:coreProperties>
</file>