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as Soltinsky\Documents\astrophysics\literature\RLQSO\"/>
    </mc:Choice>
  </mc:AlternateContent>
  <xr:revisionPtr revIDLastSave="0" documentId="13_ncr:1_{A52D6FC8-1566-4387-AD1F-09B0A2C0DDC9}" xr6:coauthVersionLast="47" xr6:coauthVersionMax="47" xr10:uidLastSave="{00000000-0000-0000-0000-000000000000}"/>
  <bookViews>
    <workbookView xWindow="0" yWindow="540" windowWidth="18564" windowHeight="11700" tabRatio="500" xr2:uid="{00000000-000D-0000-FFFF-FFFF00000000}"/>
  </bookViews>
  <sheets>
    <sheet name="Háro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3" i="1" l="1"/>
  <c r="X3" i="1"/>
  <c r="Z2" i="1"/>
  <c r="Y2" i="1"/>
  <c r="X2" i="1"/>
  <c r="X4" i="1" l="1"/>
  <c r="Y4" i="1"/>
</calcChain>
</file>

<file path=xl/sharedStrings.xml><?xml version="1.0" encoding="utf-8"?>
<sst xmlns="http://schemas.openxmlformats.org/spreadsheetml/2006/main" count="148" uniqueCount="101">
  <si>
    <t>name</t>
  </si>
  <si>
    <t>z</t>
  </si>
  <si>
    <t>R4400</t>
  </si>
  <si>
    <t>R2500</t>
  </si>
  <si>
    <t>M1450</t>
  </si>
  <si>
    <t>S147MHz/mJy</t>
  </si>
  <si>
    <t>S147MHz limit</t>
  </si>
  <si>
    <t>S1.4GHz/mJy</t>
  </si>
  <si>
    <t>S1.4GHz limit</t>
  </si>
  <si>
    <t>LX/e45erg/s</t>
  </si>
  <si>
    <t>alpha_r (1.4GHz-147MHz)</t>
  </si>
  <si>
    <t>dalpha_r_p</t>
  </si>
  <si>
    <t>dalpha_r_m</t>
  </si>
  <si>
    <t>alpha_OX</t>
  </si>
  <si>
    <t>R_NZ/pMpc</t>
  </si>
  <si>
    <t>RA</t>
  </si>
  <si>
    <t>DEC</t>
  </si>
  <si>
    <t>total</t>
  </si>
  <si>
    <t>z&gt;6</t>
  </si>
  <si>
    <t>northern hemisphere</t>
  </si>
  <si>
    <t>J2053+0047</t>
  </si>
  <si>
    <t>Banados+2015</t>
  </si>
  <si>
    <t>Jiang+2009</t>
  </si>
  <si>
    <t>PSO J055-00</t>
  </si>
  <si>
    <t>PSO J135+16</t>
  </si>
  <si>
    <t>PSO J352−15</t>
  </si>
  <si>
    <t>Banados+2018</t>
  </si>
  <si>
    <t>Connor+2021</t>
  </si>
  <si>
    <t>PSO J172+18</t>
  </si>
  <si>
    <t>3.96+-0.76</t>
  </si>
  <si>
    <t>Banados+2021</t>
  </si>
  <si>
    <t>Banados+2023</t>
  </si>
  <si>
    <t>P173+48</t>
  </si>
  <si>
    <t>Gloudemans+2022</t>
  </si>
  <si>
    <t>Gloudemans+2023</t>
  </si>
  <si>
    <t>P182+53</t>
  </si>
  <si>
    <t>P193-02</t>
  </si>
  <si>
    <t>P207+37</t>
  </si>
  <si>
    <t>PSO J0309+27</t>
  </si>
  <si>
    <t>Belladitta+2020</t>
  </si>
  <si>
    <t>COS-87259</t>
  </si>
  <si>
    <t>Endsley+2022</t>
  </si>
  <si>
    <t>J0836+0054</t>
  </si>
  <si>
    <t>Fan+2001</t>
  </si>
  <si>
    <t>Shao+2022</t>
  </si>
  <si>
    <t>ILTJ2336+1842</t>
  </si>
  <si>
    <t>ILTJ1037+4033</t>
  </si>
  <si>
    <t>ILTJ1650+5457</t>
  </si>
  <si>
    <t>ILTJ2201+2338</t>
  </si>
  <si>
    <t>ILTJ1523+2935</t>
  </si>
  <si>
    <t>ILTJ0912+6658</t>
  </si>
  <si>
    <t>J0002+2550</t>
  </si>
  <si>
    <t>J0803+3138</t>
  </si>
  <si>
    <t>J1545+6028</t>
  </si>
  <si>
    <t>VIK J2318-3113</t>
  </si>
  <si>
    <t>Ighina+2021</t>
  </si>
  <si>
    <t>DES J0320-35</t>
  </si>
  <si>
    <t>Ighina+2023</t>
  </si>
  <si>
    <t>DES J0322-18</t>
  </si>
  <si>
    <t>CFHQS J0227-0605</t>
  </si>
  <si>
    <t>Liu+2021</t>
  </si>
  <si>
    <t>CFHQS J2242+0334</t>
  </si>
  <si>
    <t>J1427+3312</t>
  </si>
  <si>
    <t>Mcgreer+2006</t>
  </si>
  <si>
    <t>CFHQS J1429+5447</t>
  </si>
  <si>
    <t>Willot+2010</t>
  </si>
  <si>
    <t>Frey+2011</t>
  </si>
  <si>
    <t>SDSS J2228+0110</t>
  </si>
  <si>
    <t>Zeimann+2011</t>
  </si>
  <si>
    <t>Radio obs</t>
  </si>
  <si>
    <t>z obs</t>
  </si>
  <si>
    <t>VLA (FIRST)</t>
  </si>
  <si>
    <t>VLA</t>
  </si>
  <si>
    <t>LBT</t>
  </si>
  <si>
    <t>Magellan</t>
  </si>
  <si>
    <t>DBSP</t>
  </si>
  <si>
    <t>Keck, VLT, LBT</t>
  </si>
  <si>
    <t>LOFAR (LoTSS-DR2)</t>
  </si>
  <si>
    <t>VLA (FIRST), LOFAR (LoTSS-DR2)</t>
  </si>
  <si>
    <t>ASKAP (RACS)</t>
  </si>
  <si>
    <t>VLA (FIRST), ASKAP (RACS)</t>
  </si>
  <si>
    <t>SDSS</t>
  </si>
  <si>
    <t>VLT, LBT</t>
  </si>
  <si>
    <t>MMT</t>
  </si>
  <si>
    <t>VLA (NVSS), GMRT (TGSS)</t>
  </si>
  <si>
    <t>reference_discovery</t>
  </si>
  <si>
    <t>reference_z</t>
  </si>
  <si>
    <t>reference_radiospectrum</t>
  </si>
  <si>
    <t>Fan+2004</t>
  </si>
  <si>
    <t>Wang+2019</t>
  </si>
  <si>
    <t>Wang+2016</t>
  </si>
  <si>
    <t>J2020-6215</t>
  </si>
  <si>
    <t>Wolf+24</t>
  </si>
  <si>
    <t>Until 2020 included</t>
  </si>
  <si>
    <t>DES J0209-56</t>
  </si>
  <si>
    <t>Ighina+2024</t>
  </si>
  <si>
    <t>PS J1011-01</t>
  </si>
  <si>
    <t>PS J0202-17</t>
  </si>
  <si>
    <t>&lt;-1.33</t>
  </si>
  <si>
    <t>J0410-0139</t>
  </si>
  <si>
    <t>Banados+2024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</si>
</sst>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G1" zoomScaleNormal="100" workbookViewId="0">
      <selection activeCell="Q12" sqref="Q12"/>
    </sheetView>
  </sheetViews>
  <sheetFormatPr defaultColWidth="8.77734375" defaultRowHeight="14.4" x14ac:dyDescent="0.3"/>
  <cols>
    <col min="1" max="1" width="16.6640625" customWidth="1"/>
    <col min="3" max="3" width="10.44140625" customWidth="1"/>
    <col min="4" max="4" width="12.44140625" customWidth="1"/>
    <col min="5" max="5" width="11.5546875" customWidth="1"/>
    <col min="6" max="6" width="13.88671875" customWidth="1"/>
    <col min="7" max="8" width="13.33203125" customWidth="1"/>
    <col min="9" max="9" width="12.6640625" customWidth="1"/>
    <col min="10" max="10" width="10.6640625" customWidth="1"/>
    <col min="11" max="11" width="23.6640625" customWidth="1"/>
    <col min="12" max="12" width="17.5546875" customWidth="1"/>
    <col min="13" max="13" width="13.109375" customWidth="1"/>
    <col min="14" max="14" width="14.21875" customWidth="1"/>
    <col min="16" max="16" width="11.5546875" customWidth="1"/>
    <col min="17" max="20" width="17.5546875" customWidth="1"/>
    <col min="21" max="21" width="27.109375" bestFit="1" customWidth="1"/>
    <col min="22" max="22" width="27.88671875" bestFit="1" customWidth="1"/>
    <col min="23" max="23" width="16.6640625" bestFit="1" customWidth="1"/>
    <col min="25" max="25" width="19.33203125" customWidth="1"/>
    <col min="26" max="26" width="18.21875" bestFit="1" customWidth="1"/>
    <col min="27" max="27" width="16.664062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85</v>
      </c>
      <c r="S1" t="s">
        <v>86</v>
      </c>
      <c r="T1" t="s">
        <v>87</v>
      </c>
      <c r="U1" t="s">
        <v>69</v>
      </c>
      <c r="V1" t="s">
        <v>70</v>
      </c>
      <c r="X1" t="s">
        <v>17</v>
      </c>
      <c r="Y1" t="s">
        <v>18</v>
      </c>
      <c r="Z1" t="s">
        <v>19</v>
      </c>
    </row>
    <row r="2" spans="1:26" x14ac:dyDescent="0.3">
      <c r="A2" t="s">
        <v>20</v>
      </c>
      <c r="B2">
        <v>5.92</v>
      </c>
      <c r="C2">
        <v>44.1</v>
      </c>
      <c r="E2">
        <v>-25.47</v>
      </c>
      <c r="H2">
        <v>0.434</v>
      </c>
      <c r="I2">
        <v>0</v>
      </c>
      <c r="K2">
        <v>-0.75</v>
      </c>
      <c r="P2">
        <v>20.888999999999999</v>
      </c>
      <c r="Q2">
        <v>0.78500000000000003</v>
      </c>
      <c r="R2" t="s">
        <v>21</v>
      </c>
      <c r="S2" s="2" t="s">
        <v>22</v>
      </c>
      <c r="U2" t="s">
        <v>71</v>
      </c>
      <c r="V2" t="s">
        <v>83</v>
      </c>
      <c r="X2">
        <f>COUNT(B2:B102)</f>
        <v>34</v>
      </c>
      <c r="Y2">
        <f>COUNTIF(B2:B102,"&gt;=6")</f>
        <v>15</v>
      </c>
      <c r="Z2">
        <f>COUNTIF(Q2:Q102,"&gt;0")</f>
        <v>22</v>
      </c>
    </row>
    <row r="3" spans="1:26" x14ac:dyDescent="0.3">
      <c r="A3" t="s">
        <v>23</v>
      </c>
      <c r="B3">
        <v>5.68</v>
      </c>
      <c r="C3">
        <v>178</v>
      </c>
      <c r="H3">
        <v>2.14</v>
      </c>
      <c r="I3">
        <v>0</v>
      </c>
      <c r="K3">
        <v>-0.75</v>
      </c>
      <c r="P3">
        <v>3.6949999999999998</v>
      </c>
      <c r="Q3">
        <v>-0.80400000000000005</v>
      </c>
      <c r="R3" t="s">
        <v>21</v>
      </c>
      <c r="U3" t="s">
        <v>71</v>
      </c>
      <c r="V3" t="s">
        <v>81</v>
      </c>
      <c r="W3" t="s">
        <v>93</v>
      </c>
      <c r="X3">
        <f>COUNTA(R2,R3,R4,R5,R12,R14,S21,S22,S23,R31,R32,R35)</f>
        <v>12</v>
      </c>
      <c r="Y3">
        <f>COUNTA(R12,S22,R31,R32)</f>
        <v>4</v>
      </c>
    </row>
    <row r="4" spans="1:26" x14ac:dyDescent="0.3">
      <c r="A4" t="s">
        <v>24</v>
      </c>
      <c r="B4">
        <v>5.63</v>
      </c>
      <c r="C4">
        <v>91.4</v>
      </c>
      <c r="H4">
        <v>3.04</v>
      </c>
      <c r="I4">
        <v>0</v>
      </c>
      <c r="K4">
        <v>-0.75</v>
      </c>
      <c r="P4">
        <v>9.0259999999999998</v>
      </c>
      <c r="Q4">
        <v>16.251999999999999</v>
      </c>
      <c r="R4" t="s">
        <v>21</v>
      </c>
      <c r="U4" t="s">
        <v>71</v>
      </c>
      <c r="V4" t="s">
        <v>82</v>
      </c>
      <c r="X4">
        <f>X2/X3</f>
        <v>2.8333333333333335</v>
      </c>
      <c r="Y4">
        <f>Y2/Y3</f>
        <v>3.75</v>
      </c>
    </row>
    <row r="5" spans="1:26" x14ac:dyDescent="0.3">
      <c r="A5" t="s">
        <v>25</v>
      </c>
      <c r="B5" s="1">
        <v>5.84</v>
      </c>
      <c r="C5">
        <v>1105</v>
      </c>
      <c r="E5" s="1">
        <v>-25.59</v>
      </c>
      <c r="F5" s="1">
        <v>110.6</v>
      </c>
      <c r="G5" s="1">
        <v>0</v>
      </c>
      <c r="H5" s="1">
        <v>14.9</v>
      </c>
      <c r="I5">
        <v>0</v>
      </c>
      <c r="J5" s="1">
        <v>1.26</v>
      </c>
      <c r="K5">
        <v>-0.89</v>
      </c>
      <c r="L5">
        <v>0.06</v>
      </c>
      <c r="M5">
        <v>0.06</v>
      </c>
      <c r="N5" s="1">
        <v>-1.45</v>
      </c>
      <c r="P5">
        <v>23.494</v>
      </c>
      <c r="Q5">
        <v>-15.337</v>
      </c>
      <c r="R5" t="s">
        <v>26</v>
      </c>
      <c r="S5" s="2" t="s">
        <v>27</v>
      </c>
      <c r="U5" t="s">
        <v>72</v>
      </c>
      <c r="V5" t="s">
        <v>74</v>
      </c>
    </row>
    <row r="6" spans="1:26" x14ac:dyDescent="0.3">
      <c r="A6" t="s">
        <v>28</v>
      </c>
      <c r="B6" s="1">
        <v>6.82</v>
      </c>
      <c r="C6" s="1">
        <v>70</v>
      </c>
      <c r="D6">
        <v>91</v>
      </c>
      <c r="E6" s="1">
        <v>-25.81</v>
      </c>
      <c r="F6" s="1">
        <v>8.5</v>
      </c>
      <c r="G6" s="1">
        <v>1</v>
      </c>
      <c r="H6" s="1">
        <v>1.02</v>
      </c>
      <c r="I6">
        <v>0</v>
      </c>
      <c r="J6" s="1"/>
      <c r="K6">
        <v>-1.31</v>
      </c>
      <c r="L6">
        <v>0.08</v>
      </c>
      <c r="M6">
        <v>0.08</v>
      </c>
      <c r="O6" t="s">
        <v>29</v>
      </c>
      <c r="P6">
        <v>11.49</v>
      </c>
      <c r="Q6">
        <v>18.773</v>
      </c>
      <c r="R6" t="s">
        <v>30</v>
      </c>
      <c r="U6" t="s">
        <v>72</v>
      </c>
      <c r="V6" t="s">
        <v>76</v>
      </c>
    </row>
    <row r="7" spans="1:26" x14ac:dyDescent="0.3">
      <c r="A7" t="s">
        <v>32</v>
      </c>
      <c r="B7">
        <v>6.2329999999999997</v>
      </c>
      <c r="C7">
        <v>360</v>
      </c>
      <c r="D7">
        <v>734</v>
      </c>
      <c r="E7">
        <v>-25.12</v>
      </c>
      <c r="F7">
        <v>4.6580000000000004</v>
      </c>
      <c r="H7">
        <v>3.226</v>
      </c>
      <c r="I7">
        <v>0</v>
      </c>
      <c r="K7">
        <v>-0.16</v>
      </c>
      <c r="L7">
        <v>0.04</v>
      </c>
      <c r="M7">
        <v>0.04</v>
      </c>
      <c r="P7">
        <v>11.564</v>
      </c>
      <c r="Q7">
        <v>48.241999999999997</v>
      </c>
      <c r="R7" t="s">
        <v>31</v>
      </c>
      <c r="S7" s="2" t="s">
        <v>33</v>
      </c>
      <c r="T7" s="2" t="s">
        <v>34</v>
      </c>
      <c r="U7" t="s">
        <v>78</v>
      </c>
      <c r="V7" t="s">
        <v>75</v>
      </c>
      <c r="W7">
        <v>-0.21</v>
      </c>
      <c r="X7">
        <v>0.09</v>
      </c>
      <c r="Y7">
        <v>0.08</v>
      </c>
    </row>
    <row r="8" spans="1:26" x14ac:dyDescent="0.3">
      <c r="A8" t="s">
        <v>35</v>
      </c>
      <c r="B8">
        <v>5.99</v>
      </c>
      <c r="D8">
        <v>18</v>
      </c>
      <c r="E8">
        <v>-25.64</v>
      </c>
      <c r="F8">
        <v>0.24099999999999999</v>
      </c>
      <c r="H8">
        <v>0.438</v>
      </c>
      <c r="I8">
        <v>1</v>
      </c>
      <c r="K8">
        <v>0.26</v>
      </c>
      <c r="P8">
        <v>12.154</v>
      </c>
      <c r="Q8">
        <v>53.463000000000001</v>
      </c>
      <c r="R8" t="s">
        <v>31</v>
      </c>
      <c r="U8" t="s">
        <v>77</v>
      </c>
      <c r="V8" t="s">
        <v>75</v>
      </c>
    </row>
    <row r="9" spans="1:26" x14ac:dyDescent="0.3">
      <c r="A9" t="s">
        <v>36</v>
      </c>
      <c r="B9">
        <v>5.8</v>
      </c>
      <c r="D9">
        <v>108</v>
      </c>
      <c r="E9">
        <v>-25.43</v>
      </c>
      <c r="H9">
        <v>0.50900000000000001</v>
      </c>
      <c r="I9">
        <v>0</v>
      </c>
      <c r="P9">
        <v>12.893000000000001</v>
      </c>
      <c r="Q9">
        <v>-2.782</v>
      </c>
      <c r="R9" t="s">
        <v>31</v>
      </c>
      <c r="U9" t="s">
        <v>80</v>
      </c>
      <c r="V9" t="s">
        <v>74</v>
      </c>
    </row>
    <row r="10" spans="1:26" x14ac:dyDescent="0.3">
      <c r="A10" t="s">
        <v>37</v>
      </c>
      <c r="B10">
        <v>5.69</v>
      </c>
      <c r="C10">
        <v>17</v>
      </c>
      <c r="D10">
        <v>27</v>
      </c>
      <c r="E10">
        <v>-25.85</v>
      </c>
      <c r="F10">
        <v>0.48499999999999999</v>
      </c>
      <c r="G10">
        <v>0</v>
      </c>
      <c r="H10">
        <v>0.44</v>
      </c>
      <c r="I10">
        <v>1</v>
      </c>
      <c r="K10">
        <v>-0.04</v>
      </c>
      <c r="P10">
        <v>13.84</v>
      </c>
      <c r="Q10">
        <v>37.81</v>
      </c>
      <c r="R10" t="s">
        <v>31</v>
      </c>
      <c r="S10" s="2" t="s">
        <v>33</v>
      </c>
      <c r="U10" t="s">
        <v>77</v>
      </c>
      <c r="V10" t="s">
        <v>73</v>
      </c>
    </row>
    <row r="11" spans="1:26" x14ac:dyDescent="0.3">
      <c r="A11" t="s">
        <v>99</v>
      </c>
      <c r="B11">
        <v>6.9964000000000004</v>
      </c>
      <c r="C11">
        <v>74</v>
      </c>
      <c r="D11">
        <v>165</v>
      </c>
      <c r="E11">
        <v>-25.6</v>
      </c>
      <c r="F11">
        <v>3.5</v>
      </c>
      <c r="G11">
        <v>0</v>
      </c>
      <c r="H11">
        <v>5.83</v>
      </c>
      <c r="I11">
        <v>0</v>
      </c>
      <c r="K11">
        <v>-0.21</v>
      </c>
      <c r="N11">
        <v>-1.46</v>
      </c>
      <c r="P11">
        <v>4.1689999999999996</v>
      </c>
      <c r="Q11">
        <v>-1.6559999999999999</v>
      </c>
      <c r="R11" t="s">
        <v>100</v>
      </c>
    </row>
    <row r="12" spans="1:26" x14ac:dyDescent="0.3">
      <c r="A12" t="s">
        <v>38</v>
      </c>
      <c r="B12" s="1">
        <v>6.1</v>
      </c>
      <c r="C12" s="1">
        <v>2500</v>
      </c>
      <c r="E12" s="1">
        <v>-25.1</v>
      </c>
      <c r="F12" s="1">
        <v>64.2</v>
      </c>
      <c r="G12" s="1">
        <v>0</v>
      </c>
      <c r="H12" s="1">
        <v>23.89</v>
      </c>
      <c r="I12">
        <v>0</v>
      </c>
      <c r="J12" s="1">
        <v>4</v>
      </c>
      <c r="K12">
        <v>-0.44</v>
      </c>
      <c r="L12">
        <v>0.11</v>
      </c>
      <c r="M12">
        <v>0.11</v>
      </c>
      <c r="N12" s="1">
        <v>-1.0900000000000001</v>
      </c>
      <c r="P12">
        <v>3.1629999999999998</v>
      </c>
      <c r="Q12">
        <v>27.298999999999999</v>
      </c>
      <c r="R12" t="s">
        <v>39</v>
      </c>
      <c r="S12" s="2" t="s">
        <v>34</v>
      </c>
      <c r="U12" t="s">
        <v>84</v>
      </c>
      <c r="V12" t="s">
        <v>73</v>
      </c>
    </row>
    <row r="13" spans="1:26" x14ac:dyDescent="0.3">
      <c r="A13" t="s">
        <v>40</v>
      </c>
      <c r="B13" s="1">
        <v>6.83</v>
      </c>
      <c r="D13">
        <v>180</v>
      </c>
      <c r="E13" s="1">
        <v>-21.7</v>
      </c>
      <c r="F13">
        <v>0.47499999999999998</v>
      </c>
      <c r="G13">
        <v>0</v>
      </c>
      <c r="H13">
        <v>9.6299999999999997E-2</v>
      </c>
      <c r="I13">
        <v>0</v>
      </c>
      <c r="K13">
        <v>-0.86</v>
      </c>
      <c r="L13">
        <v>0.22</v>
      </c>
      <c r="M13">
        <v>0.16</v>
      </c>
      <c r="P13">
        <v>9.9830000000000005</v>
      </c>
      <c r="Q13">
        <v>1.6559999999999999</v>
      </c>
      <c r="R13" t="s">
        <v>41</v>
      </c>
    </row>
    <row r="14" spans="1:26" x14ac:dyDescent="0.3">
      <c r="A14" t="s">
        <v>42</v>
      </c>
      <c r="B14">
        <v>5.82</v>
      </c>
      <c r="C14">
        <v>11</v>
      </c>
      <c r="D14">
        <v>15</v>
      </c>
      <c r="E14">
        <v>-27.62</v>
      </c>
      <c r="H14">
        <v>1.1100000000000001</v>
      </c>
      <c r="I14">
        <v>0</v>
      </c>
      <c r="K14">
        <v>-1.22</v>
      </c>
      <c r="L14">
        <v>0.19</v>
      </c>
      <c r="M14">
        <v>0.25</v>
      </c>
      <c r="P14">
        <v>8.6120000000000001</v>
      </c>
      <c r="Q14">
        <v>0.91500000000000004</v>
      </c>
      <c r="R14" t="s">
        <v>43</v>
      </c>
      <c r="S14" s="2" t="s">
        <v>44</v>
      </c>
    </row>
    <row r="15" spans="1:26" x14ac:dyDescent="0.3">
      <c r="A15" t="s">
        <v>45</v>
      </c>
      <c r="B15">
        <v>6.6</v>
      </c>
      <c r="C15">
        <v>59</v>
      </c>
      <c r="E15">
        <v>-24.32</v>
      </c>
      <c r="F15">
        <v>1.38</v>
      </c>
      <c r="G15">
        <v>0</v>
      </c>
      <c r="K15">
        <v>-1.22</v>
      </c>
      <c r="L15">
        <v>0.19</v>
      </c>
      <c r="M15">
        <v>0.09</v>
      </c>
      <c r="P15">
        <v>23.606999999999999</v>
      </c>
      <c r="Q15">
        <v>18.713999999999999</v>
      </c>
      <c r="R15" t="s">
        <v>33</v>
      </c>
      <c r="S15" t="s">
        <v>33</v>
      </c>
      <c r="T15" t="s">
        <v>34</v>
      </c>
    </row>
    <row r="16" spans="1:26" x14ac:dyDescent="0.3">
      <c r="A16" t="s">
        <v>46</v>
      </c>
      <c r="B16">
        <v>6.07</v>
      </c>
      <c r="C16">
        <v>1100</v>
      </c>
      <c r="E16">
        <v>-25.25</v>
      </c>
      <c r="F16">
        <v>8.17</v>
      </c>
      <c r="G16">
        <v>0</v>
      </c>
      <c r="H16">
        <v>9.42</v>
      </c>
      <c r="I16">
        <v>0</v>
      </c>
      <c r="K16">
        <v>0.06</v>
      </c>
      <c r="L16">
        <v>0.12</v>
      </c>
      <c r="M16">
        <v>0.13</v>
      </c>
      <c r="P16">
        <v>10.632999999999999</v>
      </c>
      <c r="Q16">
        <v>40.558</v>
      </c>
      <c r="R16" t="s">
        <v>33</v>
      </c>
      <c r="S16" t="s">
        <v>33</v>
      </c>
      <c r="T16" t="s">
        <v>34</v>
      </c>
    </row>
    <row r="17" spans="1:22" x14ac:dyDescent="0.3">
      <c r="A17" t="s">
        <v>47</v>
      </c>
      <c r="B17">
        <v>6.06</v>
      </c>
      <c r="C17">
        <v>10</v>
      </c>
      <c r="E17">
        <v>-26.56</v>
      </c>
      <c r="F17">
        <v>0.6</v>
      </c>
      <c r="G17">
        <v>0</v>
      </c>
      <c r="P17">
        <v>16.838999999999999</v>
      </c>
      <c r="Q17">
        <v>54.95</v>
      </c>
      <c r="R17" t="s">
        <v>33</v>
      </c>
      <c r="S17" t="s">
        <v>33</v>
      </c>
    </row>
    <row r="18" spans="1:22" x14ac:dyDescent="0.3">
      <c r="A18" t="s">
        <v>48</v>
      </c>
      <c r="B18">
        <v>5.83</v>
      </c>
      <c r="C18">
        <v>37</v>
      </c>
      <c r="E18">
        <v>-26.24</v>
      </c>
      <c r="F18">
        <v>3.56</v>
      </c>
      <c r="G18">
        <v>0</v>
      </c>
      <c r="K18">
        <v>-0.51</v>
      </c>
      <c r="L18">
        <v>7.0000000000000007E-2</v>
      </c>
      <c r="M18">
        <v>0.06</v>
      </c>
      <c r="P18">
        <v>22.018999999999998</v>
      </c>
      <c r="Q18">
        <v>23.643999999999998</v>
      </c>
      <c r="R18" t="s">
        <v>33</v>
      </c>
      <c r="S18" t="s">
        <v>33</v>
      </c>
      <c r="T18" t="s">
        <v>34</v>
      </c>
    </row>
    <row r="19" spans="1:22" x14ac:dyDescent="0.3">
      <c r="A19" t="s">
        <v>49</v>
      </c>
      <c r="B19">
        <v>5.74</v>
      </c>
      <c r="C19">
        <v>30</v>
      </c>
      <c r="E19">
        <v>-26.32</v>
      </c>
      <c r="F19">
        <v>1.3</v>
      </c>
      <c r="G19">
        <v>0</v>
      </c>
      <c r="K19">
        <v>-0.38</v>
      </c>
      <c r="L19">
        <v>0.1</v>
      </c>
      <c r="P19">
        <v>15.391999999999999</v>
      </c>
      <c r="Q19">
        <v>29.594000000000001</v>
      </c>
      <c r="R19" t="s">
        <v>33</v>
      </c>
      <c r="S19" t="s">
        <v>33</v>
      </c>
      <c r="T19" t="s">
        <v>33</v>
      </c>
    </row>
    <row r="20" spans="1:22" x14ac:dyDescent="0.3">
      <c r="A20" t="s">
        <v>50</v>
      </c>
      <c r="B20">
        <v>5.62</v>
      </c>
      <c r="C20">
        <v>12</v>
      </c>
      <c r="E20">
        <v>-26.43</v>
      </c>
      <c r="F20">
        <v>1.22</v>
      </c>
      <c r="G20">
        <v>0</v>
      </c>
      <c r="K20">
        <v>-0.23</v>
      </c>
      <c r="L20">
        <v>0.16</v>
      </c>
      <c r="M20">
        <v>0.17</v>
      </c>
      <c r="P20">
        <v>9.202</v>
      </c>
      <c r="Q20">
        <v>66.98</v>
      </c>
      <c r="R20" t="s">
        <v>33</v>
      </c>
      <c r="S20" t="s">
        <v>33</v>
      </c>
      <c r="T20" t="s">
        <v>34</v>
      </c>
    </row>
    <row r="21" spans="1:22" x14ac:dyDescent="0.3">
      <c r="A21" t="s">
        <v>51</v>
      </c>
      <c r="B21">
        <v>5.8</v>
      </c>
      <c r="E21">
        <v>-27.66</v>
      </c>
      <c r="F21">
        <v>1.29</v>
      </c>
      <c r="G21">
        <v>0</v>
      </c>
      <c r="K21">
        <v>-1.6</v>
      </c>
      <c r="L21">
        <v>0.19</v>
      </c>
      <c r="M21">
        <v>0.12</v>
      </c>
      <c r="P21">
        <v>4.3999999999999997E-2</v>
      </c>
      <c r="Q21">
        <v>25.843</v>
      </c>
      <c r="R21" t="s">
        <v>34</v>
      </c>
      <c r="S21" t="s">
        <v>88</v>
      </c>
      <c r="T21" t="s">
        <v>34</v>
      </c>
    </row>
    <row r="22" spans="1:22" x14ac:dyDescent="0.3">
      <c r="A22" t="s">
        <v>52</v>
      </c>
      <c r="B22">
        <v>6.38</v>
      </c>
      <c r="E22">
        <v>-26.49</v>
      </c>
      <c r="F22">
        <v>1.27</v>
      </c>
      <c r="G22">
        <v>0</v>
      </c>
      <c r="K22">
        <v>-1.1200000000000001</v>
      </c>
      <c r="L22">
        <v>0.16</v>
      </c>
      <c r="M22">
        <v>0.12</v>
      </c>
      <c r="P22">
        <v>8.0630000000000006</v>
      </c>
      <c r="Q22">
        <v>31.643000000000001</v>
      </c>
      <c r="R22" t="s">
        <v>34</v>
      </c>
      <c r="S22" t="s">
        <v>89</v>
      </c>
      <c r="T22" t="s">
        <v>34</v>
      </c>
    </row>
    <row r="23" spans="1:22" x14ac:dyDescent="0.3">
      <c r="A23" t="s">
        <v>53</v>
      </c>
      <c r="B23">
        <v>5.78</v>
      </c>
      <c r="E23">
        <v>-27.37</v>
      </c>
      <c r="F23">
        <v>0.86</v>
      </c>
      <c r="G23">
        <v>0</v>
      </c>
      <c r="K23">
        <v>-0.79</v>
      </c>
      <c r="L23">
        <v>0.16</v>
      </c>
      <c r="M23">
        <v>0.1</v>
      </c>
      <c r="P23">
        <v>15.763999999999999</v>
      </c>
      <c r="Q23">
        <v>60.472999999999999</v>
      </c>
      <c r="R23" t="s">
        <v>34</v>
      </c>
      <c r="S23" t="s">
        <v>90</v>
      </c>
      <c r="T23" t="s">
        <v>34</v>
      </c>
    </row>
    <row r="24" spans="1:22" x14ac:dyDescent="0.3">
      <c r="A24" t="s">
        <v>54</v>
      </c>
      <c r="B24" s="1">
        <v>6.44</v>
      </c>
      <c r="C24" s="1">
        <v>70</v>
      </c>
      <c r="E24" s="1"/>
      <c r="F24" s="1">
        <v>7</v>
      </c>
      <c r="G24" s="1">
        <v>1</v>
      </c>
      <c r="H24" s="1">
        <v>1.1000000000000001</v>
      </c>
      <c r="I24">
        <v>1</v>
      </c>
      <c r="J24" s="1"/>
      <c r="K24">
        <v>-0.98</v>
      </c>
      <c r="P24">
        <v>23.305</v>
      </c>
      <c r="Q24">
        <v>-31.228999999999999</v>
      </c>
      <c r="R24" t="s">
        <v>55</v>
      </c>
    </row>
    <row r="25" spans="1:22" x14ac:dyDescent="0.3">
      <c r="A25" t="s">
        <v>56</v>
      </c>
      <c r="B25" s="1">
        <v>6.13</v>
      </c>
      <c r="C25" s="1">
        <v>115</v>
      </c>
      <c r="E25" s="1"/>
      <c r="F25" s="1">
        <v>12.2</v>
      </c>
      <c r="G25" s="1">
        <v>1</v>
      </c>
      <c r="H25" s="1"/>
      <c r="J25" s="1"/>
      <c r="K25">
        <v>-1.04</v>
      </c>
      <c r="L25">
        <v>7.0000000000000007E-2</v>
      </c>
      <c r="M25">
        <v>7.0000000000000007E-2</v>
      </c>
      <c r="P25">
        <v>50.088999999999999</v>
      </c>
      <c r="Q25">
        <v>-35.350999999999999</v>
      </c>
      <c r="R25" t="s">
        <v>57</v>
      </c>
    </row>
    <row r="26" spans="1:22" x14ac:dyDescent="0.3">
      <c r="A26" t="s">
        <v>58</v>
      </c>
      <c r="B26" s="1">
        <v>6.09</v>
      </c>
      <c r="C26" s="1">
        <v>73</v>
      </c>
      <c r="D26">
        <v>156</v>
      </c>
      <c r="E26">
        <v>-26.27</v>
      </c>
      <c r="F26" s="1">
        <v>6.3</v>
      </c>
      <c r="G26" s="1">
        <v>1</v>
      </c>
      <c r="H26">
        <v>1.44</v>
      </c>
      <c r="I26">
        <v>0</v>
      </c>
      <c r="K26">
        <v>-0.61</v>
      </c>
      <c r="L26">
        <v>0.11</v>
      </c>
      <c r="M26">
        <v>0.11</v>
      </c>
      <c r="P26">
        <v>50.561</v>
      </c>
      <c r="Q26">
        <v>-18.687999999999999</v>
      </c>
      <c r="R26" t="s">
        <v>57</v>
      </c>
      <c r="S26" t="s">
        <v>31</v>
      </c>
      <c r="U26" t="s">
        <v>79</v>
      </c>
      <c r="V26" t="s">
        <v>74</v>
      </c>
    </row>
    <row r="27" spans="1:22" x14ac:dyDescent="0.3">
      <c r="A27" t="s">
        <v>96</v>
      </c>
      <c r="B27" s="1">
        <v>5.58</v>
      </c>
      <c r="C27" s="1">
        <v>380</v>
      </c>
      <c r="F27" s="1">
        <v>7.46</v>
      </c>
      <c r="G27" s="1">
        <v>0</v>
      </c>
      <c r="K27">
        <v>-0.4</v>
      </c>
      <c r="L27">
        <v>0.03</v>
      </c>
      <c r="M27">
        <v>0.03</v>
      </c>
      <c r="N27" t="s">
        <v>98</v>
      </c>
      <c r="P27">
        <v>30.619</v>
      </c>
      <c r="Q27">
        <v>-17.140999999999998</v>
      </c>
      <c r="R27" t="s">
        <v>95</v>
      </c>
    </row>
    <row r="28" spans="1:22" x14ac:dyDescent="0.3">
      <c r="A28" t="s">
        <v>97</v>
      </c>
      <c r="B28" s="1">
        <v>5.57</v>
      </c>
      <c r="C28" s="1">
        <v>150</v>
      </c>
      <c r="F28" s="1">
        <v>43.16</v>
      </c>
      <c r="G28" s="1">
        <v>0</v>
      </c>
      <c r="K28">
        <v>-0.65</v>
      </c>
      <c r="L28">
        <v>0.02</v>
      </c>
      <c r="M28">
        <v>0.02</v>
      </c>
      <c r="N28">
        <v>-1.39</v>
      </c>
      <c r="P28">
        <v>152.98099999999999</v>
      </c>
      <c r="Q28">
        <v>-1.5149999999999999</v>
      </c>
      <c r="R28" t="s">
        <v>95</v>
      </c>
    </row>
    <row r="29" spans="1:22" x14ac:dyDescent="0.3">
      <c r="A29" t="s">
        <v>59</v>
      </c>
      <c r="B29" s="1">
        <v>6.2</v>
      </c>
      <c r="C29" s="1">
        <v>16.5</v>
      </c>
      <c r="E29" s="1">
        <v>-24.98</v>
      </c>
      <c r="H29" s="1">
        <v>7.1999999999999998E-3</v>
      </c>
      <c r="I29">
        <v>0</v>
      </c>
      <c r="K29">
        <v>-0.75</v>
      </c>
      <c r="P29">
        <v>2.4620000000000002</v>
      </c>
      <c r="Q29">
        <v>-6.0919999999999996</v>
      </c>
      <c r="R29" t="s">
        <v>60</v>
      </c>
    </row>
    <row r="30" spans="1:22" x14ac:dyDescent="0.3">
      <c r="A30" t="s">
        <v>61</v>
      </c>
      <c r="B30" s="1">
        <v>5.88</v>
      </c>
      <c r="C30" s="1">
        <v>54.9</v>
      </c>
      <c r="E30" s="1">
        <v>-24.17</v>
      </c>
      <c r="H30" s="1">
        <v>0.19589999999999999</v>
      </c>
      <c r="I30">
        <v>0</v>
      </c>
      <c r="K30">
        <v>-1.07</v>
      </c>
      <c r="L30">
        <v>0.27</v>
      </c>
      <c r="M30">
        <v>0.25</v>
      </c>
      <c r="P30">
        <v>22.71</v>
      </c>
      <c r="Q30">
        <v>3.573</v>
      </c>
      <c r="R30" t="s">
        <v>60</v>
      </c>
    </row>
    <row r="31" spans="1:22" x14ac:dyDescent="0.3">
      <c r="A31" t="s">
        <v>62</v>
      </c>
      <c r="B31" s="1">
        <v>6.12</v>
      </c>
      <c r="C31" s="1">
        <v>13</v>
      </c>
      <c r="D31">
        <v>16</v>
      </c>
      <c r="E31" s="1">
        <v>-26.4</v>
      </c>
      <c r="F31" s="1"/>
      <c r="G31" s="1"/>
      <c r="H31" s="1">
        <v>1.73</v>
      </c>
      <c r="I31">
        <v>0</v>
      </c>
      <c r="J31" s="1"/>
      <c r="K31">
        <v>-0.94</v>
      </c>
      <c r="L31">
        <v>0.06</v>
      </c>
      <c r="M31">
        <v>7.0000000000000007E-2</v>
      </c>
      <c r="P31">
        <v>14.461</v>
      </c>
      <c r="Q31">
        <v>33.212000000000003</v>
      </c>
      <c r="R31" t="s">
        <v>63</v>
      </c>
      <c r="S31" s="2" t="s">
        <v>44</v>
      </c>
    </row>
    <row r="32" spans="1:22" x14ac:dyDescent="0.3">
      <c r="A32" t="s">
        <v>64</v>
      </c>
      <c r="B32" s="1">
        <v>6.21</v>
      </c>
      <c r="C32" s="1"/>
      <c r="D32">
        <v>161</v>
      </c>
      <c r="E32" s="1">
        <v>-25.85</v>
      </c>
      <c r="F32" s="1"/>
      <c r="G32" s="1"/>
      <c r="H32" s="1">
        <v>2.95</v>
      </c>
      <c r="I32">
        <v>0</v>
      </c>
      <c r="J32" s="1"/>
      <c r="K32">
        <v>-0.67</v>
      </c>
      <c r="P32">
        <v>14.497999999999999</v>
      </c>
      <c r="Q32">
        <v>54.787999999999997</v>
      </c>
      <c r="R32" t="s">
        <v>65</v>
      </c>
      <c r="S32" s="2" t="s">
        <v>66</v>
      </c>
      <c r="T32" s="2" t="s">
        <v>30</v>
      </c>
    </row>
    <row r="33" spans="1:19" x14ac:dyDescent="0.3">
      <c r="A33" t="s">
        <v>91</v>
      </c>
      <c r="B33" s="1">
        <v>5.718</v>
      </c>
      <c r="C33" s="1"/>
      <c r="E33" s="1">
        <v>-27.32</v>
      </c>
      <c r="F33" s="1"/>
      <c r="G33" s="1"/>
      <c r="H33" s="1">
        <v>1.5</v>
      </c>
      <c r="I33">
        <v>0</v>
      </c>
      <c r="J33" s="1"/>
      <c r="N33">
        <v>-1.27</v>
      </c>
      <c r="P33">
        <v>305.17</v>
      </c>
      <c r="Q33">
        <v>-62.253</v>
      </c>
      <c r="R33" t="s">
        <v>92</v>
      </c>
    </row>
    <row r="34" spans="1:19" x14ac:dyDescent="0.3">
      <c r="A34" t="s">
        <v>94</v>
      </c>
      <c r="B34" s="1">
        <v>5.6059999999999999</v>
      </c>
      <c r="C34" s="1">
        <v>373</v>
      </c>
      <c r="E34" s="1">
        <v>-25.76</v>
      </c>
      <c r="F34" s="1">
        <v>29.5</v>
      </c>
      <c r="G34" s="1">
        <v>0</v>
      </c>
      <c r="H34" s="1">
        <v>17.8</v>
      </c>
      <c r="I34">
        <v>0</v>
      </c>
      <c r="J34" s="1"/>
      <c r="K34">
        <v>-0.27</v>
      </c>
      <c r="L34" s="1">
        <v>0.02</v>
      </c>
      <c r="M34">
        <v>0.02</v>
      </c>
      <c r="N34">
        <v>-1.1499999999999999</v>
      </c>
      <c r="P34">
        <v>32.320999999999998</v>
      </c>
      <c r="Q34">
        <v>-56.447000000000003</v>
      </c>
      <c r="R34" t="s">
        <v>92</v>
      </c>
      <c r="S34" t="s">
        <v>95</v>
      </c>
    </row>
    <row r="35" spans="1:19" x14ac:dyDescent="0.3">
      <c r="A35" t="s">
        <v>67</v>
      </c>
      <c r="B35">
        <v>5.95</v>
      </c>
      <c r="C35" s="1">
        <v>34</v>
      </c>
      <c r="D35">
        <v>46</v>
      </c>
      <c r="E35">
        <v>-24.53</v>
      </c>
      <c r="H35">
        <v>0.31</v>
      </c>
      <c r="I35">
        <v>0</v>
      </c>
      <c r="K35">
        <v>-0.39</v>
      </c>
      <c r="L35">
        <v>0.16</v>
      </c>
      <c r="M35">
        <v>0.17</v>
      </c>
      <c r="P35">
        <v>22.478999999999999</v>
      </c>
      <c r="Q35">
        <v>1.175</v>
      </c>
      <c r="R35" t="s">
        <v>68</v>
      </c>
      <c r="S35" s="2" t="s">
        <v>44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Hárok1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Tomas</dc:creator>
  <dc:description/>
  <cp:lastModifiedBy>Tomáš Šoltinský</cp:lastModifiedBy>
  <cp:revision>16</cp:revision>
  <dcterms:created xsi:type="dcterms:W3CDTF">2015-06-05T18:19:34Z</dcterms:created>
  <dcterms:modified xsi:type="dcterms:W3CDTF">2024-07-23T09:09:20Z</dcterms:modified>
  <dc:language>en-IN</dc:language>
</cp:coreProperties>
</file>