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<sst xmlns="http://schemas.openxmlformats.org/spreadsheetml/2006/main" count="37" uniqueCount="37">
  <si>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Name</t>
  </si>
  <si>
    <t>Exam 1 (x1)</t>
  </si>
  <si>
    <t>Exam 2 (x2)</t>
  </si>
  <si>
    <t>Final Exam (x3)</t>
  </si>
  <si>
    <t>(x1-x1_mean)^2</t>
  </si>
  <si>
    <t>(x2-x2_mean)^2</t>
  </si>
  <si>
    <t>(x3-x3_mean)^2</t>
  </si>
  <si>
    <t>SSW</t>
  </si>
  <si>
    <t>Karan</t>
  </si>
  <si>
    <t>n-k</t>
  </si>
  <si>
    <t>Deepa</t>
  </si>
  <si>
    <t>mssw</t>
  </si>
  <si>
    <t>Karthik</t>
  </si>
  <si>
    <t>Chandan</t>
  </si>
  <si>
    <t>Sum</t>
  </si>
  <si>
    <t>Jeevan</t>
  </si>
  <si>
    <t>n1(x1_mean - grand_mean)^2</t>
  </si>
  <si>
    <t>SUM</t>
  </si>
  <si>
    <t>n2(x2_mean - grand_mean)^2</t>
  </si>
  <si>
    <t>Count (n)</t>
  </si>
  <si>
    <t>n3(x3_mean - grand_mean)^2</t>
  </si>
  <si>
    <t>Count total</t>
  </si>
  <si>
    <t>mssb</t>
  </si>
  <si>
    <t>Mean (x_mean)</t>
  </si>
  <si>
    <t>Grand Mean</t>
  </si>
  <si>
    <t>F Statistics</t>
  </si>
  <si>
    <t>K</t>
  </si>
  <si>
    <t>DOF Between (k-1)</t>
  </si>
  <si>
    <t>Null Hypothesis</t>
  </si>
  <si>
    <t>H0 :</t>
  </si>
  <si>
    <t>x1_mean =  x2_mean = x3_mean</t>
  </si>
  <si>
    <t>DOF Within (n-k)</t>
  </si>
  <si>
    <t>Alternate hypothesis</t>
  </si>
  <si>
    <t xml:space="preserve">H1 : </t>
  </si>
  <si>
    <t>x1_mean !=  x2_mean != x3_mean</t>
  </si>
  <si>
    <t>F_critical (table)</t>
  </si>
  <si>
    <t>Let, Significance value = 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</si>
</sst>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FA7D00"/>
      <name val="Calibri"/>
    </font>
    <font>
      <sz val="11.0"/>
      <color rgb="FFFA7D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9"/>
      <name val="Calibri"/>
    </font>
    <font/>
    <font>
      <sz val="11.0"/>
      <color rgb="FF006100"/>
      <name val="Calibri"/>
    </font>
    <font>
      <sz val="11.0"/>
      <color rgb="FF3F3F76"/>
      <name val="Calibri"/>
    </font>
    <font>
      <b/>
      <sz val="18.0"/>
      <color rgb="FF3F3F3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</fills>
  <borders count="1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1" fillId="3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2" fillId="3" fontId="3" numFmtId="0" xfId="0" applyAlignment="1" applyBorder="1" applyFont="1">
      <alignment horizontal="center"/>
    </xf>
    <xf borderId="3" fillId="4" fontId="1" numFmtId="0" xfId="0" applyBorder="1" applyFill="1" applyFont="1"/>
    <xf borderId="3" fillId="4" fontId="5" numFmtId="0" xfId="0" applyBorder="1" applyFont="1"/>
    <xf borderId="3" fillId="4" fontId="6" numFmtId="0" xfId="0" applyBorder="1" applyFont="1"/>
    <xf borderId="4" fillId="0" fontId="7" numFmtId="0" xfId="0" applyBorder="1" applyFont="1"/>
    <xf borderId="5" fillId="0" fontId="7" numFmtId="0" xfId="0" applyBorder="1" applyFont="1"/>
    <xf borderId="6" fillId="4" fontId="5" numFmtId="0" xfId="0" applyAlignment="1" applyBorder="1" applyFont="1">
      <alignment horizontal="center"/>
    </xf>
    <xf borderId="7" fillId="0" fontId="7" numFmtId="0" xfId="0" applyBorder="1" applyFont="1"/>
    <xf borderId="8" fillId="0" fontId="7" numFmtId="0" xfId="0" applyBorder="1" applyFont="1"/>
    <xf borderId="9" fillId="5" fontId="8" numFmtId="0" xfId="0" applyBorder="1" applyFill="1" applyFont="1"/>
    <xf borderId="0" fillId="0" fontId="1" numFmtId="0" xfId="0" applyFont="1"/>
    <xf borderId="0" fillId="0" fontId="4" numFmtId="0" xfId="0" applyFont="1"/>
    <xf borderId="1" fillId="6" fontId="9" numFmtId="0" xfId="0" applyBorder="1" applyFill="1" applyFont="1"/>
    <xf borderId="10" fillId="6" fontId="9" numFmtId="0" xfId="0" applyAlignment="1" applyBorder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13" fillId="5" fontId="8" numFmtId="0" xfId="0" applyAlignment="1" applyBorder="1" applyFont="1">
      <alignment horizontal="right" shrinkToFit="0" vertical="center" wrapText="1"/>
    </xf>
    <xf borderId="14" fillId="3" fontId="10" numFmtId="0" xfId="0" applyAlignment="1" applyBorder="1" applyFont="1">
      <alignment horizontal="center"/>
    </xf>
    <xf borderId="15" fillId="0" fontId="7" numFmtId="0" xfId="0" applyBorder="1" applyFont="1"/>
    <xf borderId="16" fillId="0" fontId="7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H7" displayName="Table_1" id="1">
  <tableColumns count="7">
    <tableColumn name="Name" id="1"/>
    <tableColumn name="Exam 1 (x1)" id="2"/>
    <tableColumn name="Exam 2 (x2)" id="3"/>
    <tableColumn name="Final Exam (x3)" id="4"/>
    <tableColumn name="(x1-x1_mean)^2" id="5"/>
    <tableColumn name="(x2-x2_mean)^2" id="6"/>
    <tableColumn name="(x3-x3_mean)^2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8.71"/>
    <col customWidth="1" min="3" max="4" width="13.14"/>
    <col customWidth="1" min="5" max="5" width="16.43"/>
    <col customWidth="1" min="6" max="8" width="17.29"/>
    <col customWidth="1" min="9" max="9" width="8.71"/>
    <col customWidth="1" min="10" max="10" width="27.71"/>
    <col customWidth="1" min="11" max="11" width="8.71"/>
    <col customWidth="1" min="12" max="12" width="13.0"/>
    <col customWidth="1" min="13" max="26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2" t="s">
        <v>7</v>
      </c>
      <c r="K2" s="3">
        <f>SUM(F8:H8)</f>
        <v>996</v>
      </c>
    </row>
    <row r="3">
      <c r="B3" s="4" t="s">
        <v>8</v>
      </c>
      <c r="C3" s="4">
        <v>85.0</v>
      </c>
      <c r="D3" s="4">
        <v>90.0</v>
      </c>
      <c r="E3" s="4">
        <v>92.0</v>
      </c>
      <c r="F3" s="4">
        <f t="shared" ref="F3:F7" si="1">(C3-$C$11)^2</f>
        <v>4</v>
      </c>
      <c r="G3" s="4">
        <f t="shared" ref="G3:G7" si="2">(D3-$D$11)^2</f>
        <v>43.56</v>
      </c>
      <c r="H3" s="4">
        <f t="shared" ref="H3:H7" si="3">(E3-$E$11)^2</f>
        <v>23.04</v>
      </c>
      <c r="J3" s="2" t="s">
        <v>9</v>
      </c>
      <c r="K3" s="3">
        <f>C10-C13</f>
        <v>12</v>
      </c>
    </row>
    <row r="4">
      <c r="B4" s="4" t="s">
        <v>10</v>
      </c>
      <c r="C4" s="4">
        <v>70.0</v>
      </c>
      <c r="D4" s="4">
        <v>80.0</v>
      </c>
      <c r="E4" s="4">
        <v>85.0</v>
      </c>
      <c r="F4" s="4">
        <f t="shared" si="1"/>
        <v>169</v>
      </c>
      <c r="G4" s="4">
        <f t="shared" si="2"/>
        <v>11.56</v>
      </c>
      <c r="H4" s="4">
        <f t="shared" si="3"/>
        <v>4.84</v>
      </c>
      <c r="J4" s="2" t="s">
        <v>11</v>
      </c>
      <c r="K4" s="3">
        <f>K2/K3</f>
        <v>83</v>
      </c>
    </row>
    <row r="5">
      <c r="B5" s="4" t="s">
        <v>12</v>
      </c>
      <c r="C5" s="4">
        <v>90.0</v>
      </c>
      <c r="D5" s="4">
        <v>85.0</v>
      </c>
      <c r="E5" s="4">
        <v>88.0</v>
      </c>
      <c r="F5" s="4">
        <f t="shared" si="1"/>
        <v>49</v>
      </c>
      <c r="G5" s="4">
        <f t="shared" si="2"/>
        <v>2.56</v>
      </c>
      <c r="H5" s="4">
        <f t="shared" si="3"/>
        <v>0.64</v>
      </c>
    </row>
    <row r="6">
      <c r="B6" s="4" t="s">
        <v>13</v>
      </c>
      <c r="C6" s="4">
        <v>75.0</v>
      </c>
      <c r="D6" s="4">
        <v>70.0</v>
      </c>
      <c r="E6" s="4">
        <v>75.0</v>
      </c>
      <c r="F6" s="4">
        <f t="shared" si="1"/>
        <v>64</v>
      </c>
      <c r="G6" s="4">
        <f t="shared" si="2"/>
        <v>179.56</v>
      </c>
      <c r="H6" s="4">
        <f t="shared" si="3"/>
        <v>148.84</v>
      </c>
      <c r="J6" s="2"/>
      <c r="K6" s="2"/>
      <c r="L6" s="2" t="s">
        <v>14</v>
      </c>
    </row>
    <row r="7">
      <c r="B7" s="4" t="s">
        <v>15</v>
      </c>
      <c r="C7" s="4">
        <v>95.0</v>
      </c>
      <c r="D7" s="5">
        <v>92.0</v>
      </c>
      <c r="E7" s="4">
        <v>96.0</v>
      </c>
      <c r="F7" s="4">
        <f t="shared" si="1"/>
        <v>144</v>
      </c>
      <c r="G7" s="4">
        <f t="shared" si="2"/>
        <v>73.96</v>
      </c>
      <c r="H7" s="4">
        <f t="shared" si="3"/>
        <v>77.44</v>
      </c>
      <c r="J7" s="2" t="s">
        <v>16</v>
      </c>
      <c r="K7" s="3">
        <f>C9*(C11-$C$12)^2</f>
        <v>11.75555556</v>
      </c>
      <c r="L7" s="6">
        <f>SUM(K7:K9)</f>
        <v>53.73333333</v>
      </c>
    </row>
    <row r="8">
      <c r="A8" s="7" t="s">
        <v>17</v>
      </c>
      <c r="B8" s="8"/>
      <c r="C8" s="8"/>
      <c r="D8" s="8"/>
      <c r="E8" s="8"/>
      <c r="F8" s="9">
        <f t="shared" ref="F8:H8" si="4">SUM(F3:F7)</f>
        <v>430</v>
      </c>
      <c r="G8" s="9">
        <f t="shared" si="4"/>
        <v>311.2</v>
      </c>
      <c r="H8" s="9">
        <f t="shared" si="4"/>
        <v>254.8</v>
      </c>
      <c r="J8" s="2" t="s">
        <v>18</v>
      </c>
      <c r="K8" s="3">
        <f>D9*(D11-$C$12)^2</f>
        <v>6.422222222</v>
      </c>
      <c r="L8" s="10"/>
    </row>
    <row r="9">
      <c r="A9" s="7" t="s">
        <v>19</v>
      </c>
      <c r="B9" s="8"/>
      <c r="C9" s="8">
        <v>5.0</v>
      </c>
      <c r="D9" s="8">
        <v>5.0</v>
      </c>
      <c r="E9" s="8">
        <v>5.0</v>
      </c>
      <c r="F9" s="8"/>
      <c r="G9" s="8"/>
      <c r="H9" s="8"/>
      <c r="J9" s="2" t="s">
        <v>20</v>
      </c>
      <c r="K9" s="3">
        <f>E9*(E11-$C$12)^2</f>
        <v>35.55555556</v>
      </c>
      <c r="L9" s="11"/>
    </row>
    <row r="10">
      <c r="A10" s="7" t="s">
        <v>21</v>
      </c>
      <c r="B10" s="8"/>
      <c r="C10" s="12">
        <v>15.0</v>
      </c>
      <c r="D10" s="13"/>
      <c r="E10" s="14"/>
      <c r="F10" s="8"/>
      <c r="G10" s="8"/>
      <c r="H10" s="8"/>
      <c r="J10" s="2" t="s">
        <v>22</v>
      </c>
      <c r="K10" s="3">
        <f>L7/C9-1</f>
        <v>9.746666667</v>
      </c>
      <c r="L10" s="3"/>
    </row>
    <row r="11">
      <c r="A11" s="7" t="s">
        <v>23</v>
      </c>
      <c r="B11" s="8"/>
      <c r="C11" s="8">
        <f t="shared" ref="C11:E11" si="5">AVERAGE(C3:C7)</f>
        <v>83</v>
      </c>
      <c r="D11" s="8">
        <f t="shared" si="5"/>
        <v>83.4</v>
      </c>
      <c r="E11" s="8">
        <f t="shared" si="5"/>
        <v>87.2</v>
      </c>
      <c r="F11" s="8"/>
      <c r="G11" s="8"/>
      <c r="H11" s="8"/>
    </row>
    <row r="12">
      <c r="A12" s="7" t="s">
        <v>24</v>
      </c>
      <c r="B12" s="8"/>
      <c r="C12" s="12">
        <f>AVERAGE(C11:E11)</f>
        <v>84.53333333</v>
      </c>
      <c r="D12" s="13"/>
      <c r="E12" s="14"/>
      <c r="F12" s="8"/>
      <c r="G12" s="8"/>
      <c r="H12" s="8"/>
      <c r="J12" s="15" t="s">
        <v>25</v>
      </c>
      <c r="K12" s="15">
        <f>K10/K4</f>
        <v>0.1174297189</v>
      </c>
    </row>
    <row r="13">
      <c r="A13" s="7" t="s">
        <v>26</v>
      </c>
      <c r="B13" s="8"/>
      <c r="C13" s="12">
        <v>3.0</v>
      </c>
      <c r="D13" s="13"/>
      <c r="E13" s="14"/>
      <c r="F13" s="8"/>
      <c r="G13" s="8"/>
      <c r="H13" s="8"/>
    </row>
    <row r="14">
      <c r="J14" s="16" t="s">
        <v>27</v>
      </c>
      <c r="K14" s="17">
        <f>C13-1</f>
        <v>2</v>
      </c>
    </row>
    <row r="15">
      <c r="A15" s="18" t="s">
        <v>28</v>
      </c>
      <c r="B15" s="18" t="s">
        <v>29</v>
      </c>
      <c r="C15" s="19" t="s">
        <v>30</v>
      </c>
      <c r="D15" s="20"/>
      <c r="E15" s="21"/>
      <c r="J15" s="16" t="s">
        <v>31</v>
      </c>
      <c r="K15" s="17">
        <f>C10-C13</f>
        <v>12</v>
      </c>
    </row>
    <row r="16">
      <c r="A16" s="18" t="s">
        <v>32</v>
      </c>
      <c r="B16" s="18" t="s">
        <v>33</v>
      </c>
      <c r="C16" s="19" t="s">
        <v>34</v>
      </c>
      <c r="D16" s="20"/>
      <c r="E16" s="21"/>
    </row>
    <row r="17">
      <c r="J17" s="15" t="s">
        <v>35</v>
      </c>
      <c r="K17" s="22">
        <v>2.8068</v>
      </c>
    </row>
    <row r="18">
      <c r="A18" s="16" t="s">
        <v>36</v>
      </c>
    </row>
    <row r="20">
      <c r="D20" s="23" t="str">
        <f>IF(J12&lt;J17, "F_statistics &lt;  F_critical", "F_statistics &lt;  F_critical")</f>
        <v>F_statistics &lt;  F_critical</v>
      </c>
      <c r="E20" s="24"/>
      <c r="F20" s="25"/>
      <c r="G20" s="23" t="str">
        <f>IF(J12&lt;J17, "We Fail to reject the null hypothesis", "We reject the null Hypothesis")</f>
        <v>We Fail to reject the null hypothesis</v>
      </c>
      <c r="H20" s="24"/>
      <c r="I20" s="24"/>
      <c r="J20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L7:L9"/>
    <mergeCell ref="C10:E10"/>
    <mergeCell ref="C12:E12"/>
    <mergeCell ref="C13:E13"/>
    <mergeCell ref="C15:E15"/>
    <mergeCell ref="C16:E16"/>
    <mergeCell ref="D20:F20"/>
    <mergeCell ref="G20:J20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