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P\IdeaProjects\deliveryapplication\src\main\resources\"/>
    </mc:Choice>
  </mc:AlternateContent>
  <xr:revisionPtr revIDLastSave="0" documentId="13_ncr:1_{33E1AF8C-7017-45BA-A394-601DDD009E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0" i="1"/>
  <c r="F30" i="1" s="1"/>
  <c r="F29" i="1"/>
  <c r="F28" i="1"/>
  <c r="E27" i="1"/>
  <c r="F27" i="1" s="1"/>
  <c r="E26" i="1"/>
  <c r="F26" i="1" s="1"/>
  <c r="E25" i="1"/>
  <c r="F25" i="1" s="1"/>
  <c r="B6" i="1"/>
  <c r="F31" i="1" l="1"/>
  <c r="E31" i="1"/>
  <c r="E40" i="1" l="1"/>
  <c r="E41" i="1" s="1"/>
  <c r="F40" i="1" l="1"/>
  <c r="C40" i="1" l="1"/>
  <c r="D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<sst xmlns="http://schemas.openxmlformats.org/spreadsheetml/2006/main" count="43" uniqueCount="43">
  <si>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</si>
  <si>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</si>
  <si>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</si>
  <si>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</si>
  <si>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</si>
  <si>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</si>
  <si>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</si>
  <si>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</si>
  <si>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</si>
  <si>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</si>
  <si>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</si>
  <si>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</si>
  <si>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</si>
  <si>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</si>
  <si>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</si>
  <si>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</si>
  <si>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</si>
  <si>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</si>
  <si>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</si>
  <si>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</si>
  <si>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</si>
  <si>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</si>
  <si>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</si>
  <si>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</si>
  <si>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</si>
  <si>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</si>
  <si>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</si>
  <si>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</si>
  <si>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</si>
  <si>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</si>
  <si>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</si>
  <si>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</si>
  <si>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</si>
  <si>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</si>
  <si>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</si>
  <si>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</si>
  <si>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</si>
  <si>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</si>
  <si>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</si>
  <si>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</si>
  <si>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</si>
  <si>
    <t>Töltse ki</t>
  </si>
  <si>
    <t>NEBIH: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</si>
</sst>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Százalék" xfId="1" builtinId="5"/>
  </cellStyles>
  <dxfs count="18"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1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  <format dxfId="1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0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9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8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7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6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5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4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3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2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9" workbookViewId="0">
      <selection activeCell="I29" sqref="I29"/>
    </sheetView>
  </sheetViews>
  <sheetFormatPr defaultRowHeight="14.4" x14ac:dyDescent="0.3"/>
  <cols>
    <col min="1" max="1" width="12.33203125" customWidth="1"/>
    <col min="2" max="2" width="12.77734375" customWidth="1"/>
    <col min="3" max="3" width="12.44140625" customWidth="1"/>
    <col min="4" max="4" width="12.109375" customWidth="1"/>
    <col min="5" max="5" width="14.6640625" customWidth="1"/>
    <col min="6" max="6" width="22.44140625" customWidth="1"/>
  </cols>
  <sheetData>
    <row r="1" spans="1:6" x14ac:dyDescent="0.3">
      <c r="A1" s="1"/>
      <c r="B1" s="2"/>
      <c r="C1" s="2"/>
      <c r="D1" s="2"/>
      <c r="E1" s="2"/>
      <c r="F1" s="3"/>
    </row>
    <row r="2" spans="1:6" x14ac:dyDescent="0.3">
      <c r="A2" s="4"/>
      <c r="F2" s="5"/>
    </row>
    <row r="3" spans="1:6" ht="31.2" x14ac:dyDescent="0.6">
      <c r="A3" s="6"/>
      <c r="C3" s="7" t="s">
        <v>0</v>
      </c>
      <c r="D3" s="7"/>
      <c r="F3" s="5"/>
    </row>
    <row r="4" spans="1:6" x14ac:dyDescent="0.3">
      <c r="A4" s="4"/>
      <c r="F4" s="5"/>
    </row>
    <row r="5" spans="1:6" ht="15" thickBot="1" x14ac:dyDescent="0.35">
      <c r="A5" s="4"/>
      <c r="F5" s="8"/>
    </row>
    <row r="6" spans="1:6" ht="15.6" x14ac:dyDescent="0.3">
      <c r="A6" s="9" t="s">
        <v>1</v>
      </c>
      <c r="B6" s="10">
        <f ca="1">TODAY()</f>
        <v>45118</v>
      </c>
      <c r="C6" s="11"/>
      <c r="D6" s="12"/>
      <c r="E6" s="13"/>
      <c r="F6" s="58" t="s">
        <v>2</v>
      </c>
    </row>
    <row r="7" spans="1:6" ht="18" x14ac:dyDescent="0.35">
      <c r="A7" s="14"/>
      <c r="B7" s="15"/>
      <c r="D7" s="16" t="s">
        <v>3</v>
      </c>
      <c r="E7" s="16"/>
      <c r="F7" s="59"/>
    </row>
    <row r="8" spans="1:6" x14ac:dyDescent="0.3">
      <c r="A8" s="4"/>
      <c r="D8" s="17" t="s">
        <v>4</v>
      </c>
      <c r="E8" s="17"/>
      <c r="F8" s="59"/>
    </row>
    <row r="9" spans="1:6" ht="18" x14ac:dyDescent="0.35">
      <c r="A9" s="14"/>
      <c r="B9" s="15" t="s">
        <v>5</v>
      </c>
      <c r="D9" s="18" t="s">
        <v>6</v>
      </c>
      <c r="E9" s="19"/>
      <c r="F9" s="59"/>
    </row>
    <row r="10" spans="1:6" ht="18" x14ac:dyDescent="0.35">
      <c r="A10" s="14"/>
      <c r="B10" s="15"/>
      <c r="C10" s="15"/>
      <c r="D10" s="17" t="s">
        <v>7</v>
      </c>
      <c r="E10" s="17"/>
      <c r="F10" s="59"/>
    </row>
    <row r="11" spans="1:6" ht="23.4" x14ac:dyDescent="0.45">
      <c r="A11" s="20" t="s">
        <v>8</v>
      </c>
      <c r="B11" s="21"/>
      <c r="C11" s="21"/>
      <c r="D11" s="17" t="s">
        <v>9</v>
      </c>
      <c r="E11" s="17"/>
      <c r="F11" s="59"/>
    </row>
    <row r="12" spans="1:6" x14ac:dyDescent="0.3">
      <c r="A12" s="4"/>
      <c r="D12" s="17" t="s">
        <v>10</v>
      </c>
      <c r="E12" s="17"/>
      <c r="F12" s="59"/>
    </row>
    <row r="13" spans="1:6" x14ac:dyDescent="0.3">
      <c r="A13" s="4" t="s">
        <v>11</v>
      </c>
      <c r="D13" s="18" t="s">
        <v>12</v>
      </c>
      <c r="E13" s="19"/>
      <c r="F13" s="59"/>
    </row>
    <row r="14" spans="1:6" x14ac:dyDescent="0.3">
      <c r="A14" s="4" t="s">
        <v>13</v>
      </c>
      <c r="D14" s="17" t="s">
        <v>14</v>
      </c>
      <c r="E14" s="17"/>
      <c r="F14" s="59"/>
    </row>
    <row r="15" spans="1:6" x14ac:dyDescent="0.3">
      <c r="A15" s="4" t="s">
        <v>15</v>
      </c>
      <c r="D15" s="17" t="s">
        <v>16</v>
      </c>
      <c r="E15" s="17"/>
      <c r="F15" s="59"/>
    </row>
    <row r="16" spans="1:6" x14ac:dyDescent="0.3">
      <c r="A16" s="4"/>
      <c r="D16" s="17" t="s">
        <v>17</v>
      </c>
      <c r="E16" s="17"/>
      <c r="F16" s="59"/>
    </row>
    <row r="17" spans="1:6" x14ac:dyDescent="0.3">
      <c r="A17" s="4"/>
      <c r="D17" s="18" t="s">
        <v>18</v>
      </c>
      <c r="E17" s="19"/>
      <c r="F17" s="59"/>
    </row>
    <row r="18" spans="1:6" x14ac:dyDescent="0.3">
      <c r="A18" s="4"/>
      <c r="D18" s="17" t="s">
        <v>42</v>
      </c>
      <c r="E18" s="17"/>
      <c r="F18" s="59"/>
    </row>
    <row r="19" spans="1:6" x14ac:dyDescent="0.3">
      <c r="A19" s="4"/>
      <c r="D19" s="17" t="s">
        <v>19</v>
      </c>
      <c r="E19" s="17"/>
      <c r="F19" s="59"/>
    </row>
    <row r="20" spans="1:6" x14ac:dyDescent="0.3">
      <c r="A20" s="4"/>
      <c r="D20" s="17" t="s">
        <v>20</v>
      </c>
      <c r="E20" s="17"/>
      <c r="F20" s="59"/>
    </row>
    <row r="21" spans="1:6" x14ac:dyDescent="0.3">
      <c r="A21" s="22"/>
      <c r="B21" s="23"/>
      <c r="C21" s="24"/>
      <c r="D21" s="17" t="s">
        <v>21</v>
      </c>
      <c r="E21" s="25"/>
      <c r="F21" s="59"/>
    </row>
    <row r="22" spans="1:6" x14ac:dyDescent="0.3">
      <c r="A22" s="4"/>
      <c r="F22" s="5"/>
    </row>
    <row r="23" spans="1:6" x14ac:dyDescent="0.3">
      <c r="A23" s="26"/>
      <c r="B23" s="27" t="s">
        <v>22</v>
      </c>
      <c r="C23" s="28"/>
      <c r="D23" s="28"/>
      <c r="E23" s="28"/>
      <c r="F23" s="29"/>
    </row>
    <row r="24" spans="1:6" ht="15.6" x14ac:dyDescent="0.3">
      <c r="A24" s="30" t="s">
        <v>23</v>
      </c>
      <c r="B24" s="31" t="s">
        <v>24</v>
      </c>
      <c r="C24" s="31" t="s">
        <v>25</v>
      </c>
      <c r="D24" s="31" t="s">
        <v>26</v>
      </c>
      <c r="E24" s="31" t="s">
        <v>27</v>
      </c>
      <c r="F24" s="32" t="s">
        <v>28</v>
      </c>
    </row>
    <row r="25" spans="1:6" ht="15.6" x14ac:dyDescent="0.3">
      <c r="A25" s="33" t="s">
        <v>29</v>
      </c>
      <c r="B25" s="34">
        <v>672</v>
      </c>
      <c r="C25" s="34">
        <v>0</v>
      </c>
      <c r="D25" s="35">
        <v>0.05</v>
      </c>
      <c r="E25" s="34">
        <f>ROUNDDOWN(C25*0.95,0)</f>
        <v>0</v>
      </c>
      <c r="F25" s="36">
        <f t="shared" ref="F25:F30" si="0">SUM(B25*E25)</f>
        <v>0</v>
      </c>
    </row>
    <row r="26" spans="1:6" ht="15.6" x14ac:dyDescent="0.3">
      <c r="A26" s="33" t="s">
        <v>30</v>
      </c>
      <c r="B26" s="34">
        <v>560</v>
      </c>
      <c r="C26" s="34">
        <v>0</v>
      </c>
      <c r="D26" s="35">
        <v>0.05</v>
      </c>
      <c r="E26" s="34">
        <f>ROUNDDOWN(C26*0.95,0)</f>
        <v>0</v>
      </c>
      <c r="F26" s="36">
        <f t="shared" si="0"/>
        <v>0</v>
      </c>
    </row>
    <row r="27" spans="1:6" ht="15.6" x14ac:dyDescent="0.3">
      <c r="A27" s="33" t="s">
        <v>31</v>
      </c>
      <c r="B27" s="34">
        <v>448</v>
      </c>
      <c r="C27" s="34">
        <v>0</v>
      </c>
      <c r="D27" s="35">
        <v>0.05</v>
      </c>
      <c r="E27" s="34">
        <f>ROUNDDOWN(C27*0.95,0)</f>
        <v>0</v>
      </c>
      <c r="F27" s="36">
        <f t="shared" si="0"/>
        <v>0</v>
      </c>
    </row>
    <row r="28" spans="1:6" ht="15.6" x14ac:dyDescent="0.3">
      <c r="A28" s="33" t="s">
        <v>32</v>
      </c>
      <c r="B28" s="34">
        <v>224</v>
      </c>
      <c r="C28" s="34">
        <v>0</v>
      </c>
      <c r="D28" s="35">
        <v>0.05</v>
      </c>
      <c r="E28" s="34">
        <v>0</v>
      </c>
      <c r="F28" s="36">
        <f t="shared" si="0"/>
        <v>0</v>
      </c>
    </row>
    <row r="29" spans="1:6" ht="15.6" x14ac:dyDescent="0.3">
      <c r="A29" s="33" t="s">
        <v>33</v>
      </c>
      <c r="B29" s="34">
        <v>56</v>
      </c>
      <c r="C29" s="34">
        <v>0</v>
      </c>
      <c r="D29" s="35">
        <v>0.05</v>
      </c>
      <c r="E29" s="34">
        <v>0</v>
      </c>
      <c r="F29" s="36">
        <f t="shared" si="0"/>
        <v>0</v>
      </c>
    </row>
    <row r="30" spans="1:6" ht="15.6" x14ac:dyDescent="0.3">
      <c r="A30" s="33" t="s">
        <v>34</v>
      </c>
      <c r="B30" s="34">
        <v>300</v>
      </c>
      <c r="C30" s="34">
        <v>0</v>
      </c>
      <c r="D30" s="37">
        <v>0.08</v>
      </c>
      <c r="E30" s="34">
        <f>ROUNDDOWN(C30*0.95,0)</f>
        <v>0</v>
      </c>
      <c r="F30" s="36">
        <f t="shared" si="0"/>
        <v>0</v>
      </c>
    </row>
    <row r="31" spans="1:6" ht="18" x14ac:dyDescent="0.35">
      <c r="A31" s="38" t="s">
        <v>35</v>
      </c>
      <c r="B31" s="39"/>
      <c r="C31" s="12"/>
      <c r="D31" s="13"/>
      <c r="E31" s="40">
        <f>SUM(E25:E30)</f>
        <v>0</v>
      </c>
      <c r="F31" s="41">
        <f>SUM(F25:F30)</f>
        <v>0</v>
      </c>
    </row>
    <row r="32" spans="1:6" x14ac:dyDescent="0.3">
      <c r="A32" s="42"/>
      <c r="B32" s="43"/>
      <c r="C32" s="44"/>
      <c r="D32" s="45" t="s">
        <v>36</v>
      </c>
      <c r="E32" s="45"/>
      <c r="F32" s="36" t="s">
        <v>41</v>
      </c>
    </row>
    <row r="33" spans="1:6" ht="18" x14ac:dyDescent="0.35">
      <c r="A33" s="4"/>
      <c r="C33" s="46"/>
      <c r="D33" s="47" t="s">
        <v>37</v>
      </c>
      <c r="E33" s="40"/>
      <c r="F33" s="48">
        <f>IF(F32="Töltse ki",F31,F31-F32)</f>
        <v>0</v>
      </c>
    </row>
    <row r="34" spans="1:6" x14ac:dyDescent="0.3">
      <c r="A34" s="4"/>
      <c r="F34" s="5"/>
    </row>
    <row r="35" spans="1:6" x14ac:dyDescent="0.3">
      <c r="A35" s="4"/>
      <c r="F35" s="5"/>
    </row>
    <row r="36" spans="1:6" x14ac:dyDescent="0.3">
      <c r="A36" s="4"/>
      <c r="B36" t="s">
        <v>38</v>
      </c>
      <c r="F36" s="5"/>
    </row>
    <row r="37" spans="1:6" ht="15" thickBot="1" x14ac:dyDescent="0.35">
      <c r="A37" s="4"/>
      <c r="F37" s="5"/>
    </row>
    <row r="38" spans="1:6" x14ac:dyDescent="0.3">
      <c r="A38" s="1"/>
      <c r="B38" s="2"/>
      <c r="C38" s="2"/>
      <c r="D38" s="2"/>
      <c r="E38" s="2"/>
      <c r="F38" s="3"/>
    </row>
    <row r="39" spans="1:6" x14ac:dyDescent="0.3">
      <c r="A39" s="4"/>
      <c r="F39" s="5"/>
    </row>
    <row r="40" spans="1:6" ht="18" x14ac:dyDescent="0.35">
      <c r="A40" s="49" t="s">
        <v>39</v>
      </c>
      <c r="B40" s="45"/>
      <c r="C40" s="50" t="e">
        <f>ROUND(F40/1.12,0)</f>
        <v>#DIV/0!</v>
      </c>
      <c r="D40" s="50" t="e">
        <f>SUM(F40-C40)</f>
        <v>#DIV/0!</v>
      </c>
      <c r="E40" s="51" t="e">
        <f>ROUND(F31/E31,2)</f>
        <v>#DIV/0!</v>
      </c>
      <c r="F40" s="52" t="e">
        <f>ROUND(E31*E40,0)</f>
        <v>#DIV/0!</v>
      </c>
    </row>
    <row r="41" spans="1:6" ht="18" x14ac:dyDescent="0.35">
      <c r="A41" s="49" t="s">
        <v>40</v>
      </c>
      <c r="B41" s="45"/>
      <c r="C41" s="53"/>
      <c r="D41" s="53"/>
      <c r="E41" s="53" t="e">
        <f>ROUND(E40/1.12,2)</f>
        <v>#DIV/0!</v>
      </c>
      <c r="F41" s="29"/>
    </row>
    <row r="42" spans="1:6" x14ac:dyDescent="0.3">
      <c r="A42" s="4"/>
      <c r="F42" s="5"/>
    </row>
    <row r="43" spans="1:6" ht="15" thickBot="1" x14ac:dyDescent="0.35">
      <c r="A43" s="54"/>
      <c r="B43" s="55"/>
      <c r="C43" s="56"/>
      <c r="D43" s="56"/>
      <c r="E43" s="55"/>
      <c r="F43" s="57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Kovács Szilárd IK</cp:lastModifiedBy>
  <cp:lastPrinted>2023-07-11T14:28:40Z</cp:lastPrinted>
  <dcterms:created xsi:type="dcterms:W3CDTF">2023-02-15T16:22:03Z</dcterms:created>
  <dcterms:modified xsi:type="dcterms:W3CDTF">2023-07-11T14:28:49Z</dcterms:modified>
</cp:coreProperties>
</file>