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1B5CB18-A99A-4FDB-A907-0FCFFCCAE6E7}" xr6:coauthVersionLast="36" xr6:coauthVersionMax="36" xr10:uidLastSave="{00000000-0000-0000-0000-000000000000}"/>
  <bookViews>
    <workbookView xWindow="0" yWindow="0" windowWidth="20490" windowHeight="7530" activeTab="1" xr2:uid="{00000000-000D-0000-FFFF-FFFF00000000}"/>
  </bookViews>
  <sheets>
    <sheet name="Task 1" sheetId="1" r:id="rId1"/>
    <sheet name="Task 2" sheetId="2" r:id="rId2"/>
  </sheets>
  <calcPr calcId="191029"/>
</workbook>
</file>

<file path=xl/calcChain.xml><?xml version="1.0" encoding="utf-8"?>
<calcChain xmlns="http://schemas.openxmlformats.org/spreadsheetml/2006/main">
  <c r="E4" i="2" l="1"/>
  <c r="B10" i="2" s="1"/>
  <c r="E3" i="2"/>
  <c r="E5" i="2" s="1"/>
  <c r="E6" i="2" s="1"/>
  <c r="E7" i="2" s="1"/>
  <c r="B5" i="1" l="1"/>
  <c r="B14" i="1" s="1"/>
  <c r="B15" i="1" s="1"/>
  <c r="B18" i="1" l="1"/>
  <c r="B19" i="1" s="1"/>
  <c r="B6" i="1"/>
  <c r="B7" i="1" s="1"/>
</calcChain>
</file>

<file path=xl/sharedStrings.xml><?xml version="1.0" encoding="utf-8"?>
<sst xmlns="http://schemas.openxmlformats.org/spreadsheetml/2006/main" count="53" uniqueCount="47">
  <si>
    <t>Metric</t>
  </si>
  <si>
    <t>Value</t>
  </si>
  <si>
    <t>Selling Price</t>
  </si>
  <si>
    <t>COGS</t>
  </si>
  <si>
    <t>Gross Margin per Unit</t>
  </si>
  <si>
    <t>Amazon Fee per Unit</t>
  </si>
  <si>
    <t>Max CAC per Unit</t>
  </si>
  <si>
    <t>Max TACOS</t>
  </si>
  <si>
    <t>((SP - COGS - Amazon fee per unit - ((Fixed Company Costs + monthly Interest) / Units Sold(assumed to be 5000))</t>
  </si>
  <si>
    <t xml:space="preserve">Max TACOS </t>
  </si>
  <si>
    <t>Max CAC/SP</t>
  </si>
  <si>
    <t>Max CAC for 4000 units</t>
  </si>
  <si>
    <t>Max TACOS  :</t>
  </si>
  <si>
    <t>Max TACOS for 4000 units</t>
  </si>
  <si>
    <t>Increasing fixed costs by $5000</t>
  </si>
  <si>
    <t>For 4000 units</t>
  </si>
  <si>
    <t>Mathematical formula for max CAC :</t>
  </si>
  <si>
    <t>Max CAC</t>
  </si>
  <si>
    <t xml:space="preserve">If TACOS is higher than the estimated, </t>
  </si>
  <si>
    <t>1. Reduce CAC</t>
  </si>
  <si>
    <t>2. Increase Oragic sales instead of paid campaigns</t>
  </si>
  <si>
    <t>3. Increase product margins i.e the SP</t>
  </si>
  <si>
    <t>Cost of Goods Sold (COGS)</t>
  </si>
  <si>
    <t>Amazon Fee (% of SP)</t>
  </si>
  <si>
    <t>Corporate Fixed Costs (monthly)</t>
  </si>
  <si>
    <t>Bank Loan Interest (monthly)</t>
  </si>
  <si>
    <t>Selling Price (SP)</t>
  </si>
  <si>
    <t>Units Sold</t>
  </si>
  <si>
    <t>Tax Rate</t>
  </si>
  <si>
    <t>Customer Acquisition Cost (CAC)</t>
  </si>
  <si>
    <t>Net Margin per Unit</t>
  </si>
  <si>
    <t>Monthly Profit Before Tax</t>
  </si>
  <si>
    <t>Profit After Tax</t>
  </si>
  <si>
    <t>Calculated Output</t>
  </si>
  <si>
    <t>Results</t>
  </si>
  <si>
    <t xml:space="preserve">Answers to questions: </t>
  </si>
  <si>
    <t>1. Breakeven Anaysis :</t>
  </si>
  <si>
    <t xml:space="preserve">2. Volume Sensitivity : </t>
  </si>
  <si>
    <t>Max CAC (based on input)</t>
  </si>
  <si>
    <t>On decreasing no. of units sold, Max CAC drops and profitability also decreases.</t>
  </si>
  <si>
    <t>3. Cost Sensitivity :</t>
  </si>
  <si>
    <t xml:space="preserve">4. Price Optimization: </t>
  </si>
  <si>
    <t>5. Tax Impact :</t>
  </si>
  <si>
    <t>On increasing tax, naturally we expect the PAT to be lesser and it is observed also in the clustered column chart.</t>
  </si>
  <si>
    <t>On just increasing the selling price by over 15% to $35, we observed a massive increase in profitability.</t>
  </si>
  <si>
    <t>We had to increase the volume by over 60% to 7200 units in oder to be profitable again.</t>
  </si>
  <si>
    <t>The maximum CAC is 8.2.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</si>
</sst>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9" fontId="3" fillId="0" borderId="0" xfId="1" applyFont="1"/>
    <xf numFmtId="0" fontId="5" fillId="0" borderId="0" xfId="0" applyFont="1"/>
    <xf numFmtId="0" fontId="7" fillId="4" borderId="0" xfId="0" applyFont="1" applyFill="1"/>
    <xf numFmtId="0" fontId="4" fillId="4" borderId="0" xfId="0" applyFont="1" applyFill="1"/>
    <xf numFmtId="0" fontId="6" fillId="5" borderId="0" xfId="0" applyFont="1" applyFill="1"/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center"/>
    </xf>
    <xf numFmtId="0" fontId="8" fillId="0" borderId="0" xfId="0" applyFont="1"/>
    <xf numFmtId="44" fontId="0" fillId="0" borderId="0" xfId="0" applyNumberFormat="1"/>
    <xf numFmtId="44" fontId="0" fillId="0" borderId="0" xfId="1" applyNumberFormat="1" applyFont="1"/>
    <xf numFmtId="0" fontId="0" fillId="6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7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2">
    <dxf>
      <font>
        <color auto="1"/>
      </font>
      <fill>
        <patternFill>
          <bgColor theme="6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and Profitability</a:t>
            </a:r>
          </a:p>
        </c:rich>
      </c:tx>
      <c:layout>
        <c:manualLayout>
          <c:xMode val="edge"/>
          <c:yMode val="edge"/>
          <c:x val="0.25042807936161632"/>
          <c:y val="5.06971051553766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68468236180804"/>
          <c:y val="0.2633714612821817"/>
          <c:w val="0.78137157288588299"/>
          <c:h val="0.56830616580588034"/>
        </c:manualLayout>
      </c:layout>
      <c:barChart>
        <c:barDir val="col"/>
        <c:grouping val="clustered"/>
        <c:varyColors val="0"/>
        <c:ser>
          <c:idx val="0"/>
          <c:order val="0"/>
          <c:tx>
            <c:v>Values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'Task 2'!$A$31:$A$32</c:f>
              <c:strCache>
                <c:ptCount val="2"/>
                <c:pt idx="0">
                  <c:v>Units Sold</c:v>
                </c:pt>
                <c:pt idx="1">
                  <c:v>Profit After Tax</c:v>
                </c:pt>
              </c:strCache>
            </c:strRef>
          </c:cat>
          <c:val>
            <c:numRef>
              <c:f>('Task 2'!$B$7,'Task 2'!$E$7)</c:f>
              <c:numCache>
                <c:formatCode>_("$"* #,##0.00_);_("$"* \(#,##0.00\);_("$"* "-"??_);_(@_)</c:formatCode>
                <c:ptCount val="2"/>
                <c:pt idx="0" formatCode="General">
                  <c:v>7150</c:v>
                </c:pt>
                <c:pt idx="1">
                  <c:v>22749.375000000007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5-4310-9F07-06FEFC4E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30901072"/>
        <c:axId val="773329360"/>
      </c:barChart>
      <c:catAx>
        <c:axId val="7309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29360"/>
        <c:crosses val="autoZero"/>
        <c:auto val="1"/>
        <c:lblAlgn val="ctr"/>
        <c:lblOffset val="100"/>
        <c:noMultiLvlLbl val="0"/>
      </c:catAx>
      <c:valAx>
        <c:axId val="77332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0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0</xdr:row>
      <xdr:rowOff>19049</xdr:rowOff>
    </xdr:from>
    <xdr:to>
      <xdr:col>11</xdr:col>
      <xdr:colOff>104774</xdr:colOff>
      <xdr:row>13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E14BE-6A9B-44E1-88C7-E0B0C800A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workbookViewId="0">
      <selection activeCell="B18" sqref="B18"/>
    </sheetView>
  </sheetViews>
  <sheetFormatPr defaultRowHeight="15" x14ac:dyDescent="0.25"/>
  <cols>
    <col min="1" max="1" width="39.140625" customWidth="1"/>
    <col min="2" max="3" width="27.7109375" customWidth="1"/>
    <col min="4" max="4" width="56.140625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t="s">
        <v>2</v>
      </c>
      <c r="B2">
        <v>30</v>
      </c>
    </row>
    <row r="3" spans="1:6" x14ac:dyDescent="0.25">
      <c r="A3" t="s">
        <v>3</v>
      </c>
      <c r="B3">
        <v>15</v>
      </c>
    </row>
    <row r="4" spans="1:6" x14ac:dyDescent="0.25">
      <c r="A4" t="s">
        <v>4</v>
      </c>
      <c r="B4">
        <v>15</v>
      </c>
    </row>
    <row r="5" spans="1:6" x14ac:dyDescent="0.25">
      <c r="A5" t="s">
        <v>5</v>
      </c>
      <c r="B5">
        <f>0.15*B2</f>
        <v>4.5</v>
      </c>
    </row>
    <row r="6" spans="1:6" x14ac:dyDescent="0.25">
      <c r="A6" s="2" t="s">
        <v>6</v>
      </c>
      <c r="B6" s="2">
        <f>((B2-B3-B5-((10000+1500)/5000)))</f>
        <v>8.1999999999999993</v>
      </c>
    </row>
    <row r="7" spans="1:6" x14ac:dyDescent="0.25">
      <c r="A7" s="2" t="s">
        <v>7</v>
      </c>
      <c r="B7" s="6">
        <f>B6/B2</f>
        <v>0.27333333333333332</v>
      </c>
    </row>
    <row r="9" spans="1:6" x14ac:dyDescent="0.25">
      <c r="A9" s="3" t="s">
        <v>16</v>
      </c>
      <c r="B9" s="3" t="s">
        <v>8</v>
      </c>
      <c r="C9" s="3"/>
      <c r="D9" s="3"/>
      <c r="E9" s="3"/>
      <c r="F9" s="3"/>
    </row>
    <row r="10" spans="1:6" s="5" customFormat="1" x14ac:dyDescent="0.25">
      <c r="A10" s="4"/>
      <c r="B10" s="4"/>
      <c r="C10" s="4"/>
      <c r="D10" s="4"/>
      <c r="E10" s="4"/>
      <c r="F10" s="4"/>
    </row>
    <row r="11" spans="1:6" x14ac:dyDescent="0.25">
      <c r="A11" s="3" t="s">
        <v>12</v>
      </c>
      <c r="B11" s="3" t="s">
        <v>10</v>
      </c>
      <c r="C11" s="3"/>
      <c r="D11" s="3"/>
      <c r="E11" s="3"/>
      <c r="F11" s="3"/>
    </row>
    <row r="13" spans="1:6" ht="18.75" x14ac:dyDescent="0.3">
      <c r="A13" s="8" t="s">
        <v>15</v>
      </c>
      <c r="D13" s="10" t="s">
        <v>18</v>
      </c>
    </row>
    <row r="14" spans="1:6" ht="18.75" x14ac:dyDescent="0.3">
      <c r="A14" s="2" t="s">
        <v>11</v>
      </c>
      <c r="B14" s="2">
        <f>((B2-B3-B5-((10000+1500)/4000)))</f>
        <v>7.625</v>
      </c>
      <c r="D14" s="10" t="s">
        <v>19</v>
      </c>
    </row>
    <row r="15" spans="1:6" ht="18.75" x14ac:dyDescent="0.3">
      <c r="A15" s="2" t="s">
        <v>13</v>
      </c>
      <c r="B15" s="6">
        <f>B14/B2</f>
        <v>0.25416666666666665</v>
      </c>
      <c r="D15" s="10" t="s">
        <v>20</v>
      </c>
    </row>
    <row r="16" spans="1:6" ht="18.75" x14ac:dyDescent="0.3">
      <c r="A16" s="2"/>
      <c r="B16" s="2"/>
      <c r="D16" s="10" t="s">
        <v>21</v>
      </c>
    </row>
    <row r="17" spans="1:4" ht="21" x14ac:dyDescent="0.35">
      <c r="A17" s="9" t="s">
        <v>14</v>
      </c>
      <c r="D17" s="7"/>
    </row>
    <row r="18" spans="1:4" x14ac:dyDescent="0.25">
      <c r="A18" s="2" t="s">
        <v>17</v>
      </c>
      <c r="B18" s="2">
        <f>((B2-B3-B5-((10000+1500+5000)/5000)))</f>
        <v>7.2</v>
      </c>
      <c r="C18" s="2"/>
    </row>
    <row r="19" spans="1:4" x14ac:dyDescent="0.25">
      <c r="A19" s="2" t="s">
        <v>9</v>
      </c>
      <c r="B19" s="6">
        <f>B18/B2</f>
        <v>0.24000000000000002</v>
      </c>
      <c r="C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665-833D-4938-90B8-23336B972329}">
  <dimension ref="A1:E32"/>
  <sheetViews>
    <sheetView showGridLines="0" tabSelected="1" workbookViewId="0">
      <selection activeCell="I18" sqref="I18"/>
    </sheetView>
  </sheetViews>
  <sheetFormatPr defaultRowHeight="15" x14ac:dyDescent="0.25"/>
  <cols>
    <col min="1" max="1" width="30" customWidth="1"/>
    <col min="2" max="2" width="29.7109375" style="12" customWidth="1"/>
    <col min="3" max="3" width="11.28515625" customWidth="1"/>
    <col min="4" max="4" width="24.7109375" customWidth="1"/>
    <col min="5" max="5" width="23.42578125" customWidth="1"/>
    <col min="6" max="6" width="14.140625" customWidth="1"/>
    <col min="7" max="7" width="12.5703125" customWidth="1"/>
  </cols>
  <sheetData>
    <row r="1" spans="1:5" s="2" customFormat="1" x14ac:dyDescent="0.25">
      <c r="A1" s="1" t="s">
        <v>0</v>
      </c>
      <c r="B1" s="11" t="s">
        <v>1</v>
      </c>
      <c r="D1" s="14" t="s">
        <v>33</v>
      </c>
      <c r="E1" s="14" t="s">
        <v>34</v>
      </c>
    </row>
    <row r="2" spans="1:5" x14ac:dyDescent="0.25">
      <c r="A2" t="s">
        <v>22</v>
      </c>
      <c r="B2" s="12">
        <v>15</v>
      </c>
    </row>
    <row r="3" spans="1:5" x14ac:dyDescent="0.25">
      <c r="A3" t="s">
        <v>23</v>
      </c>
      <c r="B3" s="13">
        <v>0.15</v>
      </c>
      <c r="D3" s="15" t="s">
        <v>4</v>
      </c>
      <c r="E3" s="16">
        <f>B6-B2</f>
        <v>20</v>
      </c>
    </row>
    <row r="4" spans="1:5" x14ac:dyDescent="0.25">
      <c r="A4" t="s">
        <v>24</v>
      </c>
      <c r="B4" s="12">
        <v>10000</v>
      </c>
      <c r="D4" s="15" t="s">
        <v>5</v>
      </c>
      <c r="E4" s="16">
        <f>B3*B6</f>
        <v>5.25</v>
      </c>
    </row>
    <row r="5" spans="1:5" x14ac:dyDescent="0.25">
      <c r="A5" t="s">
        <v>25</v>
      </c>
      <c r="B5" s="12">
        <v>6500</v>
      </c>
      <c r="D5" s="15" t="s">
        <v>30</v>
      </c>
      <c r="E5" s="16">
        <f>E3-E4-B9</f>
        <v>6.5500000000000007</v>
      </c>
    </row>
    <row r="6" spans="1:5" x14ac:dyDescent="0.25">
      <c r="A6" t="s">
        <v>26</v>
      </c>
      <c r="B6" s="12">
        <v>35</v>
      </c>
      <c r="D6" s="15" t="s">
        <v>31</v>
      </c>
      <c r="E6" s="17">
        <f>E5*B7-B4-B5</f>
        <v>30332.500000000007</v>
      </c>
    </row>
    <row r="7" spans="1:5" x14ac:dyDescent="0.25">
      <c r="A7" t="s">
        <v>27</v>
      </c>
      <c r="B7" s="12">
        <v>7150</v>
      </c>
      <c r="D7" s="15" t="s">
        <v>32</v>
      </c>
      <c r="E7" s="16">
        <f>E6*(1-B8)</f>
        <v>22749.375000000007</v>
      </c>
    </row>
    <row r="8" spans="1:5" x14ac:dyDescent="0.25">
      <c r="A8" t="s">
        <v>28</v>
      </c>
      <c r="B8" s="13">
        <v>0.25</v>
      </c>
    </row>
    <row r="9" spans="1:5" x14ac:dyDescent="0.25">
      <c r="A9" t="s">
        <v>29</v>
      </c>
      <c r="B9" s="18">
        <v>8.1999999999999993</v>
      </c>
    </row>
    <row r="10" spans="1:5" x14ac:dyDescent="0.25">
      <c r="A10" t="s">
        <v>38</v>
      </c>
      <c r="B10" s="23">
        <f>((B6-B2-'Task 2'!E4-('Task 2'!B4+'Task 2'!B5)/'Task 2'!B7))</f>
        <v>12.442307692307693</v>
      </c>
    </row>
    <row r="12" spans="1:5" ht="18.75" x14ac:dyDescent="0.3">
      <c r="A12" s="19" t="s">
        <v>35</v>
      </c>
      <c r="B12" s="20"/>
    </row>
    <row r="13" spans="1:5" ht="18.75" x14ac:dyDescent="0.3">
      <c r="A13" s="19" t="s">
        <v>36</v>
      </c>
      <c r="B13" s="21" t="s">
        <v>46</v>
      </c>
    </row>
    <row r="14" spans="1:5" ht="18.75" x14ac:dyDescent="0.3">
      <c r="A14" s="19" t="s">
        <v>37</v>
      </c>
      <c r="B14" s="21" t="s">
        <v>39</v>
      </c>
    </row>
    <row r="15" spans="1:5" ht="18.75" x14ac:dyDescent="0.3">
      <c r="A15" s="19" t="s">
        <v>40</v>
      </c>
      <c r="B15" s="21" t="s">
        <v>45</v>
      </c>
    </row>
    <row r="16" spans="1:5" ht="18.75" x14ac:dyDescent="0.3">
      <c r="A16" s="19" t="s">
        <v>41</v>
      </c>
      <c r="B16" s="21" t="s">
        <v>44</v>
      </c>
    </row>
    <row r="17" spans="1:2" ht="18.75" x14ac:dyDescent="0.3">
      <c r="A17" s="19" t="s">
        <v>42</v>
      </c>
      <c r="B17" s="21" t="s">
        <v>43</v>
      </c>
    </row>
    <row r="18" spans="1:2" ht="18.75" x14ac:dyDescent="0.3">
      <c r="A18" s="19"/>
      <c r="B18" s="21"/>
    </row>
    <row r="19" spans="1:2" ht="18.75" x14ac:dyDescent="0.3">
      <c r="A19" s="19"/>
      <c r="B19" s="21"/>
    </row>
    <row r="20" spans="1:2" ht="18.75" x14ac:dyDescent="0.3">
      <c r="A20" s="19"/>
      <c r="B20" s="22"/>
    </row>
    <row r="21" spans="1:2" ht="18.75" x14ac:dyDescent="0.3">
      <c r="A21" s="19"/>
      <c r="B21" s="20"/>
    </row>
    <row r="22" spans="1:2" ht="18.75" x14ac:dyDescent="0.3">
      <c r="A22" s="19"/>
      <c r="B22" s="20"/>
    </row>
    <row r="23" spans="1:2" ht="18.75" x14ac:dyDescent="0.3">
      <c r="A23" s="19"/>
      <c r="B23" s="20"/>
    </row>
    <row r="24" spans="1:2" ht="18.75" x14ac:dyDescent="0.3">
      <c r="A24" s="19"/>
      <c r="B24" s="20"/>
    </row>
    <row r="25" spans="1:2" ht="18.75" x14ac:dyDescent="0.3">
      <c r="A25" s="19"/>
      <c r="B25" s="20"/>
    </row>
    <row r="31" spans="1:2" x14ac:dyDescent="0.25">
      <c r="A31" t="s">
        <v>27</v>
      </c>
    </row>
    <row r="32" spans="1:2" x14ac:dyDescent="0.25">
      <c r="A32" t="s">
        <v>32</v>
      </c>
    </row>
  </sheetData>
  <conditionalFormatting sqref="E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Swarnkar</dc:creator>
  <cp:lastModifiedBy>Shivam Swarnkar</cp:lastModifiedBy>
  <dcterms:created xsi:type="dcterms:W3CDTF">2025-02-11T09:37:23Z</dcterms:created>
  <dcterms:modified xsi:type="dcterms:W3CDTF">2025-02-11T11:17:22Z</dcterms:modified>
</cp:coreProperties>
</file>