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P\TARANA_NCC\"/>
    </mc:Choice>
  </mc:AlternateContent>
  <bookViews>
    <workbookView xWindow="-120" yWindow="-120" windowWidth="29040" windowHeight="15720" tabRatio="627" firstSheet="1" activeTab="6"/>
  </bookViews>
  <sheets>
    <sheet name="INDEX" sheetId="15" r:id="rId1"/>
    <sheet name="Asset Details" sheetId="8" r:id="rId2"/>
    <sheet name="ANNEXURE-X" sheetId="13" r:id="rId3"/>
    <sheet name="TABLE-B" sheetId="14" r:id="rId4"/>
    <sheet name="SPAN DETAILS" sheetId="7" r:id="rId5"/>
    <sheet name="ROW" sheetId="5" r:id="rId6"/>
    <sheet name="PROTECTION" sheetId="6" r:id="rId7"/>
    <sheet name="DETAILS SHEET" sheetId="4" r:id="rId8"/>
    <sheet name="LINE DIAGRAM" sheetId="9" r:id="rId9"/>
    <sheet name="BOM" sheetId="11" r:id="rId10"/>
    <sheet name="BOQ" sheetId="12" r:id="rId11"/>
    <sheet name="GPON" sheetId="17" r:id="rId12"/>
    <sheet name="GP LINEAR COUNT" sheetId="21" r:id="rId13"/>
    <sheet name="ROW Presurvey" sheetId="22" r:id="rId14"/>
    <sheet name="Gas X Crossing" sheetId="23" r:id="rId15"/>
    <sheet name="Railway Xing details" sheetId="24" r:id="rId16"/>
    <sheet name="ASSUMPTION" sheetId="18" r:id="rId17"/>
    <sheet name="SFP Calculation" sheetId="20" r:id="rId18"/>
  </sheets>
  <definedNames>
    <definedName name="_xlnm._FilterDatabase" localSheetId="10" hidden="1">BOQ!$A$1:$E$53</definedName>
    <definedName name="_xlnm._FilterDatabase" localSheetId="7" hidden="1">'DETAILS SHEET'!$A$3:$AF$2310</definedName>
    <definedName name="_xlnm._FilterDatabase" localSheetId="6" hidden="1">PROTECTION!$A$2:$O$107</definedName>
    <definedName name="_xlnm._FilterDatabase" localSheetId="5" hidden="1">ROW!$A$3:$M$116</definedName>
    <definedName name="_xlnm._FilterDatabase" localSheetId="4" hidden="1">'SPAN DETAILS'!$A$3:$K$120</definedName>
    <definedName name="_xlnm._FilterDatabase" localSheetId="3" hidden="1">'TABLE-B'!$B$6:$L$113</definedName>
    <definedName name="_Toc158903475" localSheetId="2">'ANNEXURE-X'!$H$2</definedName>
    <definedName name="_Toc158903476" localSheetId="2">'ANNEXURE-X'!$H$4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1" l="1"/>
  <c r="C1" i="21"/>
  <c r="E1149" i="4" l="1"/>
  <c r="E114" i="5" l="1"/>
  <c r="G54" i="5"/>
  <c r="K54" i="7"/>
  <c r="I54" i="7"/>
  <c r="B1" i="21" l="1"/>
  <c r="L1" i="20"/>
  <c r="K1" i="20"/>
  <c r="J1" i="20"/>
  <c r="H1" i="20"/>
  <c r="G1" i="20"/>
  <c r="E1" i="20"/>
  <c r="E5" i="4" l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2" i="4" s="1"/>
  <c r="E73" i="4" s="1"/>
  <c r="E74" i="4" s="1"/>
  <c r="E75" i="4" s="1"/>
  <c r="E76" i="4" s="1"/>
  <c r="E77" i="4" s="1"/>
  <c r="E78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6" i="4" s="1"/>
  <c r="E487" i="4" s="1"/>
  <c r="E488" i="4" s="1"/>
  <c r="E489" i="4" s="1"/>
  <c r="E490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2" i="4" s="1"/>
  <c r="E563" i="4" s="1"/>
  <c r="E564" i="4" s="1"/>
  <c r="E565" i="4" s="1"/>
  <c r="E567" i="4" s="1"/>
  <c r="E568" i="4" s="1"/>
  <c r="E569" i="4" s="1"/>
  <c r="E570" i="4" s="1"/>
  <c r="E571" i="4" s="1"/>
  <c r="E572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9" i="4" s="1"/>
  <c r="E610" i="4" s="1"/>
  <c r="E611" i="4" s="1"/>
  <c r="E612" i="4" s="1"/>
  <c r="E613" i="4" s="1"/>
  <c r="E614" i="4" s="1"/>
  <c r="E615" i="4" s="1"/>
  <c r="E616" i="4" s="1"/>
  <c r="E617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30" i="4" s="1"/>
  <c r="E831" i="4" s="1"/>
  <c r="E832" i="4" s="1"/>
  <c r="E833" i="4" s="1"/>
  <c r="E834" i="4" s="1"/>
  <c r="E835" i="4" s="1"/>
  <c r="E836" i="4" s="1"/>
  <c r="E837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2" i="4" s="1"/>
  <c r="E1083" i="4" s="1"/>
  <c r="E1084" i="4" s="1"/>
  <c r="E1086" i="4" s="1"/>
  <c r="E1087" i="4" s="1"/>
  <c r="E1088" i="4" s="1"/>
  <c r="E1089" i="4" s="1"/>
  <c r="E1090" i="4" s="1"/>
  <c r="E1091" i="4" s="1"/>
  <c r="E1092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8" i="4" s="1"/>
  <c r="E1109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1" i="4" s="1"/>
  <c r="E1122" i="4" s="1"/>
  <c r="E1123" i="4" s="1"/>
  <c r="E1124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5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9" i="4" s="1"/>
  <c r="E1340" i="4" s="1"/>
  <c r="E1341" i="4" s="1"/>
  <c r="E1342" i="4" s="1"/>
  <c r="E1343" i="4" s="1"/>
  <c r="E1344" i="4" s="1"/>
  <c r="E1345" i="4" s="1"/>
  <c r="E1347" i="4" s="1"/>
  <c r="E1348" i="4" s="1"/>
  <c r="E1349" i="4" s="1"/>
  <c r="E1350" i="4" s="1"/>
  <c r="E1351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3" i="4" s="1"/>
  <c r="E1404" i="4" s="1"/>
  <c r="E1405" i="4" s="1"/>
  <c r="E1406" i="4" s="1"/>
  <c r="E1407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8" i="4" s="1"/>
  <c r="E1429" i="4" s="1"/>
  <c r="E1430" i="4" s="1"/>
  <c r="E1431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7" i="4" s="1"/>
  <c r="E1448" i="4" s="1"/>
  <c r="E1450" i="4" s="1"/>
  <c r="E1451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1" i="4" s="1"/>
  <c r="E1512" i="4" s="1"/>
  <c r="E1513" i="4" s="1"/>
  <c r="E1514" i="4" s="1"/>
  <c r="E1515" i="4" s="1"/>
  <c r="E1516" i="4" s="1"/>
  <c r="E1517" i="4" s="1"/>
  <c r="E1518" i="4" s="1"/>
  <c r="E1520" i="4" s="1"/>
  <c r="E1521" i="4" s="1"/>
  <c r="E1522" i="4" s="1"/>
  <c r="E1523" i="4" s="1"/>
  <c r="E1524" i="4" s="1"/>
  <c r="E1525" i="4" s="1"/>
  <c r="E1526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4" i="4" s="1"/>
  <c r="E1735" i="4" s="1"/>
  <c r="E1736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8" i="4" s="1"/>
  <c r="E2189" i="4" s="1"/>
  <c r="E2190" i="4" s="1"/>
  <c r="E2191" i="4" s="1"/>
  <c r="E2192" i="4" s="1"/>
  <c r="E2193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AA2216" i="4" l="1"/>
  <c r="AA1365" i="4"/>
  <c r="AA1229" i="4"/>
  <c r="AA1227" i="4"/>
  <c r="AA1217" i="4"/>
  <c r="AA1048" i="4"/>
  <c r="AA1047" i="4"/>
  <c r="AA995" i="4"/>
  <c r="AA925" i="4"/>
  <c r="AA921" i="4"/>
  <c r="AA867" i="4"/>
  <c r="AA315" i="4"/>
  <c r="AA314" i="4"/>
  <c r="AA284" i="4"/>
  <c r="AA282" i="4"/>
  <c r="AA280" i="4"/>
  <c r="AA278" i="4"/>
  <c r="AA277" i="4"/>
  <c r="AA274" i="4"/>
  <c r="AA273" i="4"/>
  <c r="AA248" i="4"/>
  <c r="AA247" i="4"/>
  <c r="AA246" i="4"/>
  <c r="AA244" i="4"/>
  <c r="AA242" i="4"/>
  <c r="AA240" i="4"/>
  <c r="AA225" i="4"/>
  <c r="AA224" i="4"/>
  <c r="AA222" i="4"/>
  <c r="AA221" i="4"/>
  <c r="AA220" i="4"/>
  <c r="AA219" i="4"/>
  <c r="AA218" i="4"/>
  <c r="AA217" i="4"/>
  <c r="AA216" i="4"/>
  <c r="AA214" i="4"/>
  <c r="AA213" i="4"/>
  <c r="AA212" i="4"/>
  <c r="AA211" i="4"/>
  <c r="AA209" i="4"/>
  <c r="AA208" i="4"/>
  <c r="AA207" i="4"/>
  <c r="AA206" i="4"/>
  <c r="AA205" i="4"/>
  <c r="AA204" i="4"/>
  <c r="AA203" i="4"/>
  <c r="AA200" i="4"/>
  <c r="AA199" i="4"/>
  <c r="AA198" i="4"/>
  <c r="AA197" i="4"/>
  <c r="AA196" i="4"/>
  <c r="AA195" i="4"/>
  <c r="AA194" i="4"/>
  <c r="AA193" i="4"/>
  <c r="AA192" i="4"/>
  <c r="AA191" i="4"/>
  <c r="AA190" i="4"/>
  <c r="AA187" i="4"/>
  <c r="AA186" i="4"/>
  <c r="AA185" i="4"/>
  <c r="AA184" i="4"/>
  <c r="AA183" i="4"/>
  <c r="AA182" i="4"/>
  <c r="AA181" i="4"/>
  <c r="AA180" i="4"/>
  <c r="AA179" i="4"/>
  <c r="AA177" i="4"/>
  <c r="AA175" i="4"/>
  <c r="AA174" i="4"/>
  <c r="AA173" i="4"/>
  <c r="AA172" i="4"/>
  <c r="AA171" i="4"/>
  <c r="AA2146" i="4"/>
  <c r="AA2115" i="4"/>
  <c r="AA2102" i="4"/>
  <c r="AA1863" i="4"/>
  <c r="AA1840" i="4"/>
  <c r="AA1735" i="4"/>
  <c r="AA1710" i="4"/>
  <c r="AA1708" i="4"/>
  <c r="AA1683" i="4"/>
  <c r="AA1679" i="4"/>
  <c r="AA1659" i="4"/>
  <c r="AA1597" i="4"/>
  <c r="AA1581" i="4"/>
  <c r="AA1403" i="4"/>
  <c r="AA1400" i="4"/>
  <c r="AA485" i="4"/>
  <c r="AA313" i="4"/>
  <c r="AA306" i="4"/>
  <c r="AA290" i="4"/>
  <c r="AA210" i="4"/>
  <c r="AA176" i="4"/>
  <c r="AA92" i="4"/>
  <c r="AA70" i="4"/>
  <c r="AA44" i="4"/>
  <c r="AA40" i="4"/>
  <c r="AA2211" i="4"/>
  <c r="AA2204" i="4"/>
  <c r="AA2203" i="4"/>
  <c r="AA2201" i="4"/>
  <c r="AA2199" i="4"/>
  <c r="AA2197" i="4"/>
  <c r="AA2192" i="4"/>
  <c r="AA2190" i="4"/>
  <c r="AA2189" i="4"/>
  <c r="AA2179" i="4"/>
  <c r="AA2177" i="4"/>
  <c r="AA2174" i="4"/>
  <c r="AA2173" i="4"/>
  <c r="AA2307" i="4"/>
  <c r="AA2305" i="4"/>
  <c r="AA2300" i="4"/>
  <c r="AA2297" i="4"/>
  <c r="AA2296" i="4"/>
  <c r="AA2293" i="4"/>
  <c r="AA2288" i="4"/>
  <c r="AA2287" i="4"/>
  <c r="AA2286" i="4"/>
  <c r="AA2282" i="4"/>
  <c r="AA2259" i="4"/>
  <c r="AA2252" i="4"/>
  <c r="AA2238" i="4"/>
  <c r="AA2237" i="4"/>
  <c r="AA2233" i="4"/>
  <c r="AA2228" i="4"/>
  <c r="AA2226" i="4"/>
  <c r="AA2225" i="4"/>
  <c r="AA2150" i="4"/>
  <c r="AA2147" i="4"/>
  <c r="AA2144" i="4"/>
  <c r="AA2142" i="4"/>
  <c r="AA2133" i="4"/>
  <c r="AA2132" i="4"/>
  <c r="AA2125" i="4"/>
  <c r="AA2119" i="4"/>
  <c r="AA2116" i="4"/>
  <c r="AA2112" i="4"/>
  <c r="AA2095" i="4"/>
  <c r="AA2087" i="4"/>
  <c r="AA2085" i="4"/>
  <c r="AA2077" i="4"/>
  <c r="AA2072" i="4"/>
  <c r="AA2069" i="4"/>
  <c r="AA2065" i="4"/>
  <c r="AA2064" i="4"/>
  <c r="AA2063" i="4"/>
  <c r="AA2058" i="4"/>
  <c r="AA2056" i="4"/>
  <c r="AA2055" i="4"/>
  <c r="AA2054" i="4"/>
  <c r="AA2039" i="4"/>
  <c r="AA2034" i="4"/>
  <c r="AA2033" i="4"/>
  <c r="AA2032" i="4"/>
  <c r="AA2024" i="4"/>
  <c r="AA2014" i="4"/>
  <c r="AA2009" i="4"/>
  <c r="AA2003" i="4"/>
  <c r="AA1998" i="4"/>
  <c r="AA1993" i="4"/>
  <c r="AA1992" i="4"/>
  <c r="AA1991" i="4"/>
  <c r="AA1986" i="4"/>
  <c r="AA1985" i="4"/>
  <c r="AA1984" i="4"/>
  <c r="AA1983" i="4"/>
  <c r="AA1982" i="4"/>
  <c r="AA1981" i="4"/>
  <c r="AA1980" i="4"/>
  <c r="AA1979" i="4"/>
  <c r="AA1977" i="4"/>
  <c r="AA1972" i="4"/>
  <c r="AA1970" i="4"/>
  <c r="AA1967" i="4"/>
  <c r="AA1956" i="4"/>
  <c r="AA1955" i="4"/>
  <c r="AA1953" i="4"/>
  <c r="AA1939" i="4"/>
  <c r="AA1934" i="4"/>
  <c r="AA1931" i="4"/>
  <c r="AA1920" i="4"/>
  <c r="AA1919" i="4"/>
  <c r="AA1918" i="4"/>
  <c r="AA1916" i="4"/>
  <c r="AA1915" i="4"/>
  <c r="AA1914" i="4"/>
  <c r="AA1912" i="4"/>
  <c r="AA1893" i="4"/>
  <c r="AA1892" i="4"/>
  <c r="AA1889" i="4"/>
  <c r="AA1884" i="4"/>
  <c r="AA1881" i="4"/>
  <c r="AA1870" i="4"/>
  <c r="AA1868" i="4"/>
  <c r="AA1867" i="4"/>
  <c r="AA1862" i="4"/>
  <c r="AA1861" i="4"/>
  <c r="AA1856" i="4"/>
  <c r="AA1847" i="4"/>
  <c r="AA1846" i="4"/>
  <c r="AA1845" i="4"/>
  <c r="AA1844" i="4"/>
  <c r="AA1821" i="4"/>
  <c r="AA1810" i="4"/>
  <c r="AA1807" i="4"/>
  <c r="AA1802" i="4"/>
  <c r="AA1800" i="4"/>
  <c r="AA1782" i="4"/>
  <c r="AA1755" i="4"/>
  <c r="AA1750" i="4"/>
  <c r="AA1748" i="4"/>
  <c r="AA1747" i="4"/>
  <c r="AA1746" i="4"/>
  <c r="AA1745" i="4"/>
  <c r="AA1744" i="4"/>
  <c r="AA1743" i="4"/>
  <c r="AA1730" i="4"/>
  <c r="AA1729" i="4"/>
  <c r="AA1724" i="4"/>
  <c r="AA1717" i="4"/>
  <c r="AA1706" i="4"/>
  <c r="AA1695" i="4"/>
  <c r="AA1684" i="4"/>
  <c r="AA1681" i="4"/>
  <c r="AA1677" i="4"/>
  <c r="AA1668" i="4"/>
  <c r="AA1664" i="4"/>
  <c r="AA1662" i="4"/>
  <c r="AA1654" i="4"/>
  <c r="AA1651" i="4"/>
  <c r="AA1650" i="4"/>
  <c r="AA1636" i="4"/>
  <c r="AA1634" i="4"/>
  <c r="AA1631" i="4"/>
  <c r="AA1629" i="4"/>
  <c r="AA1628" i="4"/>
  <c r="AA1624" i="4"/>
  <c r="AA1608" i="4"/>
  <c r="AA1606" i="4"/>
  <c r="AA1605" i="4"/>
  <c r="AA1602" i="4"/>
  <c r="AA1600" i="4"/>
  <c r="AA1599" i="4"/>
  <c r="AA1588" i="4"/>
  <c r="AA1586" i="4"/>
  <c r="AA1580" i="4"/>
  <c r="AA1579" i="4"/>
  <c r="AA1578" i="4"/>
  <c r="AA1568" i="4"/>
  <c r="AA1567" i="4"/>
  <c r="AA1566" i="4"/>
  <c r="AA1555" i="4"/>
  <c r="AA1553" i="4"/>
  <c r="AA1549" i="4"/>
  <c r="AA1544" i="4"/>
  <c r="AA1542" i="4"/>
  <c r="AA1539" i="4"/>
  <c r="AA1536" i="4"/>
  <c r="AA1533" i="4"/>
  <c r="AA1527" i="4"/>
  <c r="AA1526" i="4"/>
  <c r="AA1525" i="4"/>
  <c r="AA1522" i="4"/>
  <c r="AA1510" i="4"/>
  <c r="AA1505" i="4"/>
  <c r="AA1502" i="4"/>
  <c r="AA1500" i="4"/>
  <c r="AA1499" i="4"/>
  <c r="AA1497" i="4"/>
  <c r="AA1495" i="4"/>
  <c r="AA1480" i="4"/>
  <c r="AA1478" i="4"/>
  <c r="AA1475" i="4"/>
  <c r="AA1472" i="4"/>
  <c r="AA1471" i="4"/>
  <c r="AA1470" i="4"/>
  <c r="AA1459" i="4"/>
  <c r="AA1458" i="4"/>
  <c r="AA1457" i="4"/>
  <c r="AA1455" i="4"/>
  <c r="AA1452" i="4"/>
  <c r="AA1450" i="4"/>
  <c r="AA1448" i="4"/>
  <c r="AA1447" i="4"/>
  <c r="AA1445" i="4"/>
  <c r="AA1444" i="4"/>
  <c r="AA1441" i="4"/>
  <c r="AA1437" i="4"/>
  <c r="AA1435" i="4"/>
  <c r="AA1432" i="4"/>
  <c r="AA1429" i="4"/>
  <c r="AA1421" i="4"/>
  <c r="AA1418" i="4"/>
  <c r="AA1415" i="4"/>
  <c r="AA1414" i="4"/>
  <c r="AA1412" i="4"/>
  <c r="AA1394" i="4"/>
  <c r="AA1393" i="4"/>
  <c r="AA1392" i="4"/>
  <c r="AA1382" i="4"/>
  <c r="AA1380" i="4"/>
  <c r="AA1374" i="4"/>
  <c r="AA1370" i="4"/>
  <c r="AA1368" i="4"/>
  <c r="AA1359" i="4"/>
  <c r="AA1358" i="4"/>
  <c r="AA1354" i="4"/>
  <c r="AA1350" i="4"/>
  <c r="AA1349" i="4"/>
  <c r="AA1348" i="4"/>
  <c r="AA1341" i="4"/>
  <c r="AA1339" i="4"/>
  <c r="AA1338" i="4"/>
  <c r="AA1337" i="4"/>
  <c r="AA1336" i="4"/>
  <c r="AA1335" i="4"/>
  <c r="AA1333" i="4"/>
  <c r="AA1331" i="4"/>
  <c r="AA1330" i="4"/>
  <c r="AA1328" i="4"/>
  <c r="AA1327" i="4"/>
  <c r="AA1318" i="4"/>
  <c r="AA1314" i="4"/>
  <c r="AA1312" i="4"/>
  <c r="AA1310" i="4"/>
  <c r="AA1289" i="4"/>
  <c r="AA1287" i="4"/>
  <c r="AA1285" i="4"/>
  <c r="AA1284" i="4"/>
  <c r="AA1282" i="4"/>
  <c r="AA1275" i="4"/>
  <c r="AA1273" i="4"/>
  <c r="AA1266" i="4"/>
  <c r="AA1260" i="4"/>
  <c r="AA1258" i="4"/>
  <c r="AA1255" i="4"/>
  <c r="AA1250" i="4"/>
  <c r="AA1243" i="4"/>
  <c r="AA1241" i="4"/>
  <c r="AA1240" i="4"/>
  <c r="AA1239" i="4"/>
  <c r="AA1238" i="4"/>
  <c r="AA1212" i="4"/>
  <c r="AA1208" i="4"/>
  <c r="AA1207" i="4"/>
  <c r="AA1205" i="4"/>
  <c r="AA1200" i="4"/>
  <c r="AA1199" i="4"/>
  <c r="AA1195" i="4"/>
  <c r="AA1192" i="4"/>
  <c r="AA1184" i="4"/>
  <c r="AA1183" i="4"/>
  <c r="AA1182" i="4"/>
  <c r="AA1177" i="4"/>
  <c r="AA1169" i="4"/>
  <c r="AA1168" i="4"/>
  <c r="AA1166" i="4"/>
  <c r="AA1163" i="4"/>
  <c r="AA1156" i="4"/>
  <c r="AA1153" i="4"/>
  <c r="AA1150" i="4"/>
  <c r="AA1147" i="4"/>
  <c r="AA1144" i="4"/>
  <c r="AA1138" i="4"/>
  <c r="AA1136" i="4"/>
  <c r="AA1132" i="4"/>
  <c r="AA1129" i="4"/>
  <c r="AA1128" i="4"/>
  <c r="AA1118" i="4"/>
  <c r="AA1114" i="4"/>
  <c r="AA1104" i="4"/>
  <c r="AA1102" i="4"/>
  <c r="AA1097" i="4"/>
  <c r="AA1090" i="4"/>
  <c r="AA1087" i="4"/>
  <c r="AA1085" i="4"/>
  <c r="AA1083" i="4"/>
  <c r="AA1081" i="4"/>
  <c r="AA1079" i="4"/>
  <c r="AA1078" i="4"/>
  <c r="AA1067" i="4"/>
  <c r="AA1065" i="4"/>
  <c r="AA1063" i="4"/>
  <c r="AA1058" i="4"/>
  <c r="AA1053" i="4"/>
  <c r="AA1050" i="4"/>
  <c r="AA1044" i="4"/>
  <c r="AA1042" i="4"/>
  <c r="AA1041" i="4"/>
  <c r="AA1038" i="4"/>
  <c r="AA1036" i="4"/>
  <c r="AA1034" i="4"/>
  <c r="AA1032" i="4"/>
  <c r="AA1031" i="4"/>
  <c r="AA1030" i="4"/>
  <c r="AA1029" i="4"/>
  <c r="AA1027" i="4"/>
  <c r="AA1025" i="4"/>
  <c r="AA1023" i="4"/>
  <c r="AA1022" i="4"/>
  <c r="AA1010" i="4"/>
  <c r="AA991" i="4"/>
  <c r="AA989" i="4"/>
  <c r="AA988" i="4"/>
  <c r="AA986" i="4"/>
  <c r="AA985" i="4"/>
  <c r="AA984" i="4"/>
  <c r="AA982" i="4"/>
  <c r="AA979" i="4"/>
  <c r="AA978" i="4"/>
  <c r="AA977" i="4"/>
  <c r="AA969" i="4"/>
  <c r="AA966" i="4"/>
  <c r="AA963" i="4"/>
  <c r="AA958" i="4"/>
  <c r="AA956" i="4"/>
  <c r="AA954" i="4"/>
  <c r="AA951" i="4"/>
  <c r="AA950" i="4"/>
  <c r="AA946" i="4"/>
  <c r="AA937" i="4"/>
  <c r="AA935" i="4"/>
  <c r="AA929" i="4"/>
  <c r="AA927" i="4"/>
  <c r="AA920" i="4"/>
  <c r="AA918" i="4"/>
  <c r="AA911" i="4"/>
  <c r="AA908" i="4"/>
  <c r="AA906" i="4"/>
  <c r="AA903" i="4"/>
  <c r="AA902" i="4"/>
  <c r="AA900" i="4"/>
  <c r="AA897" i="4"/>
  <c r="AA887" i="4"/>
  <c r="AA874" i="4"/>
  <c r="AA873" i="4"/>
  <c r="AA868" i="4"/>
  <c r="AA853" i="4"/>
  <c r="AA851" i="4"/>
  <c r="AA849" i="4"/>
  <c r="AA847" i="4"/>
  <c r="AA846" i="4"/>
  <c r="AA844" i="4"/>
  <c r="AA842" i="4"/>
  <c r="AA839" i="4"/>
  <c r="AA834" i="4"/>
  <c r="AA832" i="4"/>
  <c r="AA828" i="4"/>
  <c r="AA821" i="4"/>
  <c r="AA820" i="4"/>
  <c r="AA818" i="4"/>
  <c r="AA816" i="4"/>
  <c r="AA810" i="4"/>
  <c r="AA803" i="4"/>
  <c r="AA798" i="4"/>
  <c r="AA795" i="4"/>
  <c r="AA784" i="4"/>
  <c r="AA783" i="4"/>
  <c r="AA781" i="4"/>
  <c r="AA780" i="4"/>
  <c r="AA764" i="4"/>
  <c r="AA759" i="4"/>
  <c r="AA751" i="4"/>
  <c r="AA738" i="4"/>
  <c r="AA730" i="4"/>
  <c r="AA727" i="4"/>
  <c r="AA712" i="4"/>
  <c r="AA709" i="4"/>
  <c r="AA694" i="4"/>
  <c r="AA683" i="4"/>
  <c r="AA668" i="4"/>
  <c r="AA665" i="4"/>
  <c r="AA659" i="4"/>
  <c r="AA656" i="4"/>
  <c r="AA647" i="4"/>
  <c r="AA644" i="4"/>
  <c r="AA642" i="4"/>
  <c r="AA638" i="4"/>
  <c r="AA635" i="4"/>
  <c r="AA628" i="4"/>
  <c r="AA625" i="4"/>
  <c r="AA620" i="4"/>
  <c r="AA615" i="4"/>
  <c r="AA613" i="4"/>
  <c r="AA596" i="4"/>
  <c r="AA585" i="4"/>
  <c r="AA583" i="4"/>
  <c r="AA563" i="4"/>
  <c r="AA562" i="4"/>
  <c r="AA559" i="4"/>
  <c r="AA557" i="4"/>
  <c r="AA552" i="4"/>
  <c r="AA551" i="4"/>
  <c r="AA550" i="4"/>
  <c r="AA541" i="4"/>
  <c r="AA537" i="4"/>
  <c r="AA531" i="4"/>
  <c r="AA530" i="4"/>
  <c r="AA524" i="4"/>
  <c r="AA521" i="4"/>
  <c r="AA520" i="4"/>
  <c r="AA518" i="4"/>
  <c r="AA514" i="4"/>
  <c r="AA513" i="4"/>
  <c r="AA506" i="4"/>
  <c r="AA476" i="4"/>
  <c r="AA474" i="4"/>
  <c r="AA462" i="4"/>
  <c r="AA461" i="4"/>
  <c r="AA453" i="4"/>
  <c r="AA452" i="4"/>
  <c r="AA451" i="4"/>
  <c r="AA449" i="4"/>
  <c r="AA429" i="4"/>
  <c r="AA423" i="4"/>
  <c r="AA422" i="4"/>
  <c r="AA414" i="4"/>
  <c r="AA412" i="4"/>
  <c r="AA411" i="4"/>
  <c r="AA409" i="4"/>
  <c r="AA408" i="4"/>
  <c r="AA403" i="4"/>
  <c r="AA392" i="4"/>
  <c r="AA387" i="4"/>
  <c r="AA384" i="4"/>
  <c r="AA380" i="4"/>
  <c r="AA375" i="4"/>
  <c r="AA373" i="4"/>
  <c r="AA371" i="4"/>
  <c r="AA370" i="4"/>
  <c r="AA366" i="4"/>
  <c r="AA359" i="4"/>
  <c r="AA353" i="4"/>
  <c r="AA348" i="4"/>
  <c r="AA341" i="4"/>
  <c r="AA338" i="4"/>
  <c r="AA337" i="4"/>
  <c r="AA335" i="4"/>
  <c r="AA321" i="4"/>
  <c r="AA320" i="4"/>
  <c r="AA319" i="4"/>
  <c r="AA317" i="4"/>
  <c r="AA308" i="4"/>
  <c r="AA305" i="4"/>
  <c r="AA304" i="4"/>
  <c r="AA303" i="4"/>
  <c r="AA293" i="4"/>
  <c r="AA291" i="4"/>
  <c r="AA289" i="4"/>
  <c r="AA285" i="4"/>
  <c r="AA283" i="4"/>
  <c r="AA281" i="4"/>
  <c r="AA279" i="4"/>
  <c r="AA276" i="4"/>
  <c r="AA275" i="4"/>
  <c r="AA272" i="4"/>
  <c r="AA271" i="4"/>
  <c r="AA270" i="4"/>
  <c r="AA269" i="4"/>
  <c r="AA267" i="4"/>
  <c r="AA259" i="4"/>
  <c r="AA258" i="4"/>
  <c r="AA256" i="4"/>
  <c r="AA255" i="4"/>
  <c r="AA253" i="4"/>
  <c r="AA250" i="4"/>
  <c r="AA249" i="4"/>
  <c r="AA245" i="4"/>
  <c r="AA243" i="4"/>
  <c r="AA241" i="4"/>
  <c r="AA237" i="4"/>
  <c r="AA236" i="4"/>
  <c r="AA231" i="4"/>
  <c r="AA223" i="4"/>
  <c r="AA202" i="4"/>
  <c r="AA201" i="4"/>
  <c r="AA189" i="4"/>
  <c r="AA188" i="4"/>
  <c r="AA178" i="4"/>
  <c r="AA158" i="4"/>
  <c r="AA155" i="4"/>
  <c r="AA153" i="4"/>
  <c r="AA146" i="4"/>
  <c r="AA145" i="4"/>
  <c r="AA143" i="4"/>
  <c r="AA141" i="4"/>
  <c r="AA140" i="4"/>
  <c r="AA139" i="4"/>
  <c r="AA136" i="4"/>
  <c r="AA129" i="4"/>
  <c r="AA128" i="4"/>
  <c r="AA124" i="4"/>
  <c r="AA116" i="4"/>
  <c r="AA112" i="4"/>
  <c r="AA109" i="4"/>
  <c r="AA104" i="4"/>
  <c r="AA96" i="4"/>
  <c r="AA90" i="4"/>
  <c r="AA85" i="4"/>
  <c r="AA81" i="4"/>
  <c r="AA78" i="4"/>
  <c r="AA75" i="4"/>
  <c r="AA73" i="4"/>
  <c r="AA72" i="4"/>
  <c r="AA64" i="4"/>
  <c r="AA59" i="4"/>
  <c r="AA54" i="4"/>
  <c r="AA51" i="4"/>
  <c r="AA36" i="4"/>
  <c r="AA34" i="4"/>
  <c r="AA33" i="4"/>
  <c r="AA27" i="4"/>
  <c r="AA23" i="4"/>
  <c r="R3" i="6" l="1"/>
  <c r="M1" i="6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4" i="4"/>
  <c r="N1" i="6"/>
  <c r="AA1" i="4" l="1"/>
  <c r="K10" i="6"/>
  <c r="K11" i="6"/>
  <c r="K12" i="6"/>
  <c r="K13" i="6"/>
  <c r="K14" i="6"/>
  <c r="K31" i="6"/>
  <c r="K33" i="6"/>
  <c r="K35" i="6"/>
  <c r="K37" i="6"/>
  <c r="K45" i="6"/>
  <c r="K54" i="6"/>
  <c r="K103" i="6"/>
  <c r="J100" i="6" l="1"/>
  <c r="J99" i="6"/>
  <c r="J95" i="6"/>
  <c r="J71" i="6"/>
  <c r="J67" i="6"/>
  <c r="J63" i="6"/>
  <c r="J59" i="6"/>
  <c r="J55" i="6"/>
  <c r="J51" i="6"/>
  <c r="J47" i="6"/>
  <c r="J43" i="6"/>
  <c r="J39" i="6"/>
  <c r="J35" i="6"/>
  <c r="J31" i="6"/>
  <c r="J27" i="6"/>
  <c r="J23" i="6"/>
  <c r="J19" i="6"/>
  <c r="G1" i="6"/>
  <c r="J91" i="6"/>
  <c r="J87" i="6"/>
  <c r="J83" i="6"/>
  <c r="J79" i="6"/>
  <c r="J75" i="6"/>
  <c r="J15" i="6"/>
  <c r="J11" i="6"/>
  <c r="J7" i="6"/>
  <c r="J101" i="6"/>
  <c r="J104" i="6"/>
  <c r="J96" i="6"/>
  <c r="J92" i="6"/>
  <c r="J88" i="6"/>
  <c r="J84" i="6"/>
  <c r="J80" i="6"/>
  <c r="J76" i="6"/>
  <c r="J72" i="6"/>
  <c r="J68" i="6"/>
  <c r="J64" i="6"/>
  <c r="J60" i="6"/>
  <c r="J56" i="6"/>
  <c r="J52" i="6"/>
  <c r="J48" i="6"/>
  <c r="J44" i="6"/>
  <c r="J40" i="6"/>
  <c r="J36" i="6"/>
  <c r="J32" i="6"/>
  <c r="J28" i="6"/>
  <c r="J24" i="6"/>
  <c r="J20" i="6"/>
  <c r="J16" i="6"/>
  <c r="J12" i="6"/>
  <c r="J8" i="6"/>
  <c r="J4" i="6"/>
  <c r="J103" i="6"/>
  <c r="J106" i="6"/>
  <c r="J98" i="6"/>
  <c r="J94" i="6"/>
  <c r="J90" i="6"/>
  <c r="J86" i="6"/>
  <c r="J82" i="6"/>
  <c r="J78" i="6"/>
  <c r="J74" i="6"/>
  <c r="J70" i="6"/>
  <c r="J66" i="6"/>
  <c r="J62" i="6"/>
  <c r="J58" i="6"/>
  <c r="J54" i="6"/>
  <c r="J50" i="6"/>
  <c r="J46" i="6"/>
  <c r="J42" i="6"/>
  <c r="J38" i="6"/>
  <c r="J34" i="6"/>
  <c r="J30" i="6"/>
  <c r="J26" i="6"/>
  <c r="J22" i="6"/>
  <c r="J18" i="6"/>
  <c r="J14" i="6"/>
  <c r="J10" i="6"/>
  <c r="J6" i="6"/>
  <c r="J97" i="6"/>
  <c r="J85" i="6"/>
  <c r="J73" i="6"/>
  <c r="J61" i="6"/>
  <c r="J49" i="6"/>
  <c r="J37" i="6"/>
  <c r="J25" i="6"/>
  <c r="J17" i="6"/>
  <c r="J9" i="6"/>
  <c r="J105" i="6"/>
  <c r="J89" i="6"/>
  <c r="J77" i="6"/>
  <c r="J65" i="6"/>
  <c r="J53" i="6"/>
  <c r="J41" i="6"/>
  <c r="J29" i="6"/>
  <c r="J102" i="6"/>
  <c r="J93" i="6"/>
  <c r="J81" i="6"/>
  <c r="J69" i="6"/>
  <c r="J57" i="6"/>
  <c r="J45" i="6"/>
  <c r="J33" i="6"/>
  <c r="J21" i="6"/>
  <c r="J13" i="6"/>
  <c r="J5" i="6"/>
  <c r="I24" i="6"/>
  <c r="I25" i="6"/>
  <c r="I26" i="6"/>
  <c r="I27" i="6"/>
  <c r="I28" i="6"/>
  <c r="I29" i="6"/>
  <c r="I30" i="6"/>
  <c r="I32" i="6"/>
  <c r="I34" i="6"/>
  <c r="I36" i="6"/>
  <c r="I38" i="6"/>
  <c r="I39" i="6"/>
  <c r="I40" i="6"/>
  <c r="I41" i="6"/>
  <c r="I42" i="6"/>
  <c r="I43" i="6"/>
  <c r="I44" i="6"/>
  <c r="I46" i="6"/>
  <c r="I47" i="6"/>
  <c r="I48" i="6"/>
  <c r="I49" i="6"/>
  <c r="I50" i="6"/>
  <c r="I51" i="6"/>
  <c r="I52" i="6"/>
  <c r="I53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4" i="6"/>
  <c r="I105" i="6"/>
  <c r="I106" i="6"/>
  <c r="I100" i="6"/>
  <c r="I101" i="6"/>
  <c r="I102" i="6"/>
  <c r="J3" i="6"/>
  <c r="I15" i="6"/>
  <c r="I16" i="6"/>
  <c r="I17" i="6"/>
  <c r="I18" i="6"/>
  <c r="I19" i="6"/>
  <c r="I20" i="6"/>
  <c r="I21" i="6"/>
  <c r="I22" i="6"/>
  <c r="I23" i="6"/>
  <c r="I4" i="6"/>
  <c r="I5" i="6"/>
  <c r="I6" i="6"/>
  <c r="I7" i="6"/>
  <c r="I8" i="6"/>
  <c r="I9" i="6"/>
  <c r="I3" i="6"/>
  <c r="M1" i="5"/>
  <c r="L1" i="5"/>
  <c r="K1" i="5"/>
  <c r="J1" i="5"/>
  <c r="I1" i="5"/>
  <c r="H1" i="5"/>
  <c r="G1" i="5"/>
  <c r="F1" i="5"/>
  <c r="E1" i="5"/>
  <c r="D1" i="5"/>
  <c r="C117" i="5"/>
  <c r="B117" i="5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4" i="6"/>
  <c r="C105" i="6"/>
  <c r="C106" i="6"/>
  <c r="C100" i="6"/>
  <c r="C101" i="6"/>
  <c r="C102" i="6"/>
  <c r="C103" i="6"/>
  <c r="C3" i="6"/>
  <c r="J1" i="6"/>
  <c r="H1" i="6"/>
  <c r="D1" i="6"/>
  <c r="E1" i="6"/>
  <c r="F1" i="6"/>
  <c r="I1" i="6"/>
  <c r="K1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8" i="5"/>
  <c r="C119" i="5"/>
  <c r="C120" i="5"/>
  <c r="C114" i="5"/>
  <c r="C115" i="5"/>
  <c r="C116" i="5"/>
  <c r="C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8" i="5"/>
  <c r="B119" i="5"/>
  <c r="B120" i="5"/>
  <c r="B114" i="5"/>
  <c r="B115" i="5"/>
  <c r="B116" i="5"/>
  <c r="B4" i="5"/>
  <c r="J1" i="7"/>
  <c r="I1" i="7"/>
  <c r="D21" i="11" s="1"/>
  <c r="C1" i="6" l="1"/>
  <c r="K1" i="7"/>
</calcChain>
</file>

<file path=xl/sharedStrings.xml><?xml version="1.0" encoding="utf-8"?>
<sst xmlns="http://schemas.openxmlformats.org/spreadsheetml/2006/main" count="61703" uniqueCount="2502">
  <si>
    <t>OH</t>
  </si>
  <si>
    <t>POINT NAME</t>
  </si>
  <si>
    <t>TYPE</t>
  </si>
  <si>
    <t>POI DETAILS</t>
  </si>
  <si>
    <t>OFC ROUTE DETAILS</t>
  </si>
  <si>
    <t>CHAINAGE</t>
  </si>
  <si>
    <t>LATITUDE</t>
  </si>
  <si>
    <t>LONGITUDE</t>
  </si>
  <si>
    <t>ROUTE TYPE</t>
  </si>
  <si>
    <t>ROUTE NAME</t>
  </si>
  <si>
    <t>OFC TYPE</t>
  </si>
  <si>
    <t>ROUTE ID</t>
  </si>
  <si>
    <t>ROW DETAILS</t>
  </si>
  <si>
    <t>ROAD NAME</t>
  </si>
  <si>
    <t>AUTHORITY NAME</t>
  </si>
  <si>
    <t>ROAD CHAINAGE</t>
  </si>
  <si>
    <t>OFC POSITION</t>
  </si>
  <si>
    <t>ROUTE MARKER</t>
  </si>
  <si>
    <t>MANHOLE</t>
  </si>
  <si>
    <t>OFFSET</t>
  </si>
  <si>
    <t>ROAD STRUTURE DETAILS</t>
  </si>
  <si>
    <t>ROAD STRUTURE TYPE</t>
  </si>
  <si>
    <t>LENGTH (IN Mtr.)</t>
  </si>
  <si>
    <t>PROTECTION TYPE</t>
  </si>
  <si>
    <t>PROTECTION LENGTH (IN Mtr.)</t>
  </si>
  <si>
    <t>UTILITY DETAILS</t>
  </si>
  <si>
    <t>UTILITY NAME</t>
  </si>
  <si>
    <t>SIDE OF THE ROAD</t>
  </si>
  <si>
    <t>POSITION</t>
  </si>
  <si>
    <t>SOIL TYPE</t>
  </si>
  <si>
    <t>REMARKS</t>
  </si>
  <si>
    <t>LAYING TYPE</t>
  </si>
  <si>
    <t>AUTHORITY</t>
  </si>
  <si>
    <t>NHAI</t>
  </si>
  <si>
    <t>PWD</t>
  </si>
  <si>
    <t>GP</t>
  </si>
  <si>
    <t>NO OF CULVERT</t>
  </si>
  <si>
    <t>NO OF BRIDGE</t>
  </si>
  <si>
    <t xml:space="preserve">LENGTH (IN Mtr) OF CULVERT </t>
  </si>
  <si>
    <t>LENGTH (IN Mtr) OF PCC</t>
  </si>
  <si>
    <t>LENGTH (IN Mtr) OF DWC</t>
  </si>
  <si>
    <t>LENGTH (IN Mtr) OF GI</t>
  </si>
  <si>
    <t>LENGTH (IN Mtr) OF DWC+PCC</t>
  </si>
  <si>
    <t>LENGTH (IN Mtr) OF ANCORING</t>
  </si>
  <si>
    <t>PROTECTION FOR</t>
  </si>
  <si>
    <t>FROM</t>
  </si>
  <si>
    <t>TO</t>
  </si>
  <si>
    <t>BLOCK NAME</t>
  </si>
  <si>
    <t>BLOCK CODE</t>
  </si>
  <si>
    <t>DISTRICT NAME</t>
  </si>
  <si>
    <t>DISTRICT CODE</t>
  </si>
  <si>
    <t>NO OF RING</t>
  </si>
  <si>
    <t>TOTAL INCRIMENTAL CABLE TO BE USE</t>
  </si>
  <si>
    <t>TOTAL PROPOSED CABLE TO BE LAID</t>
  </si>
  <si>
    <t>:</t>
  </si>
  <si>
    <t>UG</t>
  </si>
  <si>
    <t>ROAD SURFACE</t>
  </si>
  <si>
    <t>RAILWAY</t>
  </si>
  <si>
    <t>FOREST</t>
  </si>
  <si>
    <t>LEFT</t>
  </si>
  <si>
    <t>APRX DISTANCE FROM RCL(m)</t>
  </si>
  <si>
    <t>PROPOSED</t>
  </si>
  <si>
    <t>TEMPLE</t>
  </si>
  <si>
    <t>ROAD WIDTH(m)</t>
  </si>
  <si>
    <t>TOTAL LENGTH(KM)</t>
  </si>
  <si>
    <t>NA</t>
  </si>
  <si>
    <t>OTHERS</t>
  </si>
  <si>
    <t>STATE NAME</t>
  </si>
  <si>
    <t>STATE CODE</t>
  </si>
  <si>
    <t>Format of Survey</t>
  </si>
  <si>
    <t>S.No.</t>
  </si>
  <si>
    <t>Block Name with LGD Code</t>
  </si>
  <si>
    <t>Total No of GP</t>
  </si>
  <si>
    <t xml:space="preserve"> Main Ring</t>
  </si>
  <si>
    <t>Child Ring</t>
  </si>
  <si>
    <t>Existing OFC (FPOI to GP) to be used in Ring (in Km)</t>
  </si>
  <si>
    <t>Block to FPOI OFC length (to be replaced) in Km</t>
  </si>
  <si>
    <t>OFC to be laid for Ring Formation (in Km)</t>
  </si>
  <si>
    <t>Total OFC to be laid  (in Km)</t>
  </si>
  <si>
    <t>Count of SFP Required</t>
  </si>
  <si>
    <t>Remarks</t>
  </si>
  <si>
    <t>Main Ring S.No.</t>
  </si>
  <si>
    <t>Count of GP</t>
  </si>
  <si>
    <t>Child Ring S.No.</t>
  </si>
  <si>
    <t>10 Km</t>
  </si>
  <si>
    <t>40 Km</t>
  </si>
  <si>
    <t>80 Km</t>
  </si>
  <si>
    <t>24 F</t>
  </si>
  <si>
    <t>48 F</t>
  </si>
  <si>
    <t>9=7+8</t>
  </si>
  <si>
    <t>ANNEXURE-X</t>
  </si>
  <si>
    <t>Format of Survey Report</t>
  </si>
  <si>
    <t>Table-A</t>
  </si>
  <si>
    <t>Infra Structure in GP</t>
  </si>
  <si>
    <t>Name of GP</t>
  </si>
  <si>
    <t>GP LGD Code</t>
  </si>
  <si>
    <t>Availability of space Yes/ No</t>
  </si>
  <si>
    <t>Commercial Electric Supply Availability   Yes/No</t>
  </si>
  <si>
    <t>Availability   of Power Supply in Hrs.</t>
  </si>
  <si>
    <t>OLT Avalable/Not available</t>
  </si>
  <si>
    <t>Table-B</t>
  </si>
  <si>
    <t>SPAN DETAILS</t>
  </si>
  <si>
    <t>ROW</t>
  </si>
  <si>
    <t>ANNEXURE X_TABLE-B</t>
  </si>
  <si>
    <t>ANNEEXURE-X_TABLE A</t>
  </si>
  <si>
    <t>LINE DIAGRAM</t>
  </si>
  <si>
    <t>Sl.No</t>
  </si>
  <si>
    <t>Sr No.</t>
  </si>
  <si>
    <t>Item Description</t>
  </si>
  <si>
    <t>Unit</t>
  </si>
  <si>
    <t>Package Summary</t>
  </si>
  <si>
    <t>No. of Blocks</t>
  </si>
  <si>
    <t>Nos</t>
  </si>
  <si>
    <t>No. of GPs</t>
  </si>
  <si>
    <t>1.2a</t>
  </si>
  <si>
    <t>No. of GPs for creation</t>
  </si>
  <si>
    <t>1.2b</t>
  </si>
  <si>
    <t>No. of GPs for upgradation</t>
  </si>
  <si>
    <t>No. of Villages for last mile connectivity</t>
  </si>
  <si>
    <t>Existing Network</t>
  </si>
  <si>
    <t>Total GPs (Connected on OFC)</t>
  </si>
  <si>
    <t>Total GPs (Connected on Satellite)</t>
  </si>
  <si>
    <t>Existing leased RKM from BSNL</t>
  </si>
  <si>
    <t>RKM</t>
  </si>
  <si>
    <t>Total incremental 24F RKM</t>
  </si>
  <si>
    <t>Total incremental 48F RKM</t>
  </si>
  <si>
    <t>OLT installed  (Nos.)</t>
  </si>
  <si>
    <t>ONT installed</t>
  </si>
  <si>
    <t>Passive Infrastructure</t>
  </si>
  <si>
    <t>3.1</t>
  </si>
  <si>
    <t>Fibre Distribution Management System Type I at Block location</t>
  </si>
  <si>
    <t>3.2</t>
  </si>
  <si>
    <t>Fibre Termination Box/FDMS Type-IIIA &amp; IIIB – 48F at GP
locations</t>
  </si>
  <si>
    <t>Underground Fibre Services</t>
  </si>
  <si>
    <t>4.1</t>
  </si>
  <si>
    <t>Supply  of  24F  OFC,  duct  and  accessories  including  all  the services, as described at serial No.-1 in the Table: V. (17)</t>
  </si>
  <si>
    <t>4.2</t>
  </si>
  <si>
    <t>Supply of 48F OFC, duct and accessories including all the services, as described at serial No.-2 in the Table: V. (17)</t>
  </si>
  <si>
    <t>Aerial Fibre Services</t>
  </si>
  <si>
    <t>5.1</t>
  </si>
  <si>
    <t>Supply of 24F ADSS OFC and accessories including all the services (using existing power poles OR including supply of Poles), as described at serial No.-3 in the Table: V. (17)</t>
  </si>
  <si>
    <t>Passive Infrastructure (Rack)</t>
  </si>
  <si>
    <t>Rack at Block locations (as per Section (IV C), Annexure-B, VI)</t>
  </si>
  <si>
    <t>Rack at GP locations (as per Section (IV C), Annexure-B, VI)</t>
  </si>
  <si>
    <t>Active Infrastructure (Router at Block Location)</t>
  </si>
  <si>
    <t>7.1</t>
  </si>
  <si>
    <t>IP-MPLS Router at Block location
Supply of router at Block locations with accessories including installation, integration, testing and commissioning (as per Section (IV C), Annexure-B, II &amp; III)</t>
  </si>
  <si>
    <t>SFP 100G (with 40km / 80km) pluggable</t>
  </si>
  <si>
    <t>SFP 10G (with 10km/40km/80km) pluggable</t>
  </si>
  <si>
    <t>SFP 1G with 10km pluggable</t>
  </si>
  <si>
    <t>7.5</t>
  </si>
  <si>
    <t>EMS for Block routers (including H/W, S/W &amp; licenses)</t>
  </si>
  <si>
    <t>No. of network elements</t>
  </si>
  <si>
    <t>7.6</t>
  </si>
  <si>
    <t>EMS additional license including H/W and S/W upgradation</t>
  </si>
  <si>
    <t>Active Infrastructure (Router GP Location)</t>
  </si>
  <si>
    <t>8.1</t>
  </si>
  <si>
    <t>IP-MPLS Router at GP location
Supply of router at GP locations with accessories including installation, integration, testing and commissioning (as per Section (IV C), Annexure-B, II &amp; III)</t>
  </si>
  <si>
    <t>SFP 10G with 10Km pluggable</t>
  </si>
  <si>
    <t>SFP 1G with 10 km pluggable</t>
  </si>
  <si>
    <t>8.4</t>
  </si>
  <si>
    <t>EMS for GP routers (including H/W, S/W &amp; licenses)</t>
  </si>
  <si>
    <t>8.5</t>
  </si>
  <si>
    <t>EMS additional licenses including H/W and S/W upgradation</t>
  </si>
  <si>
    <t>Active Infrastructure (RFMS)</t>
  </si>
  <si>
    <t>9.1</t>
  </si>
  <si>
    <t>Remote Fibre Monitoring System (RFMS) system including necessary hardware and software with accessories including installation, integration, testing and commissioning (as per Section (IV C), Annexure-B, V)</t>
  </si>
  <si>
    <t>9.2</t>
  </si>
  <si>
    <t>EMS for RFMS (including H/W, S/W &amp; licenses)</t>
  </si>
  <si>
    <t>No. of
RTUs</t>
  </si>
  <si>
    <t>9.3</t>
  </si>
  <si>
    <t>State NOC</t>
  </si>
  <si>
    <t>10.1</t>
  </si>
  <si>
    <t>State NOC as per details and specification  given at Section (IV C), Annexure-B, IV)</t>
  </si>
  <si>
    <t>1</t>
  </si>
  <si>
    <t>Passive Infrastructure (Power)</t>
  </si>
  <si>
    <t>11.1</t>
  </si>
  <si>
    <t>Power System with backup provisions at GP locations with accessories including installation, integration, testing and commissioning with provision  of MPPT Card including solar panels (as per Section (IV C), Annexure-B, VIII)</t>
  </si>
  <si>
    <t>11.2</t>
  </si>
  <si>
    <t>Power System with backup provisions at GP locations with accessories including installation, integration, testing and commissioning with provision  of slot for MPPT Card BUTexcluding MPPT Card &amp; solar panels (as per Section (IV C), Annexure-B, VIII)</t>
  </si>
  <si>
    <t>11.3</t>
  </si>
  <si>
    <t>MPPT solar module of 1 KW (as per sub section VIII of
Annexure B of Section IV C - Amendment no. 12)</t>
  </si>
  <si>
    <t>Supply of 6F Aerial drop OFC including services for last mile connectivity, as described at serial No.-4 in the Table: V. (17)</t>
  </si>
  <si>
    <t>Km</t>
  </si>
  <si>
    <t>13</t>
  </si>
  <si>
    <t>Supply, installation including services of RCC Poles – 7/8 meter  working load of 115 Kgs for last mile connectivity</t>
  </si>
  <si>
    <t>14</t>
  </si>
  <si>
    <t>Supply and installation of Joint Chamber as per E.I. for restoration of existing network</t>
  </si>
  <si>
    <t>15</t>
  </si>
  <si>
    <t>Supply, installation of Joint Closure, testing and splicing 24 F for Dark Fibre Provisioning  and/or attending OFC fault for the first time in a joint as per TEC GR/ E.I. for restoration of existing network</t>
  </si>
  <si>
    <t>Length</t>
  </si>
  <si>
    <t>ASSET DETAILS</t>
  </si>
  <si>
    <t>Descrption</t>
  </si>
  <si>
    <t>Bill of Materials(BOM)</t>
  </si>
  <si>
    <t>Bill of Quantity(BOQ)</t>
  </si>
  <si>
    <t>Low Level Diagram(HLD)</t>
  </si>
  <si>
    <t>High Level Diagram(LLD)</t>
  </si>
  <si>
    <t>YES</t>
  </si>
  <si>
    <t>NO</t>
  </si>
  <si>
    <t>Block Name</t>
  </si>
  <si>
    <t>Total GP</t>
  </si>
  <si>
    <t>Respective BSNL Contact SDE Name &amp; Contact:</t>
  </si>
  <si>
    <t>Respective O&amp;M FLM Manager Name &amp; Contact:</t>
  </si>
  <si>
    <t>Existing</t>
  </si>
  <si>
    <t>Name And Designation</t>
  </si>
  <si>
    <t>Number</t>
  </si>
  <si>
    <t>GP Infrastructure Status</t>
  </si>
  <si>
    <t>Block/GP Details (GP Locations and Respective BLOCK POP)</t>
  </si>
  <si>
    <t>Rack; FDF; Power; Mini OLT &amp; ONT status</t>
  </si>
  <si>
    <t>ZMH entry Location (Lat-Long)</t>
  </si>
  <si>
    <t>OFC entry Location (Lat-Long)</t>
  </si>
  <si>
    <t>Block/GP Name</t>
  </si>
  <si>
    <t>Survey Location Type (Block/GP)</t>
  </si>
  <si>
    <t>Block/GP Address</t>
  </si>
  <si>
    <t>LGD Code</t>
  </si>
  <si>
    <t>Lat Long</t>
  </si>
  <si>
    <t>Location Type [BSNL Office/ BSNL Exchange/RSU/BTS/GP Office/School/ Other Building] in case of the other building pls specify the location type</t>
  </si>
  <si>
    <t>Location Secured and Locked/other. in case of the other pls specify</t>
  </si>
  <si>
    <t>Existing GP (Active &amp; Passive infrastructure)</t>
  </si>
  <si>
    <t>POWER Status</t>
  </si>
  <si>
    <t>POWER Back up</t>
  </si>
  <si>
    <t>Existing GP Earthing and Power Source</t>
  </si>
  <si>
    <t>RACK &amp; FDF</t>
  </si>
  <si>
    <t>SFP Details</t>
  </si>
  <si>
    <t>Card details and types (SCM/PIC)</t>
  </si>
  <si>
    <t>Equipment (OLT/ONT)</t>
  </si>
  <si>
    <t>Equipment Warranty Document availability</t>
  </si>
  <si>
    <t>Existing GP POWER Status</t>
  </si>
  <si>
    <t>Identification and capture lat-long for Earth pit location (Lat-Long)</t>
  </si>
  <si>
    <t>Capture of Earthing cable from Earth Pit to Rack location and Power Source to rack Location (Mtr)</t>
  </si>
  <si>
    <t>ONT Status</t>
  </si>
  <si>
    <t>Total Rack Available: 0/1/2</t>
  </si>
  <si>
    <t>FDF Installed [YES/NO]</t>
  </si>
  <si>
    <t>FDF Type [12F/24F/48F/other] in case of the other pls specify</t>
  </si>
  <si>
    <t>Terminated OFC Type 24/48F or other. in case of the other pls specify</t>
  </si>
  <si>
    <t>Nos of spare fiber available</t>
  </si>
  <si>
    <t>No of FDF PORT Used</t>
  </si>
  <si>
    <t>Make/Model</t>
  </si>
  <si>
    <t>Type</t>
  </si>
  <si>
    <t>Types  (SCM/PIC)</t>
  </si>
  <si>
    <t>Name</t>
  </si>
  <si>
    <t>Qty</t>
  </si>
  <si>
    <t>Working Status</t>
  </si>
  <si>
    <t>Equipment Type ((OLT/ONT)</t>
  </si>
  <si>
    <t>S.No</t>
  </si>
  <si>
    <t>Make</t>
  </si>
  <si>
    <t>Model</t>
  </si>
  <si>
    <t>CCU</t>
  </si>
  <si>
    <t>Battery</t>
  </si>
  <si>
    <t>OLT</t>
  </si>
  <si>
    <t>ONT</t>
  </si>
  <si>
    <t>Solar</t>
  </si>
  <si>
    <t>POWER Connection Status (Yes/No) if Yes please specify [1-Phase/3-Phase]</t>
  </si>
  <si>
    <t>Average Power Availability [No of Hours in a Day]</t>
  </si>
  <si>
    <t>POWER Back up Available (Yes/No)</t>
  </si>
  <si>
    <t>Solar/DC/AC Backup</t>
  </si>
  <si>
    <t>Capacity of backup in KVA/KWA</t>
  </si>
  <si>
    <t>Earth Pit-Lat/Long</t>
  </si>
  <si>
    <t>Strip (M) + Gauge</t>
  </si>
  <si>
    <t>Wire (M)</t>
  </si>
  <si>
    <t>ONT Installed / Commissioned [Yes/No]</t>
  </si>
  <si>
    <t>In case Yes, powered "ON" or "OFF"</t>
  </si>
  <si>
    <t>Secure &amp; Locked</t>
  </si>
  <si>
    <t>Yes</t>
  </si>
  <si>
    <t>No</t>
  </si>
  <si>
    <t>GPON</t>
  </si>
  <si>
    <t>OTDR(Incremental)</t>
  </si>
  <si>
    <t>INDEX</t>
  </si>
  <si>
    <t>Status</t>
  </si>
  <si>
    <t>RM/MH Pictures(Incremental)</t>
  </si>
  <si>
    <t>BLOCK/GP Infra Pictures</t>
  </si>
  <si>
    <t>Route VideoGraphy</t>
  </si>
  <si>
    <t>Tarana</t>
  </si>
  <si>
    <t>Ujjain</t>
  </si>
  <si>
    <t>Madhya Pradesh</t>
  </si>
  <si>
    <t>0.00 KM</t>
  </si>
  <si>
    <t xml:space="preserve">Old GP dismental will be 6 month, New GP is  being made  </t>
  </si>
  <si>
    <t>Kawlikheda</t>
  </si>
  <si>
    <t>Salakhedi</t>
  </si>
  <si>
    <t>Bhadsimba</t>
  </si>
  <si>
    <t xml:space="preserve">Electricity meter not available </t>
  </si>
  <si>
    <t>Ganwadi</t>
  </si>
  <si>
    <t>Noganwa</t>
  </si>
  <si>
    <t>Electric meter not available</t>
  </si>
  <si>
    <t>Amarpura</t>
  </si>
  <si>
    <t>Kachnariya</t>
  </si>
  <si>
    <t>Samanera</t>
  </si>
  <si>
    <t xml:space="preserve">Meter available no power supply </t>
  </si>
  <si>
    <t>Tukral</t>
  </si>
  <si>
    <t>Dabdarajput</t>
  </si>
  <si>
    <t>Lasudiyahameer</t>
  </si>
  <si>
    <t>Tilawad</t>
  </si>
  <si>
    <t xml:space="preserve">Roof construction WIP </t>
  </si>
  <si>
    <t>Beesankheda</t>
  </si>
  <si>
    <t>Dhablahardu</t>
  </si>
  <si>
    <t>Parsoli</t>
  </si>
  <si>
    <t>Chandanyakhedi</t>
  </si>
  <si>
    <t>Ilamkhedi</t>
  </si>
  <si>
    <t>Jhalara</t>
  </si>
  <si>
    <t>Paat</t>
  </si>
  <si>
    <t>Parasi</t>
  </si>
  <si>
    <t>Suwas</t>
  </si>
  <si>
    <t>Chirdi</t>
  </si>
  <si>
    <t>Chhadawad</t>
  </si>
  <si>
    <t>Itawa</t>
  </si>
  <si>
    <t>Lodh</t>
  </si>
  <si>
    <t>Khamli</t>
  </si>
  <si>
    <t>Pankhedi</t>
  </si>
  <si>
    <t>Rupakhedi</t>
  </si>
  <si>
    <t>Pachola</t>
  </si>
  <si>
    <t>Chikli</t>
  </si>
  <si>
    <t>Chitawalyakheda</t>
  </si>
  <si>
    <t>Godadi</t>
  </si>
  <si>
    <t>Kanthadi</t>
  </si>
  <si>
    <t>Suchai</t>
  </si>
  <si>
    <t>Bhodalya</t>
  </si>
  <si>
    <t>Keswal</t>
  </si>
  <si>
    <t>Nanded</t>
  </si>
  <si>
    <t>Devli</t>
  </si>
  <si>
    <t>Limbadit</t>
  </si>
  <si>
    <t>Naharkhedi</t>
  </si>
  <si>
    <t>Tobrikheda</t>
  </si>
  <si>
    <t>Kadhai</t>
  </si>
  <si>
    <t>Khajjukhedi</t>
  </si>
  <si>
    <t>Lasudlya Amra</t>
  </si>
  <si>
    <t>Jhumki</t>
  </si>
  <si>
    <t>Badodiya</t>
  </si>
  <si>
    <t>Jharnawada</t>
  </si>
  <si>
    <t>Dobdagujar</t>
  </si>
  <si>
    <t>Hasalpur Jhiranya</t>
  </si>
  <si>
    <t>Ramdi</t>
  </si>
  <si>
    <t>Sarli</t>
  </si>
  <si>
    <t>Kapeli</t>
  </si>
  <si>
    <t>Umarajhar</t>
  </si>
  <si>
    <t>Lalakheda</t>
  </si>
  <si>
    <t>Karedi</t>
  </si>
  <si>
    <t>Berchhi</t>
  </si>
  <si>
    <t>Siddipur Nipanya</t>
  </si>
  <si>
    <t>Bagwada</t>
  </si>
  <si>
    <t>Kadodiya</t>
  </si>
  <si>
    <t>Katwariya</t>
  </si>
  <si>
    <t>Gundadlya</t>
  </si>
  <si>
    <t>Guradiya Gujar</t>
  </si>
  <si>
    <t>Pari</t>
  </si>
  <si>
    <t>Bagoda</t>
  </si>
  <si>
    <t>Khambukhedi</t>
  </si>
  <si>
    <t>Karanj</t>
  </si>
  <si>
    <t>Chhapari</t>
  </si>
  <si>
    <t>Kanardi</t>
  </si>
  <si>
    <t>Kharkhadi</t>
  </si>
  <si>
    <t>Samgi</t>
  </si>
  <si>
    <t>Golwa</t>
  </si>
  <si>
    <t>Barandwa</t>
  </si>
  <si>
    <t>Dudhli</t>
  </si>
  <si>
    <t>Sakari</t>
  </si>
  <si>
    <t>Sumarakheda</t>
  </si>
  <si>
    <t>Beejpadi</t>
  </si>
  <si>
    <t>Baghera</t>
  </si>
  <si>
    <t>Palduna</t>
  </si>
  <si>
    <t xml:space="preserve"> Kanasiya</t>
  </si>
  <si>
    <t>Bordagujar</t>
  </si>
  <si>
    <t>Nenawad</t>
  </si>
  <si>
    <t>Banjari</t>
  </si>
  <si>
    <t>Titodi</t>
  </si>
  <si>
    <t>Mundli</t>
  </si>
  <si>
    <t>Dubli</t>
  </si>
  <si>
    <t>Nanukheda</t>
  </si>
  <si>
    <t>Pipalyakaytha</t>
  </si>
  <si>
    <t>Belari</t>
  </si>
  <si>
    <t>Jawasiyakumar</t>
  </si>
  <si>
    <t>Aser</t>
  </si>
  <si>
    <t>Khjuriya</t>
  </si>
  <si>
    <t>Upadi</t>
  </si>
  <si>
    <t>Khatikhedi</t>
  </si>
  <si>
    <t>Bhatuni</t>
  </si>
  <si>
    <t>Kathbadoda</t>
  </si>
  <si>
    <t>Naleshree</t>
  </si>
  <si>
    <t>Bordamanda</t>
  </si>
  <si>
    <t>Mallupura</t>
  </si>
  <si>
    <t>Kaytha</t>
  </si>
  <si>
    <t>Kharpa</t>
  </si>
  <si>
    <t>Raipura</t>
  </si>
  <si>
    <t>Lasudiyabechar</t>
  </si>
  <si>
    <t>TARANA BLOCK</t>
  </si>
  <si>
    <t>SALAKHEDI</t>
  </si>
  <si>
    <t>KAWLIKHEDA</t>
  </si>
  <si>
    <t>BHADSIMBA</t>
  </si>
  <si>
    <t>GANWADI</t>
  </si>
  <si>
    <t>NOGANWA</t>
  </si>
  <si>
    <t>AMARPURA</t>
  </si>
  <si>
    <t>KACHNARIYA</t>
  </si>
  <si>
    <t>SAMANERA</t>
  </si>
  <si>
    <t>TUKRAL</t>
  </si>
  <si>
    <t>DABDARAJPUT</t>
  </si>
  <si>
    <t>LASUDIYAHAMEER</t>
  </si>
  <si>
    <t>TILAWAD</t>
  </si>
  <si>
    <t>BEESANKHEDA</t>
  </si>
  <si>
    <t>DHABLAHARDU</t>
  </si>
  <si>
    <t>PARSOLI</t>
  </si>
  <si>
    <t>CHANDANYAKHEDI</t>
  </si>
  <si>
    <t>ILAMKHEDI</t>
  </si>
  <si>
    <t>JHALARA</t>
  </si>
  <si>
    <t>PAAT</t>
  </si>
  <si>
    <t>PARASI</t>
  </si>
  <si>
    <t>SUWAS</t>
  </si>
  <si>
    <t>CHIRDI</t>
  </si>
  <si>
    <t>CHHADAWAD</t>
  </si>
  <si>
    <t>ITAWA</t>
  </si>
  <si>
    <t>LODH</t>
  </si>
  <si>
    <t>KHAMLI</t>
  </si>
  <si>
    <t>PANKHEDI</t>
  </si>
  <si>
    <t>RUPAKHEDI</t>
  </si>
  <si>
    <t>PACHOLA</t>
  </si>
  <si>
    <t>CHIKLI</t>
  </si>
  <si>
    <t>CHITAWALYAKHEDA</t>
  </si>
  <si>
    <t>T-POINT CHITAWALYAKHEDA</t>
  </si>
  <si>
    <t>TEJALAKHEDI</t>
  </si>
  <si>
    <t>GODADI</t>
  </si>
  <si>
    <t>KANTHADI</t>
  </si>
  <si>
    <t>SUCHAI</t>
  </si>
  <si>
    <t>BHODALYA</t>
  </si>
  <si>
    <t>KESWAL</t>
  </si>
  <si>
    <t>NANDED</t>
  </si>
  <si>
    <t>DEVLI</t>
  </si>
  <si>
    <t>LIMBADIT</t>
  </si>
  <si>
    <t>NAHARKHEDI</t>
  </si>
  <si>
    <t>TOBRIKHEDA</t>
  </si>
  <si>
    <t>KADHAI</t>
  </si>
  <si>
    <t>KHAJJUKHEDI</t>
  </si>
  <si>
    <t>LASUDLYA AMRA</t>
  </si>
  <si>
    <t>JHUMKI</t>
  </si>
  <si>
    <t>BADODIYA</t>
  </si>
  <si>
    <t>JHARNAWADA</t>
  </si>
  <si>
    <t>BARKHEDA</t>
  </si>
  <si>
    <t>DOBDAGUJAR</t>
  </si>
  <si>
    <t>HASALPUR JHIRANYA</t>
  </si>
  <si>
    <t>RAMDI</t>
  </si>
  <si>
    <t>SARLI</t>
  </si>
  <si>
    <t>KAPELI</t>
  </si>
  <si>
    <t>UMARAJHAR</t>
  </si>
  <si>
    <t>LALAKHEDA</t>
  </si>
  <si>
    <t>KAREDI</t>
  </si>
  <si>
    <t>BERCHHI</t>
  </si>
  <si>
    <t>T-POINT BERCCHI</t>
  </si>
  <si>
    <t>DEVIKHEDA</t>
  </si>
  <si>
    <t>SIDDIPUR NIPANYA</t>
  </si>
  <si>
    <t>BAGWADA</t>
  </si>
  <si>
    <t>KADODIYA</t>
  </si>
  <si>
    <t>KATWARIYA</t>
  </si>
  <si>
    <t>GUNDADLYA</t>
  </si>
  <si>
    <t>GURADIYA GUJAR</t>
  </si>
  <si>
    <t>PARI</t>
  </si>
  <si>
    <t>KHAMBUKHEDI</t>
  </si>
  <si>
    <t>KARANJ</t>
  </si>
  <si>
    <t>CHHAPARI</t>
  </si>
  <si>
    <t>KANARDI</t>
  </si>
  <si>
    <t>BEEJPADI</t>
  </si>
  <si>
    <t>BAGHERA</t>
  </si>
  <si>
    <t>KHARKHADI</t>
  </si>
  <si>
    <t>SAMGI</t>
  </si>
  <si>
    <t>DILODRI</t>
  </si>
  <si>
    <t>GOLWA</t>
  </si>
  <si>
    <t>BARANDWA</t>
  </si>
  <si>
    <t>DUDHLI</t>
  </si>
  <si>
    <t>SAKARI</t>
  </si>
  <si>
    <t>SUMARAKHEDA</t>
  </si>
  <si>
    <t>PALDUNA</t>
  </si>
  <si>
    <t>KANASIYA</t>
  </si>
  <si>
    <t>BAGODA</t>
  </si>
  <si>
    <t>BORDAGUJAR</t>
  </si>
  <si>
    <t>NENAWAD</t>
  </si>
  <si>
    <t>T-POINT NENAWAD</t>
  </si>
  <si>
    <t>LIMBODA TARANA</t>
  </si>
  <si>
    <t>BANJARI</t>
  </si>
  <si>
    <t>TITODI</t>
  </si>
  <si>
    <t>T-POINT SAMGI</t>
  </si>
  <si>
    <t>MUNDLI</t>
  </si>
  <si>
    <t>DUBLI</t>
  </si>
  <si>
    <t>NANUKHEDA</t>
  </si>
  <si>
    <t>PIPALYAKAYTHA</t>
  </si>
  <si>
    <t>BELARI</t>
  </si>
  <si>
    <t>JAWASIYAKUMAR</t>
  </si>
  <si>
    <t>ASER</t>
  </si>
  <si>
    <t>KHJURIYA</t>
  </si>
  <si>
    <t>UPADI</t>
  </si>
  <si>
    <t>KHATIKHEDI</t>
  </si>
  <si>
    <t>BHATUNI</t>
  </si>
  <si>
    <t>KATHBADODA</t>
  </si>
  <si>
    <t>NALESHREE</t>
  </si>
  <si>
    <t>BORDAMANDA</t>
  </si>
  <si>
    <t>MALLUPURA</t>
  </si>
  <si>
    <t>KAYTHA</t>
  </si>
  <si>
    <t>KHARPA</t>
  </si>
  <si>
    <t>RAIPURA</t>
  </si>
  <si>
    <t>LASUDIYABECHAR</t>
  </si>
  <si>
    <t>48F</t>
  </si>
  <si>
    <t>CS-10/TAN/PRO</t>
  </si>
  <si>
    <t>CS-11/TAN/PRO</t>
  </si>
  <si>
    <t>CS-12/TAN/PRO</t>
  </si>
  <si>
    <t>CS-13/TAN/PRO</t>
  </si>
  <si>
    <t>CS-14/TAN/PRO</t>
  </si>
  <si>
    <t>CS-15/TAN/PRO</t>
  </si>
  <si>
    <t>CS-16/TAN/PRO</t>
  </si>
  <si>
    <t>CS-17/TAN/PRO</t>
  </si>
  <si>
    <t>CS-18/TAN/PRO</t>
  </si>
  <si>
    <t>CS-19/TAN/PRO</t>
  </si>
  <si>
    <t>CS-20/TAN/PRO</t>
  </si>
  <si>
    <t>CS-21/TAN/PRO</t>
  </si>
  <si>
    <t>CS-22/TAN/PRO</t>
  </si>
  <si>
    <t>Ring-1</t>
  </si>
  <si>
    <t>Ring-2</t>
  </si>
  <si>
    <t>Ring-3</t>
  </si>
  <si>
    <t>Ring-4</t>
  </si>
  <si>
    <t>Ring-5</t>
  </si>
  <si>
    <t>Block</t>
  </si>
  <si>
    <t>TARANA BLOCK
Block:Tarana
Police Station:Tarana
Distt.:Ujjain
Madhya Pradesh-456665</t>
  </si>
  <si>
    <t>B4037</t>
  </si>
  <si>
    <t>23.3405953,76.0439056</t>
  </si>
  <si>
    <t/>
  </si>
  <si>
    <t>BEESANKHEDA Gram Panchyat
Village &amp; P.O:BEESANKHEDA
Block:Tarana
Police Station:Tarana
Distt.:Ujjain
Madhya Pradesh-456668</t>
  </si>
  <si>
    <t>153501</t>
  </si>
  <si>
    <t>23.4005207435,76.0050625988333</t>
  </si>
  <si>
    <t>8</t>
  </si>
  <si>
    <t>TILAWAD Gram Panchyat
Village &amp; P.O:TILAWAD
Block:Tarana
Police Station:Tarana
Distt.:Ujjain
Madhya Pradesh:456668</t>
  </si>
  <si>
    <t>153590</t>
  </si>
  <si>
    <t>23.4085461891666,75.9886558851666</t>
  </si>
  <si>
    <t>DABDARAJPUT Gram Panchyat
Village &amp; P.O:DABDARAJPUT
Block:Tarana
Police Station:Tarana
Distt.:Ujjain
Madhya Pradesh:456668</t>
  </si>
  <si>
    <t>153514</t>
  </si>
  <si>
    <t>23.4560857091666,75.980052577</t>
  </si>
  <si>
    <t>TUKRAL Gram Panchyat
Village &amp; P.O:TUKRAL
Block:Tarana
Police Station:Tarana
Distt.:Ujjain
Madhya Pradesh:456550</t>
  </si>
  <si>
    <t>153593</t>
  </si>
  <si>
    <t>23.4647158481666,75.9182773856666</t>
  </si>
  <si>
    <t>20</t>
  </si>
  <si>
    <t>SAMANERA Gram Panchyat
Village &amp; P.O:SAMANERA
Block:Tarana
Police Station:Tarana
Distt.:Ujjain
Madhya Pradesh:456668</t>
  </si>
  <si>
    <t>153582</t>
  </si>
  <si>
    <t>23.4632372956666,75.9520328545</t>
  </si>
  <si>
    <t>12</t>
  </si>
  <si>
    <t>KACHNARIYA Gram Panchyat
Village &amp; P.O:KACHNARIYA
Block:Tarana
Police Station:Tarana
Distt.:Ujjain
Madhya Pradesh:466651</t>
  </si>
  <si>
    <t>153532</t>
  </si>
  <si>
    <t>23.4148087461666,75.9651924918333</t>
  </si>
  <si>
    <t>GANWADI Gram Panchyat
Village &amp; P.O:GANWADI
Block:Tarana
Police Station:Tarana
Distt.:Ujjain
Madhya Pradesh:250205</t>
  </si>
  <si>
    <t>153525</t>
  </si>
  <si>
    <t>23.3403585113333,76.0007751055</t>
  </si>
  <si>
    <t xml:space="preserve"> </t>
  </si>
  <si>
    <t>NOGANWA Gram Panchyat
Village &amp; P.O:NOGANWA
Block:Tarana
Police Station:Tarana
Distt.:Ujjain
Madhya Pradesh:456664</t>
  </si>
  <si>
    <t>153568</t>
  </si>
  <si>
    <t>23.3655169575,76.0001006166666</t>
  </si>
  <si>
    <t>BHADSIMBA Gram Panchyat
Village &amp; P.O:BHADSIMBA
Block:Tarana
Police Station:Tarana
Distt.:Ujjain
Madhya Pradesh:456550</t>
  </si>
  <si>
    <t>153502</t>
  </si>
  <si>
    <t>23.3289685106666,75.9994220226666</t>
  </si>
  <si>
    <t>SALAKHEDI Gram Panchyat
Village &amp; P.O:SALAKHEDI
Block:Tarana
Police Station:Tarana
Distt.:Ujjain
Madhya Pradesh:457119</t>
  </si>
  <si>
    <t>153580</t>
  </si>
  <si>
    <t>23.3288335,76.0103339</t>
  </si>
  <si>
    <t>LASUDIYABECHAR Gram Panchyat
Village &amp; P.O:LASUDIYABECHAR
Block:Tarana
Police Station:Tarana
Distt.:Ujjain
Madhya Pradesh:456006</t>
  </si>
  <si>
    <t>153554</t>
  </si>
  <si>
    <t>23.3042905,76.0073346</t>
  </si>
  <si>
    <t>SUMARAKHEDA Gram Panchyat
Village &amp; P.O:SUMARAKHEDA
Block:Tarana
Police Station:Tarana
Distt.:Ujjain
Madhya Pradesh:456665</t>
  </si>
  <si>
    <t>153587</t>
  </si>
  <si>
    <t>23.2634954,76.0655378</t>
  </si>
  <si>
    <t>NANUKHEDA Gram Panchyat
Village &amp; P.O:NANUKHEDA
Block:Tarana
Police Station:Tarana
Distt.:Ujjain
Madhya Pradesh:456010</t>
  </si>
  <si>
    <t>153565</t>
  </si>
  <si>
    <t>23.2490481,76.0678841</t>
  </si>
  <si>
    <t>MUNDLI Gram Panchyat
Village &amp; P.O:MUNDLI
Block:Tarana
Police Station:Tarana
Distt.:Ujjain
Madhya Pradesh:456665</t>
  </si>
  <si>
    <t>153562</t>
  </si>
  <si>
    <t>23.3135663266666,76.0549424374999</t>
  </si>
  <si>
    <t>KAWLIKHEDA Gram Panchyat
Village &amp; P.O:KAWLIKHEDA
Block:Tarana
Police Station:Tarana
Distt.:Ujjain
Madhya Pradesh:456550</t>
  </si>
  <si>
    <t>153542</t>
  </si>
  <si>
    <t>23.3127533141666,75.9751476703333</t>
  </si>
  <si>
    <t>KAYTHA Gram Panchyat
Village &amp; P.O:KAYTHA
Block:Tarana
Police Station:Tarana
Distt.:Ujjain
Madhya Pradesh:456665</t>
  </si>
  <si>
    <t>153543</t>
  </si>
  <si>
    <t>23.238692,76.0200723</t>
  </si>
  <si>
    <t>KHARPA Gram Panchyat
Village &amp; P.O:KHARPA
Block:Tarana
Police Station:Tarana
Distt.:Ujjain
Madhya Pradesh:456665</t>
  </si>
  <si>
    <t>153549</t>
  </si>
  <si>
    <t>23.2767283,76.0146183</t>
  </si>
  <si>
    <t>RAIPURA Gram Panchyat
Village &amp; P.O:RAIPURA
Block:Tarana
Police Station:Tarana
Distt.:Ujjain
Madhya Pradesh:456665</t>
  </si>
  <si>
    <t>153577</t>
  </si>
  <si>
    <t>23.2808174,76.0310944</t>
  </si>
  <si>
    <t>MALLUPURA Gram Panchyat
Village &amp; P.O:MALLUPURA
Block:Tarana
Police Station:Tarana
Distt.:Ujjain
Madhya Pradesh:456665</t>
  </si>
  <si>
    <t>153561</t>
  </si>
  <si>
    <t>23.2173874,76.0181561</t>
  </si>
  <si>
    <t>NALESHREE Gram Panchyat
Village &amp; P.O:NALESHREE
Block:Tarana
Police Station:Tarana
Distt.:Ujjain
Madhya Pradesh:455001</t>
  </si>
  <si>
    <t>153564</t>
  </si>
  <si>
    <t>23.1630633,76.0464255</t>
  </si>
  <si>
    <t>KATHBADODA Gram Panchyat
Village &amp; P.O:KATHBADODA
Block:Tarana
Police Station:Tarana
Distt.:Ujjain
Madhya Pradesh:455001</t>
  </si>
  <si>
    <t>153540</t>
  </si>
  <si>
    <t>23.129716,76.0555178</t>
  </si>
  <si>
    <t>BHATUNI Gram Panchyat
Village &amp; P.O:BHATUNI
Block:Tarana
Police Station:Tarana
Distt.:Ujjain
Madhya Pradesh:455001</t>
  </si>
  <si>
    <t>153503</t>
  </si>
  <si>
    <t>23.0875393,76.0691903</t>
  </si>
  <si>
    <t>KHATIKHEDI Gram Panchyat
Village &amp; P.O:KHATIKHEDI
Block:Tarana
Police Station:Tarana
Distt.:Ujjain
Madhya Pradesh:455001</t>
  </si>
  <si>
    <t>153550</t>
  </si>
  <si>
    <t>23.0642997,76.0972819</t>
  </si>
  <si>
    <t>ITAWA Gram Panchyat
Village &amp; P.O:ITAWA
Block:Tarana
Police Station:Tarana
Distt.:Ujjain
Madhya Pradesh:456668</t>
  </si>
  <si>
    <t>153524</t>
  </si>
  <si>
    <t>23.39897,76.02395</t>
  </si>
  <si>
    <t>UPADI Gram Panchyat
Village &amp; P.O:UPADI
Block:Tarana
Police Station:Tarana
Distt.:Ujjain
Madhya Pradesh:455001</t>
  </si>
  <si>
    <t>153595</t>
  </si>
  <si>
    <t>23.0841802,76.1014179</t>
  </si>
  <si>
    <t>KHJURIYA Gram Panchyat
Village &amp; P.O:KHJURIYA
Block:Tarana
Police Station:Tarana
Distt.:Ujjain
Madhya Pradesh:456665</t>
  </si>
  <si>
    <t>153551</t>
  </si>
  <si>
    <t>23.1024783,76.0822567</t>
  </si>
  <si>
    <t>ASER Gram Panchyat
Village &amp; P.O:ASER
Block:Tarana
Police Station:Tarana
Distt.:Ujjain
Madhya Pradesh:456001</t>
  </si>
  <si>
    <t>153489</t>
  </si>
  <si>
    <t>23.1795723,76.0841565</t>
  </si>
  <si>
    <t>JAWASIYAKUMAR Gram Panchyat
Village &amp; P.O:JAWASIYAKUMAR
Block:Tarana
Police Station:Tarana
Distt.:Ujjain
Madhya Pradesh:456665</t>
  </si>
  <si>
    <t>153531</t>
  </si>
  <si>
    <t>23.1907831,76.108258</t>
  </si>
  <si>
    <t>PACHOLA Gram Panchyat
Village &amp; P.O:PACHOLA
Block:Tarana
Police Station:Tarana
Distt.:Ujjain
Madhya Pradesh:456668</t>
  </si>
  <si>
    <t>153570</t>
  </si>
  <si>
    <t>23.4647337821666,76.0083649058333</t>
  </si>
  <si>
    <t>BELARI Gram Panchyat
Village &amp; P.O:BELARI
Block:Tarana
Police Station:Tarana
Distt.:Ujjain
Madhya Pradesh:456665</t>
  </si>
  <si>
    <t>153499</t>
  </si>
  <si>
    <t>23.1921071,76.1361327</t>
  </si>
  <si>
    <t>CHHADAWAD Gram Panchyat
Village &amp; P.O:CHHADAWAD
Block:Tarana
Police Station:Tarana
Distt.:Ujjain
Madhya Pradesh:456665</t>
  </si>
  <si>
    <t>153508</t>
  </si>
  <si>
    <t>23.3722228606666,76.0420228521666</t>
  </si>
  <si>
    <t>PANKHEDI Gram Panchyat
Village &amp; P.O:PANKHEDI
Block:Tarana
Police Station:Tarana
Distt.:Ujjain
Madhya Pradesh:456668</t>
  </si>
  <si>
    <t>153572</t>
  </si>
  <si>
    <t>23.4505779876666,75.9894315275</t>
  </si>
  <si>
    <t>TOBRIKHEDA Gram Panchyat
Village &amp; P.O:TOBRIKHEDA
Block:Tarana
Police Station:Tarana
Distt.:Ujjain
Madhya Pradesh:456665</t>
  </si>
  <si>
    <t>153592</t>
  </si>
  <si>
    <t>23.3721583,76.0559667</t>
  </si>
  <si>
    <t>JHARNAWADA Gram Panchyat
Village &amp; P.O:JHARNAWADA
Block:Tarana
Police Station:Tarana
Distt.:Ujjain
Madhya Pradesh:456222</t>
  </si>
  <si>
    <t>153596</t>
  </si>
  <si>
    <t>23.3702218,76.0734391</t>
  </si>
  <si>
    <t>BARKHEDA Gram Panchyat
Village &amp; P.O:BARKHEDA
Block:Tarana
Police Station:Tarana
Distt.:Ujjain
Madhya Pradesh:456221</t>
  </si>
  <si>
    <t>153496</t>
  </si>
  <si>
    <t>23.4048833,76.11617</t>
  </si>
  <si>
    <t>DOBDAGUJAR Gram Panchyat
Village &amp; P.O:DOBDAGUJAR
Block:Tarana
Police Station:Tarana
Distt.:Ujjain
Madhya Pradesh:456771</t>
  </si>
  <si>
    <t>153520</t>
  </si>
  <si>
    <t>23.4242587,76.0835561</t>
  </si>
  <si>
    <t>LASUDIYAHAMEER Gram Panchyat
Village &amp; P.O:LASUDIYAHAMEER
Block:Tarana
Police Station:Tarana
Distt.:Ujjain
Madhya Pradesh:456665</t>
  </si>
  <si>
    <t>153555</t>
  </si>
  <si>
    <t>23.4328082,75.9831866</t>
  </si>
  <si>
    <t>5</t>
  </si>
  <si>
    <t>LODH Gram Panchyat
Village &amp; P.O:LODH
Block:Tarana
Police Station:Tarana
Distt.:Ujjain
Madhya Pradesh:456668</t>
  </si>
  <si>
    <t>153559</t>
  </si>
  <si>
    <t>23.423472,76.021753</t>
  </si>
  <si>
    <t>JHALARA Gram Panchyat
Village &amp; P.O:JHALARA
Block:Tarana
Police Station:Tarana
Distt.:Ujjain
Madhya Pradesh:456550</t>
  </si>
  <si>
    <t>153597</t>
  </si>
  <si>
    <t>23.5183914701666,75.8971709141666</t>
  </si>
  <si>
    <t>18</t>
  </si>
  <si>
    <t>HASALPUR JHIRANYA Gram Panchyat
Village &amp; P.O:HASALPUR JHIRANYA
Block:Tarana
Police Station:Tarana
Distt.:Ujjain
Madhya Pradesh:456668</t>
  </si>
  <si>
    <t>153530</t>
  </si>
  <si>
    <t>23.4569117,76.0928633</t>
  </si>
  <si>
    <t>KAPELI Gram Panchyat
Village &amp; P.O:KAPELI
Block:Tarana
Police Station:Tarana
Distt.:Ujjain
Madhya Pradesh:456668</t>
  </si>
  <si>
    <t>153537</t>
  </si>
  <si>
    <t>23.445216,76.10948</t>
  </si>
  <si>
    <t>RAMDI Gram Panchyat
Village &amp; P.O:RAMDI
Block:Tarana
Police Station:Tarana
Distt.:Ujjain
Madhya Pradesh:456770</t>
  </si>
  <si>
    <t>153507</t>
  </si>
  <si>
    <t>23.4787175,76.1722514</t>
  </si>
  <si>
    <t>RUPAKHEDI Gram Panchyat
Village &amp; P.O:RUPAKHEDI
Block:Tarana
Police Station:Tarana
Distt.:Ujjain
Madhya Pradesh:456668</t>
  </si>
  <si>
    <t>153578</t>
  </si>
  <si>
    <t>23.4761215346666,75.9706972696666</t>
  </si>
  <si>
    <t>KADHAI Gram Panchyat
Village &amp; P.O:KADHAI
Block:Tarana
Police Station:Tarana
Distt.:Ujjain
Madhya Pradesh:456668</t>
  </si>
  <si>
    <t>153533</t>
  </si>
  <si>
    <t>23.4922214141666,75.9959139471666</t>
  </si>
  <si>
    <t xml:space="preserve">20 </t>
  </si>
  <si>
    <t>KHAJJUKHEDI Gram Panchyat
Village &amp; P.O:KHAJJUKHEDI
Block:Tarana
Police Station:Tarana
Distt.:Ujjain
Madhya Pradesh:456668</t>
  </si>
  <si>
    <t>153546</t>
  </si>
  <si>
    <t>23.5213271938333,75.9741191061666</t>
  </si>
  <si>
    <t>PARI Gram Panchyat
Village &amp; P.O:PARI
Block:Tarana
Police Station:Tarana
Distt.:Ujjain
Madhya Pradesh:456668</t>
  </si>
  <si>
    <t>153573</t>
  </si>
  <si>
    <t>23.4810805,76.1908553</t>
  </si>
  <si>
    <t>GURADIYA GUJAR Gram Panchyat
Village &amp; P.O:GURADIYA GUJAR
Block:Tarana
Police Station:Tarana
Distt.:Ujjain
Madhya Pradesh:456550</t>
  </si>
  <si>
    <t>153529</t>
  </si>
  <si>
    <t>23.4863583,76.18488</t>
  </si>
  <si>
    <t>SARLI Gram Panchyat
Village &amp; P.O:SARLI
Block:Tarana
Police Station:Tarana
Distt.:Ujjain
Madhya Pradesh:456668</t>
  </si>
  <si>
    <t>153584</t>
  </si>
  <si>
    <t>23.4661094,76.1344323</t>
  </si>
  <si>
    <t>LALAKHEDA Gram Panchyat
Village &amp; P.O:LALAKHEDA
Block:Tarana
Police Station:Tarana
Distt.:Ujjain
Madhya Pradesh:458667</t>
  </si>
  <si>
    <t>153553</t>
  </si>
  <si>
    <t>23.4423376041666,76.1760756808333</t>
  </si>
  <si>
    <t>KAREDI Gram Panchyat
Village &amp; P.O:KAREDI
Block:Tarana
Police Station:Tarana
Distt.:Ujjain
Madhya Pradesh:456770</t>
  </si>
  <si>
    <t>153538</t>
  </si>
  <si>
    <t>23.4448417,76.195325</t>
  </si>
  <si>
    <t>BERCHHI Gram Panchyat
Village &amp; P.O:BERCHHI
Block:Tarana
Police Station:Tarana
Distt.:Ujjain
Madhya Pradesh:456770</t>
  </si>
  <si>
    <t>23.4079838535,76.1768294998333</t>
  </si>
  <si>
    <t>CHITAWALYAKHEDA Gram Panchyat
Village &amp; P.O:CHITAWALYAKHEDA
Block:Tarana
Police Station:Tarana
Distt.:Ujjain
Madhya Pradesh:456550</t>
  </si>
  <si>
    <t>153512</t>
  </si>
  <si>
    <t>23.5073379,76.0198333</t>
  </si>
  <si>
    <t>DEVIKHEDA Gram Panchyat
Village &amp; P.O:DEVIKHEDA
Block:Tarana
Police Station:Tarana
Distt.:Ujjain
Madhya Pradesh:456770</t>
  </si>
  <si>
    <t>153517</t>
  </si>
  <si>
    <t>23.4081567,76.1511633</t>
  </si>
  <si>
    <t>UMARAJHAR Gram Panchyat
Village &amp; P.O:UMARAJHAR
Block:Tarana
Police Station:Tarana
Distt.:Ujjain
Madhya Pradesh:456770</t>
  </si>
  <si>
    <t>153594</t>
  </si>
  <si>
    <t>23.4298167,76.133645</t>
  </si>
  <si>
    <t>KADODIYA Gram Panchyat
Village &amp; P.O:KADODIYA
Block:Tarana
Police Station:Tarana
Distt.:Ujjain
Madhya Pradesh:456668</t>
  </si>
  <si>
    <t>153534</t>
  </si>
  <si>
    <t>23.5220219,76.1431277</t>
  </si>
  <si>
    <t>BAGWADA Gram Panchyat
Village &amp; P.O:BAGWADA
Block:Tarana
Police Station:Tarana
Distt.:Ujjain
Madhya Pradesh:456668</t>
  </si>
  <si>
    <t>23.5417592,76.1429689</t>
  </si>
  <si>
    <t>Unsecure</t>
  </si>
  <si>
    <t xml:space="preserve">No </t>
  </si>
  <si>
    <t>KATWARIYA Gram Panchyat
Village &amp; P.O:KATWARIYA
Block:Tarana
Police Station:Tarana
Distt.:Ujjain
Madhya Pradesh:465445</t>
  </si>
  <si>
    <t>153541</t>
  </si>
  <si>
    <t>23.5176267,76.2202517</t>
  </si>
  <si>
    <t>GUNDADLYA Gram Panchyat
Village &amp; P.O:GUNDADLYA
Block:Tarana
Police Station:Tarana
Distt.:Ujjain
Madhya Pradesh:456001</t>
  </si>
  <si>
    <t>153528</t>
  </si>
  <si>
    <t>23.4998300343333,76.2377570541666</t>
  </si>
  <si>
    <t>BAGODA Gram Panchyat
Village &amp; P.O:BAGODA
Block:Tarana
Police Station:Tarana
Distt.:Ujjain
Madhya Pradesh:456770</t>
  </si>
  <si>
    <t>153493</t>
  </si>
  <si>
    <t>23.3128801753333,76.091319356</t>
  </si>
  <si>
    <t>NENAWAD Gram Panchyat
Village &amp; P.O:NENAWAD
Block:Tarana
Police Station:Tarana
Distt.:Ujjain
Madhya Pradesh:456770</t>
  </si>
  <si>
    <t>153566</t>
  </si>
  <si>
    <t>23.3765677318333,76.2238202871666</t>
  </si>
  <si>
    <t>LIMBODA TARANA Gram Panchyat
Village &amp; P.O:LIMBODA TARANA
Block:Tarana
Police Station:Tarana
Distt.:Ujjain
Madhya Pradesh:456770</t>
  </si>
  <si>
    <t>153558</t>
  </si>
  <si>
    <t>23.347909744,76.2262456441666</t>
  </si>
  <si>
    <t>BANJARI Gram Panchyat
Village &amp; P.O:BANJARI
Block:Tarana
Police Station:Tarana
Distt.:Ujjain
Madhya Pradesh:456440</t>
  </si>
  <si>
    <t>153494</t>
  </si>
  <si>
    <t>23.3507880171666,76.1978063098333</t>
  </si>
  <si>
    <t>KANASIYA Gram Panchyat
Village &amp; P.O:KANASIYA
Block:Tarana
Police Station:Tarana
Distt.:Ujjain
Madhya Pradesh:456770</t>
  </si>
  <si>
    <t>153536</t>
  </si>
  <si>
    <t>23.2993456296666,76.1430085298333</t>
  </si>
  <si>
    <t xml:space="preserve">6 </t>
  </si>
  <si>
    <t>BORDAGUJAR Gram Panchyat
Village &amp; P.O:BORDAGUJAR
Block:Tarana
Police Station:Tarana
Distt.:Ujjain
Madhya Pradesh:456770</t>
  </si>
  <si>
    <t>153505</t>
  </si>
  <si>
    <t>23.3736704413333,76.2031413193333</t>
  </si>
  <si>
    <t>GODADI Gram Panchyat
Village &amp; P.O:GODADI
Block:Tarana
Police Station:Tarana
Distt.:Ujjain
Madhya Pradesh:456668</t>
  </si>
  <si>
    <t>153526</t>
  </si>
  <si>
    <t>23.5443935,76.055745</t>
  </si>
  <si>
    <t>KHARKHADI Gram Panchyat
Village &amp; P.O:KHARKHADI
Block:Tarana
Police Station:Tarana
Distt.:Ujjain
Madhya Pradesh:456770</t>
  </si>
  <si>
    <t>153545</t>
  </si>
  <si>
    <t>23.3727737691666,76.1830341511666</t>
  </si>
  <si>
    <t>SAMGI Gram Panchyat
Village &amp; P.O:SAMGI
Block:Tarana
Police Station:Tarana
Distt.:Ujjain
Madhya Pradesh:456770</t>
  </si>
  <si>
    <t>153583</t>
  </si>
  <si>
    <t>23.3557802698333,76.1827659305</t>
  </si>
  <si>
    <t>KANARDI Gram Panchyat
Village &amp; P.O:KANARDI
Block:Tarana
Police Station:Tarana
Distt.:Ujjain
Madhya Pradesh:456770</t>
  </si>
  <si>
    <t>153535</t>
  </si>
  <si>
    <t>23.3686291426666,76.1523130293333</t>
  </si>
  <si>
    <t>LASUDLYA AMRA Gram Panchyat
Village &amp; P.O:LASUDLYA AMRA
Block:Tarana
Police Station:Tarana
Distt.:Ujjain
Madhya Pradesh:456668</t>
  </si>
  <si>
    <t>153556</t>
  </si>
  <si>
    <t>23.5260714608333,75.9800963031666</t>
  </si>
  <si>
    <t>BAGHERA Gram Panchyat
Village &amp; P.O:BAGHERA
Block:Tarana
Police Station:Tarana
Distt.:Ujjain
Madhya Pradesh:456770</t>
  </si>
  <si>
    <t>153492</t>
  </si>
  <si>
    <t>23.2860660011666,76.088670413</t>
  </si>
  <si>
    <t>JHUMKI Gram Panchyat
Village &amp; P.O:JHUMKI
Block:Tarana
Police Station:Tarana
Distt.:Ujjain
Madhya Pradesh:456668</t>
  </si>
  <si>
    <t>153598</t>
  </si>
  <si>
    <t>23.5555064923333,75.9897890086666</t>
  </si>
  <si>
    <t>19</t>
  </si>
  <si>
    <t>BADODIYA Gram Panchyat
Village &amp; P.O:BADODIYA
Block:Tarana
Police Station:Tarana
Distt.:Ujjain
Madhya Pradesh:456006</t>
  </si>
  <si>
    <t>153490</t>
  </si>
  <si>
    <t>23.5477306616666,75.9610525436666</t>
  </si>
  <si>
    <t>SIDDIPUR NIPANYA Gram Panchyat
Village &amp; P.O:SIDDIPUR NIPANYA
Block:Tarana
Police Station:Tarana
Distt.:Ujjain
Madhya Pradesh:456665</t>
  </si>
  <si>
    <t>153585</t>
  </si>
  <si>
    <t>23.3651467201666,76.1017785416666</t>
  </si>
  <si>
    <t>KARANJ Gram Panchyat
Village &amp; P.O:KARANJ
Block:Tarana
Police Station:Tarana
Distt.:Ujjain
Madhya Pradesh:456665</t>
  </si>
  <si>
    <t>153539</t>
  </si>
  <si>
    <t>23.3331699895,76.0942227271666</t>
  </si>
  <si>
    <t>KHAMBUKHEDI Gram Panchyat
Village &amp; P.O:KHAMBUKHEDI
Block:Tarana
Police Station:Tarana
Distt.:Ujjain
Madhya Pradesh:456665</t>
  </si>
  <si>
    <t>153547</t>
  </si>
  <si>
    <t>23.3445462025,76.093601902</t>
  </si>
  <si>
    <t>CHHAPARI Gram Panchyat
Village &amp; P.O:CHHAPARI
Block:Tarana
Police Station:Tarana
Distt.:Ujjain
Madhya Pradesh:456770</t>
  </si>
  <si>
    <t>153513</t>
  </si>
  <si>
    <t>23.3264472,76.1117818</t>
  </si>
  <si>
    <t>DILODRI Gram Panchyat
Village &amp; P.O:DILODRI
Block:Tarana
Police Station:Tarana
Distt.:Ujjain
Madhya Pradesh:456770</t>
  </si>
  <si>
    <t>153516</t>
  </si>
  <si>
    <t>23.3331654423333,76.1462433603333</t>
  </si>
  <si>
    <t xml:space="preserve"> BEEJPADI Gram Panchyat
Village &amp; P.O:BEEJPADI
Block:Tarana
Police Station:Tarana
Distt.:Ujjain
Madhya Pradesh:</t>
  </si>
  <si>
    <t>153498</t>
  </si>
  <si>
    <t>23.2888521853333,76.0745005913333</t>
  </si>
  <si>
    <t>GOLWA Gram Panchyat
Village &amp; P.O:GOLWA
Block:Tarana
Police Station:Tarana
Distt.:Ujjain
Madhya Pradesh:456770</t>
  </si>
  <si>
    <t>153527</t>
  </si>
  <si>
    <t>23.316947363,76.1735429034999</t>
  </si>
  <si>
    <t>TITODI Gram Panchyat
Village &amp; P.O:TITODI
Block:Tarana
Police Station:Tarana
Distt.:Ujjain
Madhya Pradesh:456770</t>
  </si>
  <si>
    <t>153591</t>
  </si>
  <si>
    <t>23.339608992,76.1889103598333</t>
  </si>
  <si>
    <t>BARANDWA Gram Panchyat
Village &amp; P.O:BARANDWA
Block:Tarana
Police Station:Tarana
Distt.:Ujjain
Madhya Pradesh:456770</t>
  </si>
  <si>
    <t>153495</t>
  </si>
  <si>
    <t>23.2936732,76.16743</t>
  </si>
  <si>
    <t>PALDUNA Gram Panchyat
Village &amp; P.O:PALDUNA
Block:Tarana
Police Station:Tarana
Distt.:Ujjain
Madhya Pradesh:456771</t>
  </si>
  <si>
    <t>153571</t>
  </si>
  <si>
    <t>23.2842823,76.1065339</t>
  </si>
  <si>
    <t>DUDHLI Gram Panchyat
Village &amp; P.O:DUDHLI
Block:Tarana
Police Station:Tarana
Distt.:Ujjain
Madhya Pradesh:456770</t>
  </si>
  <si>
    <t>153522</t>
  </si>
  <si>
    <t>23.246735,76.1086733</t>
  </si>
  <si>
    <t>SUCHAI Gram Panchyat
Village &amp; P.O:SUCHAI
Block:Tarana
Police Station:Tarana
Distt.:Ujjain
Madhya Pradesh:456668</t>
  </si>
  <si>
    <t>153586</t>
  </si>
  <si>
    <t>23.5218345,76.0654866</t>
  </si>
  <si>
    <t>SAKARI Gram Panchyat
Village &amp; P.O:SAKARI
Block:Tarana
Police Station:Tarana
Distt.:Ujjain
Madhya Pradesh:456665</t>
  </si>
  <si>
    <t>153579</t>
  </si>
  <si>
    <t>23.2499625,76.1002751</t>
  </si>
  <si>
    <t>NAHARKHEDI Gram Panchyat
Village &amp; P.O:NAHARKHEDI
Block:Tarana
Police Station:Tarana
Distt.:Ujjain
Madhya Pradesh:456665</t>
  </si>
  <si>
    <t>153563</t>
  </si>
  <si>
    <t>23.4026885,76.0607451</t>
  </si>
  <si>
    <t>LIMBADIT Gram Panchyat
Village &amp; P.O:LIMBADIT
Block:Tarana
Police Station:Tarana
Distt.:Ujjain
Madhya Pradesh:456668</t>
  </si>
  <si>
    <t>153557</t>
  </si>
  <si>
    <t>23.4457717,76.06478</t>
  </si>
  <si>
    <t>KESWAL Gram Panchyat
Village &amp; P.O:KESWAL
Block:Tarana
Police Station:Tarana
Distt.:Ujjain
Madhya Pradesh:456668</t>
  </si>
  <si>
    <t>153544</t>
  </si>
  <si>
    <t>23.4732185,76.0588959</t>
  </si>
  <si>
    <t>NANDED Gram Panchyat
Village &amp; P.O:NANDED
Block:Tarana
Police Station:Tarana
Distt.:Ujjain
Madhya Pradesh:456668</t>
  </si>
  <si>
    <t>153567</t>
  </si>
  <si>
    <t>23.4613233,76.035815</t>
  </si>
  <si>
    <t>BHODALYA Gram Panchyat
Village &amp; P.O:BHODALYA
Block:Tarana
Police Station:Tarana
Distt.:Ujjain
Madhya Pradesh:456668</t>
  </si>
  <si>
    <t>153504</t>
  </si>
  <si>
    <t>23.5163151,76.0440841</t>
  </si>
  <si>
    <t>TEJALAKHEDI Gram Panchyat
Village &amp; P.O:TEJALAKHEDI
Block:Tarana
Police Station:Tarana
Distt.:Ujjain
Madhya Pradesh:456006</t>
  </si>
  <si>
    <t>153589</t>
  </si>
  <si>
    <t>23.5536852706666,76.0181953303333</t>
  </si>
  <si>
    <t>21</t>
  </si>
  <si>
    <t>SUWAS Gram Panchyat
Village &amp; P.O:SUWAS
Block:Tarana
Police Station:Tarana
Distt.:Ujjain
Madhya Pradesh:456668</t>
  </si>
  <si>
    <t>153588</t>
  </si>
  <si>
    <t>23.5349331986666,75.9429343416666</t>
  </si>
  <si>
    <t>PARASI Gram Panchyat
Village &amp; P.O:PARASI
Block:Tarana
Police Station:Tarana
Distt.:Ujjain
Madhya Pradesh:456001</t>
  </si>
  <si>
    <t>153576</t>
  </si>
  <si>
    <t>23.5566133,75.904165</t>
  </si>
  <si>
    <t>PAAT Gram Panchyat
Village &amp; P.O:PAAT
Block:Tarana
Police Station:Tarana
Distt.:Ujjain
Madhya Pradesh:456550</t>
  </si>
  <si>
    <t>153569</t>
  </si>
  <si>
    <t>23.552595,75.9032217</t>
  </si>
  <si>
    <t>CHANDANYAKHEDI Gram Panchyat
Village &amp; P.O:CHANDANYAKHEDI
Block:Tarana
Police Station:Tarana
Distt.:Ujjain
Madhya Pradesh:456550</t>
  </si>
  <si>
    <t>153509</t>
  </si>
  <si>
    <t>23.5262531,75.9281573</t>
  </si>
  <si>
    <t xml:space="preserve">No power supply </t>
  </si>
  <si>
    <t>PARSOLI Gram Panchyat
Village &amp; P.O:PARSOLI
Block:Tarana
Police Station:Tarana
Distt.:Ujjain
Madhya Pradesh:456550</t>
  </si>
  <si>
    <t>153574</t>
  </si>
  <si>
    <t>23.510256519,75.9423353241666</t>
  </si>
  <si>
    <t>DHABLAHARDU Gram Panchyat
Village &amp; P.O:DHABLAHARDU
Block:Tarana
Police Station:Tarana
Distt.:Ujjain
Madhya Pradesh:456550</t>
  </si>
  <si>
    <t>153519</t>
  </si>
  <si>
    <t>23.4957527,75.8971745</t>
  </si>
  <si>
    <t>DUBLI Gram Panchyat
Village &amp; P.O:DUBLI
Block:Tarana
Police Station:Tarana
Distt.:Ujjain
Madhya Pradesh:456770</t>
  </si>
  <si>
    <t>153521</t>
  </si>
  <si>
    <t>23.2942068,76.0464648</t>
  </si>
  <si>
    <t>PIPALYAKAYTHA Gram Panchyat
Village &amp; P.O:PIPALYAKAYTHA
Block:Tarana
Police Station:Tarana
Distt.:Ujjain
Madhya Pradesh:456665</t>
  </si>
  <si>
    <t>153575</t>
  </si>
  <si>
    <t>23.2289288,76.0734982</t>
  </si>
  <si>
    <t>BORDAMANDA Gram Panchyat
Village &amp; P.O:BORDAMANDA
Block:Tarana
Police Station:Tarana
Distt.:Ujjain
Madhya Pradesh:456010</t>
  </si>
  <si>
    <t>153506</t>
  </si>
  <si>
    <t>23.18842,76.0410053</t>
  </si>
  <si>
    <t>ILAMKHEDI Gram Panchyat
Village &amp; P.O:ILAMKHEDI
Block:Tarana
Police Station:Tarana
Distt.:Ujjain
Madhya Pradesh:456010</t>
  </si>
  <si>
    <t>153523</t>
  </si>
  <si>
    <t>23.5261029,75.9112937</t>
  </si>
  <si>
    <t>CHIRDI Gram Panchyat
Village &amp; P.O:CHIRDI
Block:Tarana
Police Station:Tarana
Distt.:Ujjain
Madhya Pradesh:456668</t>
  </si>
  <si>
    <t>153511</t>
  </si>
  <si>
    <t>23.4919093,75.9614916</t>
  </si>
  <si>
    <t>KHAMLI Gram Panchyat
Village &amp; P.O:KHAMLI
Block:Tarana
Police Station:Tarana
Distt.:Ujjain
Madhya Pradesh:456668</t>
  </si>
  <si>
    <t>153548</t>
  </si>
  <si>
    <t>23.426305,76.0034433</t>
  </si>
  <si>
    <t>DEVLI Gram Panchyat
Village &amp; P.O:DEVLI
Block:Tarana
Police Station:Tarana
Distt.:Ujjain
Madhya Pradesh:456665</t>
  </si>
  <si>
    <t>153518</t>
  </si>
  <si>
    <t>23.4250383,76.041935</t>
  </si>
  <si>
    <t xml:space="preserve"> Gram PanchyatKANTHADI
Village &amp; P.O:KANTHADI
Block:Tarana
Police Station:Tarana
Distt.:Ujjain
Madhya Pradesh:456668</t>
  </si>
  <si>
    <t>153552</t>
  </si>
  <si>
    <t>23.531801,76.058135</t>
  </si>
  <si>
    <t>0</t>
  </si>
  <si>
    <t>Chikli Gram Panchyat
Village &amp; P.O:Chikli
Block:Tarana
Police Station:Tarana
Distt.:Ujjain
Madhya Pradesh:456222</t>
  </si>
  <si>
    <t>23.507308,76.019863</t>
  </si>
  <si>
    <t>Amarpura Gram Panchyat
Village &amp; P.O:Amarpura
Block:Tarana
Police Station:Tarana
Distt.:Ujjain
Madhya Pradesh:462044</t>
  </si>
  <si>
    <t>23.392961,75.969702</t>
  </si>
  <si>
    <t>2</t>
  </si>
  <si>
    <t>4037(Tarana)</t>
  </si>
  <si>
    <t xml:space="preserve">Building condition bad totally dismental </t>
  </si>
  <si>
    <t xml:space="preserve">Roof condition average </t>
  </si>
  <si>
    <t xml:space="preserve">Meter available but not working </t>
  </si>
  <si>
    <t xml:space="preserve">Meter Not working </t>
  </si>
  <si>
    <t xml:space="preserve">Meter Not available </t>
  </si>
  <si>
    <t>Electrical supply not avilable</t>
  </si>
  <si>
    <t xml:space="preserve">Construction WIP </t>
  </si>
  <si>
    <t xml:space="preserve">Old GP is dismental GP sift New GP is construction WIP </t>
  </si>
  <si>
    <t xml:space="preserve">GP is totally dismental </t>
  </si>
  <si>
    <t xml:space="preserve">Old GP is dismental New GP is processing construction WIP </t>
  </si>
  <si>
    <t xml:space="preserve">Electricity mitter not available </t>
  </si>
  <si>
    <t xml:space="preserve">No power connection </t>
  </si>
  <si>
    <t xml:space="preserve">construction WIP </t>
  </si>
  <si>
    <t>GP location change in 100m New GP (WIP)</t>
  </si>
  <si>
    <t>Refer phots from RBT sever</t>
  </si>
  <si>
    <t>Asset</t>
  </si>
  <si>
    <t>LHS</t>
  </si>
  <si>
    <t>TARANA BLOCK TO SALAKHEDI</t>
  </si>
  <si>
    <t>Culvert</t>
  </si>
  <si>
    <t>Landmark</t>
  </si>
  <si>
    <t>Nagar Parishad Road</t>
  </si>
  <si>
    <t>Cement</t>
  </si>
  <si>
    <t>PMGY</t>
  </si>
  <si>
    <t>Normal_Soil</t>
  </si>
  <si>
    <t>Salakhedi to Tarana BHQ</t>
  </si>
  <si>
    <t>Tarana Road</t>
  </si>
  <si>
    <t>SH</t>
  </si>
  <si>
    <t>KMS</t>
  </si>
  <si>
    <t>PMGY Road</t>
  </si>
  <si>
    <t>Black_Trakol_Road</t>
  </si>
  <si>
    <t>KMS1</t>
  </si>
  <si>
    <t>Salakhedi GP to Tarana BHQ</t>
  </si>
  <si>
    <t>Grampanchyat road</t>
  </si>
  <si>
    <t>Kacha_Road</t>
  </si>
  <si>
    <t>Grampanchyat</t>
  </si>
  <si>
    <t>Others</t>
  </si>
  <si>
    <t>SALAKHEDI TO KAWLIKHEDA</t>
  </si>
  <si>
    <t>kawlikheda to salakhedi</t>
  </si>
  <si>
    <t>RJIL RM</t>
  </si>
  <si>
    <t>kawlikheda to salahkhedi</t>
  </si>
  <si>
    <t>Lkawlikheda to salahkheda</t>
  </si>
  <si>
    <t>Gram Panchyat</t>
  </si>
  <si>
    <t>KAWLIKHEDA TO BHADSIMBA</t>
  </si>
  <si>
    <t>RHS</t>
  </si>
  <si>
    <t>BHADSIMBA TO GANWADI</t>
  </si>
  <si>
    <t>GANWDI to badhsimbha</t>
  </si>
  <si>
    <t>GANWADI TO NOGANWA</t>
  </si>
  <si>
    <t>Nognwa to ganwdi</t>
  </si>
  <si>
    <t>NOGANWA TO AMARPURA</t>
  </si>
  <si>
    <t>Soft_Rock</t>
  </si>
  <si>
    <t>Kachnariya to nognwna</t>
  </si>
  <si>
    <t>Kachnariya to noganwa</t>
  </si>
  <si>
    <t>BBNL rm</t>
  </si>
  <si>
    <t>AMARPURA TO KACHNARIYA</t>
  </si>
  <si>
    <t>KMS 0</t>
  </si>
  <si>
    <t>KACHNARIYA TO SAMANERA</t>
  </si>
  <si>
    <t>Samanera to kachnariya</t>
  </si>
  <si>
    <t>Samanera gp to kachnariya gp</t>
  </si>
  <si>
    <t>SAMANERA TO TUKRAL</t>
  </si>
  <si>
    <t>Tukral gp to samanera</t>
  </si>
  <si>
    <t>Hard_Rock</t>
  </si>
  <si>
    <t>KMS 1</t>
  </si>
  <si>
    <t>OFC WTR</t>
  </si>
  <si>
    <t>Agar to ujjain road</t>
  </si>
  <si>
    <t>OFC RJIL</t>
  </si>
  <si>
    <t>DABDARAKPUT to Tukral gp</t>
  </si>
  <si>
    <t>KMS 6</t>
  </si>
  <si>
    <t>KMS 5</t>
  </si>
  <si>
    <t>TUKRAL TO DABDARAJPUT</t>
  </si>
  <si>
    <t>OFC RJL</t>
  </si>
  <si>
    <t>KMS 33 SH-16</t>
  </si>
  <si>
    <t>KMS 31 SH-16</t>
  </si>
  <si>
    <t>DABDARAJPUT TO LASUDIYAHAMEER</t>
  </si>
  <si>
    <t>TILAWAD TO DABDARAJPUT</t>
  </si>
  <si>
    <t>KMS 30 SH-16</t>
  </si>
  <si>
    <t>KMS 29 SH-16</t>
  </si>
  <si>
    <t>LASUDIYAHAMEER GP TO PANKHEDI GP</t>
  </si>
  <si>
    <t>Cement_Bricks</t>
  </si>
  <si>
    <t>LASUDIYAHAMEER TO TILAWAD</t>
  </si>
  <si>
    <t>Khamli gp to LASUDIYAHAMEER gp</t>
  </si>
  <si>
    <t>KMS 28 SH-16</t>
  </si>
  <si>
    <t>KMS 26 SH-16</t>
  </si>
  <si>
    <t>KMS 25 SH-16</t>
  </si>
  <si>
    <t>TILAWAD  TO DABDARAJPUT</t>
  </si>
  <si>
    <t>KMS 15</t>
  </si>
  <si>
    <t>TILAWAD TO  DABDARAJPUT</t>
  </si>
  <si>
    <t>KHAMLI GP TO LASUDIYAHAMEER GP</t>
  </si>
  <si>
    <t>TILAWAD TO BEESANKHEDA</t>
  </si>
  <si>
    <t>BESSANKHEDA GP TO TILAWADA</t>
  </si>
  <si>
    <t>BEESANKHEDA TO TARANA BLOCK</t>
  </si>
  <si>
    <t>BSNL Exchange to Beesankheda</t>
  </si>
  <si>
    <t>KMS 0.450</t>
  </si>
  <si>
    <t>KMS 23</t>
  </si>
  <si>
    <t>OFC chamber</t>
  </si>
  <si>
    <t>KMS 21</t>
  </si>
  <si>
    <t>KMS20</t>
  </si>
  <si>
    <t>KMS 19 SH-16</t>
  </si>
  <si>
    <t>OFC bharti</t>
  </si>
  <si>
    <t>Nagar Parishad</t>
  </si>
  <si>
    <t>BSNL Exchange to chhadawad gp</t>
  </si>
  <si>
    <t>TUKRAL TO DHABLAHARDU</t>
  </si>
  <si>
    <t>KMS 3</t>
  </si>
  <si>
    <t>KMS 27</t>
  </si>
  <si>
    <t>NH552G</t>
  </si>
  <si>
    <t>KMS 30 NH 552G</t>
  </si>
  <si>
    <t>KMS 31 NH552G</t>
  </si>
  <si>
    <t>KMS 32 NH562G</t>
  </si>
  <si>
    <t>GRAM PANCHAYAT DHABLAHARDU</t>
  </si>
  <si>
    <t>DHABLAHARDU TO PARSOLI</t>
  </si>
  <si>
    <t>KMS 4</t>
  </si>
  <si>
    <t>PARSOLI TO CHANDANYAKHEDI</t>
  </si>
  <si>
    <t>KACHA ROAD</t>
  </si>
  <si>
    <t>PARSOLI TO ILAMKHEDI</t>
  </si>
  <si>
    <t>CHANDANYAKHEDI TO ILAMKHEDI</t>
  </si>
  <si>
    <t>CHANDNIYAKHEDI TO ILAMKHEDI</t>
  </si>
  <si>
    <t>CHANDNIYAKHEDI TO ILAMKHEDI l</t>
  </si>
  <si>
    <t>ILAMKHEDI TO JHALARA</t>
  </si>
  <si>
    <t>ILAMKHEDI TO JAHARA</t>
  </si>
  <si>
    <t>KMS 36</t>
  </si>
  <si>
    <t>JHALARA TO PAAT</t>
  </si>
  <si>
    <t>KMS 36 NH 552G</t>
  </si>
  <si>
    <t>KMS 37 NH 552G</t>
  </si>
  <si>
    <t>KMS 38</t>
  </si>
  <si>
    <t>Gravel Road</t>
  </si>
  <si>
    <t>PAAT TO PARASI</t>
  </si>
  <si>
    <t>PAAT GP TO PARSAI GP</t>
  </si>
  <si>
    <t>PARASI TO SUWAS</t>
  </si>
  <si>
    <t>PARASI GP TO CHANDANYAKHEDI</t>
  </si>
  <si>
    <t>KMS 2</t>
  </si>
  <si>
    <t>SUWAS TO CHIRDI</t>
  </si>
  <si>
    <t>Chandanyakhedi to suwas</t>
  </si>
  <si>
    <t>KMS 7</t>
  </si>
  <si>
    <t>CHANDANYA KHEDI TO DABARAJPUT</t>
  </si>
  <si>
    <t>CHIRDI TO T-POINT TUKRAL</t>
  </si>
  <si>
    <t>TARANA BLOCK TO CHHADAWAD</t>
  </si>
  <si>
    <t>CHHADAWAD TO ITAWA</t>
  </si>
  <si>
    <t>Chhadawad gp to Itawa gp</t>
  </si>
  <si>
    <t>chhadawad gp Itawa gp</t>
  </si>
  <si>
    <t>ITAWA TO LODH</t>
  </si>
  <si>
    <t>Itawa gp to Lodh gp</t>
  </si>
  <si>
    <t>LODH TO KHAMLI</t>
  </si>
  <si>
    <t>LODH GP TO KHAMLI GP</t>
  </si>
  <si>
    <t>KHAMLI TO PANKHEDI</t>
  </si>
  <si>
    <t>KMS28</t>
  </si>
  <si>
    <t>PANKHEDI TO RUPAKHEDI</t>
  </si>
  <si>
    <t>PANKHEDI GP TO CHIRDI GP</t>
  </si>
  <si>
    <t>KMS 33</t>
  </si>
  <si>
    <t>KMS 32</t>
  </si>
  <si>
    <t>KMS31</t>
  </si>
  <si>
    <t>RUPAKHEDI TO PACHOLA</t>
  </si>
  <si>
    <t>Rupakhedi gp to pachola gp</t>
  </si>
  <si>
    <t>Chirdi gp to rupakhedi gp</t>
  </si>
  <si>
    <t>PACHOLA TO CHIKLI</t>
  </si>
  <si>
    <t>Pachola gp to chitawalyakheda gp</t>
  </si>
  <si>
    <t>Pachola to chitwalayakheda</t>
  </si>
  <si>
    <t>CHIKLI TO CHITAWALYAKHEDA</t>
  </si>
  <si>
    <t>Chitawalyakheda gp to Godadi gp</t>
  </si>
  <si>
    <t>GAS</t>
  </si>
  <si>
    <t>CHITAWALYAKHEDA TO GODADI</t>
  </si>
  <si>
    <t>GAIL SB</t>
  </si>
  <si>
    <t>GODADI TO KANTHADI</t>
  </si>
  <si>
    <t>Godadi GP to kantadi GP</t>
  </si>
  <si>
    <t>Godadi gp to Kanthadi gp</t>
  </si>
  <si>
    <t>KANTHADI TO SUCHAI</t>
  </si>
  <si>
    <t>kantadi GP to suchai GP</t>
  </si>
  <si>
    <t>KMS3</t>
  </si>
  <si>
    <t>SUCHAI TO BHODALYA</t>
  </si>
  <si>
    <t>BHOLDIYA GP TO KESWAL GP</t>
  </si>
  <si>
    <t>KMS2</t>
  </si>
  <si>
    <t>suchai GP to bhodalya gp</t>
  </si>
  <si>
    <t>SIIGN BORD</t>
  </si>
  <si>
    <t>BHODALYA TO KESWAL</t>
  </si>
  <si>
    <t>BHODALYA GP TO KESWAL GP</t>
  </si>
  <si>
    <t>EP</t>
  </si>
  <si>
    <t>KMS26</t>
  </si>
  <si>
    <t>KMS  2</t>
  </si>
  <si>
    <t>KESWAL TO NANDED</t>
  </si>
  <si>
    <t>KESWAL GP TO NANDED GP</t>
  </si>
  <si>
    <t>NANDED TO DEVLI</t>
  </si>
  <si>
    <t>Nanded GP to DEVLI GP</t>
  </si>
  <si>
    <t>NANDED GP TO DEVLI GP</t>
  </si>
  <si>
    <t>DEVLI TO LIMBADIT</t>
  </si>
  <si>
    <t>Devli GP to Limbadit GP</t>
  </si>
  <si>
    <t>KMS 14</t>
  </si>
  <si>
    <t>LIMBADIT TO NAHARKHEDI</t>
  </si>
  <si>
    <t>Limbadit GP to naharkhedi GP</t>
  </si>
  <si>
    <t>KMS 10</t>
  </si>
  <si>
    <t>KMS 11</t>
  </si>
  <si>
    <t>KMS 12</t>
  </si>
  <si>
    <t>KMS 13</t>
  </si>
  <si>
    <t>NAHARKHEDI TO TOBRIKHEDA</t>
  </si>
  <si>
    <t>naharkhedi GP to Tarana BHQ</t>
  </si>
  <si>
    <t>KMS 8</t>
  </si>
  <si>
    <t>KMS 9</t>
  </si>
  <si>
    <t>TOBRIKHEDA TO TARANA BLOCK</t>
  </si>
  <si>
    <t>OFC</t>
  </si>
  <si>
    <t>Tobrikheda GP to Tarana BHQ</t>
  </si>
  <si>
    <t>Devli Tarana road</t>
  </si>
  <si>
    <t>OFC Rjl</t>
  </si>
  <si>
    <t>T-POINT CHITAWALYAKHEDA TO TEJALAKHEDI</t>
  </si>
  <si>
    <t>Dadodiya to tejalakhedi</t>
  </si>
  <si>
    <t>Rupakhedi to kadhai</t>
  </si>
  <si>
    <t>KADHAI TO KHAJJUKHEDI</t>
  </si>
  <si>
    <t>Kadhai to kajjukhedi</t>
  </si>
  <si>
    <t>KHAJJUKHEDI TO LASUDLYA AMRA</t>
  </si>
  <si>
    <t>LASUDLYA AMRA TO JHUMKI</t>
  </si>
  <si>
    <t>Kajjukhedi to lasudlya amra</t>
  </si>
  <si>
    <t>Lasudlya amra to jhumki</t>
  </si>
  <si>
    <t>JHUMKI TO BADODIYA</t>
  </si>
  <si>
    <t>Jhumki to badodiya</t>
  </si>
  <si>
    <t>BADODIYA TO GODADI</t>
  </si>
  <si>
    <t>Badodiya to tejalakhedi</t>
  </si>
  <si>
    <t>TARANA BLOCK TO JHARNAWADA</t>
  </si>
  <si>
    <t>TARANA BHQ TO JHARNAWADA GP</t>
  </si>
  <si>
    <t>TARANA BLOCK TO JHARNAWADA ROAD</t>
  </si>
  <si>
    <t>OFC + RJIL</t>
  </si>
  <si>
    <t>KSM 2</t>
  </si>
  <si>
    <t>JHARNAWADA TO DOBDAGUJAR</t>
  </si>
  <si>
    <t>Jharnawada gp to tobrikheda gp</t>
  </si>
  <si>
    <t>Tobrikheda gp to Barkheda gp</t>
  </si>
  <si>
    <t>BARKHEDA GP TO DOBDAGUJAR GP</t>
  </si>
  <si>
    <t>Barkheda GP to dobdagujar GP</t>
  </si>
  <si>
    <t>DOBDAGUJAR TO HASALPUR JHIRANYA</t>
  </si>
  <si>
    <t>Dobdagujar GP to hasalpur jhiranya gp</t>
  </si>
  <si>
    <t>Hasalpur jhiranya GP to Ramdi Gp</t>
  </si>
  <si>
    <t>HANDPUMP</t>
  </si>
  <si>
    <t>RAMDI TO SARLI</t>
  </si>
  <si>
    <t>RAMDI Gp TO SARLI GP</t>
  </si>
  <si>
    <t>SARLI TO KAPELI</t>
  </si>
  <si>
    <t>SARLI GP TO KAPELI GP</t>
  </si>
  <si>
    <t>KAPELI TO UMARAJHAR</t>
  </si>
  <si>
    <t>KAPELI Gp to umarajhar gp</t>
  </si>
  <si>
    <t>UMARAJHAR TO LALAKHEDA</t>
  </si>
  <si>
    <t>Umarajhar Gp to lalakheda Gp</t>
  </si>
  <si>
    <t>UMARAJHAR GP TO LALAKHEDA GP</t>
  </si>
  <si>
    <t>LALAKHEDA TO KAREDI</t>
  </si>
  <si>
    <t>LALAKHEDA GP TO kAREDI GP</t>
  </si>
  <si>
    <t>KMS 42</t>
  </si>
  <si>
    <t>KMS 43</t>
  </si>
  <si>
    <t>KAREDI GP TO BERCCHI GP</t>
  </si>
  <si>
    <t>KAREDI TO BERCHHI</t>
  </si>
  <si>
    <t>BERCHHI TO SIDDIPUR NIPANYA</t>
  </si>
  <si>
    <t>BERCCHI GP to DEVIKHEDA GP</t>
  </si>
  <si>
    <t>DEVIKHEDA GP to siddipur nipaniya gp</t>
  </si>
  <si>
    <t>SIDDIPUR NIPANYA TO TARANA BLOCK</t>
  </si>
  <si>
    <t>Siddipur nipaniya gp to Tarana bhq</t>
  </si>
  <si>
    <t>Dilodri gp to siddipur nipanya gp</t>
  </si>
  <si>
    <t>T-POINT BERCCHI TO DEVIKHEDA</t>
  </si>
  <si>
    <t>Hasalpur jhiranya gp to bagwada gp</t>
  </si>
  <si>
    <t>Forest Road</t>
  </si>
  <si>
    <t>Forest</t>
  </si>
  <si>
    <t>Bagwada to hasalpur jhirnaya</t>
  </si>
  <si>
    <t>Bagwada to hasalpura jhurnaya</t>
  </si>
  <si>
    <t>BAGWADA TO KADODIYA</t>
  </si>
  <si>
    <t>Kadodiya to bagwade</t>
  </si>
  <si>
    <t>KADODIYA TO KATWARIYA</t>
  </si>
  <si>
    <t>Katwaria to kadodiya</t>
  </si>
  <si>
    <t>katwariya to kadodiya</t>
  </si>
  <si>
    <t>BSNL rm</t>
  </si>
  <si>
    <t>KATWARIYA TO GUNDADLYA</t>
  </si>
  <si>
    <t>Gundaldya to katwariya</t>
  </si>
  <si>
    <t>Gurdiya gurjar to gunadlya</t>
  </si>
  <si>
    <t>GUNDADLYA TO GURADIYA GUJAR</t>
  </si>
  <si>
    <t>GURADIYA GUJAR TO PARI</t>
  </si>
  <si>
    <t>Pari to gurdiya girjar</t>
  </si>
  <si>
    <t>PARI TO RAMDI</t>
  </si>
  <si>
    <t>Ramdi to pari</t>
  </si>
  <si>
    <t>TARANA BLOCK TO KHAMBUKHEDI</t>
  </si>
  <si>
    <t>KHUMBUKHEDI  GP TO TRANA BHQ</t>
  </si>
  <si>
    <t>BAGODA TO TARANA BLOCK</t>
  </si>
  <si>
    <t>KHAMBUKHEDI TO KARANJ</t>
  </si>
  <si>
    <t>KARANJ GP TO KHAMBUKHEDI GP</t>
  </si>
  <si>
    <t>KARANJ TO CHHAPARI</t>
  </si>
  <si>
    <t>Caranj gp to khambukhedi GP</t>
  </si>
  <si>
    <t>CHHAPARI TO KANARDI</t>
  </si>
  <si>
    <t>Silodri GP to SIDDIPUR NIPANYA GP</t>
  </si>
  <si>
    <t>Dilori to kanardi</t>
  </si>
  <si>
    <t>KANARDI TO KHARKHADI</t>
  </si>
  <si>
    <t>kanardi to nenawad</t>
  </si>
  <si>
    <t>KHARKHADI TO SAMGI</t>
  </si>
  <si>
    <t>GRAMPANCHYAT  SAMGI</t>
  </si>
  <si>
    <t>SAMGI TO GOLWA</t>
  </si>
  <si>
    <t>TITODI TO SAMGI</t>
  </si>
  <si>
    <t>Samji to golwa</t>
  </si>
  <si>
    <t>NH 52</t>
  </si>
  <si>
    <t>KMS294 NH 52</t>
  </si>
  <si>
    <t>BAROWANDA TO DILODIA</t>
  </si>
  <si>
    <t>BARANDWA GP TO DILODRI GP</t>
  </si>
  <si>
    <t>GRAMPANCHYAT  BARANDWA</t>
  </si>
  <si>
    <t>Dudhali gp to bandawa gp</t>
  </si>
  <si>
    <t>DUBLHI GP TO BARANDWA GP</t>
  </si>
  <si>
    <t>POIL</t>
  </si>
  <si>
    <t>SAKARI TO DUDHLI</t>
  </si>
  <si>
    <t>DUDHLI TO SAKARI</t>
  </si>
  <si>
    <t>DUDHLI GP TO BARANDWA GP</t>
  </si>
  <si>
    <t>SUMARAKHEDA TO SAKRI</t>
  </si>
  <si>
    <t>GRAMPANCHYAT SAKRI</t>
  </si>
  <si>
    <t>SAKARI TO SUMARAKHEDA</t>
  </si>
  <si>
    <t>KACHA  ROAD</t>
  </si>
  <si>
    <t>SUMARAKHEDA TO BEEJPADI</t>
  </si>
  <si>
    <t>KMS0 SH-16</t>
  </si>
  <si>
    <t>KANASIYA TO NAKA ROAD</t>
  </si>
  <si>
    <t>KMS 8 SH-16</t>
  </si>
  <si>
    <t>BEEJPADI TO BAGHERA</t>
  </si>
  <si>
    <t>Kanasiya naka road</t>
  </si>
  <si>
    <t>BAGHERA TO PALDUNA</t>
  </si>
  <si>
    <t>Kanasiya gp to baghera gp</t>
  </si>
  <si>
    <t>Kanasiya  naka road</t>
  </si>
  <si>
    <t>Palduna gp to baghera gp</t>
  </si>
  <si>
    <t>PALDUNA TO KANASIYA</t>
  </si>
  <si>
    <t>Kanasiya to Naka</t>
  </si>
  <si>
    <t>Kanasiya gp to palduna gp</t>
  </si>
  <si>
    <t>BAGODA GP TO  KANASIYA</t>
  </si>
  <si>
    <t>BAGODA  GP TO CHHAPARI</t>
  </si>
  <si>
    <t>Tarana BHQ TO BAGODA</t>
  </si>
  <si>
    <t>TARANA BHQ TO BAGODA</t>
  </si>
  <si>
    <t>BARANDWA TO  DILODRI</t>
  </si>
  <si>
    <t>LIMBODA TARANA GP TO KHARKHADI GP</t>
  </si>
  <si>
    <t>BORDAGUJAR TO NENAWAD</t>
  </si>
  <si>
    <t>KHARAKHEDI  TO BORDAGUJAR</t>
  </si>
  <si>
    <t>NENAWAD TO BANJARI</t>
  </si>
  <si>
    <t>Limboda Gp to kharkhadi</t>
  </si>
  <si>
    <t>Mumbai Agra Hwy</t>
  </si>
  <si>
    <t>KMS 286</t>
  </si>
  <si>
    <t>KMS 287 NH52</t>
  </si>
  <si>
    <t>KMS 288 NH 52</t>
  </si>
  <si>
    <t>GRAMPANCHAYAT BANJARI</t>
  </si>
  <si>
    <t>BANJARI TO TITODI</t>
  </si>
  <si>
    <t>KMS 289 NH 52</t>
  </si>
  <si>
    <t>GRAMPANCHAYAT TITODI</t>
  </si>
  <si>
    <t>KMS 290 NH 52</t>
  </si>
  <si>
    <t>TITODI TO T-POINT SAMGI</t>
  </si>
  <si>
    <t>Limboda Tarana Gp to Bordagujar Gp</t>
  </si>
  <si>
    <t>Ofc</t>
  </si>
  <si>
    <t>TARANA BLOCK TO MUNDLI</t>
  </si>
  <si>
    <t>Tarana BHQ to mundli gp</t>
  </si>
  <si>
    <t>BSNL Box</t>
  </si>
  <si>
    <t>MUNDLI TO DUBLI</t>
  </si>
  <si>
    <t>Mundli gp to Dubli GP</t>
  </si>
  <si>
    <t>KMS0</t>
  </si>
  <si>
    <t>Dubli GP to Nanukheda GP</t>
  </si>
  <si>
    <t>KMS 120/6</t>
  </si>
  <si>
    <t>NANUKHEDA TO PIPALYAKAYTHA</t>
  </si>
  <si>
    <t>NANUKHEDA GP TO PIPALIYAKATHYA GP</t>
  </si>
  <si>
    <t>KMS30</t>
  </si>
  <si>
    <t>Ujjain Makksi road</t>
  </si>
  <si>
    <t>PIPALYAKAYTHA TO BELARI</t>
  </si>
  <si>
    <t>PIPALIYAKATHYA GP TO BELARI GP</t>
  </si>
  <si>
    <t>PIPALIYAKATHYA GP TO BERALI GP</t>
  </si>
  <si>
    <t>BELARI TO JAWASIYAKUMAR</t>
  </si>
  <si>
    <t>BELARI GP TO JAWASIYAKUMAR GP</t>
  </si>
  <si>
    <t>JAWASIYAKUMAR TO ASER</t>
  </si>
  <si>
    <t>JAWASIYAKUMAR GP TO ASER GP</t>
  </si>
  <si>
    <t>KMS11</t>
  </si>
  <si>
    <t>KMS10</t>
  </si>
  <si>
    <t>ASER TO KHJURIYA</t>
  </si>
  <si>
    <t>Other</t>
  </si>
  <si>
    <t>KMS4</t>
  </si>
  <si>
    <t>ASER GP TO KHJURIYA GP</t>
  </si>
  <si>
    <t>KHJURIYA TO UPADI</t>
  </si>
  <si>
    <t>KHJURIYA GP TO UPADI GP</t>
  </si>
  <si>
    <t>KMS6</t>
  </si>
  <si>
    <t>KMS5</t>
  </si>
  <si>
    <t>UPADI TO KHATIKHEDI</t>
  </si>
  <si>
    <t>UPADI GP TO KHATIKHEDI GP</t>
  </si>
  <si>
    <t>UPADI GP to KHATIKHEDI Gp</t>
  </si>
  <si>
    <t>UPADI GP to KHATIKHEDI GP</t>
  </si>
  <si>
    <t>KHATIKHEDI TO BHATUNI</t>
  </si>
  <si>
    <t>KHATIKHEDI GP TO BHATUNI GP</t>
  </si>
  <si>
    <t>BHATUNI TO KATHBADODA</t>
  </si>
  <si>
    <t>Bhatuni GP to kathbadoda gp</t>
  </si>
  <si>
    <t>KATHBADODA TO NALESHREE</t>
  </si>
  <si>
    <t>Kathbadoda gp to naleshree GP</t>
  </si>
  <si>
    <t>KMS 17</t>
  </si>
  <si>
    <t>KMS 18</t>
  </si>
  <si>
    <t>NALESHREE TO BORDAMANDA</t>
  </si>
  <si>
    <t>naleshree GP to bordamanda GP</t>
  </si>
  <si>
    <t>BORDAMANDA TO MALLUPURA</t>
  </si>
  <si>
    <t>Bordamanda GP to mallupura gp</t>
  </si>
  <si>
    <t>MALLUPURA TO KAYTHA</t>
  </si>
  <si>
    <t>KAYTHA TO KHARPA</t>
  </si>
  <si>
    <t>KHARPA TO RAIPURA</t>
  </si>
  <si>
    <t>RAIPURA TO LASUDIYABECHAR</t>
  </si>
  <si>
    <t>LASUDIYABECHAR TO TARANA BLOCK</t>
  </si>
  <si>
    <t>ODR</t>
  </si>
  <si>
    <t xml:space="preserve">put </t>
  </si>
  <si>
    <t>GP is dismental for a temporary basis gp shifted in government school.</t>
  </si>
  <si>
    <t xml:space="preserve">GP location change </t>
  </si>
  <si>
    <t>Electric meter not available,Roof condition is bad</t>
  </si>
  <si>
    <t>Old GP is dismental GP shifti at new location</t>
  </si>
  <si>
    <t>Barkheda</t>
  </si>
  <si>
    <t>Devikheda</t>
  </si>
  <si>
    <t>Dilodri</t>
  </si>
  <si>
    <t>Limboda Tarana</t>
  </si>
  <si>
    <t>Tejalakhedi</t>
  </si>
  <si>
    <t>The electric supply is being tapped directly from the main line.</t>
  </si>
  <si>
    <t>DWC</t>
  </si>
  <si>
    <t>GRAM PANCHAYAT DABDARAJPUT</t>
  </si>
  <si>
    <t>T-POINT RUPAKHEDI</t>
  </si>
  <si>
    <t>T-POINT RUPAKHEDI TO KADHAI</t>
  </si>
  <si>
    <t>T-POINT JHARNAWADA</t>
  </si>
  <si>
    <t>T-POINT JHARNAWADA TO BARKHEDA</t>
  </si>
  <si>
    <t>Samgi to golwa</t>
  </si>
  <si>
    <t>SAKRI GP TO DUDHLI GP</t>
  </si>
  <si>
    <t>T-POINT SAMGI TO DILODRI</t>
  </si>
  <si>
    <t>T-POINT KANARDI TO BORDAGUJAR</t>
  </si>
  <si>
    <t>BORDAGUJAR  TO NENAWAD</t>
  </si>
  <si>
    <t>Nenawad to limboda Tarana</t>
  </si>
  <si>
    <t>T-POINT NENAWAD TO LIMBODA TARANA</t>
  </si>
  <si>
    <t>CS-01/TAN/PRO</t>
  </si>
  <si>
    <t>CS-02/TAN/PRO</t>
  </si>
  <si>
    <t>CS-03/TAN/PRO</t>
  </si>
  <si>
    <t>CS-04/TAN/PRO</t>
  </si>
  <si>
    <t>CS-05/TAN/PRO</t>
  </si>
  <si>
    <t>CS-06/TAN/PRO</t>
  </si>
  <si>
    <t>CS-07/TAN/PRO</t>
  </si>
  <si>
    <t>CS-08/TAN/PRO</t>
  </si>
  <si>
    <t>CS-09/TAN/PRO</t>
  </si>
  <si>
    <t>CS-23/TAN/PRO</t>
  </si>
  <si>
    <t>CS-24/TAN/PRO</t>
  </si>
  <si>
    <t>CS-25/TAN/PRO</t>
  </si>
  <si>
    <t>CS-26/TAN/PRO</t>
  </si>
  <si>
    <t>CS-27/TAN/PRO</t>
  </si>
  <si>
    <t>T-POINT KANARDI</t>
  </si>
  <si>
    <t>Total(km)</t>
  </si>
  <si>
    <t>HASALPUR JHIRANYA TO BAGWADA</t>
  </si>
  <si>
    <t>GOLWA TO BAGODA</t>
  </si>
  <si>
    <t>T-POINT GOLWA TO BARANDWA</t>
  </si>
  <si>
    <t>DUBLI TO SUMERAKHEDA</t>
  </si>
  <si>
    <t>SUMERAKHEDA TO NANUKHEDA</t>
  </si>
  <si>
    <t>KANASIYA TO DUDHLI</t>
  </si>
  <si>
    <t>HASALPUR JHIRANYA TO KAPELI</t>
  </si>
  <si>
    <t xml:space="preserve"> SALAKHEDI</t>
  </si>
  <si>
    <t xml:space="preserve"> KAWLIKHEDA</t>
  </si>
  <si>
    <t xml:space="preserve"> BHADSIMBA</t>
  </si>
  <si>
    <t xml:space="preserve"> GANWADI</t>
  </si>
  <si>
    <t xml:space="preserve"> NOGANWA</t>
  </si>
  <si>
    <t xml:space="preserve"> AMARPURA</t>
  </si>
  <si>
    <t xml:space="preserve"> KACHNARIYA</t>
  </si>
  <si>
    <t xml:space="preserve"> SAMANERA</t>
  </si>
  <si>
    <t xml:space="preserve"> TUKRAL</t>
  </si>
  <si>
    <t xml:space="preserve"> DABDARAJPUT</t>
  </si>
  <si>
    <t xml:space="preserve"> LASUDIYAHAMEER</t>
  </si>
  <si>
    <t xml:space="preserve"> TILAWAD</t>
  </si>
  <si>
    <t xml:space="preserve"> BEESANKHEDA</t>
  </si>
  <si>
    <t xml:space="preserve"> TARANA BLOCK</t>
  </si>
  <si>
    <t xml:space="preserve"> DHABLAHARDU</t>
  </si>
  <si>
    <t xml:space="preserve"> PARSOLI</t>
  </si>
  <si>
    <t xml:space="preserve"> CHANDANYAKHEDI</t>
  </si>
  <si>
    <t xml:space="preserve"> ILAMKHEDI</t>
  </si>
  <si>
    <t xml:space="preserve"> JHALARA</t>
  </si>
  <si>
    <t xml:space="preserve"> PAAT</t>
  </si>
  <si>
    <t xml:space="preserve"> PARASI</t>
  </si>
  <si>
    <t xml:space="preserve"> SUWAS</t>
  </si>
  <si>
    <t xml:space="preserve"> CHIRDI</t>
  </si>
  <si>
    <t xml:space="preserve"> T-POINT TUKRAL</t>
  </si>
  <si>
    <t xml:space="preserve"> JHARNAWADA</t>
  </si>
  <si>
    <t xml:space="preserve"> DOBDAGUJAR</t>
  </si>
  <si>
    <t xml:space="preserve"> HASALPUR JHIRANYA</t>
  </si>
  <si>
    <t xml:space="preserve"> KAPELI</t>
  </si>
  <si>
    <t xml:space="preserve"> UMARAJHAR</t>
  </si>
  <si>
    <t xml:space="preserve"> LALAKHEDA</t>
  </si>
  <si>
    <t xml:space="preserve"> KAREDI</t>
  </si>
  <si>
    <t xml:space="preserve"> BERCHHI</t>
  </si>
  <si>
    <t xml:space="preserve"> SIDDIPUR NIPANYA</t>
  </si>
  <si>
    <t xml:space="preserve"> BARKHEDA</t>
  </si>
  <si>
    <t xml:space="preserve"> DEVIKHEDA</t>
  </si>
  <si>
    <t xml:space="preserve"> BAGWADA</t>
  </si>
  <si>
    <t xml:space="preserve"> KADODIYA</t>
  </si>
  <si>
    <t xml:space="preserve"> KATWARIYA</t>
  </si>
  <si>
    <t xml:space="preserve"> GUNDADLYA</t>
  </si>
  <si>
    <t xml:space="preserve"> GURADIYA GUJAR</t>
  </si>
  <si>
    <t xml:space="preserve"> PARI</t>
  </si>
  <si>
    <t xml:space="preserve"> RAMDI</t>
  </si>
  <si>
    <t xml:space="preserve"> SARLI</t>
  </si>
  <si>
    <t xml:space="preserve"> KHAMBUKHEDI</t>
  </si>
  <si>
    <t xml:space="preserve"> KARANJ</t>
  </si>
  <si>
    <t xml:space="preserve"> CHHAPARI</t>
  </si>
  <si>
    <t xml:space="preserve"> KANARDI</t>
  </si>
  <si>
    <t xml:space="preserve"> KHARKHADI</t>
  </si>
  <si>
    <t xml:space="preserve"> SAMGI</t>
  </si>
  <si>
    <t xml:space="preserve"> GOLWA</t>
  </si>
  <si>
    <t xml:space="preserve"> BAGODA</t>
  </si>
  <si>
    <t>T-POINT GOLWA</t>
  </si>
  <si>
    <t xml:space="preserve"> BARANDWA</t>
  </si>
  <si>
    <t xml:space="preserve"> DILODRI</t>
  </si>
  <si>
    <t xml:space="preserve"> BORDAGUJAR</t>
  </si>
  <si>
    <t xml:space="preserve"> NENAWAD</t>
  </si>
  <si>
    <t xml:space="preserve"> BANJARI</t>
  </si>
  <si>
    <t xml:space="preserve"> TITODI</t>
  </si>
  <si>
    <t xml:space="preserve"> T-POINT SAMGI</t>
  </si>
  <si>
    <t xml:space="preserve"> LIMBODA TARANA</t>
  </si>
  <si>
    <t xml:space="preserve"> MUNDLI</t>
  </si>
  <si>
    <t xml:space="preserve"> DUBLI</t>
  </si>
  <si>
    <t xml:space="preserve"> SUMERAKHEDA</t>
  </si>
  <si>
    <t>SUMERAKHEDA</t>
  </si>
  <si>
    <t xml:space="preserve"> NANUKHEDA</t>
  </si>
  <si>
    <t xml:space="preserve"> PIPALYAKAYTHA</t>
  </si>
  <si>
    <t xml:space="preserve"> BELARI</t>
  </si>
  <si>
    <t xml:space="preserve"> JAWASIYAKUMAR</t>
  </si>
  <si>
    <t xml:space="preserve"> ASER</t>
  </si>
  <si>
    <t xml:space="preserve"> KHJURIYA</t>
  </si>
  <si>
    <t xml:space="preserve"> UPADI</t>
  </si>
  <si>
    <t xml:space="preserve"> KHATIKHEDI</t>
  </si>
  <si>
    <t xml:space="preserve"> BHATUNI</t>
  </si>
  <si>
    <t xml:space="preserve"> KATHBADODA</t>
  </si>
  <si>
    <t xml:space="preserve"> NALESHREE</t>
  </si>
  <si>
    <t xml:space="preserve"> BORDAMANDA</t>
  </si>
  <si>
    <t xml:space="preserve"> MALLUPURA</t>
  </si>
  <si>
    <t xml:space="preserve"> KAYTHA</t>
  </si>
  <si>
    <t xml:space="preserve"> KHARPA</t>
  </si>
  <si>
    <t xml:space="preserve"> RAIPURA</t>
  </si>
  <si>
    <t xml:space="preserve"> LASUDIYABECHAR</t>
  </si>
  <si>
    <t xml:space="preserve"> DUDHLI</t>
  </si>
  <si>
    <t xml:space="preserve"> SAKARI</t>
  </si>
  <si>
    <t xml:space="preserve"> SUMARAKHEDA</t>
  </si>
  <si>
    <t xml:space="preserve"> BEEJPADI</t>
  </si>
  <si>
    <t xml:space="preserve"> BAGHERA</t>
  </si>
  <si>
    <t xml:space="preserve"> PALDUNA</t>
  </si>
  <si>
    <t xml:space="preserve"> KANASIYA</t>
  </si>
  <si>
    <t>R1</t>
  </si>
  <si>
    <t>R1-C1</t>
  </si>
  <si>
    <t>R2</t>
  </si>
  <si>
    <t>R2-C1</t>
  </si>
  <si>
    <t>R3</t>
  </si>
  <si>
    <t>R3-C1</t>
  </si>
  <si>
    <t>R4</t>
  </si>
  <si>
    <t>R4-C1</t>
  </si>
  <si>
    <t>R5</t>
  </si>
  <si>
    <t>R5-C1</t>
  </si>
  <si>
    <t>TOTAL ROUTE LENGTH(km)</t>
  </si>
  <si>
    <t>CS-10/UJJ TAR/PRO</t>
  </si>
  <si>
    <t>CS-11/UJJ TAR/PRO</t>
  </si>
  <si>
    <t>CS-12/UJJ TAR/PRO</t>
  </si>
  <si>
    <t>CS-13/UJJ TAR/PRO</t>
  </si>
  <si>
    <t>CS-14/UJJ TAR/PRO</t>
  </si>
  <si>
    <t>CS-15/UJJ TAR/PRO</t>
  </si>
  <si>
    <t>CS-16/UJJ TAR/PRO</t>
  </si>
  <si>
    <t>CS-17/UJJ TAR/PRO</t>
  </si>
  <si>
    <t>CS-18/UJJ TAR/PRO</t>
  </si>
  <si>
    <t>CS-19/UJJ TAR/PRO</t>
  </si>
  <si>
    <t>CS-20/UJJ TAR/PRO</t>
  </si>
  <si>
    <t>CS-21/UJJ TAR/PRO</t>
  </si>
  <si>
    <t>CS-22/UJJ TAR/PRO</t>
  </si>
  <si>
    <t>CS-23/UJJ TAR/PRO</t>
  </si>
  <si>
    <t>CS-24/UJJ TAR/PRO</t>
  </si>
  <si>
    <t>CS-25/UJJ TAR/PRO</t>
  </si>
  <si>
    <t>CS-26/UJJ TAR/PRO</t>
  </si>
  <si>
    <t>CS-27/UJJ TAR/PRO</t>
  </si>
  <si>
    <t>Kharpa to raipura</t>
  </si>
  <si>
    <t>Raipura to lasudlyabechar</t>
  </si>
  <si>
    <t>Raipura GP to Lasudiyabechar gp</t>
  </si>
  <si>
    <t>LASUDIYABECHAR TO TARAN BHQ</t>
  </si>
  <si>
    <t>Lasudiyabechar gp to Tarana bhq</t>
  </si>
  <si>
    <t>Lasudiyabechar GP to Tarana BHQ</t>
  </si>
  <si>
    <t>Bridge</t>
  </si>
  <si>
    <t>Road Crossing</t>
  </si>
  <si>
    <t>Turning</t>
  </si>
  <si>
    <t>TYPE C</t>
  </si>
  <si>
    <t>Router</t>
  </si>
  <si>
    <t>TYPE D</t>
  </si>
  <si>
    <t>DWC+PCC</t>
  </si>
  <si>
    <t>Ring_no</t>
  </si>
  <si>
    <t>DISTANCE(M)</t>
  </si>
  <si>
    <t>Netwok Type</t>
  </si>
  <si>
    <t>Ring</t>
  </si>
  <si>
    <t>Child ring</t>
  </si>
  <si>
    <t>Soil Detail</t>
  </si>
  <si>
    <t>Normal</t>
  </si>
  <si>
    <t>LENGTH (IN Mtr) OF BRIDGE</t>
  </si>
  <si>
    <t>LENGTH (IN Mtr) OF DWC+PCC (HARD ROCK)</t>
  </si>
  <si>
    <t>ASSUMPTION</t>
  </si>
  <si>
    <t>AT EVERY GP GI LENGTH = GP x 3</t>
  </si>
  <si>
    <t>GI LENGTH (Mtr)</t>
  </si>
  <si>
    <t>Block Router</t>
  </si>
  <si>
    <t>GP Router</t>
  </si>
  <si>
    <t>Block Type</t>
  </si>
  <si>
    <t>Green Field</t>
  </si>
  <si>
    <t>TARANA (4037)</t>
  </si>
  <si>
    <t>ROAD EDGE</t>
  </si>
  <si>
    <t>ROAD</t>
  </si>
  <si>
    <t>CULVERT</t>
  </si>
  <si>
    <t>GP SALAKHEDI</t>
  </si>
  <si>
    <t>RIVER BRIDGE</t>
  </si>
  <si>
    <t>GP KAWALI KHEDA</t>
  </si>
  <si>
    <t>GANWDI GP BC</t>
  </si>
  <si>
    <t>BBNL RM</t>
  </si>
  <si>
    <t>GAS PIPELINE</t>
  </si>
  <si>
    <t>WINE SHOP</t>
  </si>
  <si>
    <t>GP LASUDIYAHAMEER</t>
  </si>
  <si>
    <t>GP TILAWAD</t>
  </si>
  <si>
    <t>GP BUILDING</t>
  </si>
  <si>
    <t>OFC CHAMBER</t>
  </si>
  <si>
    <t>OFC BHARTI</t>
  </si>
  <si>
    <t>NALA</t>
  </si>
  <si>
    <t xml:space="preserve">GP ILAMKHEDI </t>
  </si>
  <si>
    <t>GP PARASI</t>
  </si>
  <si>
    <t>GP SUWAS</t>
  </si>
  <si>
    <t>KRE</t>
  </si>
  <si>
    <t>HEND PUMP</t>
  </si>
  <si>
    <t>PANKHEDI GP</t>
  </si>
  <si>
    <t>PETROLEUM</t>
  </si>
  <si>
    <t>CHIKLI GP</t>
  </si>
  <si>
    <t>MEGHA GAS STONE</t>
  </si>
  <si>
    <t>MEGHA GAS SB</t>
  </si>
  <si>
    <t>MEGHA GAS</t>
  </si>
  <si>
    <t>RUPAKHEDI GP</t>
  </si>
  <si>
    <t>MEGHA GAS BOX</t>
  </si>
  <si>
    <t>AIR VALVE</t>
  </si>
  <si>
    <t>MEGHA KM</t>
  </si>
  <si>
    <t>GP GODADI</t>
  </si>
  <si>
    <t>ROAD CROSS</t>
  </si>
  <si>
    <t>KANTHADI GP</t>
  </si>
  <si>
    <t>GP SUCHAI</t>
  </si>
  <si>
    <t>SHOP LINE</t>
  </si>
  <si>
    <t>KMS 19</t>
  </si>
  <si>
    <t>GP BHODALYA</t>
  </si>
  <si>
    <t>NANDED GP</t>
  </si>
  <si>
    <t>WELL</t>
  </si>
  <si>
    <t>KESWAL GP</t>
  </si>
  <si>
    <t>LIMBADIT GP</t>
  </si>
  <si>
    <t>GP TEJALAKHEDI BC</t>
  </si>
  <si>
    <t>GP KADHAI</t>
  </si>
  <si>
    <t>KAJJUKHEDI GP BC</t>
  </si>
  <si>
    <t>GP LASUDLYA AMA</t>
  </si>
  <si>
    <t>BADODIYA GP BC</t>
  </si>
  <si>
    <t>HASALPUR JHIRANYA GP</t>
  </si>
  <si>
    <t>KAPELI GP</t>
  </si>
  <si>
    <t>UMARAJHAR GP</t>
  </si>
  <si>
    <t>LALAKHEDA GP</t>
  </si>
  <si>
    <t>BERCCHI GP</t>
  </si>
  <si>
    <t>SIDDIPUR NIPANIYA GP</t>
  </si>
  <si>
    <t>GP BAGWADA</t>
  </si>
  <si>
    <t>BSNL RM</t>
  </si>
  <si>
    <t>GUNDADLYA GP BC</t>
  </si>
  <si>
    <t>GUDARIA GURJAR</t>
  </si>
  <si>
    <t>GP PARI BC</t>
  </si>
  <si>
    <t>GRAM PANCHAYAT KARANJ</t>
  </si>
  <si>
    <t>GRAM PANCHAYAT CHHAPRI</t>
  </si>
  <si>
    <t>GP KANARDI BC</t>
  </si>
  <si>
    <t>HAND PUMP</t>
  </si>
  <si>
    <t>GP SAMGI</t>
  </si>
  <si>
    <t>GP GOLWA BC</t>
  </si>
  <si>
    <t>GRAMPANCHAYAT BAGODA</t>
  </si>
  <si>
    <t>FLYOVER</t>
  </si>
  <si>
    <t>BRIDGE</t>
  </si>
  <si>
    <t>GRAMPANCHAYAT  BORDAGUJAR  GP</t>
  </si>
  <si>
    <t>GP NENAWAD BC</t>
  </si>
  <si>
    <t>BUILDING</t>
  </si>
  <si>
    <t>BSNL BOX</t>
  </si>
  <si>
    <t>PIPALIYAKATHYA GP</t>
  </si>
  <si>
    <t>RAILWAY_UNDER_PASS</t>
  </si>
  <si>
    <t>BELARI GP</t>
  </si>
  <si>
    <t>JAWASIYAKUMAR GP</t>
  </si>
  <si>
    <t>ASER GP</t>
  </si>
  <si>
    <t>KHAJURIYA GP</t>
  </si>
  <si>
    <t>UPADI GP</t>
  </si>
  <si>
    <t>KHATIKHEDI GP</t>
  </si>
  <si>
    <t>BHATUNI GP</t>
  </si>
  <si>
    <t>GT+KATHBADODA GP</t>
  </si>
  <si>
    <t>KMS 20</t>
  </si>
  <si>
    <t>KMS 24</t>
  </si>
  <si>
    <t>KMS 25</t>
  </si>
  <si>
    <t>MALLUPURA GP</t>
  </si>
  <si>
    <t>GRAMPANCHAYAT  KHARPA</t>
  </si>
  <si>
    <t xml:space="preserve">RAIPURA GP </t>
  </si>
  <si>
    <t>LASUDIYABECHAR GP</t>
  </si>
  <si>
    <t xml:space="preserve">GP DUDHLI </t>
  </si>
  <si>
    <t>GRAM PANCHAYAT BEEJPADI</t>
  </si>
  <si>
    <t>GRAM PANCHAYAT BAGHERA</t>
  </si>
  <si>
    <t>GP PALDUNA</t>
  </si>
  <si>
    <t>CS-01/UJJ TAR/PRO</t>
  </si>
  <si>
    <t>CS-02/UJJ TAR/PRO</t>
  </si>
  <si>
    <t>CS-03/UJJ TAR/PRO</t>
  </si>
  <si>
    <t>CS-04/UJJ TAR/PRO</t>
  </si>
  <si>
    <t>CS-05/UJJ TAR/PRO</t>
  </si>
  <si>
    <t>CS-06/UJJ TAR/PRO</t>
  </si>
  <si>
    <t>CS-07/UJJ TAR/PRO</t>
  </si>
  <si>
    <t>CS-08/UJJ TAR/PRO</t>
  </si>
  <si>
    <t>CS-09/UJJ TAR/PRO</t>
  </si>
  <si>
    <t>CS-28/UJJ TAR/PRO</t>
  </si>
  <si>
    <t>GI + Clamping</t>
  </si>
  <si>
    <t>Hard Rock</t>
  </si>
  <si>
    <t>RIGHT</t>
  </si>
  <si>
    <t>GATE</t>
  </si>
  <si>
    <t>CROSSING</t>
  </si>
  <si>
    <t>S/N</t>
  </si>
  <si>
    <t>Description</t>
  </si>
  <si>
    <t>Assumption</t>
  </si>
  <si>
    <t>Protection Type</t>
  </si>
  <si>
    <t>&lt;20 mtr.</t>
  </si>
  <si>
    <t>&gt;20 mtr.</t>
  </si>
  <si>
    <t>GI + Clampling</t>
  </si>
  <si>
    <t>Soft Rock/Utility Crossing</t>
  </si>
  <si>
    <t>Half Round</t>
  </si>
  <si>
    <t>Raliway Crossing/NH Crossing</t>
  </si>
  <si>
    <t>GI Pulling</t>
  </si>
  <si>
    <t xml:space="preserve">At every GP </t>
  </si>
  <si>
    <t>Cupler</t>
  </si>
  <si>
    <t>Every 200 Mtr.</t>
  </si>
  <si>
    <t>Nil</t>
  </si>
  <si>
    <t>RM</t>
  </si>
  <si>
    <t>Manhole</t>
  </si>
  <si>
    <t>Every Turning Point/ Every Crossing/ 1800 Mtr.</t>
  </si>
  <si>
    <t>if GP Last mile linear</t>
  </si>
  <si>
    <t>Consider Protection</t>
  </si>
  <si>
    <t>DWC + PCC</t>
  </si>
  <si>
    <t>CS-28/TAN/PRO</t>
  </si>
  <si>
    <t>T-POINT TUKRAL</t>
  </si>
  <si>
    <t>100 mtr.+ at every hdd</t>
  </si>
  <si>
    <t>3 Meter</t>
  </si>
  <si>
    <t>Assumptions</t>
  </si>
  <si>
    <t>No of physical Rings X2</t>
  </si>
  <si>
    <t>10% (Additional Wastage &amp; Loop0</t>
  </si>
  <si>
    <t>1 FDMS Rack +1 Equipment Rack</t>
  </si>
  <si>
    <t>Every 1800 mtr+ 1 No at Each GP location+ each Sharp turning</t>
  </si>
  <si>
    <t>Total GP Count+ Parent GP of Child Ring</t>
  </si>
  <si>
    <t>S</t>
  </si>
  <si>
    <t>BLOCK</t>
  </si>
  <si>
    <t>OPTICAL LENGTH</t>
  </si>
  <si>
    <t>GP10G 10 km SFP</t>
  </si>
  <si>
    <t>GP  10G 40 km SFP</t>
  </si>
  <si>
    <t>10G 80 km</t>
  </si>
  <si>
    <t>10G 10 KM</t>
  </si>
  <si>
    <t>10G 40KM</t>
  </si>
  <si>
    <t>10G 80km</t>
  </si>
  <si>
    <t>AMARPURA TO KACHNARIYA&gt;&gt;&gt;Block</t>
  </si>
  <si>
    <t>Block (KACHNARIYA) TO SAMANERA</t>
  </si>
  <si>
    <t xml:space="preserve"> CHHADAWAD</t>
  </si>
  <si>
    <t xml:space="preserve"> ITAWA</t>
  </si>
  <si>
    <t xml:space="preserve"> LODH</t>
  </si>
  <si>
    <t xml:space="preserve"> KHAMLI</t>
  </si>
  <si>
    <t xml:space="preserve"> PANKHEDI</t>
  </si>
  <si>
    <t xml:space="preserve"> RUPAKHEDI</t>
  </si>
  <si>
    <t xml:space="preserve"> PACHOLA</t>
  </si>
  <si>
    <t xml:space="preserve"> CHIKLI</t>
  </si>
  <si>
    <t xml:space="preserve"> CHITAWALYAKHEDA</t>
  </si>
  <si>
    <t xml:space="preserve"> GODADI</t>
  </si>
  <si>
    <t xml:space="preserve"> KANTHADI</t>
  </si>
  <si>
    <t xml:space="preserve"> SUCHAI</t>
  </si>
  <si>
    <t xml:space="preserve"> BHODALYA</t>
  </si>
  <si>
    <t xml:space="preserve"> KESWAL</t>
  </si>
  <si>
    <t xml:space="preserve"> NANDED</t>
  </si>
  <si>
    <t xml:space="preserve"> DEVLI</t>
  </si>
  <si>
    <t xml:space="preserve"> LIMBADIT</t>
  </si>
  <si>
    <t xml:space="preserve"> NAHARKHEDI</t>
  </si>
  <si>
    <t xml:space="preserve"> TEJALAKHEDI</t>
  </si>
  <si>
    <t xml:space="preserve"> KADHAI</t>
  </si>
  <si>
    <t xml:space="preserve"> KHAJJUKHEDI</t>
  </si>
  <si>
    <t xml:space="preserve"> LASUDLYA AMRA</t>
  </si>
  <si>
    <t xml:space="preserve"> JHUMKI</t>
  </si>
  <si>
    <t xml:space="preserve"> BADODIYA</t>
  </si>
  <si>
    <t>GP Convert to LINEAR</t>
  </si>
  <si>
    <t>SURVEY DETAIL</t>
  </si>
  <si>
    <t>DUBLI TO BEEJPADI</t>
  </si>
  <si>
    <t xml:space="preserve">DUBLI </t>
  </si>
  <si>
    <t>576.880 KM</t>
  </si>
  <si>
    <t>SPUR</t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</si>
  <si>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SNo</t>
    </r>
  </si>
  <si>
    <t>Ring No</t>
  </si>
  <si>
    <t>GP Name</t>
  </si>
  <si>
    <t>Span Name</t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</si>
  <si>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NH /SH / MDR / Other Road No.</t>
    </r>
  </si>
  <si>
    <t>*Width of the Road
(mtr)
[Decimal(5,2)]</t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</si>
  <si>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ROW Boundary limit (from Road centre line)
in Mtr
[Decimal(5,2)]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</si>
  <si>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KM Stone / Chainage
(From) 
A
Meter
[Integer]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</si>
  <si>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KM Stone /
Chainage 
(To)
B
Meter
[Integer]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</si>
  <si>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Surveyed
Distance 
(B-A) Meter
[Integer]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</si>
  <si>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LATLONG 
(Point A)
[Decimal(9,6)]</t>
    </r>
  </si>
  <si>
    <r>
      <rPr>
        <b/>
        <sz val="14"/>
        <color rgb="FFFF0000"/>
        <rFont val="Calibri"/>
        <family val="2"/>
      </rPr>
      <t xml:space="preserve">*LATLONG </t>
    </r>
    <r>
      <rPr>
        <b/>
        <sz val="14"/>
        <rFont val="Calibri"/>
        <family val="2"/>
      </rPr>
      <t>LONG
(Point B)
[Decimal(9,6)]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</si>
  <si>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Route Feasibility (Yes / No)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</si>
  <si>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Vilage / Town 
Point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</si>
  <si>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Proposed OFC laying Feasibility 
(LHS / RHS)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</si>
  <si>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LHS-RHS / RHS-LHS Road crossing required (Yes/No)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</si>
  <si>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Reason for Road crossing</t>
    </r>
  </si>
  <si>
    <t>Chainage of road crossing point</t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</si>
  <si>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Utility Identified 
on LHS/RHS
(Underground)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</si>
  <si>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Above ground features of Utility checked 
(Gas pipeline/Route Marker/ Waterpipe/Other operator MH_HH/Local information)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</si>
  <si>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ROW Authority Name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</si>
  <si>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Authority address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</si>
  <si>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Feasibility of obtaining RoW permission/ Approval
(Yes/No)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</si>
  <si>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Type of Area Forest/VIP/   Defence/Intra-City/Public/ Private (Pukka/Kachha) Area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</si>
  <si>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Type of Forest (Reserved (Protected) / Social / Wild Life)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</si>
  <si>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Length of Area
(km)
[Decimal(7,3)]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</si>
  <si>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Any Road Expansion or work in progress from Authorities/ Telecom Operators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</si>
  <si>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Any future Expansion planned by Authority 
(Next Two Years)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</si>
  <si>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TYPE OF 
Bridge/Culvert/ Rail Over &amp;Under Bridge/Cause ways/ Level Crossing /Road Crossing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</si>
  <si>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LAT 
(From)
[Decimal(9,6)]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</si>
  <si>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LONG
(From)
[Decimal(9,6)]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</si>
  <si>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LAT
(To)
[Decimal(9,6)]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</si>
  <si>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LONG
(To)
[Decimal(9,6)]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</si>
  <si>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LENGTH OF Bridge/Culvert/ Rail Over &amp;Under Bridge/Causeways/ Level Crossing /Road Crossing
[Decimal(20,3)]</t>
    </r>
  </si>
  <si>
    <r>
      <rPr>
        <b/>
        <sz val="14"/>
        <color rgb="FFFF0000"/>
        <rFont val="Calibri"/>
        <family val="2"/>
      </rPr>
      <t>*</t>
    </r>
    <r>
      <rPr>
        <b/>
        <sz val="14"/>
        <rFont val="Calibri"/>
        <family val="2"/>
      </rPr>
      <t>Remarks</t>
    </r>
  </si>
  <si>
    <t>SrNo</t>
  </si>
  <si>
    <t>NHSHNo</t>
  </si>
  <si>
    <t>RoadWidth</t>
  </si>
  <si>
    <t>RowBoundaryLmt</t>
  </si>
  <si>
    <t>KMStoneFromA</t>
  </si>
  <si>
    <t>KMStoneToB</t>
  </si>
  <si>
    <t>SuveryDist</t>
  </si>
  <si>
    <t>LatAuth</t>
  </si>
  <si>
    <t>LongAuth</t>
  </si>
  <si>
    <t>LandmarkRHS</t>
  </si>
  <si>
    <t>VlgTwnPoint</t>
  </si>
  <si>
    <t>OFClaying</t>
  </si>
  <si>
    <t>RdCrossing Req</t>
  </si>
  <si>
    <t>ReasonRdCrossing</t>
  </si>
  <si>
    <t>KM milestone</t>
  </si>
  <si>
    <t>UtilityLHS</t>
  </si>
  <si>
    <t>UtilityChecked</t>
  </si>
  <si>
    <t>RowAuthorityName</t>
  </si>
  <si>
    <t>AuthorityAddress</t>
  </si>
  <si>
    <t>FeasibilityOfROWApproval</t>
  </si>
  <si>
    <t>TypeOfOverlapArea</t>
  </si>
  <si>
    <t>NearestLandmark</t>
  </si>
  <si>
    <t>LengthOfOverlapArea</t>
  </si>
  <si>
    <t>ExpansionInProg</t>
  </si>
  <si>
    <t>ExpansionPlanned</t>
  </si>
  <si>
    <t>TypeOfCrossing</t>
  </si>
  <si>
    <t>LatCrossing</t>
  </si>
  <si>
    <t>LongCrossing</t>
  </si>
  <si>
    <t>LatLandmark</t>
  </si>
  <si>
    <t>LongLandmark</t>
  </si>
  <si>
    <t>LengthOfCrossing</t>
  </si>
  <si>
    <t xml:space="preserve"> TARANA BLOCK TO BEESANKHEDA TO</t>
  </si>
  <si>
    <t>Nagar parishad</t>
  </si>
  <si>
    <t>23.340519, 76.043906</t>
  </si>
  <si>
    <t>23.340705, 76.037812</t>
  </si>
  <si>
    <t>Tarana/BSNL Exchange</t>
  </si>
  <si>
    <t>Nagar Parishad Tarana</t>
  </si>
  <si>
    <t>TARANA</t>
  </si>
  <si>
    <t>City</t>
  </si>
  <si>
    <t>Tarana exchange to Main road SH 16</t>
  </si>
  <si>
    <t>SH-16</t>
  </si>
  <si>
    <t>MS-16.5</t>
  </si>
  <si>
    <t>MS-23</t>
  </si>
  <si>
    <t>23.39492, 76.075404</t>
  </si>
  <si>
    <t>Tarana ROAD,BEESANKHEDA</t>
  </si>
  <si>
    <t>As per route plan</t>
  </si>
  <si>
    <t>MPRDC</t>
  </si>
  <si>
    <t>UJJAIN</t>
  </si>
  <si>
    <t>ROAD CROSSING</t>
  </si>
  <si>
    <t>TARANA EX TO BISDANKHEDA GP ROUTE</t>
  </si>
  <si>
    <t>PMGSY</t>
  </si>
  <si>
    <t>23.40046, 76.005048</t>
  </si>
  <si>
    <t>TARANA ROAD SH TO, BEESANKHEDA</t>
  </si>
  <si>
    <t>road crossing</t>
  </si>
  <si>
    <t>Petrolium pipe line Crossing</t>
  </si>
  <si>
    <t>beesankheda gp</t>
  </si>
  <si>
    <t>BEESANKHEDA  TO TILAWAD</t>
  </si>
  <si>
    <t>23.39504, 76.01335</t>
  </si>
  <si>
    <t>MS-23.020</t>
  </si>
  <si>
    <t>MS-24.500</t>
  </si>
  <si>
    <t>23.39504, 76.015335</t>
  </si>
  <si>
    <t>23.40704, 76.009334</t>
  </si>
  <si>
    <t>TARANA SH Road , shri gopal goshala gate</t>
  </si>
  <si>
    <t>For TARANA Road to tilawad gp route</t>
  </si>
  <si>
    <t>23.40842, 75.98872</t>
  </si>
  <si>
    <t>TARANA SH ROAD TO TILAWAD GP</t>
  </si>
  <si>
    <t>Bridge Crossing</t>
  </si>
  <si>
    <t>river bridge crossing,  RHS SIDE GI/DWC, CLAIMPING/CC</t>
  </si>
  <si>
    <t xml:space="preserve">TILAWAD TO LASUDIYAHAMEER </t>
  </si>
  <si>
    <t>23.40712, 76.00931</t>
  </si>
  <si>
    <t>TLAWAD TO LASUDIYAHAMEER</t>
  </si>
  <si>
    <t>MS-24.200</t>
  </si>
  <si>
    <t>MS-28.800</t>
  </si>
  <si>
    <t>23.437534, 75.995923</t>
  </si>
  <si>
    <t>Culvert Crossing</t>
  </si>
  <si>
    <t>DWC CLAIMPING</t>
  </si>
  <si>
    <t>23.43275, 75.98321</t>
  </si>
  <si>
    <t>towards LASUDIYAHAMEER</t>
  </si>
  <si>
    <t xml:space="preserve"> 75.988833°</t>
  </si>
  <si>
    <t>LHS DWC CLAIMPING</t>
  </si>
  <si>
    <t>LASUDIYAHAMEER TO DABDARAJPUT</t>
  </si>
  <si>
    <t xml:space="preserve"> LASUDIYAHAMEER  to Tarana SH (IN)</t>
  </si>
  <si>
    <t>RHS DWC CLAIMPING</t>
  </si>
  <si>
    <t>MS-28.750</t>
  </si>
  <si>
    <t>MS-30.9</t>
  </si>
  <si>
    <t>23.452324, 75.984117</t>
  </si>
  <si>
    <t>Tarana Sh 16 road (IN)</t>
  </si>
  <si>
    <t>23.45603, 75.98009</t>
  </si>
  <si>
    <t>DABDARAJPUT Road (IN)</t>
  </si>
  <si>
    <t>RHS Side</t>
  </si>
  <si>
    <t>DABDARAJPUT TO TUKRAL</t>
  </si>
  <si>
    <t>23.45606, 75.98009</t>
  </si>
  <si>
    <t>23.45708, 75.98092</t>
  </si>
  <si>
    <t>DABDARAJPUT to tarana Road (Out)</t>
  </si>
  <si>
    <t>LHS Side</t>
  </si>
  <si>
    <t>MS-31.50</t>
  </si>
  <si>
    <t>MS-33.80</t>
  </si>
  <si>
    <t>23.47544, 75.97105</t>
  </si>
  <si>
    <t>DABDARAJPUT to tarana Road ( OUT)</t>
  </si>
  <si>
    <t>Gail-3/BPCL-1</t>
  </si>
  <si>
    <t>BPCL- 23.47057,75.97327, Gail1st - 23.4687,75.97391</t>
  </si>
  <si>
    <t>mention in Gas xing details</t>
  </si>
  <si>
    <t>LHS Side crossing and SH16</t>
  </si>
  <si>
    <t>MS-9.250</t>
  </si>
  <si>
    <t>MS-3.500</t>
  </si>
  <si>
    <t>23.46459, 75.91829</t>
  </si>
  <si>
    <t>rupakhedi turuning point to ghosla road PWD LHS (IN)</t>
  </si>
  <si>
    <t>TUKRAL TO SAMANERA</t>
  </si>
  <si>
    <t>MS-7.000</t>
  </si>
  <si>
    <t>23.473002, 75.94869</t>
  </si>
  <si>
    <t>Tukral gp Out for samnera gp turning-Ma brhmani dham gate</t>
  </si>
  <si>
    <t>23.46326, 75.95209</t>
  </si>
  <si>
    <t xml:space="preserve"> 23.467298, </t>
  </si>
  <si>
    <t xml:space="preserve"> 23.466903,</t>
  </si>
  <si>
    <t>RHS Side Culvert crossing with DWL-Claiming</t>
  </si>
  <si>
    <t>SAMANERA TO KACHNARIYA</t>
  </si>
  <si>
    <t>23.41538, 75.96233</t>
  </si>
  <si>
    <t>Samnera gp to kachnariya pmgsy road</t>
  </si>
  <si>
    <t>Gail-1/BPCL-1</t>
  </si>
  <si>
    <t xml:space="preserve">Gail-1/BPCL-1 Crossing, </t>
  </si>
  <si>
    <t>23.414801, 75.964519</t>
  </si>
  <si>
    <t>Samnera gp to kachnariya PWD road</t>
  </si>
  <si>
    <t>KACHNARIYA-TO- AMARPURA</t>
  </si>
  <si>
    <t>23.39295, 75.96978</t>
  </si>
  <si>
    <t>AMARPURA TO NOGANWA</t>
  </si>
  <si>
    <t>23.36445,75.96652</t>
  </si>
  <si>
    <t>Amarpura gp to Pmgsy  Road</t>
  </si>
  <si>
    <t>23.34274, 76.00586</t>
  </si>
  <si>
    <t>Amarpura Gp to PWD Rod</t>
  </si>
  <si>
    <t xml:space="preserve">BPCL </t>
  </si>
  <si>
    <t>BPCL /Bridge Crossing</t>
  </si>
  <si>
    <t>Bridge 23.34855 / BPCL 23.34594</t>
  </si>
  <si>
    <t>Bridge 75.99466/ BPCL 75.99871</t>
  </si>
  <si>
    <t>Bridge23.348047/</t>
  </si>
  <si>
    <t>Bridge crosiing on PWD road</t>
  </si>
  <si>
    <t>GP Road</t>
  </si>
  <si>
    <t>23.36819, 76.00255</t>
  </si>
  <si>
    <t>Amarpura Gp to GP Rod Noganwa</t>
  </si>
  <si>
    <t>BPCLCrossing</t>
  </si>
  <si>
    <t>BPCL 1 crossing at malikhedi village for noganwa GP</t>
  </si>
  <si>
    <t>NOGANWA TO GANWADI</t>
  </si>
  <si>
    <t>23.36819/ 76.00255</t>
  </si>
  <si>
    <t>23.342766,76.005860</t>
  </si>
  <si>
    <t>NOGANWA TO GANWADI gp road</t>
  </si>
  <si>
    <t>BPCL 1 crossing at malikhedi village for Ganwadi GP</t>
  </si>
  <si>
    <t>23.342766/76.005860</t>
  </si>
  <si>
    <t>23.340364, 76.000816</t>
  </si>
  <si>
    <t>ring close on gp ganwadi</t>
  </si>
  <si>
    <t>GANWADI TO BHADSIMBA</t>
  </si>
  <si>
    <t>23.32893, 75.99944</t>
  </si>
  <si>
    <t>GANWADI gp to BHadsimba road</t>
  </si>
  <si>
    <t>Bridge crosiing on PMGSY DWC Claiming</t>
  </si>
  <si>
    <t>BHADSIMBA TO KAWLIKHEDA</t>
  </si>
  <si>
    <t>23.31270, 75.97506</t>
  </si>
  <si>
    <t>bhadsimba gp to kawlikheda gp</t>
  </si>
  <si>
    <t>BPCL 1 crossing in form near Bhadsimba to kawalikheda</t>
  </si>
  <si>
    <t>KAWLIKHEDA TO SALAKHEDI</t>
  </si>
  <si>
    <t>23.30893, 75.99008</t>
  </si>
  <si>
    <t>kawlikheda gp to SALAKHEDI GP</t>
  </si>
  <si>
    <t>BPCL 1 crossing in form near kawalikheda to Salakhedi</t>
  </si>
  <si>
    <t>MDR</t>
  </si>
  <si>
    <t>23.32066, 7601736</t>
  </si>
  <si>
    <t>MDR-PWD</t>
  </si>
  <si>
    <t xml:space="preserve"> 23.318488°</t>
  </si>
  <si>
    <t xml:space="preserve"> 76.013117°</t>
  </si>
  <si>
    <t xml:space="preserve">Kawalikheda to SALAKHEDI Bridge crossing 150 mtr LHS </t>
  </si>
  <si>
    <t>23.32836, 76.01048</t>
  </si>
  <si>
    <t>TARANA BHQ</t>
  </si>
  <si>
    <t>SALAKHEDI TO TARANA BHQ</t>
  </si>
  <si>
    <t>23.32696,76.030007</t>
  </si>
  <si>
    <t>Salakhedi gp to Tarana BHQ</t>
  </si>
  <si>
    <t>23.33157,76.03735</t>
  </si>
  <si>
    <t>MS-15.5</t>
  </si>
  <si>
    <t>MS-16.25</t>
  </si>
  <si>
    <t>23.33853,76.03738</t>
  </si>
  <si>
    <t xml:space="preserve">Water pipe line </t>
  </si>
  <si>
    <t>SH16</t>
  </si>
  <si>
    <t>Water Pipe line</t>
  </si>
  <si>
    <t xml:space="preserve">SH16 Road Cross &amp; Water pipe line crossing </t>
  </si>
  <si>
    <t>23.34046,76.04390</t>
  </si>
  <si>
    <t>R1C1</t>
  </si>
  <si>
    <t>PWD to NH 52G</t>
  </si>
  <si>
    <t>23.459203, 75.88285</t>
  </si>
  <si>
    <t>TUKRA gp to nh road for DHABLAHARDU GP</t>
  </si>
  <si>
    <t>N</t>
  </si>
  <si>
    <t>TUKRAL GP coonecting point for HABLAHARDU, PWD to NH 52G 3700 km</t>
  </si>
  <si>
    <t>NH-52-PWD</t>
  </si>
  <si>
    <t>MS-28.500</t>
  </si>
  <si>
    <t>MS-32</t>
  </si>
  <si>
    <t>23.495892,75.895611</t>
  </si>
  <si>
    <t>NH to dhabhla hardu gp</t>
  </si>
  <si>
    <t>NH-52</t>
  </si>
  <si>
    <t>NH crossing to Dablahardu</t>
  </si>
  <si>
    <t xml:space="preserve"> 23.495789,75.897199</t>
  </si>
  <si>
    <t>23.495789,75.897199</t>
  </si>
  <si>
    <t>23.510257,75.942335</t>
  </si>
  <si>
    <t xml:space="preserve"> 23.496710, </t>
  </si>
  <si>
    <t>75.901070°</t>
  </si>
  <si>
    <t xml:space="preserve"> 23.497010°</t>
  </si>
  <si>
    <t xml:space="preserve"> 75.901302°</t>
  </si>
  <si>
    <t>DHABLAHARDU TO PARSOLI,Bridge crossing 42m</t>
  </si>
  <si>
    <t>23.510257, 75.942335</t>
  </si>
  <si>
    <t>23.520411, 75.927588</t>
  </si>
  <si>
    <t>150 GP CC ROAD, AND 20 MTR MINI CULVERT</t>
  </si>
  <si>
    <t>23.526253, 75.928157</t>
  </si>
  <si>
    <t>PMGJY</t>
  </si>
  <si>
    <t>150 GP CC ROAD,</t>
  </si>
  <si>
    <t>23.52938, 75.92413</t>
  </si>
  <si>
    <t>200 MTR CC ROAD AT GP</t>
  </si>
  <si>
    <t>23.526118, 75.91129</t>
  </si>
  <si>
    <t>23.53057, 75.89871</t>
  </si>
  <si>
    <t>NH-552G</t>
  </si>
  <si>
    <t>MS-35.500</t>
  </si>
  <si>
    <t>MS-34.100</t>
  </si>
  <si>
    <t>23.518639, 75.897831</t>
  </si>
  <si>
    <t>NH-PWD</t>
  </si>
  <si>
    <t>ON NH-552G , NEAR 2 MOBILE TOWER AND VILLAGE GATE</t>
  </si>
  <si>
    <t>MS-39.500</t>
  </si>
  <si>
    <t>23.55260, 75.90321</t>
  </si>
  <si>
    <t>JHALARA TO PAAT nh</t>
  </si>
  <si>
    <t xml:space="preserve">ON NH-552G , FROM JHALAR GP TO PAAT GP ROAD CROSSING ON NH </t>
  </si>
  <si>
    <t>MS-41.100</t>
  </si>
  <si>
    <t>LHS TO RHS</t>
  </si>
  <si>
    <t>MS-39.600</t>
  </si>
  <si>
    <t>ROAD CROSSING FOR GP</t>
  </si>
  <si>
    <t>ON NH-552G , FROM PAAT GP TO PARASI  GP ROAD CROSSING ON NH FOR GO CONNECTIVETY</t>
  </si>
  <si>
    <t>23.55661, 75.90415</t>
  </si>
  <si>
    <t>NH TO GP CONNECTIVITY</t>
  </si>
  <si>
    <t>23.53495, 75.94293</t>
  </si>
  <si>
    <t>ROUTE RUNNING ON NEAR BY RIVER FOR SUWAS GP</t>
  </si>
  <si>
    <t>23.534933, 75.942934</t>
  </si>
  <si>
    <t>23.49191, 75.96148</t>
  </si>
  <si>
    <t>T-POINT TUKRAL-DABRARAJPT</t>
  </si>
  <si>
    <t>CHIRDI- T-POINT TUKRAL-DABRARAJPT</t>
  </si>
  <si>
    <t>23.47476, 75.96547</t>
  </si>
  <si>
    <t>CHIRDI- CONNECTIVITY  T-POINT TUKRAL-DABRARAJPT ROUTE</t>
  </si>
  <si>
    <t>23.34295,76.04221</t>
  </si>
  <si>
    <t>Tarana BHQ To Chhadawad</t>
  </si>
  <si>
    <t>23.37216,76.04208</t>
  </si>
  <si>
    <t>CHHADAWAD TO ITAWA GP</t>
  </si>
  <si>
    <t>23.400061,76.04144</t>
  </si>
  <si>
    <t>Chadwad gp to itawa gp</t>
  </si>
  <si>
    <t>23.39791,76.02777</t>
  </si>
  <si>
    <t>ITAWA TO LODH GP</t>
  </si>
  <si>
    <t>23.42350,76.021816</t>
  </si>
  <si>
    <t>LODH TO KHAMLI GP</t>
  </si>
  <si>
    <t>23.42455,76.00399</t>
  </si>
  <si>
    <t>MS-26.5</t>
  </si>
  <si>
    <t>MS-26.75</t>
  </si>
  <si>
    <t>23.426292,76.003441</t>
  </si>
  <si>
    <t>KHAMLI TO PANKHEDI GP</t>
  </si>
  <si>
    <t>MS-26.7</t>
  </si>
  <si>
    <t>MS-29.9</t>
  </si>
  <si>
    <t>23.45061,75.98448</t>
  </si>
  <si>
    <t>23.450588,75.989450</t>
  </si>
  <si>
    <t>PANKHEDI TO RUPAKHEDI GP</t>
  </si>
  <si>
    <t>23.54082,75.98682</t>
  </si>
  <si>
    <t xml:space="preserve">MS-33 </t>
  </si>
  <si>
    <t>23.474177,75.971557</t>
  </si>
  <si>
    <t>BPCL- 23.47064,75.97326 Gail1st - 23.46870,75.97391</t>
  </si>
  <si>
    <t>Gail &amp; BPCLRHS Side crossing and SH16</t>
  </si>
  <si>
    <t xml:space="preserve">PACHOLA </t>
  </si>
  <si>
    <t xml:space="preserve">RUPAKHEDI TO PACHOLA GP </t>
  </si>
  <si>
    <t>23.47812,75.97341</t>
  </si>
  <si>
    <t>23.46478,76.00832</t>
  </si>
  <si>
    <t xml:space="preserve">Gail-3 Crossing </t>
  </si>
  <si>
    <t>Gail-3</t>
  </si>
  <si>
    <t>Gail 1st-23.48069,75.99518</t>
  </si>
  <si>
    <t>Gail &amp; BPCL RHS Side crossing and PMGSY</t>
  </si>
  <si>
    <t xml:space="preserve">CHIKLI </t>
  </si>
  <si>
    <t>PACHOLA GP TO CHIKLI GP</t>
  </si>
  <si>
    <t>23.48686,76.01672</t>
  </si>
  <si>
    <t>23.48408,76.02629</t>
  </si>
  <si>
    <t>BPCL-23.48655 76.01852</t>
  </si>
  <si>
    <t>mention in BPCL xing details</t>
  </si>
  <si>
    <t xml:space="preserve">BPCL Crossing RHS Side gp road </t>
  </si>
  <si>
    <t>23.50731,76.07985</t>
  </si>
  <si>
    <t>Gail Crossing</t>
  </si>
  <si>
    <t>GAIL -23.49809,76.02199</t>
  </si>
  <si>
    <t xml:space="preserve">Gail Plant Manual Work Requred </t>
  </si>
  <si>
    <t xml:space="preserve">CHITWALYAKHEDA </t>
  </si>
  <si>
    <t>CHIKLI GP TO CHITWALYAKHEDA GP</t>
  </si>
  <si>
    <t>23.52311,76.00802</t>
  </si>
  <si>
    <t>Gail Gais Pipe line in parellel</t>
  </si>
  <si>
    <t>23.53063,76.03128</t>
  </si>
  <si>
    <t>CHITWALYAKHEDA TO GODADI</t>
  </si>
  <si>
    <t>23.53532,76.03359</t>
  </si>
  <si>
    <t>BPCL-23.53434,76.02548</t>
  </si>
  <si>
    <t>BPCL Crossing LHS Side PWD Road</t>
  </si>
  <si>
    <t>23.54930,76.03624</t>
  </si>
  <si>
    <t>23.54430,76.05571</t>
  </si>
  <si>
    <t>GODADI TO KHANTHADI GP</t>
  </si>
  <si>
    <t>23.53178,76.05810</t>
  </si>
  <si>
    <t>KHANTHADI GP TO SUCHAI</t>
  </si>
  <si>
    <t>23.52829,76.05806</t>
  </si>
  <si>
    <t>23.52086,76.06193</t>
  </si>
  <si>
    <t>23.52185,76.06546</t>
  </si>
  <si>
    <t xml:space="preserve">BHODALYA </t>
  </si>
  <si>
    <t>SUCHSI TO BHODALYA GP</t>
  </si>
  <si>
    <t>23.51168,76.07698</t>
  </si>
  <si>
    <t>BPCL-23.51615,76.065656</t>
  </si>
  <si>
    <t>23.50811,75.05827</t>
  </si>
  <si>
    <t>Nagar Parishad Makdon</t>
  </si>
  <si>
    <t>23.51633,76.04405</t>
  </si>
  <si>
    <t xml:space="preserve">BHODALYA TO KESWAL GP </t>
  </si>
  <si>
    <t>23.473095,76.058861</t>
  </si>
  <si>
    <t xml:space="preserve">KESWAL TO NANDED GP </t>
  </si>
  <si>
    <t>23.46479,76.055208</t>
  </si>
  <si>
    <t>23.46141,76.03844</t>
  </si>
  <si>
    <t>NANDEV TO DEVLI GP</t>
  </si>
  <si>
    <t>23.42502,76.04198</t>
  </si>
  <si>
    <t>DEVLI TO LIMBADIT GP</t>
  </si>
  <si>
    <t>23.42543,76.065962</t>
  </si>
  <si>
    <t xml:space="preserve">DEVLI TO LIMBADIT </t>
  </si>
  <si>
    <t>O</t>
  </si>
  <si>
    <t>23.44579,76.06467</t>
  </si>
  <si>
    <t xml:space="preserve">NAHARKHEDI </t>
  </si>
  <si>
    <t>LIMBADIT TO NAHARKHEDI GP</t>
  </si>
  <si>
    <t>23.40269,76.06073</t>
  </si>
  <si>
    <t>NAHARKHEDI TO TOBRIKHEDA GP</t>
  </si>
  <si>
    <t>23.37225,76.05595</t>
  </si>
  <si>
    <t>TOBRIKHEDA TO TARANA BHQ</t>
  </si>
  <si>
    <t>23.34294,76.04232</t>
  </si>
  <si>
    <t>23.340426,76.043902</t>
  </si>
  <si>
    <t>R2 C1</t>
  </si>
  <si>
    <t xml:space="preserve">T POINT CHITWALYAKHEDA </t>
  </si>
  <si>
    <t>T POINT CHITWALYAKHEDA  TO TEJLA KHEDI</t>
  </si>
  <si>
    <t xml:space="preserve">PMGSY </t>
  </si>
  <si>
    <t>23.55367,76.18200</t>
  </si>
  <si>
    <t>23.54886,76.03442</t>
  </si>
  <si>
    <t>T POINT RUPAKHEDI TO KADHAI</t>
  </si>
  <si>
    <t>23.480899,76.002186</t>
  </si>
  <si>
    <t>23.492218,76.99590</t>
  </si>
  <si>
    <t>KADHAI TO KHAJJUKHEDI GP</t>
  </si>
  <si>
    <t>23.49218,75.99588</t>
  </si>
  <si>
    <t>23.52129,75.97411</t>
  </si>
  <si>
    <t>LASUDIYA AMRA</t>
  </si>
  <si>
    <t>KHAJJUKHEDI GP TO LASUDIYAAMRA</t>
  </si>
  <si>
    <t>23.526058,75.98074</t>
  </si>
  <si>
    <t>LASUDIYA AMRA TO JHUMKI GP</t>
  </si>
  <si>
    <t>23.52611,75.98013</t>
  </si>
  <si>
    <t>23.55552,75.98983</t>
  </si>
  <si>
    <t xml:space="preserve">BADODIYA </t>
  </si>
  <si>
    <t>JHUMKI TO BADODIYA GP</t>
  </si>
  <si>
    <t>23.997109,75.961152</t>
  </si>
  <si>
    <t>23.54776,75.96108</t>
  </si>
  <si>
    <t>BADODIYA TO GODADI GP</t>
  </si>
  <si>
    <t>23.547700,75.961080</t>
  </si>
  <si>
    <t>23.592616,75.193916</t>
  </si>
  <si>
    <t>23.565387,76.035548</t>
  </si>
  <si>
    <t>23.555109 ,76.033107</t>
  </si>
  <si>
    <t>23.544425 76.055755</t>
  </si>
  <si>
    <t>23.340595, 76.043905</t>
  </si>
  <si>
    <t>23.342981, 76.02312</t>
  </si>
  <si>
    <t>Tarana NP Road</t>
  </si>
  <si>
    <t>TARANA/UJJAIN</t>
  </si>
  <si>
    <t>Tarana exchange to city road</t>
  </si>
  <si>
    <t>23.342981, 76.042312</t>
  </si>
  <si>
    <t>23.371141, 76.069239</t>
  </si>
  <si>
    <t xml:space="preserve">Tarana devli road </t>
  </si>
  <si>
    <t>Tarana Ex to devli road for jharnawad gp</t>
  </si>
  <si>
    <t>23.370269, 76.07349</t>
  </si>
  <si>
    <t>JHARNAWADA TO  DOBDAGUJAR</t>
  </si>
  <si>
    <t xml:space="preserve">Jharnawad gp to Tarana devli road </t>
  </si>
  <si>
    <t>jharnawad gp  to devli road for  Dobdaagujar</t>
  </si>
  <si>
    <t>23.39246, 76.09489</t>
  </si>
  <si>
    <t>Jharnawad gp to Tarana devli road barnawad</t>
  </si>
  <si>
    <t>Jharnawad gp to Tarana devli  dobrdagujar road barnawad</t>
  </si>
  <si>
    <t>23.42425, 76.08354</t>
  </si>
  <si>
    <t>Jharnawad gp to Tarana devli road barnawad to DOBDAGUJAR</t>
  </si>
  <si>
    <t>JHARNAWADA T-POINT TO BARKHEDA</t>
  </si>
  <si>
    <t>23.39247, 76.09489</t>
  </si>
  <si>
    <t>23.40504.76.11586</t>
  </si>
  <si>
    <t xml:space="preserve">dOBDAGUJAR TO HASALPUR JHIRANYA  Ring T point connectivity, </t>
  </si>
  <si>
    <t>23.40482,76.11620</t>
  </si>
  <si>
    <t>Baekheda gp</t>
  </si>
  <si>
    <t xml:space="preserve">DOBDAGUJAR TO HASALPUR JHIRANYA  Ring T point connectivity, </t>
  </si>
  <si>
    <t>23.45690, 76.09292</t>
  </si>
  <si>
    <t>DOBDAGUJAR TO HASALPUR JHIRANYA  T point for Barkheda gp(70 mtr GP CC Road)</t>
  </si>
  <si>
    <t>HASALPUR JHIRANYA TO RAMDI</t>
  </si>
  <si>
    <t>23.45687, 76.09290</t>
  </si>
  <si>
    <t>23.47883, 76.17228</t>
  </si>
  <si>
    <t>HASALPUR JHIRANYA TO Hadarpura to  RAMDI</t>
  </si>
  <si>
    <t>RAMDI To SARLI</t>
  </si>
  <si>
    <t>23.478007, 76.173688</t>
  </si>
  <si>
    <t>RAMDI GP OUT To SARLI GP</t>
  </si>
  <si>
    <t>RAMDI GP OUT To SARLI GP 170 cc road</t>
  </si>
  <si>
    <t>23.465515, 76.135307</t>
  </si>
  <si>
    <t>23.466163, 76.13437</t>
  </si>
  <si>
    <t>RAMDI GP OUT To SARLI GP 150 mtr cc road</t>
  </si>
  <si>
    <t>23.464478, 76.131187</t>
  </si>
  <si>
    <t>Sarli gp cc road to kapeli gp</t>
  </si>
  <si>
    <t>SARLI GP 450 mtr cc road</t>
  </si>
  <si>
    <t>23.448184, 76.117355</t>
  </si>
  <si>
    <t>Sarli gp to kapeli gp</t>
  </si>
  <si>
    <t>SARLI GP  2300 mtr pmgjy road</t>
  </si>
  <si>
    <t>23.447033 76.114947</t>
  </si>
  <si>
    <t>Kapeli GP 450 mtr cc road</t>
  </si>
  <si>
    <t>KAPELI TO UMRAJHAR</t>
  </si>
  <si>
    <t>23.445658, 76.115671</t>
  </si>
  <si>
    <t>KAPELI TO UMRAJHAR CC ROAD</t>
  </si>
  <si>
    <t xml:space="preserve">KAPELI  gp cc road 300 mtr TO UMRAJHAR </t>
  </si>
  <si>
    <t>23.431543, 76.134039</t>
  </si>
  <si>
    <t>KAPELI TO UMRAJHARPMGJY Road</t>
  </si>
  <si>
    <t xml:space="preserve">KAPELI  gp 2700 mtr  pmgjy road TO UMRAJHAR </t>
  </si>
  <si>
    <t>23.429817, 76.133645</t>
  </si>
  <si>
    <t>KAPELI TO UMRAJHAR CC ROAD 356 mtr</t>
  </si>
  <si>
    <t xml:space="preserve">KAPELI  TO UMRAJHAR gp cc road 350 mtr </t>
  </si>
  <si>
    <t>23.429736, 76.1337160</t>
  </si>
  <si>
    <t>23.429690, 76.134864</t>
  </si>
  <si>
    <t>UMARAJHAR GP CC road 130 mtr TO LALAKHEDA</t>
  </si>
  <si>
    <t>23.417605, 76.151387</t>
  </si>
  <si>
    <t>PUKKA</t>
  </si>
  <si>
    <t>, 1100 MTR FOREST , from:23.425884, 76.162499 to:23.421141, 76.155183</t>
  </si>
  <si>
    <t>23.427318, 76.165616</t>
  </si>
  <si>
    <t>UMARAJHAR TO LALAKHEDA, kachcha road</t>
  </si>
  <si>
    <t>4 km kachhca road after PMGSJ Road</t>
  </si>
  <si>
    <t>23.442387, 76.176055</t>
  </si>
  <si>
    <t>UMARAJHAR TO LALAKHEDA,PWD ROAD</t>
  </si>
  <si>
    <t>UMARAJHAR TO LALAKHEDA,PWD ROAD 3.3 km</t>
  </si>
  <si>
    <t>LALAKHEDA TO Karedi</t>
  </si>
  <si>
    <t>23.444874, 76.195307</t>
  </si>
  <si>
    <t>LALAKHEDA TO Karedi PWD ROAD</t>
  </si>
  <si>
    <t>23.4435658, 76.199062</t>
  </si>
  <si>
    <t>KAREDI TO BERCHHI CC ROAD</t>
  </si>
  <si>
    <t>23.410574 76.174559</t>
  </si>
  <si>
    <t>KAREDI TO BERCHHI 00 BRIDGE CROSSING DWC-CLAIMPING</t>
  </si>
  <si>
    <t>23.408034, 76.176778</t>
  </si>
  <si>
    <t>AT GP LOCATION 150 MTR CC ROAD</t>
  </si>
  <si>
    <t>23.410516 76.17453</t>
  </si>
  <si>
    <t>BERCHHI TO SIDDIPUR NIPANYA AT GP LOCATION 150 MTR CC ROAD</t>
  </si>
  <si>
    <t>23.365173, 76.101757</t>
  </si>
  <si>
    <t>PMGSY/ FOREST</t>
  </si>
  <si>
    <t>ganga talab forest 23.383590 76.127775, 5KM FOREST</t>
  </si>
  <si>
    <t>T-POINT BERCCHI TO SIDDIPUR NIPANYA</t>
  </si>
  <si>
    <t>23.393185, 76.152121</t>
  </si>
  <si>
    <t>23.408155, 76.15113</t>
  </si>
  <si>
    <t>T-POINT BERCCHI TO SIDDIPUR NIPANYA ( FOREST)</t>
  </si>
  <si>
    <t>devikheda 23.407802 76.145111,  TO  23.393185, 76.152121 , T-POINT BERCCHI TO SIDDIPUR NIPANYA ( FOREST)</t>
  </si>
  <si>
    <t>SIDDIPUR NIPANYA  TO TARANA BHQ</t>
  </si>
  <si>
    <t>23.34298, 76.042312</t>
  </si>
  <si>
    <t>SIDDIPUR NIPANYA  TO TARANA BHQ,  AT THIS LATLONG LOCATION COMMON ROUTE WITH RING2 (23.355925,  76.055991 )</t>
  </si>
  <si>
    <t>23.340534, 76.043438</t>
  </si>
  <si>
    <t>RING2 AND TING COMMON PATH AT THIS LOCATION.</t>
  </si>
  <si>
    <t>T-POINT HASALPUR JHIRANYA</t>
  </si>
  <si>
    <t>23.488452, 76.133236</t>
  </si>
  <si>
    <t>23.52504, 76.13729</t>
  </si>
  <si>
    <t>Kachha area</t>
  </si>
  <si>
    <t>n</t>
  </si>
  <si>
    <t>Forest Start point 23.504735, 76.126655, , Forest End latlong  23.516948, 76.135218, 2200 mtr</t>
  </si>
  <si>
    <t>23.54175, 76.14298</t>
  </si>
  <si>
    <t>T-POINT HASALPUR JHIRANYA Kachcha road</t>
  </si>
  <si>
    <t>Kachcha road till GP</t>
  </si>
  <si>
    <t>23.54172, 76.14300</t>
  </si>
  <si>
    <t>23.521917, 76.14312</t>
  </si>
  <si>
    <t>23.54102, 76.14441</t>
  </si>
  <si>
    <t>23.54073, 76.14463</t>
  </si>
  <si>
    <t>CULVERT CLAMPING</t>
  </si>
  <si>
    <t>23.53975, 76.14754</t>
  </si>
  <si>
    <t>23.53978, 76.14758</t>
  </si>
  <si>
    <t>GAIL CROSSING CHAINAGE , 487.80 TO 487.90</t>
  </si>
  <si>
    <t>23.517627, 76.220252</t>
  </si>
  <si>
    <t xml:space="preserve">3 KM KCHACHA ROAD </t>
  </si>
  <si>
    <t>23.49983, 76.237757</t>
  </si>
  <si>
    <t>23.486358, 76.18488</t>
  </si>
  <si>
    <t>40/50</t>
  </si>
  <si>
    <t>40 MTR CULVERT , 2 NOS , DWC , CLAIMPING, CC ROAD FROM GP</t>
  </si>
  <si>
    <t>23.486394, 76.187283</t>
  </si>
  <si>
    <t>23.481024, 76.190885</t>
  </si>
  <si>
    <t>T-POINT GP RAMDI</t>
  </si>
  <si>
    <t>PARI TO T-POINT GP RAMDI</t>
  </si>
  <si>
    <t>23.478718, 76.172251</t>
  </si>
  <si>
    <t>AT GP LOCATION 150 MTR CC ROAD, 1 CULVEERT 30 MTR</t>
  </si>
  <si>
    <t>TARANA BLOCK TO BAGODA</t>
  </si>
  <si>
    <t xml:space="preserve">NP Tarana </t>
  </si>
  <si>
    <t>23.340594, 76.043908</t>
  </si>
  <si>
    <t>23.327626, 76.05175</t>
  </si>
  <si>
    <t>Tarana BHQ To Bagoda</t>
  </si>
  <si>
    <t xml:space="preserve">NP </t>
  </si>
  <si>
    <t>23.312953, 76.091264</t>
  </si>
  <si>
    <t>BAGODA TO KANASIYA</t>
  </si>
  <si>
    <t>23.300490, 76.142842</t>
  </si>
  <si>
    <t>Turning to Kanasiya</t>
  </si>
  <si>
    <t>23.299418, 76.143005</t>
  </si>
  <si>
    <t>KANASIYA TO PALDUNA</t>
  </si>
  <si>
    <t>23.285764, 76.107100</t>
  </si>
  <si>
    <t>Turning to Palduna</t>
  </si>
  <si>
    <t>SH 16</t>
  </si>
  <si>
    <t>MS-3.7</t>
  </si>
  <si>
    <t>MS-5</t>
  </si>
  <si>
    <t>23.285874, 76.107153</t>
  </si>
  <si>
    <t>23.284418, 76.10648</t>
  </si>
  <si>
    <t>PALDUNA TO BAGHERA</t>
  </si>
  <si>
    <t>23.286765, 76.102536</t>
  </si>
  <si>
    <t>Turning to Baghera</t>
  </si>
  <si>
    <t>MS-6.7</t>
  </si>
  <si>
    <t>23.285589, 76.088728</t>
  </si>
  <si>
    <t>23.28599, 76.088664</t>
  </si>
  <si>
    <t>BAGHERA TO BEEJPADI</t>
  </si>
  <si>
    <t>23.285569, 76.088595</t>
  </si>
  <si>
    <t>Turning to Beejpadi</t>
  </si>
  <si>
    <t>MS-8.1</t>
  </si>
  <si>
    <t>23.28557, 76.07553</t>
  </si>
  <si>
    <t>MS-8.12</t>
  </si>
  <si>
    <t>23.28582, 76.07551</t>
  </si>
  <si>
    <t>SH Crossing to Beejpadi</t>
  </si>
  <si>
    <t>23.288867, 76.074514</t>
  </si>
  <si>
    <t>SH Crossing TO BEEJPADI</t>
  </si>
  <si>
    <t>BEEJPAD TO SUMARAKHEDA</t>
  </si>
  <si>
    <t>SH Crossing TO SUMRAKHEDI</t>
  </si>
  <si>
    <t>MS-12.1</t>
  </si>
  <si>
    <t>23.285664, 76.056592</t>
  </si>
  <si>
    <t>MS-13.1</t>
  </si>
  <si>
    <t>23.265257, 76.061900</t>
  </si>
  <si>
    <t>Beejpadi to Railway Crossing start</t>
  </si>
  <si>
    <t>MS-13.250</t>
  </si>
  <si>
    <t>23.265055, 76.061961</t>
  </si>
  <si>
    <t>Railway Crossing end point to SUMRAKHEDA Turning</t>
  </si>
  <si>
    <t>23.26514, 76.06191</t>
  </si>
  <si>
    <t>23.263608, 76.065499</t>
  </si>
  <si>
    <t>SUMRAKHEDA Turning TO SUMARAKHEDA</t>
  </si>
  <si>
    <t>SUMARAKHEDA TO SAKARI</t>
  </si>
  <si>
    <t>23.260988, 76.066439</t>
  </si>
  <si>
    <t>23.249883, 76.100357</t>
  </si>
  <si>
    <t>23.246652, 76.108826</t>
  </si>
  <si>
    <t>DUDHLI TO BARANDWA</t>
  </si>
  <si>
    <t>23.256137,  76.116890</t>
  </si>
  <si>
    <t>DUDHLI to Railway Crossing start</t>
  </si>
  <si>
    <t>23.256473,  76.116775</t>
  </si>
  <si>
    <t>Railway Crossing start &amp; end point for Dudhli</t>
  </si>
  <si>
    <t>23.263438,  76.147312</t>
  </si>
  <si>
    <t>Railway Crossing end point to turning point Dudhli</t>
  </si>
  <si>
    <t>AH-47-NH 52</t>
  </si>
  <si>
    <t>AH-47</t>
  </si>
  <si>
    <t>23.28824,  76.153589</t>
  </si>
  <si>
    <t>Turning point Dudhli</t>
  </si>
  <si>
    <t>23.295346,  76.156942</t>
  </si>
  <si>
    <t>LHS-RHS</t>
  </si>
  <si>
    <t>NH-293.200</t>
  </si>
  <si>
    <t xml:space="preserve">23.28824,  </t>
  </si>
  <si>
    <t>NH crossing to BARANDWA</t>
  </si>
  <si>
    <t>23.293675,  76.167433</t>
  </si>
  <si>
    <t>BARANDWA TO GOLWA</t>
  </si>
  <si>
    <t>23.295656,  76.157003</t>
  </si>
  <si>
    <t>MS-294</t>
  </si>
  <si>
    <t>NH-294.05</t>
  </si>
  <si>
    <t>23.295822, 76.156433</t>
  </si>
  <si>
    <t>NH Crossing to Golwa</t>
  </si>
  <si>
    <t>MS-294.05</t>
  </si>
  <si>
    <t>NH-295.400</t>
  </si>
  <si>
    <t>23.307883, 76.16131</t>
  </si>
  <si>
    <t>Turning to Golwa</t>
  </si>
  <si>
    <t>NH-295.405</t>
  </si>
  <si>
    <t>23.317432,  76.166987</t>
  </si>
  <si>
    <t>NH-295.605</t>
  </si>
  <si>
    <t>23.317512, 76.167434</t>
  </si>
  <si>
    <t>yes</t>
  </si>
  <si>
    <t>23.316947, 76.173543</t>
  </si>
  <si>
    <t>GOLWA TO SAMGI</t>
  </si>
  <si>
    <t>23.31767, 76.16736</t>
  </si>
  <si>
    <t>NH-296.650</t>
  </si>
  <si>
    <t>NH-298.050</t>
  </si>
  <si>
    <t>23.334898, 76.179119</t>
  </si>
  <si>
    <t>NH-299.05</t>
  </si>
  <si>
    <t>23.335148, 76.178834</t>
  </si>
  <si>
    <t>NH Crossing to SAMGI</t>
  </si>
  <si>
    <t>23.344742, 76.175399</t>
  </si>
  <si>
    <t>GOLWA TO SAMGI bridge start point</t>
  </si>
  <si>
    <t>23.344995, 76.174851</t>
  </si>
  <si>
    <t>GOLWA TO SAMGI bridge start point to bridge end point</t>
  </si>
  <si>
    <t>23.355007, 76.182063</t>
  </si>
  <si>
    <t>23.35578, 76.182766</t>
  </si>
  <si>
    <t>SAMGI TO KHARKHADI</t>
  </si>
  <si>
    <t>23.372774, 76.183034</t>
  </si>
  <si>
    <t>KHARKHADI TO KANARDI</t>
  </si>
  <si>
    <t>23.373599, 76.182032</t>
  </si>
  <si>
    <t>23.370748, 76159962</t>
  </si>
  <si>
    <t>23.368817, 76.15234</t>
  </si>
  <si>
    <t>23.368629, 76.152313</t>
  </si>
  <si>
    <t>KANARDI TO CHHAPARI</t>
  </si>
  <si>
    <t>23.33813, 76.11937</t>
  </si>
  <si>
    <t>23.32633, 76.112097</t>
  </si>
  <si>
    <t>23.326434, 76.11188</t>
  </si>
  <si>
    <t>CHHAPARI TO KARANJ</t>
  </si>
  <si>
    <t>23.33317, 76.09419</t>
  </si>
  <si>
    <t>KARANJ TO KHAMBUKHEDI</t>
  </si>
  <si>
    <t>23.333139, 76.093883</t>
  </si>
  <si>
    <t>23.332747, 76.0929935</t>
  </si>
  <si>
    <t>23.336933, 76.090276</t>
  </si>
  <si>
    <t>23.343885, 76.091018</t>
  </si>
  <si>
    <t>23.34463, 76.09339</t>
  </si>
  <si>
    <t>KHAMBUKHEDI TO TARANA BHQ</t>
  </si>
  <si>
    <t>23.335780, 76.043826</t>
  </si>
  <si>
    <t>23.319088,  76.168288</t>
  </si>
  <si>
    <t>23.319624,  76.167894</t>
  </si>
  <si>
    <t>RHS TO LSH</t>
  </si>
  <si>
    <t xml:space="preserve">23.319088, </t>
  </si>
  <si>
    <t xml:space="preserve">23.319624,  </t>
  </si>
  <si>
    <t>NH-52 RIAD CROSSING FOR DILODRI'</t>
  </si>
  <si>
    <t>23.333212, 76.146239</t>
  </si>
  <si>
    <t>TITODI TO BANJARI</t>
  </si>
  <si>
    <t>23.339646, 76.188830</t>
  </si>
  <si>
    <t>23.340317, 76.187656</t>
  </si>
  <si>
    <t>Turning TO BANJARI</t>
  </si>
  <si>
    <t>NH-289.950</t>
  </si>
  <si>
    <t>NH-288.4</t>
  </si>
  <si>
    <t>23.351310, 76.196970</t>
  </si>
  <si>
    <t>23.350791, 76.197790</t>
  </si>
  <si>
    <t>23.340221, 76.18752</t>
  </si>
  <si>
    <t>NH-290.000</t>
  </si>
  <si>
    <t>NH-290.820</t>
  </si>
  <si>
    <t>23.335954, 76.181283</t>
  </si>
  <si>
    <t>NH-290.870</t>
  </si>
  <si>
    <t>23.335810, 76.180826</t>
  </si>
  <si>
    <t>TITODI TO T-POINT SAMGI Bridge start &amp; end point</t>
  </si>
  <si>
    <t>NH-291</t>
  </si>
  <si>
    <t>23.334904, 76.179074</t>
  </si>
  <si>
    <t>NH-284.400</t>
  </si>
  <si>
    <t>NH-285</t>
  </si>
  <si>
    <t>23.376558, 76.222623</t>
  </si>
  <si>
    <t>23.37372, 76.22002</t>
  </si>
  <si>
    <t>23.34791, 76.22623</t>
  </si>
  <si>
    <t>NANAWAD</t>
  </si>
  <si>
    <t>23.373673, 76.203126</t>
  </si>
  <si>
    <t>23.375176, 76.200183</t>
  </si>
  <si>
    <t>23.378381, 76.198253</t>
  </si>
  <si>
    <t>23.375371, 76.216793</t>
  </si>
  <si>
    <t>70 &amp; 50</t>
  </si>
  <si>
    <t>NH-3.020</t>
  </si>
  <si>
    <t>23.376580, 76.22263</t>
  </si>
  <si>
    <t>NANAWAD TO BANJAARI</t>
  </si>
  <si>
    <t>23.37658, 76.22379</t>
  </si>
  <si>
    <t>23.37659,76.22261</t>
  </si>
  <si>
    <t>NANAWAD TO BANJARI</t>
  </si>
  <si>
    <t>Bridge 23 .37084 76.21533(55)Bridge (300m.)-23.36865 76.21207</t>
  </si>
  <si>
    <t>23.376602 76.22260</t>
  </si>
  <si>
    <t>23.35141 76.19698</t>
  </si>
  <si>
    <t>Nanawad to banjari</t>
  </si>
  <si>
    <t xml:space="preserve">23.35078 76.19782 </t>
  </si>
  <si>
    <t>Jawasiya kumar</t>
  </si>
  <si>
    <t>Jawasiya kumar to Aser</t>
  </si>
  <si>
    <t>23.190791,76.10832</t>
  </si>
  <si>
    <t>23.179435,76.084182</t>
  </si>
  <si>
    <t xml:space="preserve">GRAM PACHYAT ROAD </t>
  </si>
  <si>
    <t>Mundali</t>
  </si>
  <si>
    <t>TARANA TO MUNDLI</t>
  </si>
  <si>
    <t>23.34046, 76.0438</t>
  </si>
  <si>
    <t>23.33523, 76.04191</t>
  </si>
  <si>
    <t>LHS SIDE</t>
  </si>
  <si>
    <t>MS-15</t>
  </si>
  <si>
    <t>MS-13</t>
  </si>
  <si>
    <t>23.31076, 76.04581</t>
  </si>
  <si>
    <t>POLICE STATION TARANA</t>
  </si>
  <si>
    <t>23.31356, 76.054494</t>
  </si>
  <si>
    <t>HDD</t>
  </si>
  <si>
    <t>MS-14</t>
  </si>
  <si>
    <t>23.30279, 76.04835</t>
  </si>
  <si>
    <t>23.29424, 76.04648</t>
  </si>
  <si>
    <t>DUBLI TO NANUKHEDA</t>
  </si>
  <si>
    <t>23.28696, 76.04735</t>
  </si>
  <si>
    <t>23.28640, 76.05638</t>
  </si>
  <si>
    <t>GP ROAD</t>
  </si>
  <si>
    <t>MS-10</t>
  </si>
  <si>
    <t>MS-1</t>
  </si>
  <si>
    <t>23.26586, 76.06221</t>
  </si>
  <si>
    <t>MS-3</t>
  </si>
  <si>
    <t>23.25967, 76.06168</t>
  </si>
  <si>
    <t>23.24904, 76.06795</t>
  </si>
  <si>
    <t>23.23043, 76.06602</t>
  </si>
  <si>
    <t>GP  2.3KM</t>
  </si>
  <si>
    <t>23.23071, 76.07267</t>
  </si>
  <si>
    <t>PWD 1 KM</t>
  </si>
  <si>
    <t>23.22895, 76.07353</t>
  </si>
  <si>
    <t>23.23075, 76.07276</t>
  </si>
  <si>
    <t>23.23176, 76.8701</t>
  </si>
  <si>
    <t>23.23194, 76.08779</t>
  </si>
  <si>
    <t>T POINT</t>
  </si>
  <si>
    <t>23.22119, 76.09114</t>
  </si>
  <si>
    <t>23.21963, 76.10470</t>
  </si>
  <si>
    <t>23.20994, 76,14634</t>
  </si>
  <si>
    <t>23.20088, 76.14306</t>
  </si>
  <si>
    <t>23.19208, 76.13619</t>
  </si>
  <si>
    <t>23.19077, 76.10832</t>
  </si>
  <si>
    <t>River culvert bridge not available</t>
  </si>
  <si>
    <t>23.117271,76.082319</t>
  </si>
  <si>
    <t>GRAM PACHYAT ROAD - KHACHA RD</t>
  </si>
  <si>
    <t>23.102568,76.082367</t>
  </si>
  <si>
    <t>PWD - ROAD - KHAJURIYA GP</t>
  </si>
  <si>
    <t>KHJURIYA To UPDI</t>
  </si>
  <si>
    <t>23.08421,76.101398</t>
  </si>
  <si>
    <t>PWD - ROAD - UPDI GP</t>
  </si>
  <si>
    <t>UPDI</t>
  </si>
  <si>
    <t>UPDI TO Khatikhedi</t>
  </si>
  <si>
    <t>23.06429,76.097306</t>
  </si>
  <si>
    <t>Khatikhedi To Bhatuni</t>
  </si>
  <si>
    <t>23.087502,76.06925</t>
  </si>
  <si>
    <t>Bhatuni To Kathbadoda</t>
  </si>
  <si>
    <t>23.087502,76.069253</t>
  </si>
  <si>
    <t>23.12971,76.05553</t>
  </si>
  <si>
    <t>CH-21/24 TO 21/26</t>
  </si>
  <si>
    <t>3 NOS CULVERT CROSSING -PWD ROAD</t>
  </si>
  <si>
    <t>Kathbadoda TO Naleshri</t>
  </si>
  <si>
    <t>23.129719,76.055526</t>
  </si>
  <si>
    <t>23.16301,76.04647</t>
  </si>
  <si>
    <t>Kathbadoda To Naleshri</t>
  </si>
  <si>
    <t>CH-650 &amp; CH-2450</t>
  </si>
  <si>
    <t>2 NOS CULVERT CROSSING -PWD ROAD</t>
  </si>
  <si>
    <t>Naleshri</t>
  </si>
  <si>
    <t>Naleshri To Bordmanoka</t>
  </si>
  <si>
    <t>23.16301,76.04649</t>
  </si>
  <si>
    <t>23.18839,76.04097</t>
  </si>
  <si>
    <t>BSNL-OFC</t>
  </si>
  <si>
    <t>CH-2000 &amp; CH-2500</t>
  </si>
  <si>
    <t>Bordmanoka</t>
  </si>
  <si>
    <t>Bordmanoka TO Mallupura</t>
  </si>
  <si>
    <t>23.1882850,76.040152</t>
  </si>
  <si>
    <t>23.216897,76.025931</t>
  </si>
  <si>
    <t xml:space="preserve">PWD ROAD </t>
  </si>
  <si>
    <t>23.217383,76.018157</t>
  </si>
  <si>
    <t xml:space="preserve">GP ROAD </t>
  </si>
  <si>
    <t>Mallupura To Kaytha</t>
  </si>
  <si>
    <t>23.2174,76.0181</t>
  </si>
  <si>
    <t>23.23631,76.019707</t>
  </si>
  <si>
    <t>PWD-CROSSING</t>
  </si>
  <si>
    <t>CH-2000</t>
  </si>
  <si>
    <t>GP ROAD - ONE PWD ROAD CROSSING</t>
  </si>
  <si>
    <t>Kaytha to Kharpa</t>
  </si>
  <si>
    <t>23.27672,76.01461</t>
  </si>
  <si>
    <t>CH-190</t>
  </si>
  <si>
    <t>GP ROAD- 1 NOS RAILWAY CROSSING</t>
  </si>
  <si>
    <t>kharpa to Raipura</t>
  </si>
  <si>
    <t>23.28077,76.03102</t>
  </si>
  <si>
    <t>Raipura to Lasudiya bechor</t>
  </si>
  <si>
    <t>23.30429,76.00733</t>
  </si>
  <si>
    <t>GP ROAD- 1 NOS CULVERT</t>
  </si>
  <si>
    <t>Lasudiya bechor</t>
  </si>
  <si>
    <t>Lasudiya bechor to Tarana BHQ</t>
  </si>
  <si>
    <t>23.333612,76.03714</t>
  </si>
  <si>
    <t>BRIDGE CROSSING</t>
  </si>
  <si>
    <t>CH-4730 &amp; CH-4814</t>
  </si>
  <si>
    <t>BRIDGE - 1 NOS CROSSING</t>
  </si>
  <si>
    <t>23.34062,76.04387</t>
  </si>
  <si>
    <t>c</t>
  </si>
  <si>
    <t>Sr. 
No.</t>
  </si>
  <si>
    <t xml:space="preserve"> Block/GP
 Link Name</t>
  </si>
  <si>
    <t>Sub Route Name</t>
  </si>
  <si>
    <t>Ring-Name</t>
  </si>
  <si>
    <t>Name of Gas/Oil pipeline Xing Co.
(GAIL/BPCL/IOCL/IHB)</t>
  </si>
  <si>
    <t>Pipeline name as per signboard</t>
  </si>
  <si>
    <t>Gas/Oil pipeline Chainage as per signboard</t>
  </si>
  <si>
    <t>Latitude</t>
  </si>
  <si>
    <t>Longitude</t>
  </si>
  <si>
    <t>Village name</t>
  </si>
  <si>
    <t>SLD Status</t>
  </si>
  <si>
    <t>Tehsil name</t>
  </si>
  <si>
    <t>District name</t>
  </si>
  <si>
    <t xml:space="preserve">Tarana </t>
  </si>
  <si>
    <t>TARANA BLOCK-BEESANKHEDA</t>
  </si>
  <si>
    <t>Ring-1 (IN)</t>
  </si>
  <si>
    <t xml:space="preserve">Mumbai -Manmad Bijwashan </t>
  </si>
  <si>
    <t>Crossing</t>
  </si>
  <si>
    <t>Done</t>
  </si>
  <si>
    <t xml:space="preserve">Ujjain </t>
  </si>
  <si>
    <t>Ring-1 ( OUT)</t>
  </si>
  <si>
    <t>TARNA SH 16</t>
  </si>
  <si>
    <t>Chirdi- Pankhedi</t>
  </si>
  <si>
    <t>BPCL -RHS-1</t>
  </si>
  <si>
    <t>VADINAAR BINA</t>
  </si>
  <si>
    <t>NO Chanage Mentioned</t>
  </si>
  <si>
    <t>Crossing-RHS-1</t>
  </si>
  <si>
    <t>Rupakhadi-chirdi</t>
  </si>
  <si>
    <t>common with ring 1, NH16</t>
  </si>
  <si>
    <t>GAIL-RHS-1</t>
  </si>
  <si>
    <t>GAIL</t>
  </si>
  <si>
    <t>Rupakhadi</t>
  </si>
  <si>
    <t>GAIL-RHS-2</t>
  </si>
  <si>
    <t>Crossing-RHS-2</t>
  </si>
  <si>
    <t>GAIL-RHS-3</t>
  </si>
  <si>
    <t>Crossing-RHS-3</t>
  </si>
  <si>
    <t>CHITAWALYAKHEDA-GODADI</t>
  </si>
  <si>
    <t>Chitwalya kheda-Pachola</t>
  </si>
  <si>
    <t>GAIL PLANT- Both side</t>
  </si>
  <si>
    <t xml:space="preserve">RHS </t>
  </si>
  <si>
    <t>DABDARAJPUT-TUKRAL</t>
  </si>
  <si>
    <t>BPCL - LSH-1</t>
  </si>
  <si>
    <t>Crossing-LHS-1</t>
  </si>
  <si>
    <t>DABDARAJPUT-tukral</t>
  </si>
  <si>
    <t>common with ring 2, NH16</t>
  </si>
  <si>
    <t>GAIL-LSH-1</t>
  </si>
  <si>
    <t>GAIL-LSH-2</t>
  </si>
  <si>
    <t>Crossing-LHS-2</t>
  </si>
  <si>
    <t>GAIL-LSH-3</t>
  </si>
  <si>
    <t>Crossing-LHS-3</t>
  </si>
  <si>
    <t>Amarpura to Noganwa</t>
  </si>
  <si>
    <t>Gawdi</t>
  </si>
  <si>
    <t>NOGANWA-Ganwadi</t>
  </si>
  <si>
    <t>Malikhedi</t>
  </si>
  <si>
    <t>BHADSIMBA-KAWLIKHEDA</t>
  </si>
  <si>
    <t>KAWLIKHEDA-SALAKHEDI</t>
  </si>
  <si>
    <t xml:space="preserve">Pachola-Khedapachola </t>
  </si>
  <si>
    <t>684.902 km</t>
  </si>
  <si>
    <t>Rupakhadi- khadhai</t>
  </si>
  <si>
    <t xml:space="preserve">GAIL </t>
  </si>
  <si>
    <t>SAMANERA-KACHNARIYA</t>
  </si>
  <si>
    <t>khadhai-rupakhedi</t>
  </si>
  <si>
    <t>Ring-2 C1</t>
  </si>
  <si>
    <t>crossing</t>
  </si>
  <si>
    <t>kadhai</t>
  </si>
  <si>
    <t>KADODIYA - BAGWADA</t>
  </si>
  <si>
    <t>BAGWADA - HASALPUR JHIRANYA</t>
  </si>
  <si>
    <t>Pole no. 1
LHS</t>
  </si>
  <si>
    <t>Pole no. 2
LHS</t>
  </si>
  <si>
    <t>Pole no.1
 RHS</t>
  </si>
  <si>
    <t>Pole no.2
 RHS</t>
  </si>
  <si>
    <t>Length of total railway land involved in crossing 
(Mtrs)</t>
  </si>
  <si>
    <t>Distance of proposed crossing from  electric pole (Mtrs)</t>
  </si>
  <si>
    <t>Height of Rails from formation level
(Mtrs)</t>
  </si>
  <si>
    <t>Height of Rails from ground level
(Mtrs)</t>
  </si>
  <si>
    <t>Name of both sides of railway station</t>
  </si>
  <si>
    <t>Total no. of railway tracks (Nos.)</t>
  </si>
  <si>
    <t>Pit Latlong (in)</t>
  </si>
  <si>
    <t>Pit Latlong (Out)</t>
  </si>
  <si>
    <t>Tarana/R4</t>
  </si>
  <si>
    <t>DUDHLI-BARANDWA</t>
  </si>
  <si>
    <t>91/19</t>
  </si>
  <si>
    <t>91/20</t>
  </si>
  <si>
    <t>91/21</t>
  </si>
  <si>
    <t>91/22</t>
  </si>
  <si>
    <t>Maksi to Tarana</t>
  </si>
  <si>
    <t>Tarana/R4-R5 (Common)</t>
  </si>
  <si>
    <t>SUMARAKHEDA-BEEJPADI</t>
  </si>
  <si>
    <t>85/31</t>
  </si>
  <si>
    <t>86/1</t>
  </si>
  <si>
    <t>85/32</t>
  </si>
  <si>
    <t>85/30</t>
  </si>
  <si>
    <t>Sumerkheda</t>
  </si>
  <si>
    <t>26,5,38, 23</t>
  </si>
  <si>
    <t>Maksi to shivpura</t>
  </si>
  <si>
    <t>DUBLI-NANUKHEDA</t>
  </si>
  <si>
    <t>Tarana/R5</t>
  </si>
  <si>
    <t>BHATUNI-KATHBADODA</t>
  </si>
  <si>
    <t>21/26</t>
  </si>
  <si>
    <t>21/24</t>
  </si>
  <si>
    <t>Silakhedi</t>
  </si>
  <si>
    <t>12, 45</t>
  </si>
  <si>
    <t>Maksi to Dewas</t>
  </si>
  <si>
    <t>PIPALYAKAYTHA - BELARI</t>
  </si>
  <si>
    <t>7/30.</t>
  </si>
  <si>
    <t>7/32.</t>
  </si>
  <si>
    <t>Sonsar</t>
  </si>
  <si>
    <t>15,30</t>
  </si>
  <si>
    <t>KAYTHA - KHARPA</t>
  </si>
  <si>
    <t>81/9</t>
  </si>
  <si>
    <t>81/11</t>
  </si>
  <si>
    <t>10, 35</t>
  </si>
  <si>
    <t>Maksi to Ujjain</t>
  </si>
  <si>
    <t>Already Linear in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</si>
</sst>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"/>
    <numFmt numFmtId="166" formatCode="0.000;[Red]0.000"/>
    <numFmt numFmtId="167" formatCode="0.000000;[Red]0.000000"/>
  </numFmts>
  <fonts count="35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2F5495"/>
      <name val="Arial"/>
      <family val="2"/>
    </font>
    <font>
      <sz val="10"/>
      <color rgb="FF000000"/>
      <name val="Arial"/>
      <family val="2"/>
    </font>
    <font>
      <b/>
      <sz val="18"/>
      <color theme="1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b/>
      <sz val="18"/>
      <color theme="1"/>
      <name val="Cambria"/>
      <family val="1"/>
    </font>
    <font>
      <b/>
      <sz val="36"/>
      <color theme="1"/>
      <name val="Cambria"/>
      <family val="1"/>
    </font>
    <font>
      <b/>
      <sz val="36"/>
      <color theme="0"/>
      <name val="Cambria"/>
      <family val="1"/>
    </font>
    <font>
      <b/>
      <sz val="56"/>
      <color theme="1"/>
      <name val="Cambria"/>
      <family val="1"/>
    </font>
    <font>
      <b/>
      <sz val="14"/>
      <color rgb="FFFF0000"/>
      <name val="Calibri"/>
      <family val="2"/>
    </font>
    <font>
      <sz val="12"/>
      <color rgb="FF000000"/>
      <name val="Arial"/>
      <family val="2"/>
    </font>
    <font>
      <sz val="10"/>
      <color theme="1"/>
      <name val="Calibri Light"/>
      <family val="2"/>
      <scheme val="major"/>
    </font>
    <font>
      <sz val="12"/>
      <color rgb="FF000000"/>
      <name val="Aptos"/>
      <family val="2"/>
    </font>
    <font>
      <b/>
      <sz val="12"/>
      <color rgb="FF000000"/>
      <name val="Arial"/>
      <family val="2"/>
    </font>
    <font>
      <sz val="10"/>
      <color indexed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C6D9F0"/>
      </patternFill>
    </fill>
    <fill>
      <patternFill patternType="solid">
        <fgColor rgb="FF00B050"/>
        <bgColor rgb="FFC6D9F0"/>
      </patternFill>
    </fill>
    <fill>
      <patternFill patternType="solid">
        <fgColor rgb="FFFFFF00"/>
        <bgColor rgb="FFE5DFEC"/>
      </patternFill>
    </fill>
    <fill>
      <patternFill patternType="solid">
        <fgColor rgb="FFE5DFEC"/>
        <bgColor rgb="FFE5DFEC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4" fillId="0" borderId="0"/>
    <xf numFmtId="9" fontId="23" fillId="0" borderId="0" applyFont="0" applyFill="0" applyBorder="0" applyAlignment="0" applyProtection="0"/>
  </cellStyleXfs>
  <cellXfs count="29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2" fillId="0" borderId="0" xfId="0" applyFont="1"/>
    <xf numFmtId="0" fontId="8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0" fontId="16" fillId="10" borderId="1" xfId="0" applyFont="1" applyFill="1" applyBorder="1" applyAlignment="1">
      <alignment horizontal="center" vertical="center" wrapText="1" shrinkToFit="1"/>
    </xf>
    <xf numFmtId="0" fontId="17" fillId="0" borderId="1" xfId="0" applyFont="1" applyBorder="1" applyAlignment="1">
      <alignment horizontal="center" vertical="center"/>
    </xf>
    <xf numFmtId="165" fontId="16" fillId="10" borderId="1" xfId="0" applyNumberFormat="1" applyFont="1" applyFill="1" applyBorder="1" applyAlignment="1">
      <alignment horizontal="center" vertical="center" wrapText="1" shrinkToFit="1"/>
    </xf>
    <xf numFmtId="0" fontId="17" fillId="11" borderId="1" xfId="0" applyFont="1" applyFill="1" applyBorder="1" applyAlignment="1">
      <alignment horizontal="center" vertical="center" wrapText="1"/>
    </xf>
    <xf numFmtId="165" fontId="17" fillId="11" borderId="1" xfId="0" applyNumberFormat="1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64" fontId="1" fillId="13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/>
    </xf>
    <xf numFmtId="0" fontId="15" fillId="0" borderId="0" xfId="0" applyFont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1" fontId="0" fillId="0" borderId="1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13" borderId="9" xfId="0" applyFill="1" applyBorder="1" applyAlignment="1">
      <alignment horizontal="center"/>
    </xf>
    <xf numFmtId="0" fontId="3" fillId="13" borderId="5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/>
    </xf>
    <xf numFmtId="0" fontId="0" fillId="0" borderId="0" xfId="0" applyAlignment="1"/>
    <xf numFmtId="0" fontId="3" fillId="15" borderId="5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8" fillId="0" borderId="1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1" fillId="16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/>
    <xf numFmtId="0" fontId="22" fillId="0" borderId="0" xfId="0" applyFont="1" applyAlignment="1">
      <alignment horizontal="center"/>
    </xf>
    <xf numFmtId="0" fontId="0" fillId="13" borderId="9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" fontId="0" fillId="0" borderId="1" xfId="0" applyNumberFormat="1" applyBorder="1"/>
    <xf numFmtId="164" fontId="15" fillId="0" borderId="1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vertic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2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20" borderId="1" xfId="0" applyNumberFormat="1" applyFont="1" applyFill="1" applyBorder="1" applyAlignment="1">
      <alignment horizontal="center" vertical="center"/>
    </xf>
    <xf numFmtId="164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" fontId="0" fillId="20" borderId="1" xfId="0" applyNumberForma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Border="1"/>
    <xf numFmtId="0" fontId="26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7" fillId="20" borderId="1" xfId="0" applyFont="1" applyFill="1" applyBorder="1" applyAlignment="1">
      <alignment horizontal="center" vertical="center"/>
    </xf>
    <xf numFmtId="164" fontId="27" fillId="20" borderId="1" xfId="0" applyNumberFormat="1" applyFont="1" applyFill="1" applyBorder="1" applyAlignment="1">
      <alignment horizontal="center" vertical="center"/>
    </xf>
    <xf numFmtId="0" fontId="26" fillId="0" borderId="0" xfId="0" applyFont="1"/>
    <xf numFmtId="0" fontId="26" fillId="0" borderId="1" xfId="0" applyFont="1" applyBorder="1"/>
    <xf numFmtId="2" fontId="26" fillId="0" borderId="1" xfId="0" applyNumberFormat="1" applyFont="1" applyBorder="1" applyAlignment="1">
      <alignment horizontal="center" vertical="center"/>
    </xf>
    <xf numFmtId="0" fontId="25" fillId="0" borderId="26" xfId="0" applyFont="1" applyBorder="1"/>
    <xf numFmtId="0" fontId="25" fillId="0" borderId="27" xfId="0" applyFont="1" applyBorder="1"/>
    <xf numFmtId="0" fontId="0" fillId="0" borderId="27" xfId="0" applyBorder="1"/>
    <xf numFmtId="0" fontId="25" fillId="0" borderId="28" xfId="0" applyFont="1" applyBorder="1"/>
    <xf numFmtId="0" fontId="25" fillId="0" borderId="29" xfId="0" applyFont="1" applyBorder="1"/>
    <xf numFmtId="0" fontId="0" fillId="0" borderId="0" xfId="0" applyBorder="1"/>
    <xf numFmtId="0" fontId="25" fillId="0" borderId="30" xfId="0" applyFont="1" applyBorder="1"/>
    <xf numFmtId="0" fontId="26" fillId="0" borderId="0" xfId="0" applyFont="1" applyBorder="1"/>
    <xf numFmtId="0" fontId="25" fillId="0" borderId="31" xfId="0" applyFont="1" applyBorder="1"/>
    <xf numFmtId="0" fontId="25" fillId="0" borderId="32" xfId="0" applyFont="1" applyBorder="1"/>
    <xf numFmtId="0" fontId="0" fillId="0" borderId="32" xfId="0" applyBorder="1"/>
    <xf numFmtId="0" fontId="26" fillId="0" borderId="32" xfId="0" applyFont="1" applyBorder="1"/>
    <xf numFmtId="0" fontId="25" fillId="0" borderId="33" xfId="0" applyFont="1" applyBorder="1"/>
    <xf numFmtId="0" fontId="26" fillId="0" borderId="27" xfId="0" applyFont="1" applyBorder="1"/>
    <xf numFmtId="0" fontId="0" fillId="0" borderId="30" xfId="0" applyBorder="1"/>
    <xf numFmtId="0" fontId="16" fillId="21" borderId="5" xfId="0" applyFont="1" applyFill="1" applyBorder="1" applyAlignment="1">
      <alignment horizontal="center" vertical="center" wrapText="1"/>
    </xf>
    <xf numFmtId="0" fontId="16" fillId="22" borderId="5" xfId="0" applyFont="1" applyFill="1" applyBorder="1" applyAlignment="1">
      <alignment horizontal="left" vertical="center" wrapText="1"/>
    </xf>
    <xf numFmtId="0" fontId="16" fillId="22" borderId="5" xfId="0" applyFont="1" applyFill="1" applyBorder="1" applyAlignment="1">
      <alignment horizontal="center" vertical="center" wrapText="1"/>
    </xf>
    <xf numFmtId="0" fontId="16" fillId="23" borderId="5" xfId="0" applyFont="1" applyFill="1" applyBorder="1" applyAlignment="1">
      <alignment horizontal="center" vertical="center" wrapText="1"/>
    </xf>
    <xf numFmtId="0" fontId="16" fillId="24" borderId="5" xfId="0" applyFont="1" applyFill="1" applyBorder="1" applyAlignment="1">
      <alignment horizontal="center" vertical="center" wrapText="1"/>
    </xf>
    <xf numFmtId="0" fontId="16" fillId="21" borderId="34" xfId="0" applyFont="1" applyFill="1" applyBorder="1" applyAlignment="1">
      <alignment horizontal="center" vertical="center" wrapText="1"/>
    </xf>
    <xf numFmtId="0" fontId="16" fillId="21" borderId="34" xfId="0" applyFont="1" applyFill="1" applyBorder="1" applyAlignment="1">
      <alignment horizontal="left" vertical="center" wrapText="1"/>
    </xf>
    <xf numFmtId="0" fontId="16" fillId="25" borderId="3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166" fontId="14" fillId="0" borderId="1" xfId="0" applyNumberFormat="1" applyFont="1" applyFill="1" applyBorder="1" applyAlignment="1">
      <alignment horizontal="center" vertical="center"/>
    </xf>
    <xf numFmtId="167" fontId="14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/>
    </xf>
    <xf numFmtId="0" fontId="22" fillId="0" borderId="1" xfId="0" applyFont="1" applyFill="1" applyBorder="1" applyAlignment="1"/>
    <xf numFmtId="0" fontId="0" fillId="0" borderId="0" xfId="0" applyFill="1" applyAlignment="1">
      <alignment horizontal="center"/>
    </xf>
    <xf numFmtId="0" fontId="3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/>
    <xf numFmtId="0" fontId="14" fillId="0" borderId="3" xfId="0" applyFont="1" applyFill="1" applyBorder="1" applyAlignment="1">
      <alignment horizontal="center" vertical="center"/>
    </xf>
    <xf numFmtId="0" fontId="4" fillId="0" borderId="0" xfId="0" applyFont="1"/>
    <xf numFmtId="0" fontId="33" fillId="26" borderId="1" xfId="0" applyFont="1" applyFill="1" applyBorder="1" applyAlignment="1">
      <alignment horizontal="center" vertical="center" wrapText="1"/>
    </xf>
    <xf numFmtId="0" fontId="33" fillId="26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35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/>
    <xf numFmtId="0" fontId="30" fillId="0" borderId="0" xfId="0" applyFont="1"/>
    <xf numFmtId="0" fontId="30" fillId="0" borderId="1" xfId="0" applyFont="1" applyBorder="1" applyAlignment="1">
      <alignment horizontal="left"/>
    </xf>
    <xf numFmtId="17" fontId="30" fillId="0" borderId="1" xfId="0" applyNumberFormat="1" applyFont="1" applyBorder="1" applyAlignment="1">
      <alignment horizontal="center" vertical="center"/>
    </xf>
    <xf numFmtId="9" fontId="15" fillId="0" borderId="0" xfId="2" applyFont="1" applyAlignment="1">
      <alignment horizontal="center" vertical="center"/>
    </xf>
    <xf numFmtId="10" fontId="0" fillId="0" borderId="0" xfId="2" applyNumberFormat="1" applyFont="1"/>
    <xf numFmtId="0" fontId="11" fillId="12" borderId="2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8" fillId="3" borderId="1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16" fillId="10" borderId="1" xfId="0" applyFont="1" applyFill="1" applyBorder="1" applyAlignment="1">
      <alignment horizontal="center" vertical="center" wrapText="1" shrinkToFit="1"/>
    </xf>
    <xf numFmtId="0" fontId="17" fillId="0" borderId="1" xfId="0" applyFont="1" applyBorder="1" applyAlignment="1">
      <alignment horizontal="center" vertical="center"/>
    </xf>
    <xf numFmtId="0" fontId="16" fillId="10" borderId="9" xfId="0" applyFont="1" applyFill="1" applyBorder="1" applyAlignment="1">
      <alignment horizontal="center" vertical="center" wrapText="1" shrinkToFit="1"/>
    </xf>
    <xf numFmtId="165" fontId="16" fillId="10" borderId="1" xfId="0" applyNumberFormat="1" applyFont="1" applyFill="1" applyBorder="1" applyAlignment="1">
      <alignment horizontal="center" vertical="center" wrapText="1" shrinkToFit="1"/>
    </xf>
    <xf numFmtId="0" fontId="33" fillId="26" borderId="9" xfId="0" applyFont="1" applyFill="1" applyBorder="1" applyAlignment="1">
      <alignment horizontal="center" vertical="center"/>
    </xf>
    <xf numFmtId="0" fontId="33" fillId="26" borderId="10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164" fontId="15" fillId="13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5C2FC4A-ECA9-4836-A033-F20000A83F33}">
      <dgm:prSet phldrT="[Text]" custT="1"/>
      <dgm:spPr/>
      <dgm:t>
        <a:bodyPr/>
        <a:lstStyle/>
        <a:p>
          <a:pPr>
            <a:buNone/>
          </a:pPr>
          <a:r>
            <a:rPr lang="en-IN" sz="900" b="1" i="0" u="none"/>
            <a:t>TARANA BLOCK</a:t>
          </a:r>
          <a:endParaRPr lang="en-US" sz="900"/>
        </a:p>
      </dgm:t>
    </dgm:pt>
    <dgm:pt modelId="{6AF5F87F-296D-4DB6-81D5-41354A5C034E}" type="parTrans" cxnId="{60627FF2-83A5-4A9A-B2BB-48451A20887A}">
      <dgm:prSet/>
      <dgm:spPr/>
      <dgm:t>
        <a:bodyPr/>
        <a:lstStyle/>
        <a:p>
          <a:endParaRPr lang="en-US" sz="3200"/>
        </a:p>
      </dgm:t>
    </dgm:pt>
    <dgm:pt modelId="{4D081209-97CE-4AA3-97D6-0BE176C7A926}" type="sibTrans" cxnId="{60627FF2-83A5-4A9A-B2BB-48451A20887A}">
      <dgm:prSet custT="1"/>
      <dgm:spPr/>
      <dgm:t>
        <a:bodyPr/>
        <a:lstStyle/>
        <a:p>
          <a:endParaRPr lang="en-US" sz="800"/>
        </a:p>
      </dgm:t>
    </dgm:pt>
    <dgm:pt modelId="{7B32A70F-D6ED-402A-9BB3-4C06EFF2296F}">
      <dgm:prSet/>
      <dgm:spPr/>
      <dgm:t>
        <a:bodyPr/>
        <a:lstStyle/>
        <a:p>
          <a:pPr>
            <a:buNone/>
          </a:pPr>
          <a:r>
            <a:rPr lang="en-IN" b="1" i="0" u="none"/>
            <a:t>SALAKHEDI</a:t>
          </a:r>
          <a:endParaRPr lang="en-IN"/>
        </a:p>
      </dgm:t>
    </dgm:pt>
    <dgm:pt modelId="{C2316598-55AB-489A-A297-49428A86641C}" type="parTrans" cxnId="{23775519-A87F-48FE-B885-2B2DAC62F56B}">
      <dgm:prSet/>
      <dgm:spPr/>
      <dgm:t>
        <a:bodyPr/>
        <a:lstStyle/>
        <a:p>
          <a:endParaRPr lang="en-IN"/>
        </a:p>
      </dgm:t>
    </dgm:pt>
    <dgm:pt modelId="{F2E5BBF9-658D-4E80-BF3A-9C8A941C5ED3}" type="sibTrans" cxnId="{23775519-A87F-48FE-B885-2B2DAC62F56B}">
      <dgm:prSet/>
      <dgm:spPr/>
      <dgm:t>
        <a:bodyPr/>
        <a:lstStyle/>
        <a:p>
          <a:endParaRPr lang="en-IN"/>
        </a:p>
      </dgm:t>
    </dgm:pt>
    <dgm:pt modelId="{76486C9A-D65F-4AFD-BFF7-E838D20A848F}">
      <dgm:prSet/>
      <dgm:spPr/>
      <dgm:t>
        <a:bodyPr/>
        <a:lstStyle/>
        <a:p>
          <a:pPr>
            <a:buNone/>
          </a:pPr>
          <a:r>
            <a:rPr lang="en-IN" b="1" i="0" u="none"/>
            <a:t>KAWLIKHEDA</a:t>
          </a:r>
          <a:endParaRPr lang="en-IN"/>
        </a:p>
      </dgm:t>
    </dgm:pt>
    <dgm:pt modelId="{38061DE7-D46B-4284-B286-618E68F1D389}" type="parTrans" cxnId="{F55A14DB-FA49-45A8-98FA-7734F97A1FFD}">
      <dgm:prSet/>
      <dgm:spPr/>
      <dgm:t>
        <a:bodyPr/>
        <a:lstStyle/>
        <a:p>
          <a:endParaRPr lang="en-IN"/>
        </a:p>
      </dgm:t>
    </dgm:pt>
    <dgm:pt modelId="{4D00D9BE-5E71-410A-B436-E7814E1091A5}" type="sibTrans" cxnId="{F55A14DB-FA49-45A8-98FA-7734F97A1FFD}">
      <dgm:prSet/>
      <dgm:spPr/>
      <dgm:t>
        <a:bodyPr/>
        <a:lstStyle/>
        <a:p>
          <a:endParaRPr lang="en-IN"/>
        </a:p>
      </dgm:t>
    </dgm:pt>
    <dgm:pt modelId="{5BCFB29A-F114-42BE-A628-697934D476CA}">
      <dgm:prSet/>
      <dgm:spPr/>
      <dgm:t>
        <a:bodyPr/>
        <a:lstStyle/>
        <a:p>
          <a:pPr>
            <a:buNone/>
          </a:pPr>
          <a:r>
            <a:rPr lang="en-IN" b="1" i="0" u="none"/>
            <a:t>BHADSIMBA</a:t>
          </a:r>
          <a:endParaRPr lang="en-IN"/>
        </a:p>
      </dgm:t>
    </dgm:pt>
    <dgm:pt modelId="{86963BDC-9E4F-4183-BB0B-7C524420519E}" type="parTrans" cxnId="{5B40DC47-D64C-40C5-B420-2A229ED5C050}">
      <dgm:prSet/>
      <dgm:spPr/>
      <dgm:t>
        <a:bodyPr/>
        <a:lstStyle/>
        <a:p>
          <a:endParaRPr lang="en-IN"/>
        </a:p>
      </dgm:t>
    </dgm:pt>
    <dgm:pt modelId="{290CAF27-0FC7-498F-A15B-553F327EF9DF}" type="sibTrans" cxnId="{5B40DC47-D64C-40C5-B420-2A229ED5C050}">
      <dgm:prSet/>
      <dgm:spPr/>
      <dgm:t>
        <a:bodyPr/>
        <a:lstStyle/>
        <a:p>
          <a:endParaRPr lang="en-IN"/>
        </a:p>
      </dgm:t>
    </dgm:pt>
    <dgm:pt modelId="{1777FC7E-42B4-4A52-97F6-BE9E81FA98DA}">
      <dgm:prSet/>
      <dgm:spPr/>
      <dgm:t>
        <a:bodyPr/>
        <a:lstStyle/>
        <a:p>
          <a:pPr>
            <a:buNone/>
          </a:pPr>
          <a:r>
            <a:rPr lang="en-IN" b="1" i="0" u="none"/>
            <a:t>GANWADI</a:t>
          </a:r>
          <a:endParaRPr lang="en-IN"/>
        </a:p>
      </dgm:t>
    </dgm:pt>
    <dgm:pt modelId="{B9574A92-22FC-4130-A508-B079A7FAA4C8}" type="parTrans" cxnId="{F0BF4454-47F9-488F-9ABF-AA765AA7E6F7}">
      <dgm:prSet/>
      <dgm:spPr/>
      <dgm:t>
        <a:bodyPr/>
        <a:lstStyle/>
        <a:p>
          <a:endParaRPr lang="en-IN"/>
        </a:p>
      </dgm:t>
    </dgm:pt>
    <dgm:pt modelId="{E7722FF5-D8F5-44E7-BCA9-FAF7E2796264}" type="sibTrans" cxnId="{F0BF4454-47F9-488F-9ABF-AA765AA7E6F7}">
      <dgm:prSet/>
      <dgm:spPr/>
      <dgm:t>
        <a:bodyPr/>
        <a:lstStyle/>
        <a:p>
          <a:endParaRPr lang="en-IN"/>
        </a:p>
      </dgm:t>
    </dgm:pt>
    <dgm:pt modelId="{E9F35591-F60E-4374-9ED1-B7621FF690D9}">
      <dgm:prSet/>
      <dgm:spPr/>
      <dgm:t>
        <a:bodyPr/>
        <a:lstStyle/>
        <a:p>
          <a:pPr>
            <a:buNone/>
          </a:pPr>
          <a:r>
            <a:rPr lang="en-IN" b="1" i="0" u="none"/>
            <a:t>NOGANWA</a:t>
          </a:r>
          <a:endParaRPr lang="en-IN"/>
        </a:p>
      </dgm:t>
    </dgm:pt>
    <dgm:pt modelId="{772B7F49-436A-486D-9497-62A85DCDD1BD}" type="parTrans" cxnId="{42BEC7CE-3BA0-4998-B69D-AE0EAE865219}">
      <dgm:prSet/>
      <dgm:spPr/>
      <dgm:t>
        <a:bodyPr/>
        <a:lstStyle/>
        <a:p>
          <a:endParaRPr lang="en-IN"/>
        </a:p>
      </dgm:t>
    </dgm:pt>
    <dgm:pt modelId="{A91BA273-67FC-4557-9CA4-10F042339A0D}" type="sibTrans" cxnId="{42BEC7CE-3BA0-4998-B69D-AE0EAE865219}">
      <dgm:prSet/>
      <dgm:spPr/>
      <dgm:t>
        <a:bodyPr/>
        <a:lstStyle/>
        <a:p>
          <a:endParaRPr lang="en-IN"/>
        </a:p>
      </dgm:t>
    </dgm:pt>
    <dgm:pt modelId="{54595646-598E-47AE-848F-DE829D14D7B3}">
      <dgm:prSet/>
      <dgm:spPr/>
      <dgm:t>
        <a:bodyPr/>
        <a:lstStyle/>
        <a:p>
          <a:pPr>
            <a:buNone/>
          </a:pPr>
          <a:r>
            <a:rPr lang="en-IN" b="1" i="0" u="none"/>
            <a:t>AMARPURA</a:t>
          </a:r>
          <a:endParaRPr lang="en-IN"/>
        </a:p>
      </dgm:t>
    </dgm:pt>
    <dgm:pt modelId="{F9752F99-D6E6-41D3-9D34-18B4212848A1}" type="parTrans" cxnId="{66155DFD-0823-41DA-9FAC-0112B40B7F9D}">
      <dgm:prSet/>
      <dgm:spPr/>
      <dgm:t>
        <a:bodyPr/>
        <a:lstStyle/>
        <a:p>
          <a:endParaRPr lang="en-IN"/>
        </a:p>
      </dgm:t>
    </dgm:pt>
    <dgm:pt modelId="{9E53C278-A1EB-455F-AB28-DF538FEA9537}" type="sibTrans" cxnId="{66155DFD-0823-41DA-9FAC-0112B40B7F9D}">
      <dgm:prSet/>
      <dgm:spPr/>
      <dgm:t>
        <a:bodyPr/>
        <a:lstStyle/>
        <a:p>
          <a:endParaRPr lang="en-IN"/>
        </a:p>
      </dgm:t>
    </dgm:pt>
    <dgm:pt modelId="{2EF19710-5F75-48EE-99C5-0AC5A9793C52}">
      <dgm:prSet/>
      <dgm:spPr/>
      <dgm:t>
        <a:bodyPr/>
        <a:lstStyle/>
        <a:p>
          <a:pPr>
            <a:buNone/>
          </a:pPr>
          <a:r>
            <a:rPr lang="en-IN" b="1" i="0" u="none"/>
            <a:t>KACHNARIYA</a:t>
          </a:r>
          <a:endParaRPr lang="en-IN"/>
        </a:p>
      </dgm:t>
    </dgm:pt>
    <dgm:pt modelId="{585B461F-4A66-44AD-9371-234F83C598AD}" type="parTrans" cxnId="{F1FD0329-4594-4501-9DCF-72C3BD644C5E}">
      <dgm:prSet/>
      <dgm:spPr/>
      <dgm:t>
        <a:bodyPr/>
        <a:lstStyle/>
        <a:p>
          <a:endParaRPr lang="en-IN"/>
        </a:p>
      </dgm:t>
    </dgm:pt>
    <dgm:pt modelId="{8A5CAB46-C706-4084-821C-98765F622F00}" type="sibTrans" cxnId="{F1FD0329-4594-4501-9DCF-72C3BD644C5E}">
      <dgm:prSet/>
      <dgm:spPr/>
      <dgm:t>
        <a:bodyPr/>
        <a:lstStyle/>
        <a:p>
          <a:endParaRPr lang="en-IN"/>
        </a:p>
      </dgm:t>
    </dgm:pt>
    <dgm:pt modelId="{AB0B514B-1E51-419C-B6BE-FAABC7BA056F}">
      <dgm:prSet/>
      <dgm:spPr/>
      <dgm:t>
        <a:bodyPr/>
        <a:lstStyle/>
        <a:p>
          <a:pPr>
            <a:buNone/>
          </a:pPr>
          <a:r>
            <a:rPr lang="en-IN" b="1" i="0" u="none"/>
            <a:t>SAMANERA</a:t>
          </a:r>
          <a:endParaRPr lang="en-IN"/>
        </a:p>
      </dgm:t>
    </dgm:pt>
    <dgm:pt modelId="{C4DC517A-14D1-4803-B5DF-F2639466C670}" type="parTrans" cxnId="{15E8EFF1-E411-46B0-B96B-F3DCDDBDA527}">
      <dgm:prSet/>
      <dgm:spPr/>
      <dgm:t>
        <a:bodyPr/>
        <a:lstStyle/>
        <a:p>
          <a:endParaRPr lang="en-IN"/>
        </a:p>
      </dgm:t>
    </dgm:pt>
    <dgm:pt modelId="{2A362A69-E5B4-4577-8C31-841B11A64862}" type="sibTrans" cxnId="{15E8EFF1-E411-46B0-B96B-F3DCDDBDA527}">
      <dgm:prSet/>
      <dgm:spPr/>
      <dgm:t>
        <a:bodyPr/>
        <a:lstStyle/>
        <a:p>
          <a:endParaRPr lang="en-IN"/>
        </a:p>
      </dgm:t>
    </dgm:pt>
    <dgm:pt modelId="{639B2584-9243-4069-9DA8-54371980248D}">
      <dgm:prSet/>
      <dgm:spPr/>
      <dgm:t>
        <a:bodyPr/>
        <a:lstStyle/>
        <a:p>
          <a:pPr>
            <a:buNone/>
          </a:pPr>
          <a:r>
            <a:rPr lang="en-IN" b="1" i="0" u="none"/>
            <a:t>TUKRAL</a:t>
          </a:r>
          <a:endParaRPr lang="en-IN"/>
        </a:p>
      </dgm:t>
    </dgm:pt>
    <dgm:pt modelId="{9DE40129-2C49-4BB5-BD94-0B5CEA973D56}" type="parTrans" cxnId="{0A7801CB-B495-43CA-9BB6-EE706EE45EF9}">
      <dgm:prSet/>
      <dgm:spPr/>
      <dgm:t>
        <a:bodyPr/>
        <a:lstStyle/>
        <a:p>
          <a:endParaRPr lang="en-IN"/>
        </a:p>
      </dgm:t>
    </dgm:pt>
    <dgm:pt modelId="{4A66DA1C-EADE-4DEA-BC05-0A1A36421A34}" type="sibTrans" cxnId="{0A7801CB-B495-43CA-9BB6-EE706EE45EF9}">
      <dgm:prSet/>
      <dgm:spPr/>
      <dgm:t>
        <a:bodyPr/>
        <a:lstStyle/>
        <a:p>
          <a:endParaRPr lang="en-IN"/>
        </a:p>
      </dgm:t>
    </dgm:pt>
    <dgm:pt modelId="{267DFD8C-7658-41EA-845D-E6D0FC09E507}">
      <dgm:prSet/>
      <dgm:spPr/>
      <dgm:t>
        <a:bodyPr/>
        <a:lstStyle/>
        <a:p>
          <a:pPr>
            <a:buNone/>
          </a:pPr>
          <a:r>
            <a:rPr lang="en-IN" b="1" i="0" u="none"/>
            <a:t>DABDARAJPUT</a:t>
          </a:r>
          <a:endParaRPr lang="en-IN"/>
        </a:p>
      </dgm:t>
    </dgm:pt>
    <dgm:pt modelId="{10281238-0E44-4C6F-A912-557B58285932}" type="parTrans" cxnId="{C81983FE-9325-4A7B-8D3A-C2AD422206B4}">
      <dgm:prSet/>
      <dgm:spPr/>
      <dgm:t>
        <a:bodyPr/>
        <a:lstStyle/>
        <a:p>
          <a:endParaRPr lang="en-IN"/>
        </a:p>
      </dgm:t>
    </dgm:pt>
    <dgm:pt modelId="{BFDFA608-AF31-4F03-9C13-2A7D98928F95}" type="sibTrans" cxnId="{C81983FE-9325-4A7B-8D3A-C2AD422206B4}">
      <dgm:prSet/>
      <dgm:spPr/>
      <dgm:t>
        <a:bodyPr/>
        <a:lstStyle/>
        <a:p>
          <a:endParaRPr lang="en-IN"/>
        </a:p>
      </dgm:t>
    </dgm:pt>
    <dgm:pt modelId="{568B7EB4-3B7C-4E23-B0D8-0BBBCF79E3F2}">
      <dgm:prSet/>
      <dgm:spPr/>
      <dgm:t>
        <a:bodyPr/>
        <a:lstStyle/>
        <a:p>
          <a:pPr>
            <a:buNone/>
          </a:pPr>
          <a:r>
            <a:rPr lang="en-IN" b="1" i="0" u="none"/>
            <a:t>LASUDIYAHAMEER</a:t>
          </a:r>
          <a:endParaRPr lang="en-IN"/>
        </a:p>
      </dgm:t>
    </dgm:pt>
    <dgm:pt modelId="{AE9D3DCE-7A5E-4F15-8178-D5ABBD01EE83}" type="parTrans" cxnId="{89335065-DA30-452C-AB50-E33A1C5F145E}">
      <dgm:prSet/>
      <dgm:spPr/>
      <dgm:t>
        <a:bodyPr/>
        <a:lstStyle/>
        <a:p>
          <a:endParaRPr lang="en-IN"/>
        </a:p>
      </dgm:t>
    </dgm:pt>
    <dgm:pt modelId="{370D06EA-1136-4A97-BAE9-D339A2193EA8}" type="sibTrans" cxnId="{89335065-DA30-452C-AB50-E33A1C5F145E}">
      <dgm:prSet/>
      <dgm:spPr/>
      <dgm:t>
        <a:bodyPr/>
        <a:lstStyle/>
        <a:p>
          <a:endParaRPr lang="en-IN"/>
        </a:p>
      </dgm:t>
    </dgm:pt>
    <dgm:pt modelId="{1B7A7695-0B1F-42EF-8CDE-B3D5EFC1B118}">
      <dgm:prSet/>
      <dgm:spPr/>
      <dgm:t>
        <a:bodyPr/>
        <a:lstStyle/>
        <a:p>
          <a:pPr>
            <a:buNone/>
          </a:pPr>
          <a:r>
            <a:rPr lang="en-IN" b="1" i="0" u="none"/>
            <a:t>TILAWAD</a:t>
          </a:r>
          <a:endParaRPr lang="en-IN"/>
        </a:p>
      </dgm:t>
    </dgm:pt>
    <dgm:pt modelId="{56631CBF-5283-4D45-8639-033ED5A361CD}" type="parTrans" cxnId="{AB990275-679D-49D0-B17D-893284764E5F}">
      <dgm:prSet/>
      <dgm:spPr/>
      <dgm:t>
        <a:bodyPr/>
        <a:lstStyle/>
        <a:p>
          <a:endParaRPr lang="en-IN"/>
        </a:p>
      </dgm:t>
    </dgm:pt>
    <dgm:pt modelId="{4B2E6463-418C-4627-B797-CCE2F14FF081}" type="sibTrans" cxnId="{AB990275-679D-49D0-B17D-893284764E5F}">
      <dgm:prSet/>
      <dgm:spPr/>
      <dgm:t>
        <a:bodyPr/>
        <a:lstStyle/>
        <a:p>
          <a:endParaRPr lang="en-IN"/>
        </a:p>
      </dgm:t>
    </dgm:pt>
    <dgm:pt modelId="{454C3951-123F-4639-855D-F34BC3A20E6A}">
      <dgm:prSet/>
      <dgm:spPr/>
      <dgm:t>
        <a:bodyPr/>
        <a:lstStyle/>
        <a:p>
          <a:pPr>
            <a:buNone/>
          </a:pPr>
          <a:r>
            <a:rPr lang="en-IN" b="1" i="0" u="none"/>
            <a:t>BEESANKHEDA</a:t>
          </a:r>
          <a:endParaRPr lang="en-IN"/>
        </a:p>
      </dgm:t>
    </dgm:pt>
    <dgm:pt modelId="{3DC5B637-718D-4BE7-A15D-14179917532A}" type="parTrans" cxnId="{05D9B4F1-6480-4B23-90E9-7C7E6445DC3D}">
      <dgm:prSet/>
      <dgm:spPr/>
      <dgm:t>
        <a:bodyPr/>
        <a:lstStyle/>
        <a:p>
          <a:endParaRPr lang="en-IN"/>
        </a:p>
      </dgm:t>
    </dgm:pt>
    <dgm:pt modelId="{1DC6846E-0F00-4296-8942-0817DFE8E24A}" type="sibTrans" cxnId="{05D9B4F1-6480-4B23-90E9-7C7E6445DC3D}">
      <dgm:prSet/>
      <dgm:spPr/>
      <dgm:t>
        <a:bodyPr/>
        <a:lstStyle/>
        <a:p>
          <a:endParaRPr lang="en-IN"/>
        </a:p>
      </dgm:t>
    </dgm:pt>
    <dgm:pt modelId="{0EE58BD9-14E4-42AF-B809-533EDA3B242D}">
      <dgm:prSet/>
      <dgm:spPr/>
      <dgm:t>
        <a:bodyPr/>
        <a:lstStyle/>
        <a:p>
          <a:pPr>
            <a:buNone/>
          </a:pPr>
          <a:r>
            <a:rPr lang="en-IN" b="1" i="0" u="none"/>
            <a:t>TUKRAL</a:t>
          </a:r>
          <a:endParaRPr lang="en-IN"/>
        </a:p>
      </dgm:t>
    </dgm:pt>
    <dgm:pt modelId="{554C1675-36F1-4DE0-BF7B-83B455048C70}" type="parTrans" cxnId="{1603AF6D-F0A5-419E-A338-8041DDF52FD5}">
      <dgm:prSet/>
      <dgm:spPr/>
      <dgm:t>
        <a:bodyPr/>
        <a:lstStyle/>
        <a:p>
          <a:endParaRPr lang="en-IN"/>
        </a:p>
      </dgm:t>
    </dgm:pt>
    <dgm:pt modelId="{E4074F92-A322-4F01-934E-162E1ABD8DA4}" type="sibTrans" cxnId="{1603AF6D-F0A5-419E-A338-8041DDF52FD5}">
      <dgm:prSet/>
      <dgm:spPr/>
      <dgm:t>
        <a:bodyPr/>
        <a:lstStyle/>
        <a:p>
          <a:endParaRPr lang="en-IN"/>
        </a:p>
      </dgm:t>
    </dgm:pt>
    <dgm:pt modelId="{E7E33C22-B0C4-4DB7-BA13-15E4A0186E73}">
      <dgm:prSet/>
      <dgm:spPr/>
      <dgm:t>
        <a:bodyPr/>
        <a:lstStyle/>
        <a:p>
          <a:pPr>
            <a:buNone/>
          </a:pPr>
          <a:r>
            <a:rPr lang="en-IN" b="1" i="0" u="none"/>
            <a:t>DHABLAHARDU</a:t>
          </a:r>
          <a:endParaRPr lang="en-IN"/>
        </a:p>
      </dgm:t>
    </dgm:pt>
    <dgm:pt modelId="{17EFB47E-6332-4B91-A791-2627D15E55D8}" type="parTrans" cxnId="{65B732AA-CA38-4C47-B920-99387C925D2B}">
      <dgm:prSet/>
      <dgm:spPr/>
      <dgm:t>
        <a:bodyPr/>
        <a:lstStyle/>
        <a:p>
          <a:endParaRPr lang="en-IN"/>
        </a:p>
      </dgm:t>
    </dgm:pt>
    <dgm:pt modelId="{39AABB29-C8A2-4998-BD29-1AB1DBCAB499}" type="sibTrans" cxnId="{65B732AA-CA38-4C47-B920-99387C925D2B}">
      <dgm:prSet/>
      <dgm:spPr/>
      <dgm:t>
        <a:bodyPr/>
        <a:lstStyle/>
        <a:p>
          <a:endParaRPr lang="en-IN"/>
        </a:p>
      </dgm:t>
    </dgm:pt>
    <dgm:pt modelId="{BD6E0377-B6E4-43B6-B9D9-750E2EF5FE16}">
      <dgm:prSet/>
      <dgm:spPr/>
      <dgm:t>
        <a:bodyPr/>
        <a:lstStyle/>
        <a:p>
          <a:pPr>
            <a:buNone/>
          </a:pPr>
          <a:r>
            <a:rPr lang="en-IN" b="1" i="0" u="none"/>
            <a:t>PARSOLI</a:t>
          </a:r>
          <a:endParaRPr lang="en-IN"/>
        </a:p>
      </dgm:t>
    </dgm:pt>
    <dgm:pt modelId="{7B867A92-4E02-4460-B67E-FF1202F8BA44}" type="parTrans" cxnId="{850B5475-F03E-46B1-9E9A-841534CE46DD}">
      <dgm:prSet/>
      <dgm:spPr/>
      <dgm:t>
        <a:bodyPr/>
        <a:lstStyle/>
        <a:p>
          <a:endParaRPr lang="en-IN"/>
        </a:p>
      </dgm:t>
    </dgm:pt>
    <dgm:pt modelId="{A986C4FC-61A9-4B68-B5A5-01AF72B940A3}" type="sibTrans" cxnId="{850B5475-F03E-46B1-9E9A-841534CE46DD}">
      <dgm:prSet/>
      <dgm:spPr/>
      <dgm:t>
        <a:bodyPr/>
        <a:lstStyle/>
        <a:p>
          <a:endParaRPr lang="en-IN"/>
        </a:p>
      </dgm:t>
    </dgm:pt>
    <dgm:pt modelId="{0D1FE475-195F-4148-9BA8-5575250621F6}">
      <dgm:prSet/>
      <dgm:spPr/>
      <dgm:t>
        <a:bodyPr/>
        <a:lstStyle/>
        <a:p>
          <a:pPr>
            <a:buNone/>
          </a:pPr>
          <a:r>
            <a:rPr lang="en-IN" b="1" i="0" u="none"/>
            <a:t>CHANDANYAKHEDI</a:t>
          </a:r>
          <a:endParaRPr lang="en-IN"/>
        </a:p>
      </dgm:t>
    </dgm:pt>
    <dgm:pt modelId="{64B46791-2A3A-4DF2-8CDA-2152DF9ED29A}" type="parTrans" cxnId="{98FFA4E3-3C93-4C74-A3E1-215CD9C95189}">
      <dgm:prSet/>
      <dgm:spPr/>
      <dgm:t>
        <a:bodyPr/>
        <a:lstStyle/>
        <a:p>
          <a:endParaRPr lang="en-IN"/>
        </a:p>
      </dgm:t>
    </dgm:pt>
    <dgm:pt modelId="{53F5E2C2-DE3C-4251-86AE-EBADE9BA301C}" type="sibTrans" cxnId="{98FFA4E3-3C93-4C74-A3E1-215CD9C95189}">
      <dgm:prSet/>
      <dgm:spPr/>
      <dgm:t>
        <a:bodyPr/>
        <a:lstStyle/>
        <a:p>
          <a:endParaRPr lang="en-IN"/>
        </a:p>
      </dgm:t>
    </dgm:pt>
    <dgm:pt modelId="{402E26F7-FA00-45BD-BA9D-5E08B24F7F45}">
      <dgm:prSet/>
      <dgm:spPr/>
      <dgm:t>
        <a:bodyPr/>
        <a:lstStyle/>
        <a:p>
          <a:pPr>
            <a:buNone/>
          </a:pPr>
          <a:r>
            <a:rPr lang="en-IN" b="1" i="0" u="none"/>
            <a:t>ILAMKHEDI</a:t>
          </a:r>
          <a:endParaRPr lang="en-IN"/>
        </a:p>
      </dgm:t>
    </dgm:pt>
    <dgm:pt modelId="{8AA06BC3-DDA0-4222-9E57-319592236499}" type="parTrans" cxnId="{0162E6B2-A756-4924-AA8F-80CCC2478B2C}">
      <dgm:prSet/>
      <dgm:spPr/>
      <dgm:t>
        <a:bodyPr/>
        <a:lstStyle/>
        <a:p>
          <a:endParaRPr lang="en-IN"/>
        </a:p>
      </dgm:t>
    </dgm:pt>
    <dgm:pt modelId="{3A6A74C4-25A3-4180-AFDD-62AF79EB798F}" type="sibTrans" cxnId="{0162E6B2-A756-4924-AA8F-80CCC2478B2C}">
      <dgm:prSet/>
      <dgm:spPr/>
      <dgm:t>
        <a:bodyPr/>
        <a:lstStyle/>
        <a:p>
          <a:endParaRPr lang="en-IN"/>
        </a:p>
      </dgm:t>
    </dgm:pt>
    <dgm:pt modelId="{5BB89186-A1A8-4A95-B117-3E0E0F36DF8A}">
      <dgm:prSet/>
      <dgm:spPr/>
      <dgm:t>
        <a:bodyPr/>
        <a:lstStyle/>
        <a:p>
          <a:pPr>
            <a:buNone/>
          </a:pPr>
          <a:r>
            <a:rPr lang="en-IN" b="1" i="0" u="none"/>
            <a:t>JHALARA</a:t>
          </a:r>
          <a:endParaRPr lang="en-IN"/>
        </a:p>
      </dgm:t>
    </dgm:pt>
    <dgm:pt modelId="{9A335FE7-56D6-46F1-B762-886C5454FB57}" type="parTrans" cxnId="{E5E5FF7D-EF63-4D2D-8BE3-EECA063F8A4E}">
      <dgm:prSet/>
      <dgm:spPr/>
      <dgm:t>
        <a:bodyPr/>
        <a:lstStyle/>
        <a:p>
          <a:endParaRPr lang="en-IN"/>
        </a:p>
      </dgm:t>
    </dgm:pt>
    <dgm:pt modelId="{31698E1D-3C45-438D-BFCC-985FBABDCF6E}" type="sibTrans" cxnId="{E5E5FF7D-EF63-4D2D-8BE3-EECA063F8A4E}">
      <dgm:prSet/>
      <dgm:spPr/>
      <dgm:t>
        <a:bodyPr/>
        <a:lstStyle/>
        <a:p>
          <a:endParaRPr lang="en-IN"/>
        </a:p>
      </dgm:t>
    </dgm:pt>
    <dgm:pt modelId="{4D62E539-923E-4166-8A54-722DA545901B}">
      <dgm:prSet/>
      <dgm:spPr/>
      <dgm:t>
        <a:bodyPr/>
        <a:lstStyle/>
        <a:p>
          <a:pPr>
            <a:buNone/>
          </a:pPr>
          <a:r>
            <a:rPr lang="en-IN" b="1" i="0" u="none"/>
            <a:t>PAAT</a:t>
          </a:r>
          <a:endParaRPr lang="en-IN"/>
        </a:p>
      </dgm:t>
    </dgm:pt>
    <dgm:pt modelId="{BAB61E0E-0A86-4AF7-BA06-994AC99D4656}" type="parTrans" cxnId="{02C7251A-2E41-47C9-828B-42BCF5217A3A}">
      <dgm:prSet/>
      <dgm:spPr/>
      <dgm:t>
        <a:bodyPr/>
        <a:lstStyle/>
        <a:p>
          <a:endParaRPr lang="en-IN"/>
        </a:p>
      </dgm:t>
    </dgm:pt>
    <dgm:pt modelId="{C9512503-343C-49AA-89DD-F1137D02E70C}" type="sibTrans" cxnId="{02C7251A-2E41-47C9-828B-42BCF5217A3A}">
      <dgm:prSet/>
      <dgm:spPr/>
      <dgm:t>
        <a:bodyPr/>
        <a:lstStyle/>
        <a:p>
          <a:endParaRPr lang="en-IN"/>
        </a:p>
      </dgm:t>
    </dgm:pt>
    <dgm:pt modelId="{86C3A71C-FB65-4048-A174-6C8D2B58413E}">
      <dgm:prSet/>
      <dgm:spPr/>
      <dgm:t>
        <a:bodyPr/>
        <a:lstStyle/>
        <a:p>
          <a:pPr>
            <a:buNone/>
          </a:pPr>
          <a:r>
            <a:rPr lang="en-IN" b="1" i="0" u="none"/>
            <a:t>PARASI</a:t>
          </a:r>
          <a:endParaRPr lang="en-IN"/>
        </a:p>
      </dgm:t>
    </dgm:pt>
    <dgm:pt modelId="{C0C1D5CB-CF0A-4CD5-AB79-FB2E65503EB0}" type="parTrans" cxnId="{6375FEF1-5BEF-4ECC-9BE6-EE6416B1FE6B}">
      <dgm:prSet/>
      <dgm:spPr/>
      <dgm:t>
        <a:bodyPr/>
        <a:lstStyle/>
        <a:p>
          <a:endParaRPr lang="en-IN"/>
        </a:p>
      </dgm:t>
    </dgm:pt>
    <dgm:pt modelId="{E14DBDC9-3FDA-47D5-8A7D-D0EFD9D518D4}" type="sibTrans" cxnId="{6375FEF1-5BEF-4ECC-9BE6-EE6416B1FE6B}">
      <dgm:prSet/>
      <dgm:spPr/>
      <dgm:t>
        <a:bodyPr/>
        <a:lstStyle/>
        <a:p>
          <a:endParaRPr lang="en-IN"/>
        </a:p>
      </dgm:t>
    </dgm:pt>
    <dgm:pt modelId="{116639EE-5EBF-4FAD-B83B-60FCC13C9B00}">
      <dgm:prSet/>
      <dgm:spPr/>
      <dgm:t>
        <a:bodyPr/>
        <a:lstStyle/>
        <a:p>
          <a:pPr>
            <a:buNone/>
          </a:pPr>
          <a:r>
            <a:rPr lang="en-IN" b="1" i="0" u="none"/>
            <a:t>SUWAS</a:t>
          </a:r>
          <a:endParaRPr lang="en-IN"/>
        </a:p>
      </dgm:t>
    </dgm:pt>
    <dgm:pt modelId="{9644931C-DEED-4EE7-ADDC-9AF830014962}" type="parTrans" cxnId="{0BDAF259-255D-4F62-B8F5-6C388C4A8CD5}">
      <dgm:prSet/>
      <dgm:spPr/>
      <dgm:t>
        <a:bodyPr/>
        <a:lstStyle/>
        <a:p>
          <a:endParaRPr lang="en-IN"/>
        </a:p>
      </dgm:t>
    </dgm:pt>
    <dgm:pt modelId="{4DE822C1-FE04-4234-9928-E9B88603931F}" type="sibTrans" cxnId="{0BDAF259-255D-4F62-B8F5-6C388C4A8CD5}">
      <dgm:prSet/>
      <dgm:spPr/>
      <dgm:t>
        <a:bodyPr/>
        <a:lstStyle/>
        <a:p>
          <a:endParaRPr lang="en-IN"/>
        </a:p>
      </dgm:t>
    </dgm:pt>
    <dgm:pt modelId="{61D6940D-89EE-406E-BD66-072E3F4628B1}">
      <dgm:prSet/>
      <dgm:spPr/>
      <dgm:t>
        <a:bodyPr/>
        <a:lstStyle/>
        <a:p>
          <a:pPr>
            <a:buNone/>
          </a:pPr>
          <a:r>
            <a:rPr lang="en-IN" b="1" i="0" u="none"/>
            <a:t>CHIRDI</a:t>
          </a:r>
          <a:endParaRPr lang="en-IN"/>
        </a:p>
      </dgm:t>
    </dgm:pt>
    <dgm:pt modelId="{F4DC8DDB-955E-4A11-ADE4-0E8CC594C7D6}" type="parTrans" cxnId="{2FFE293B-3B59-4481-A172-CB5229F78458}">
      <dgm:prSet/>
      <dgm:spPr/>
      <dgm:t>
        <a:bodyPr/>
        <a:lstStyle/>
        <a:p>
          <a:endParaRPr lang="en-IN"/>
        </a:p>
      </dgm:t>
    </dgm:pt>
    <dgm:pt modelId="{2A73111E-5930-4D8C-807C-6D5CC6C2E0C2}" type="sibTrans" cxnId="{2FFE293B-3B59-4481-A172-CB5229F78458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</dgm:pt>
    <dgm:pt modelId="{0BE157F3-7D8B-43B3-9121-E6F666F0475B}" type="pres">
      <dgm:prSet presAssocID="{D5C2FC4A-ECA9-4836-A033-F20000A83F33}" presName="nodeFirstNode" presStyleLbl="node1" presStyleIdx="0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5F9B5F6-999C-4427-8808-1964F2333E3C}" type="pres">
      <dgm:prSet presAssocID="{4D081209-97CE-4AA3-97D6-0BE176C7A926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1A42D02D-A45C-4169-B522-14FC0DFC4ABF}" type="pres">
      <dgm:prSet presAssocID="{7B32A70F-D6ED-402A-9BB3-4C06EFF2296F}" presName="nodeFollowingNodes" presStyleLbl="node1" presStyleIdx="1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38E0BC93-9AA6-4649-8A88-1E5ADAB6E750}" type="pres">
      <dgm:prSet presAssocID="{76486C9A-D65F-4AFD-BFF7-E838D20A848F}" presName="nodeFollowingNodes" presStyleLbl="node1" presStyleIdx="2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DEC2B04-CC6D-43EA-AFD4-D7313435261A}" type="pres">
      <dgm:prSet presAssocID="{5BCFB29A-F114-42BE-A628-697934D476CA}" presName="nodeFollowingNodes" presStyleLbl="node1" presStyleIdx="3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6C01B6D-D5A1-42F9-BE8B-329A3B873188}" type="pres">
      <dgm:prSet presAssocID="{1777FC7E-42B4-4A52-97F6-BE9E81FA98DA}" presName="nodeFollowingNodes" presStyleLbl="node1" presStyleIdx="4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37D8FD36-81E7-4E7D-8E03-F1F78AE1959A}" type="pres">
      <dgm:prSet presAssocID="{E9F35591-F60E-4374-9ED1-B7621FF690D9}" presName="nodeFollowingNodes" presStyleLbl="node1" presStyleIdx="5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034F38E-A796-4A31-8C00-B74ED7290B0B}" type="pres">
      <dgm:prSet presAssocID="{54595646-598E-47AE-848F-DE829D14D7B3}" presName="nodeFollowingNodes" presStyleLbl="node1" presStyleIdx="6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C519FF9-CA37-4092-9E9E-8E30BD38C564}" type="pres">
      <dgm:prSet presAssocID="{2EF19710-5F75-48EE-99C5-0AC5A9793C52}" presName="nodeFollowingNodes" presStyleLbl="node1" presStyleIdx="7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4211A625-F5FF-464F-86FA-98CF732B7DAB}" type="pres">
      <dgm:prSet presAssocID="{AB0B514B-1E51-419C-B6BE-FAABC7BA056F}" presName="nodeFollowingNodes" presStyleLbl="node1" presStyleIdx="8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96CB5B6-CB8F-41E7-97D6-595AE7D24774}" type="pres">
      <dgm:prSet presAssocID="{639B2584-9243-4069-9DA8-54371980248D}" presName="nodeFollowingNodes" presStyleLbl="node1" presStyleIdx="9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D6A8A919-4478-44E5-91CA-6AABC2C548B4}" type="pres">
      <dgm:prSet presAssocID="{267DFD8C-7658-41EA-845D-E6D0FC09E507}" presName="nodeFollowingNodes" presStyleLbl="node1" presStyleIdx="10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6FA9D2E-1D9E-4E75-ABC3-87E5BD3BDFC5}" type="pres">
      <dgm:prSet presAssocID="{568B7EB4-3B7C-4E23-B0D8-0BBBCF79E3F2}" presName="nodeFollowingNodes" presStyleLbl="node1" presStyleIdx="11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35D1A02-37B9-49F3-874B-3186961EBA14}" type="pres">
      <dgm:prSet presAssocID="{1B7A7695-0B1F-42EF-8CDE-B3D5EFC1B118}" presName="nodeFollowingNodes" presStyleLbl="node1" presStyleIdx="12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7918DE5-1F8F-4451-8602-99B2F53AAE33}" type="pres">
      <dgm:prSet presAssocID="{454C3951-123F-4639-855D-F34BC3A20E6A}" presName="nodeFollowingNodes" presStyleLbl="node1" presStyleIdx="13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105C663-8D2A-4DDF-985D-F73E22F5EF7B}" type="pres">
      <dgm:prSet presAssocID="{0EE58BD9-14E4-42AF-B809-533EDA3B242D}" presName="nodeFollowingNodes" presStyleLbl="node1" presStyleIdx="14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9A9BEBD-72DF-46D9-8EFC-3AD1B5202A0D}" type="pres">
      <dgm:prSet presAssocID="{E7E33C22-B0C4-4DB7-BA13-15E4A0186E73}" presName="nodeFollowingNodes" presStyleLbl="node1" presStyleIdx="15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C533FB5-B7D0-4E05-8E27-08457BE5B0EE}" type="pres">
      <dgm:prSet presAssocID="{BD6E0377-B6E4-43B6-B9D9-750E2EF5FE16}" presName="nodeFollowingNodes" presStyleLbl="node1" presStyleIdx="16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EF991429-E587-408C-8446-2DE3D099EE7A}" type="pres">
      <dgm:prSet presAssocID="{0D1FE475-195F-4148-9BA8-5575250621F6}" presName="nodeFollowingNodes" presStyleLbl="node1" presStyleIdx="17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C0E8EA8-EF2C-4D24-8848-B4CC77F7289C}" type="pres">
      <dgm:prSet presAssocID="{402E26F7-FA00-45BD-BA9D-5E08B24F7F45}" presName="nodeFollowingNodes" presStyleLbl="node1" presStyleIdx="18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DDE19D06-2471-4C00-A313-B506CD28B83E}" type="pres">
      <dgm:prSet presAssocID="{5BB89186-A1A8-4A95-B117-3E0E0F36DF8A}" presName="nodeFollowingNodes" presStyleLbl="node1" presStyleIdx="19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098524F-E389-4CB2-BFD7-39833F495EEE}" type="pres">
      <dgm:prSet presAssocID="{4D62E539-923E-4166-8A54-722DA545901B}" presName="nodeFollowingNodes" presStyleLbl="node1" presStyleIdx="20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51C2454-48F6-43A0-8B76-72FB814D016E}" type="pres">
      <dgm:prSet presAssocID="{86C3A71C-FB65-4048-A174-6C8D2B58413E}" presName="nodeFollowingNodes" presStyleLbl="node1" presStyleIdx="21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AFA829EC-3F87-4A04-9127-8525D1316157}" type="pres">
      <dgm:prSet presAssocID="{116639EE-5EBF-4FAD-B83B-60FCC13C9B00}" presName="nodeFollowingNodes" presStyleLbl="node1" presStyleIdx="22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C0870F6-2F6C-4E71-B02A-345A47F51138}" type="pres">
      <dgm:prSet presAssocID="{61D6940D-89EE-406E-BD66-072E3F4628B1}" presName="nodeFollowingNodes" presStyleLbl="node1" presStyleIdx="23" presStyleCnt="2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66155DFD-0823-41DA-9FAC-0112B40B7F9D}" srcId="{72DDF06D-B431-4924-9C5C-C57A0C56440F}" destId="{54595646-598E-47AE-848F-DE829D14D7B3}" srcOrd="6" destOrd="0" parTransId="{F9752F99-D6E6-41D3-9D34-18B4212848A1}" sibTransId="{9E53C278-A1EB-455F-AB28-DF538FEA9537}"/>
    <dgm:cxn modelId="{022B8EA7-6492-4EEE-A572-6F676942E0D6}" type="presOf" srcId="{4D62E539-923E-4166-8A54-722DA545901B}" destId="{7098524F-E389-4CB2-BFD7-39833F495EEE}" srcOrd="0" destOrd="0" presId="urn:microsoft.com/office/officeart/2005/8/layout/cycle3"/>
    <dgm:cxn modelId="{AF68619E-3470-4339-A4BC-85E47D103A2B}" type="presOf" srcId="{4D081209-97CE-4AA3-97D6-0BE176C7A926}" destId="{55F9B5F6-999C-4427-8808-1964F2333E3C}" srcOrd="0" destOrd="0" presId="urn:microsoft.com/office/officeart/2005/8/layout/cycle3"/>
    <dgm:cxn modelId="{E9D1E0BC-A2E3-4D24-AC96-5F3595DBFCE3}" type="presOf" srcId="{61D6940D-89EE-406E-BD66-072E3F4628B1}" destId="{8C0870F6-2F6C-4E71-B02A-345A47F51138}" srcOrd="0" destOrd="0" presId="urn:microsoft.com/office/officeart/2005/8/layout/cycle3"/>
    <dgm:cxn modelId="{A5BAFA4C-C5ED-4DF7-9441-E035D57211C2}" type="presOf" srcId="{116639EE-5EBF-4FAD-B83B-60FCC13C9B00}" destId="{AFA829EC-3F87-4A04-9127-8525D1316157}" srcOrd="0" destOrd="0" presId="urn:microsoft.com/office/officeart/2005/8/layout/cycle3"/>
    <dgm:cxn modelId="{54C79813-76CB-4B50-9BAC-DDB7335E43A0}" type="presOf" srcId="{454C3951-123F-4639-855D-F34BC3A20E6A}" destId="{C7918DE5-1F8F-4451-8602-99B2F53AAE33}" srcOrd="0" destOrd="0" presId="urn:microsoft.com/office/officeart/2005/8/layout/cycle3"/>
    <dgm:cxn modelId="{850B5475-F03E-46B1-9E9A-841534CE46DD}" srcId="{72DDF06D-B431-4924-9C5C-C57A0C56440F}" destId="{BD6E0377-B6E4-43B6-B9D9-750E2EF5FE16}" srcOrd="16" destOrd="0" parTransId="{7B867A92-4E02-4460-B67E-FF1202F8BA44}" sibTransId="{A986C4FC-61A9-4B68-B5A5-01AF72B940A3}"/>
    <dgm:cxn modelId="{A66D01A6-30E8-491E-B071-3BD9CB50B0D4}" type="presOf" srcId="{402E26F7-FA00-45BD-BA9D-5E08B24F7F45}" destId="{CC0E8EA8-EF2C-4D24-8848-B4CC77F7289C}" srcOrd="0" destOrd="0" presId="urn:microsoft.com/office/officeart/2005/8/layout/cycle3"/>
    <dgm:cxn modelId="{C81983FE-9325-4A7B-8D3A-C2AD422206B4}" srcId="{72DDF06D-B431-4924-9C5C-C57A0C56440F}" destId="{267DFD8C-7658-41EA-845D-E6D0FC09E507}" srcOrd="10" destOrd="0" parTransId="{10281238-0E44-4C6F-A912-557B58285932}" sibTransId="{BFDFA608-AF31-4F03-9C13-2A7D98928F95}"/>
    <dgm:cxn modelId="{1603AF6D-F0A5-419E-A338-8041DDF52FD5}" srcId="{72DDF06D-B431-4924-9C5C-C57A0C56440F}" destId="{0EE58BD9-14E4-42AF-B809-533EDA3B242D}" srcOrd="14" destOrd="0" parTransId="{554C1675-36F1-4DE0-BF7B-83B455048C70}" sibTransId="{E4074F92-A322-4F01-934E-162E1ABD8DA4}"/>
    <dgm:cxn modelId="{60627FF2-83A5-4A9A-B2BB-48451A20887A}" srcId="{72DDF06D-B431-4924-9C5C-C57A0C56440F}" destId="{D5C2FC4A-ECA9-4836-A033-F20000A83F33}" srcOrd="0" destOrd="0" parTransId="{6AF5F87F-296D-4DB6-81D5-41354A5C034E}" sibTransId="{4D081209-97CE-4AA3-97D6-0BE176C7A926}"/>
    <dgm:cxn modelId="{0BDAF259-255D-4F62-B8F5-6C388C4A8CD5}" srcId="{72DDF06D-B431-4924-9C5C-C57A0C56440F}" destId="{116639EE-5EBF-4FAD-B83B-60FCC13C9B00}" srcOrd="22" destOrd="0" parTransId="{9644931C-DEED-4EE7-ADDC-9AF830014962}" sibTransId="{4DE822C1-FE04-4234-9928-E9B88603931F}"/>
    <dgm:cxn modelId="{DD0DD030-A820-4497-A3C5-000261723396}" type="presOf" srcId="{7B32A70F-D6ED-402A-9BB3-4C06EFF2296F}" destId="{1A42D02D-A45C-4169-B522-14FC0DFC4ABF}" srcOrd="0" destOrd="0" presId="urn:microsoft.com/office/officeart/2005/8/layout/cycle3"/>
    <dgm:cxn modelId="{02C7251A-2E41-47C9-828B-42BCF5217A3A}" srcId="{72DDF06D-B431-4924-9C5C-C57A0C56440F}" destId="{4D62E539-923E-4166-8A54-722DA545901B}" srcOrd="20" destOrd="0" parTransId="{BAB61E0E-0A86-4AF7-BA06-994AC99D4656}" sibTransId="{C9512503-343C-49AA-89DD-F1137D02E70C}"/>
    <dgm:cxn modelId="{9F394C97-E7F5-4C32-AE61-4B0A34E0F940}" type="presOf" srcId="{5BCFB29A-F114-42BE-A628-697934D476CA}" destId="{8DEC2B04-CC6D-43EA-AFD4-D7313435261A}" srcOrd="0" destOrd="0" presId="urn:microsoft.com/office/officeart/2005/8/layout/cycle3"/>
    <dgm:cxn modelId="{68846CDD-2B81-4669-8C3B-53A9E421EBDD}" type="presOf" srcId="{D5C2FC4A-ECA9-4836-A033-F20000A83F33}" destId="{0BE157F3-7D8B-43B3-9121-E6F666F0475B}" srcOrd="0" destOrd="0" presId="urn:microsoft.com/office/officeart/2005/8/layout/cycle3"/>
    <dgm:cxn modelId="{F55A14DB-FA49-45A8-98FA-7734F97A1FFD}" srcId="{72DDF06D-B431-4924-9C5C-C57A0C56440F}" destId="{76486C9A-D65F-4AFD-BFF7-E838D20A848F}" srcOrd="2" destOrd="0" parTransId="{38061DE7-D46B-4284-B286-618E68F1D389}" sibTransId="{4D00D9BE-5E71-410A-B436-E7814E1091A5}"/>
    <dgm:cxn modelId="{55D4E0A0-EA93-48A1-AF14-73B6025FA2BC}" type="presOf" srcId="{267DFD8C-7658-41EA-845D-E6D0FC09E507}" destId="{D6A8A919-4478-44E5-91CA-6AABC2C548B4}" srcOrd="0" destOrd="0" presId="urn:microsoft.com/office/officeart/2005/8/layout/cycle3"/>
    <dgm:cxn modelId="{2FFE293B-3B59-4481-A172-CB5229F78458}" srcId="{72DDF06D-B431-4924-9C5C-C57A0C56440F}" destId="{61D6940D-89EE-406E-BD66-072E3F4628B1}" srcOrd="23" destOrd="0" parTransId="{F4DC8DDB-955E-4A11-ADE4-0E8CC594C7D6}" sibTransId="{2A73111E-5930-4D8C-807C-6D5CC6C2E0C2}"/>
    <dgm:cxn modelId="{05D9B4F1-6480-4B23-90E9-7C7E6445DC3D}" srcId="{72DDF06D-B431-4924-9C5C-C57A0C56440F}" destId="{454C3951-123F-4639-855D-F34BC3A20E6A}" srcOrd="13" destOrd="0" parTransId="{3DC5B637-718D-4BE7-A15D-14179917532A}" sibTransId="{1DC6846E-0F00-4296-8942-0817DFE8E24A}"/>
    <dgm:cxn modelId="{15E8EFF1-E411-46B0-B96B-F3DCDDBDA527}" srcId="{72DDF06D-B431-4924-9C5C-C57A0C56440F}" destId="{AB0B514B-1E51-419C-B6BE-FAABC7BA056F}" srcOrd="8" destOrd="0" parTransId="{C4DC517A-14D1-4803-B5DF-F2639466C670}" sibTransId="{2A362A69-E5B4-4577-8C31-841B11A64862}"/>
    <dgm:cxn modelId="{8088D3CB-0562-4377-A8F4-D94C5320AA83}" type="presOf" srcId="{54595646-598E-47AE-848F-DE829D14D7B3}" destId="{C034F38E-A796-4A31-8C00-B74ED7290B0B}" srcOrd="0" destOrd="0" presId="urn:microsoft.com/office/officeart/2005/8/layout/cycle3"/>
    <dgm:cxn modelId="{DDF8891F-7416-4096-8AE0-869F5C141ADD}" type="presOf" srcId="{0D1FE475-195F-4148-9BA8-5575250621F6}" destId="{EF991429-E587-408C-8446-2DE3D099EE7A}" srcOrd="0" destOrd="0" presId="urn:microsoft.com/office/officeart/2005/8/layout/cycle3"/>
    <dgm:cxn modelId="{89335065-DA30-452C-AB50-E33A1C5F145E}" srcId="{72DDF06D-B431-4924-9C5C-C57A0C56440F}" destId="{568B7EB4-3B7C-4E23-B0D8-0BBBCF79E3F2}" srcOrd="11" destOrd="0" parTransId="{AE9D3DCE-7A5E-4F15-8178-D5ABBD01EE83}" sibTransId="{370D06EA-1136-4A97-BAE9-D339A2193EA8}"/>
    <dgm:cxn modelId="{42BEC7CE-3BA0-4998-B69D-AE0EAE865219}" srcId="{72DDF06D-B431-4924-9C5C-C57A0C56440F}" destId="{E9F35591-F60E-4374-9ED1-B7621FF690D9}" srcOrd="5" destOrd="0" parTransId="{772B7F49-436A-486D-9497-62A85DCDD1BD}" sibTransId="{A91BA273-67FC-4557-9CA4-10F042339A0D}"/>
    <dgm:cxn modelId="{6375FEF1-5BEF-4ECC-9BE6-EE6416B1FE6B}" srcId="{72DDF06D-B431-4924-9C5C-C57A0C56440F}" destId="{86C3A71C-FB65-4048-A174-6C8D2B58413E}" srcOrd="21" destOrd="0" parTransId="{C0C1D5CB-CF0A-4CD5-AB79-FB2E65503EB0}" sibTransId="{E14DBDC9-3FDA-47D5-8A7D-D0EFD9D518D4}"/>
    <dgm:cxn modelId="{5B40DC47-D64C-40C5-B420-2A229ED5C050}" srcId="{72DDF06D-B431-4924-9C5C-C57A0C56440F}" destId="{5BCFB29A-F114-42BE-A628-697934D476CA}" srcOrd="3" destOrd="0" parTransId="{86963BDC-9E4F-4183-BB0B-7C524420519E}" sibTransId="{290CAF27-0FC7-498F-A15B-553F327EF9DF}"/>
    <dgm:cxn modelId="{AB990275-679D-49D0-B17D-893284764E5F}" srcId="{72DDF06D-B431-4924-9C5C-C57A0C56440F}" destId="{1B7A7695-0B1F-42EF-8CDE-B3D5EFC1B118}" srcOrd="12" destOrd="0" parTransId="{56631CBF-5283-4D45-8639-033ED5A361CD}" sibTransId="{4B2E6463-418C-4627-B797-CCE2F14FF081}"/>
    <dgm:cxn modelId="{CD28117E-1FC5-456E-89EB-21770FB09B71}" type="presOf" srcId="{2EF19710-5F75-48EE-99C5-0AC5A9793C52}" destId="{FC519FF9-CA37-4092-9E9E-8E30BD38C564}" srcOrd="0" destOrd="0" presId="urn:microsoft.com/office/officeart/2005/8/layout/cycle3"/>
    <dgm:cxn modelId="{F1FD0329-4594-4501-9DCF-72C3BD644C5E}" srcId="{72DDF06D-B431-4924-9C5C-C57A0C56440F}" destId="{2EF19710-5F75-48EE-99C5-0AC5A9793C52}" srcOrd="7" destOrd="0" parTransId="{585B461F-4A66-44AD-9371-234F83C598AD}" sibTransId="{8A5CAB46-C706-4084-821C-98765F622F00}"/>
    <dgm:cxn modelId="{9D5294E5-B2B5-4357-B1A6-B38BF48B9724}" type="presOf" srcId="{E7E33C22-B0C4-4DB7-BA13-15E4A0186E73}" destId="{09A9BEBD-72DF-46D9-8EFC-3AD1B5202A0D}" srcOrd="0" destOrd="0" presId="urn:microsoft.com/office/officeart/2005/8/layout/cycle3"/>
    <dgm:cxn modelId="{40DCA471-506F-482F-B57E-2681F9A34B4D}" type="presOf" srcId="{1777FC7E-42B4-4A52-97F6-BE9E81FA98DA}" destId="{76C01B6D-D5A1-42F9-BE8B-329A3B873188}" srcOrd="0" destOrd="0" presId="urn:microsoft.com/office/officeart/2005/8/layout/cycle3"/>
    <dgm:cxn modelId="{65B732AA-CA38-4C47-B920-99387C925D2B}" srcId="{72DDF06D-B431-4924-9C5C-C57A0C56440F}" destId="{E7E33C22-B0C4-4DB7-BA13-15E4A0186E73}" srcOrd="15" destOrd="0" parTransId="{17EFB47E-6332-4B91-A791-2627D15E55D8}" sibTransId="{39AABB29-C8A2-4998-BD29-1AB1DBCAB499}"/>
    <dgm:cxn modelId="{1AFFB787-4543-4C50-AD91-84FC5369373B}" type="presOf" srcId="{0EE58BD9-14E4-42AF-B809-533EDA3B242D}" destId="{8105C663-8D2A-4DDF-985D-F73E22F5EF7B}" srcOrd="0" destOrd="0" presId="urn:microsoft.com/office/officeart/2005/8/layout/cycle3"/>
    <dgm:cxn modelId="{0A7801CB-B495-43CA-9BB6-EE706EE45EF9}" srcId="{72DDF06D-B431-4924-9C5C-C57A0C56440F}" destId="{639B2584-9243-4069-9DA8-54371980248D}" srcOrd="9" destOrd="0" parTransId="{9DE40129-2C49-4BB5-BD94-0B5CEA973D56}" sibTransId="{4A66DA1C-EADE-4DEA-BC05-0A1A36421A34}"/>
    <dgm:cxn modelId="{E5E5FF7D-EF63-4D2D-8BE3-EECA063F8A4E}" srcId="{72DDF06D-B431-4924-9C5C-C57A0C56440F}" destId="{5BB89186-A1A8-4A95-B117-3E0E0F36DF8A}" srcOrd="19" destOrd="0" parTransId="{9A335FE7-56D6-46F1-B762-886C5454FB57}" sibTransId="{31698E1D-3C45-438D-BFCC-985FBABDCF6E}"/>
    <dgm:cxn modelId="{23775519-A87F-48FE-B885-2B2DAC62F56B}" srcId="{72DDF06D-B431-4924-9C5C-C57A0C56440F}" destId="{7B32A70F-D6ED-402A-9BB3-4C06EFF2296F}" srcOrd="1" destOrd="0" parTransId="{C2316598-55AB-489A-A297-49428A86641C}" sibTransId="{F2E5BBF9-658D-4E80-BF3A-9C8A941C5ED3}"/>
    <dgm:cxn modelId="{17117FF4-6812-455C-89EA-4CF1616F1E2E}" type="presOf" srcId="{AB0B514B-1E51-419C-B6BE-FAABC7BA056F}" destId="{4211A625-F5FF-464F-86FA-98CF732B7DAB}" srcOrd="0" destOrd="0" presId="urn:microsoft.com/office/officeart/2005/8/layout/cycle3"/>
    <dgm:cxn modelId="{E114E912-606A-4ACC-9EB7-EF5907A08C9B}" type="presOf" srcId="{568B7EB4-3B7C-4E23-B0D8-0BBBCF79E3F2}" destId="{06FA9D2E-1D9E-4E75-ABC3-87E5BD3BDFC5}" srcOrd="0" destOrd="0" presId="urn:microsoft.com/office/officeart/2005/8/layout/cycle3"/>
    <dgm:cxn modelId="{3A3B80E3-B6D8-4096-BB04-2885D4651878}" type="presOf" srcId="{E9F35591-F60E-4374-9ED1-B7621FF690D9}" destId="{37D8FD36-81E7-4E7D-8E03-F1F78AE1959A}" srcOrd="0" destOrd="0" presId="urn:microsoft.com/office/officeart/2005/8/layout/cycle3"/>
    <dgm:cxn modelId="{FD0F6FD7-2F3F-437D-8682-089EE31FBEAD}" type="presOf" srcId="{72DDF06D-B431-4924-9C5C-C57A0C56440F}" destId="{DDA1BB31-E06E-4AB0-B989-3000407E3A29}" srcOrd="0" destOrd="0" presId="urn:microsoft.com/office/officeart/2005/8/layout/cycle3"/>
    <dgm:cxn modelId="{98FFA4E3-3C93-4C74-A3E1-215CD9C95189}" srcId="{72DDF06D-B431-4924-9C5C-C57A0C56440F}" destId="{0D1FE475-195F-4148-9BA8-5575250621F6}" srcOrd="17" destOrd="0" parTransId="{64B46791-2A3A-4DF2-8CDA-2152DF9ED29A}" sibTransId="{53F5E2C2-DE3C-4251-86AE-EBADE9BA301C}"/>
    <dgm:cxn modelId="{A4651A17-6AC0-4EE0-9B04-FB624293D30A}" type="presOf" srcId="{5BB89186-A1A8-4A95-B117-3E0E0F36DF8A}" destId="{DDE19D06-2471-4C00-A313-B506CD28B83E}" srcOrd="0" destOrd="0" presId="urn:microsoft.com/office/officeart/2005/8/layout/cycle3"/>
    <dgm:cxn modelId="{8ADA5CE7-9615-4F48-9678-7ACAA50D074B}" type="presOf" srcId="{76486C9A-D65F-4AFD-BFF7-E838D20A848F}" destId="{38E0BC93-9AA6-4649-8A88-1E5ADAB6E750}" srcOrd="0" destOrd="0" presId="urn:microsoft.com/office/officeart/2005/8/layout/cycle3"/>
    <dgm:cxn modelId="{77AB0996-DDD7-4182-A3A3-4ED6D227E5F4}" type="presOf" srcId="{86C3A71C-FB65-4048-A174-6C8D2B58413E}" destId="{C51C2454-48F6-43A0-8B76-72FB814D016E}" srcOrd="0" destOrd="0" presId="urn:microsoft.com/office/officeart/2005/8/layout/cycle3"/>
    <dgm:cxn modelId="{C72D6E0B-8CE8-4570-8B97-56AF847C34F7}" type="presOf" srcId="{BD6E0377-B6E4-43B6-B9D9-750E2EF5FE16}" destId="{BC533FB5-B7D0-4E05-8E27-08457BE5B0EE}" srcOrd="0" destOrd="0" presId="urn:microsoft.com/office/officeart/2005/8/layout/cycle3"/>
    <dgm:cxn modelId="{7739FF86-6C9F-4462-9E70-3AEBFBDA2AA2}" type="presOf" srcId="{639B2584-9243-4069-9DA8-54371980248D}" destId="{F96CB5B6-CB8F-41E7-97D6-595AE7D24774}" srcOrd="0" destOrd="0" presId="urn:microsoft.com/office/officeart/2005/8/layout/cycle3"/>
    <dgm:cxn modelId="{0162E6B2-A756-4924-AA8F-80CCC2478B2C}" srcId="{72DDF06D-B431-4924-9C5C-C57A0C56440F}" destId="{402E26F7-FA00-45BD-BA9D-5E08B24F7F45}" srcOrd="18" destOrd="0" parTransId="{8AA06BC3-DDA0-4222-9E57-319592236499}" sibTransId="{3A6A74C4-25A3-4180-AFDD-62AF79EB798F}"/>
    <dgm:cxn modelId="{60C05F61-BD7B-46E4-B419-D643C67C3076}" type="presOf" srcId="{1B7A7695-0B1F-42EF-8CDE-B3D5EFC1B118}" destId="{635D1A02-37B9-49F3-874B-3186961EBA14}" srcOrd="0" destOrd="0" presId="urn:microsoft.com/office/officeart/2005/8/layout/cycle3"/>
    <dgm:cxn modelId="{F0BF4454-47F9-488F-9ABF-AA765AA7E6F7}" srcId="{72DDF06D-B431-4924-9C5C-C57A0C56440F}" destId="{1777FC7E-42B4-4A52-97F6-BE9E81FA98DA}" srcOrd="4" destOrd="0" parTransId="{B9574A92-22FC-4130-A508-B079A7FAA4C8}" sibTransId="{E7722FF5-D8F5-44E7-BCA9-FAF7E2796264}"/>
    <dgm:cxn modelId="{F52C8BF2-25DB-44E3-9A56-7448BF169D10}" type="presParOf" srcId="{DDA1BB31-E06E-4AB0-B989-3000407E3A29}" destId="{B79B8488-ABA4-4436-AA77-B9D203E9EEF8}" srcOrd="0" destOrd="0" presId="urn:microsoft.com/office/officeart/2005/8/layout/cycle3"/>
    <dgm:cxn modelId="{36484E77-01E1-4F04-ACAC-4112E678A528}" type="presParOf" srcId="{B79B8488-ABA4-4436-AA77-B9D203E9EEF8}" destId="{0BE157F3-7D8B-43B3-9121-E6F666F0475B}" srcOrd="0" destOrd="0" presId="urn:microsoft.com/office/officeart/2005/8/layout/cycle3"/>
    <dgm:cxn modelId="{C42FE289-FBFC-42CF-813B-A6AFC05E4C90}" type="presParOf" srcId="{B79B8488-ABA4-4436-AA77-B9D203E9EEF8}" destId="{55F9B5F6-999C-4427-8808-1964F2333E3C}" srcOrd="1" destOrd="0" presId="urn:microsoft.com/office/officeart/2005/8/layout/cycle3"/>
    <dgm:cxn modelId="{A68EB4D6-D300-4784-B07A-6CFEB14F7F92}" type="presParOf" srcId="{B79B8488-ABA4-4436-AA77-B9D203E9EEF8}" destId="{1A42D02D-A45C-4169-B522-14FC0DFC4ABF}" srcOrd="2" destOrd="0" presId="urn:microsoft.com/office/officeart/2005/8/layout/cycle3"/>
    <dgm:cxn modelId="{B5C3D88D-2303-413C-9548-C837C9BEF5AD}" type="presParOf" srcId="{B79B8488-ABA4-4436-AA77-B9D203E9EEF8}" destId="{38E0BC93-9AA6-4649-8A88-1E5ADAB6E750}" srcOrd="3" destOrd="0" presId="urn:microsoft.com/office/officeart/2005/8/layout/cycle3"/>
    <dgm:cxn modelId="{6795065B-2BB5-449E-A687-4D3923188405}" type="presParOf" srcId="{B79B8488-ABA4-4436-AA77-B9D203E9EEF8}" destId="{8DEC2B04-CC6D-43EA-AFD4-D7313435261A}" srcOrd="4" destOrd="0" presId="urn:microsoft.com/office/officeart/2005/8/layout/cycle3"/>
    <dgm:cxn modelId="{E5A20F8F-7783-41D7-8EE8-B3A308AB1701}" type="presParOf" srcId="{B79B8488-ABA4-4436-AA77-B9D203E9EEF8}" destId="{76C01B6D-D5A1-42F9-BE8B-329A3B873188}" srcOrd="5" destOrd="0" presId="urn:microsoft.com/office/officeart/2005/8/layout/cycle3"/>
    <dgm:cxn modelId="{42E941C1-CD57-4E85-A452-E79A8F68B992}" type="presParOf" srcId="{B79B8488-ABA4-4436-AA77-B9D203E9EEF8}" destId="{37D8FD36-81E7-4E7D-8E03-F1F78AE1959A}" srcOrd="6" destOrd="0" presId="urn:microsoft.com/office/officeart/2005/8/layout/cycle3"/>
    <dgm:cxn modelId="{E8E196A4-A0FA-40AC-86E8-C31BCCB27F6C}" type="presParOf" srcId="{B79B8488-ABA4-4436-AA77-B9D203E9EEF8}" destId="{C034F38E-A796-4A31-8C00-B74ED7290B0B}" srcOrd="7" destOrd="0" presId="urn:microsoft.com/office/officeart/2005/8/layout/cycle3"/>
    <dgm:cxn modelId="{484750AD-00E1-4B05-B2B0-DF70F7D5B75B}" type="presParOf" srcId="{B79B8488-ABA4-4436-AA77-B9D203E9EEF8}" destId="{FC519FF9-CA37-4092-9E9E-8E30BD38C564}" srcOrd="8" destOrd="0" presId="urn:microsoft.com/office/officeart/2005/8/layout/cycle3"/>
    <dgm:cxn modelId="{CC676885-4E2B-4083-93E4-2B9D6EBDF3A5}" type="presParOf" srcId="{B79B8488-ABA4-4436-AA77-B9D203E9EEF8}" destId="{4211A625-F5FF-464F-86FA-98CF732B7DAB}" srcOrd="9" destOrd="0" presId="urn:microsoft.com/office/officeart/2005/8/layout/cycle3"/>
    <dgm:cxn modelId="{9B8C420B-801F-45C0-B52F-E55FE3295484}" type="presParOf" srcId="{B79B8488-ABA4-4436-AA77-B9D203E9EEF8}" destId="{F96CB5B6-CB8F-41E7-97D6-595AE7D24774}" srcOrd="10" destOrd="0" presId="urn:microsoft.com/office/officeart/2005/8/layout/cycle3"/>
    <dgm:cxn modelId="{58657F56-51CC-4F7A-9F3B-AE7A729778C3}" type="presParOf" srcId="{B79B8488-ABA4-4436-AA77-B9D203E9EEF8}" destId="{D6A8A919-4478-44E5-91CA-6AABC2C548B4}" srcOrd="11" destOrd="0" presId="urn:microsoft.com/office/officeart/2005/8/layout/cycle3"/>
    <dgm:cxn modelId="{AC82AF88-0753-46A7-AB50-3FB378428280}" type="presParOf" srcId="{B79B8488-ABA4-4436-AA77-B9D203E9EEF8}" destId="{06FA9D2E-1D9E-4E75-ABC3-87E5BD3BDFC5}" srcOrd="12" destOrd="0" presId="urn:microsoft.com/office/officeart/2005/8/layout/cycle3"/>
    <dgm:cxn modelId="{CCFFB497-4F02-48C4-BA64-AC16DE5543D6}" type="presParOf" srcId="{B79B8488-ABA4-4436-AA77-B9D203E9EEF8}" destId="{635D1A02-37B9-49F3-874B-3186961EBA14}" srcOrd="13" destOrd="0" presId="urn:microsoft.com/office/officeart/2005/8/layout/cycle3"/>
    <dgm:cxn modelId="{1C4B8721-14E2-4920-8A76-6308ADB5D050}" type="presParOf" srcId="{B79B8488-ABA4-4436-AA77-B9D203E9EEF8}" destId="{C7918DE5-1F8F-4451-8602-99B2F53AAE33}" srcOrd="14" destOrd="0" presId="urn:microsoft.com/office/officeart/2005/8/layout/cycle3"/>
    <dgm:cxn modelId="{6ACA18DC-3D98-4941-83A8-4DB2C8200926}" type="presParOf" srcId="{B79B8488-ABA4-4436-AA77-B9D203E9EEF8}" destId="{8105C663-8D2A-4DDF-985D-F73E22F5EF7B}" srcOrd="15" destOrd="0" presId="urn:microsoft.com/office/officeart/2005/8/layout/cycle3"/>
    <dgm:cxn modelId="{D0DEF9D3-1913-4106-8AC6-A1E921934F22}" type="presParOf" srcId="{B79B8488-ABA4-4436-AA77-B9D203E9EEF8}" destId="{09A9BEBD-72DF-46D9-8EFC-3AD1B5202A0D}" srcOrd="16" destOrd="0" presId="urn:microsoft.com/office/officeart/2005/8/layout/cycle3"/>
    <dgm:cxn modelId="{F7F50399-03DD-4C24-A7AB-638BDC3CD25B}" type="presParOf" srcId="{B79B8488-ABA4-4436-AA77-B9D203E9EEF8}" destId="{BC533FB5-B7D0-4E05-8E27-08457BE5B0EE}" srcOrd="17" destOrd="0" presId="urn:microsoft.com/office/officeart/2005/8/layout/cycle3"/>
    <dgm:cxn modelId="{ECB4A36C-B905-444F-94A4-CAA3718FE36E}" type="presParOf" srcId="{B79B8488-ABA4-4436-AA77-B9D203E9EEF8}" destId="{EF991429-E587-408C-8446-2DE3D099EE7A}" srcOrd="18" destOrd="0" presId="urn:microsoft.com/office/officeart/2005/8/layout/cycle3"/>
    <dgm:cxn modelId="{5782BAB1-F72D-4677-B118-32EAF9817995}" type="presParOf" srcId="{B79B8488-ABA4-4436-AA77-B9D203E9EEF8}" destId="{CC0E8EA8-EF2C-4D24-8848-B4CC77F7289C}" srcOrd="19" destOrd="0" presId="urn:microsoft.com/office/officeart/2005/8/layout/cycle3"/>
    <dgm:cxn modelId="{D8E01D92-3260-41EB-98C3-E3BEB2C9AF3A}" type="presParOf" srcId="{B79B8488-ABA4-4436-AA77-B9D203E9EEF8}" destId="{DDE19D06-2471-4C00-A313-B506CD28B83E}" srcOrd="20" destOrd="0" presId="urn:microsoft.com/office/officeart/2005/8/layout/cycle3"/>
    <dgm:cxn modelId="{AB139618-E368-4D55-A248-BB40A9356342}" type="presParOf" srcId="{B79B8488-ABA4-4436-AA77-B9D203E9EEF8}" destId="{7098524F-E389-4CB2-BFD7-39833F495EEE}" srcOrd="21" destOrd="0" presId="urn:microsoft.com/office/officeart/2005/8/layout/cycle3"/>
    <dgm:cxn modelId="{E70F232D-C851-4EB0-9648-0449183D9F9C}" type="presParOf" srcId="{B79B8488-ABA4-4436-AA77-B9D203E9EEF8}" destId="{C51C2454-48F6-43A0-8B76-72FB814D016E}" srcOrd="22" destOrd="0" presId="urn:microsoft.com/office/officeart/2005/8/layout/cycle3"/>
    <dgm:cxn modelId="{FCD65431-2F3B-443F-BD8C-3AC6FC75C451}" type="presParOf" srcId="{B79B8488-ABA4-4436-AA77-B9D203E9EEF8}" destId="{AFA829EC-3F87-4A04-9127-8525D1316157}" srcOrd="23" destOrd="0" presId="urn:microsoft.com/office/officeart/2005/8/layout/cycle3"/>
    <dgm:cxn modelId="{1800335D-3DB3-4D38-A4DD-6E3F94C29654}" type="presParOf" srcId="{B79B8488-ABA4-4436-AA77-B9D203E9EEF8}" destId="{8C0870F6-2F6C-4E71-B02A-345A47F51138}" srcOrd="2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5C2FC4A-ECA9-4836-A033-F20000A83F33}">
      <dgm:prSet phldrT="[Text]" custT="1"/>
      <dgm:spPr>
        <a:solidFill>
          <a:schemeClr val="accent2">
            <a:lumMod val="75000"/>
          </a:schemeClr>
        </a:solidFill>
      </dgm:spPr>
      <dgm:t>
        <a:bodyPr/>
        <a:lstStyle/>
        <a:p>
          <a:pPr>
            <a:buNone/>
          </a:pPr>
          <a:r>
            <a:rPr lang="en-IN" sz="1800" b="1" i="0" u="none"/>
            <a:t>TARANA BLOCK</a:t>
          </a:r>
          <a:endParaRPr lang="en-US" sz="1800"/>
        </a:p>
      </dgm:t>
    </dgm:pt>
    <dgm:pt modelId="{6AF5F87F-296D-4DB6-81D5-41354A5C034E}" type="parTrans" cxnId="{60627FF2-83A5-4A9A-B2BB-48451A20887A}">
      <dgm:prSet/>
      <dgm:spPr/>
      <dgm:t>
        <a:bodyPr/>
        <a:lstStyle/>
        <a:p>
          <a:endParaRPr lang="en-US" sz="3200"/>
        </a:p>
      </dgm:t>
    </dgm:pt>
    <dgm:pt modelId="{4D081209-97CE-4AA3-97D6-0BE176C7A926}" type="sibTrans" cxnId="{60627FF2-83A5-4A9A-B2BB-48451A20887A}">
      <dgm:prSet custT="1"/>
      <dgm:spPr/>
      <dgm:t>
        <a:bodyPr/>
        <a:lstStyle/>
        <a:p>
          <a:endParaRPr lang="en-US" sz="800"/>
        </a:p>
      </dgm:t>
    </dgm:pt>
    <dgm:pt modelId="{97B7D553-14C2-4201-88B8-D282A2769053}">
      <dgm:prSet/>
      <dgm:spPr/>
      <dgm:t>
        <a:bodyPr/>
        <a:lstStyle/>
        <a:p>
          <a:r>
            <a:rPr lang="en-IN" b="1" i="0" u="none"/>
            <a:t>KHAMBUKHEDI</a:t>
          </a:r>
          <a:endParaRPr lang="en-IN"/>
        </a:p>
      </dgm:t>
    </dgm:pt>
    <dgm:pt modelId="{09AEE5A9-0457-411D-93A9-499E2DC10C24}" type="parTrans" cxnId="{46B2FC71-A1A8-4402-BD23-1BC436EC3287}">
      <dgm:prSet/>
      <dgm:spPr/>
      <dgm:t>
        <a:bodyPr/>
        <a:lstStyle/>
        <a:p>
          <a:endParaRPr lang="en-IN"/>
        </a:p>
      </dgm:t>
    </dgm:pt>
    <dgm:pt modelId="{A138CAD8-726C-4259-846A-FC20DA92FD30}" type="sibTrans" cxnId="{46B2FC71-A1A8-4402-BD23-1BC436EC3287}">
      <dgm:prSet/>
      <dgm:spPr/>
      <dgm:t>
        <a:bodyPr/>
        <a:lstStyle/>
        <a:p>
          <a:endParaRPr lang="en-IN"/>
        </a:p>
      </dgm:t>
    </dgm:pt>
    <dgm:pt modelId="{6AEBDE4D-FC4B-4F93-B766-30EBBA4C9097}">
      <dgm:prSet/>
      <dgm:spPr/>
      <dgm:t>
        <a:bodyPr/>
        <a:lstStyle/>
        <a:p>
          <a:r>
            <a:rPr lang="en-IN" b="1" i="0" u="none"/>
            <a:t>KARANJ</a:t>
          </a:r>
          <a:endParaRPr lang="en-IN"/>
        </a:p>
      </dgm:t>
    </dgm:pt>
    <dgm:pt modelId="{177900AF-0AA2-4EDA-AADE-3D56DC37CFBB}" type="parTrans" cxnId="{C1502295-DFF4-49A4-9ECF-75D7CE2F5D9E}">
      <dgm:prSet/>
      <dgm:spPr/>
      <dgm:t>
        <a:bodyPr/>
        <a:lstStyle/>
        <a:p>
          <a:endParaRPr lang="en-IN"/>
        </a:p>
      </dgm:t>
    </dgm:pt>
    <dgm:pt modelId="{1875816F-1974-4DA1-BBCD-844B50ECC481}" type="sibTrans" cxnId="{C1502295-DFF4-49A4-9ECF-75D7CE2F5D9E}">
      <dgm:prSet/>
      <dgm:spPr/>
      <dgm:t>
        <a:bodyPr/>
        <a:lstStyle/>
        <a:p>
          <a:endParaRPr lang="en-IN"/>
        </a:p>
      </dgm:t>
    </dgm:pt>
    <dgm:pt modelId="{C776EF7E-28F0-4D7D-9EA8-93BC2DE2298A}">
      <dgm:prSet/>
      <dgm:spPr/>
      <dgm:t>
        <a:bodyPr/>
        <a:lstStyle/>
        <a:p>
          <a:r>
            <a:rPr lang="en-IN" b="1" i="0" u="none"/>
            <a:t>CHHAPARI</a:t>
          </a:r>
          <a:endParaRPr lang="en-IN"/>
        </a:p>
      </dgm:t>
    </dgm:pt>
    <dgm:pt modelId="{AC0796B2-A6D9-46E5-9CA0-65C81651E722}" type="parTrans" cxnId="{51659E0D-0476-4CB9-8326-8380CCE9EAB1}">
      <dgm:prSet/>
      <dgm:spPr/>
      <dgm:t>
        <a:bodyPr/>
        <a:lstStyle/>
        <a:p>
          <a:endParaRPr lang="en-IN"/>
        </a:p>
      </dgm:t>
    </dgm:pt>
    <dgm:pt modelId="{3FE19C43-0807-4B2C-8974-67B805D62EC9}" type="sibTrans" cxnId="{51659E0D-0476-4CB9-8326-8380CCE9EAB1}">
      <dgm:prSet/>
      <dgm:spPr/>
      <dgm:t>
        <a:bodyPr/>
        <a:lstStyle/>
        <a:p>
          <a:endParaRPr lang="en-IN"/>
        </a:p>
      </dgm:t>
    </dgm:pt>
    <dgm:pt modelId="{896A1249-C25E-4C08-BE94-EA22D4B98B41}">
      <dgm:prSet/>
      <dgm:spPr/>
      <dgm:t>
        <a:bodyPr/>
        <a:lstStyle/>
        <a:p>
          <a:r>
            <a:rPr lang="en-IN" b="1" i="0" u="none"/>
            <a:t>KANARDI</a:t>
          </a:r>
          <a:endParaRPr lang="en-IN"/>
        </a:p>
      </dgm:t>
    </dgm:pt>
    <dgm:pt modelId="{C23B1FF6-39F4-4A26-B9B3-03697B35947E}" type="parTrans" cxnId="{1FA4B487-7B2A-4CCA-96B5-B88227981A61}">
      <dgm:prSet/>
      <dgm:spPr/>
      <dgm:t>
        <a:bodyPr/>
        <a:lstStyle/>
        <a:p>
          <a:endParaRPr lang="en-IN"/>
        </a:p>
      </dgm:t>
    </dgm:pt>
    <dgm:pt modelId="{B069E57A-4EA2-44CC-AA31-C1BA4243AD5E}" type="sibTrans" cxnId="{1FA4B487-7B2A-4CCA-96B5-B88227981A61}">
      <dgm:prSet/>
      <dgm:spPr/>
      <dgm:t>
        <a:bodyPr/>
        <a:lstStyle/>
        <a:p>
          <a:endParaRPr lang="en-IN"/>
        </a:p>
      </dgm:t>
    </dgm:pt>
    <dgm:pt modelId="{8ECDA257-4B25-46C1-92FB-378C8304F290}">
      <dgm:prSet/>
      <dgm:spPr/>
      <dgm:t>
        <a:bodyPr/>
        <a:lstStyle/>
        <a:p>
          <a:r>
            <a:rPr lang="en-IN" b="1" i="0" u="none"/>
            <a:t>KHARKHADI</a:t>
          </a:r>
          <a:endParaRPr lang="en-IN"/>
        </a:p>
      </dgm:t>
    </dgm:pt>
    <dgm:pt modelId="{DC93300B-6F83-4C8E-8892-24FF57126217}" type="parTrans" cxnId="{DF1A2958-CC67-45EC-88A9-FDC925A46BB2}">
      <dgm:prSet/>
      <dgm:spPr/>
      <dgm:t>
        <a:bodyPr/>
        <a:lstStyle/>
        <a:p>
          <a:endParaRPr lang="en-IN"/>
        </a:p>
      </dgm:t>
    </dgm:pt>
    <dgm:pt modelId="{95BE7ACF-2779-43D2-922F-B264DA6899B0}" type="sibTrans" cxnId="{DF1A2958-CC67-45EC-88A9-FDC925A46BB2}">
      <dgm:prSet/>
      <dgm:spPr/>
      <dgm:t>
        <a:bodyPr/>
        <a:lstStyle/>
        <a:p>
          <a:endParaRPr lang="en-IN"/>
        </a:p>
      </dgm:t>
    </dgm:pt>
    <dgm:pt modelId="{7B09AC31-D5E8-498E-955D-FF2DD3D9E4FB}">
      <dgm:prSet/>
      <dgm:spPr/>
      <dgm:t>
        <a:bodyPr/>
        <a:lstStyle/>
        <a:p>
          <a:r>
            <a:rPr lang="en-IN" b="1" i="0" u="none"/>
            <a:t>SAMGI</a:t>
          </a:r>
          <a:endParaRPr lang="en-IN"/>
        </a:p>
      </dgm:t>
    </dgm:pt>
    <dgm:pt modelId="{4AB256DC-4DAD-4FBA-A19E-24E5A37AC964}" type="parTrans" cxnId="{4E0DB2CD-0AB7-4B99-B188-8D7A1FD11102}">
      <dgm:prSet/>
      <dgm:spPr/>
      <dgm:t>
        <a:bodyPr/>
        <a:lstStyle/>
        <a:p>
          <a:endParaRPr lang="en-IN"/>
        </a:p>
      </dgm:t>
    </dgm:pt>
    <dgm:pt modelId="{47CF9B13-E81F-460A-89E6-D7BDAB7DE20E}" type="sibTrans" cxnId="{4E0DB2CD-0AB7-4B99-B188-8D7A1FD11102}">
      <dgm:prSet/>
      <dgm:spPr/>
      <dgm:t>
        <a:bodyPr/>
        <a:lstStyle/>
        <a:p>
          <a:endParaRPr lang="en-IN"/>
        </a:p>
      </dgm:t>
    </dgm:pt>
    <dgm:pt modelId="{11FEAD69-7FD6-4513-A851-9C3118A34B3C}">
      <dgm:prSet/>
      <dgm:spPr/>
      <dgm:t>
        <a:bodyPr/>
        <a:lstStyle/>
        <a:p>
          <a:r>
            <a:rPr lang="en-IN" b="1" i="0" u="none"/>
            <a:t>GOLWA</a:t>
          </a:r>
          <a:endParaRPr lang="en-IN"/>
        </a:p>
      </dgm:t>
    </dgm:pt>
    <dgm:pt modelId="{1B68691C-1E96-45E1-BAB9-83D9CC92B048}" type="parTrans" cxnId="{CDA8A29E-6016-4EDE-B830-243140DBE757}">
      <dgm:prSet/>
      <dgm:spPr/>
      <dgm:t>
        <a:bodyPr/>
        <a:lstStyle/>
        <a:p>
          <a:endParaRPr lang="en-IN"/>
        </a:p>
      </dgm:t>
    </dgm:pt>
    <dgm:pt modelId="{4ADC294D-D12C-41C4-A327-CD7208048338}" type="sibTrans" cxnId="{CDA8A29E-6016-4EDE-B830-243140DBE757}">
      <dgm:prSet/>
      <dgm:spPr/>
      <dgm:t>
        <a:bodyPr/>
        <a:lstStyle/>
        <a:p>
          <a:endParaRPr lang="en-IN"/>
        </a:p>
      </dgm:t>
    </dgm:pt>
    <dgm:pt modelId="{1FC20A06-31D7-4617-9F3A-E342FAEDC453}">
      <dgm:prSet/>
      <dgm:spPr/>
      <dgm:t>
        <a:bodyPr/>
        <a:lstStyle/>
        <a:p>
          <a:r>
            <a:rPr lang="en-IN" b="1" i="0" u="none"/>
            <a:t>BAGODA</a:t>
          </a:r>
          <a:endParaRPr lang="en-IN"/>
        </a:p>
      </dgm:t>
    </dgm:pt>
    <dgm:pt modelId="{C3F9912C-A172-4FB3-8C27-07D3212AEB48}" type="parTrans" cxnId="{D77BE963-89DC-4D0C-87AE-ADA70046C7CB}">
      <dgm:prSet/>
      <dgm:spPr/>
      <dgm:t>
        <a:bodyPr/>
        <a:lstStyle/>
        <a:p>
          <a:endParaRPr lang="en-IN"/>
        </a:p>
      </dgm:t>
    </dgm:pt>
    <dgm:pt modelId="{A2AE892D-158D-45AC-9C16-CB9FB483523E}" type="sibTrans" cxnId="{D77BE963-89DC-4D0C-87AE-ADA70046C7CB}">
      <dgm:prSet/>
      <dgm:spPr/>
      <dgm:t>
        <a:bodyPr/>
        <a:lstStyle/>
        <a:p>
          <a:endParaRPr lang="en-IN"/>
        </a:p>
      </dgm:t>
    </dgm:pt>
    <dgm:pt modelId="{5713F243-2A8B-4119-BE0A-9E3526E3F2A7}">
      <dgm:prSet/>
      <dgm:spPr/>
      <dgm:t>
        <a:bodyPr/>
        <a:lstStyle/>
        <a:p>
          <a:r>
            <a:rPr lang="en-IN" b="1" i="0" u="none"/>
            <a:t>T-POINT GOLWA</a:t>
          </a:r>
          <a:endParaRPr lang="en-IN"/>
        </a:p>
      </dgm:t>
    </dgm:pt>
    <dgm:pt modelId="{E8650ABA-E5D5-4692-9134-5F1A09540165}" type="parTrans" cxnId="{A9DB37B1-AA8E-42D1-87C7-FEE97C82412B}">
      <dgm:prSet/>
      <dgm:spPr/>
      <dgm:t>
        <a:bodyPr/>
        <a:lstStyle/>
        <a:p>
          <a:endParaRPr lang="en-IN"/>
        </a:p>
      </dgm:t>
    </dgm:pt>
    <dgm:pt modelId="{098677A6-5837-40AF-820E-7C0A61A999EF}" type="sibTrans" cxnId="{A9DB37B1-AA8E-42D1-87C7-FEE97C82412B}">
      <dgm:prSet/>
      <dgm:spPr/>
      <dgm:t>
        <a:bodyPr/>
        <a:lstStyle/>
        <a:p>
          <a:endParaRPr lang="en-IN"/>
        </a:p>
      </dgm:t>
    </dgm:pt>
    <dgm:pt modelId="{6B21A69A-9EC5-49C8-89E6-CAA15312A467}">
      <dgm:prSet/>
      <dgm:spPr/>
      <dgm:t>
        <a:bodyPr/>
        <a:lstStyle/>
        <a:p>
          <a:r>
            <a:rPr lang="en-IN" b="1" i="0" u="none"/>
            <a:t>T-POINT SAMGI</a:t>
          </a:r>
          <a:endParaRPr lang="en-IN"/>
        </a:p>
      </dgm:t>
    </dgm:pt>
    <dgm:pt modelId="{1A2EDF2F-DBF4-4D9D-B317-3168AD54760C}" type="parTrans" cxnId="{74603310-5E2B-414D-8180-E1C43EBD3A07}">
      <dgm:prSet/>
      <dgm:spPr/>
      <dgm:t>
        <a:bodyPr/>
        <a:lstStyle/>
        <a:p>
          <a:endParaRPr lang="en-IN"/>
        </a:p>
      </dgm:t>
    </dgm:pt>
    <dgm:pt modelId="{DA50B4B4-526F-4945-B368-8FAC14207BE6}" type="sibTrans" cxnId="{74603310-5E2B-414D-8180-E1C43EBD3A07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0BE157F3-7D8B-43B3-9121-E6F666F0475B}" type="pres">
      <dgm:prSet presAssocID="{D5C2FC4A-ECA9-4836-A033-F20000A83F33}" presName="nodeFirstNode" presStyleLbl="node1" presStyleIdx="0" presStyleCnt="1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5F9B5F6-999C-4427-8808-1964F2333E3C}" type="pres">
      <dgm:prSet presAssocID="{4D081209-97CE-4AA3-97D6-0BE176C7A926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CD60A376-AD45-45E7-9E21-0EC944ED23CB}" type="pres">
      <dgm:prSet presAssocID="{97B7D553-14C2-4201-88B8-D282A2769053}" presName="nodeFollowingNodes" presStyleLbl="node1" presStyleIdx="1" presStyleCnt="1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1EFB86A-C7AE-49A3-8EEB-3790D58E1176}" type="pres">
      <dgm:prSet presAssocID="{6AEBDE4D-FC4B-4F93-B766-30EBBA4C9097}" presName="nodeFollowingNodes" presStyleLbl="node1" presStyleIdx="2" presStyleCnt="1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4BCB073-95DA-42CD-B300-2F7F91EAEF0A}" type="pres">
      <dgm:prSet presAssocID="{C776EF7E-28F0-4D7D-9EA8-93BC2DE2298A}" presName="nodeFollowingNodes" presStyleLbl="node1" presStyleIdx="3" presStyleCnt="1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6A5C4D5-803F-4581-BD1A-37589A9574F6}" type="pres">
      <dgm:prSet presAssocID="{896A1249-C25E-4C08-BE94-EA22D4B98B41}" presName="nodeFollowingNodes" presStyleLbl="node1" presStyleIdx="4" presStyleCnt="1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6A26ECE-BFB1-47AF-B480-93685BB565A2}" type="pres">
      <dgm:prSet presAssocID="{8ECDA257-4B25-46C1-92FB-378C8304F290}" presName="nodeFollowingNodes" presStyleLbl="node1" presStyleIdx="5" presStyleCnt="11" custRadScaleRad="104345" custRadScaleInc="-2045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99A3FE1-7123-43CC-B1C6-447C2D2A2184}" type="pres">
      <dgm:prSet presAssocID="{7B09AC31-D5E8-498E-955D-FF2DD3D9E4FB}" presName="nodeFollowingNodes" presStyleLbl="node1" presStyleIdx="6" presStyleCnt="11" custRadScaleRad="100815" custRadScaleInc="-4013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C23B3CE-C6BD-4C79-9906-BC45A07A38CC}" type="pres">
      <dgm:prSet presAssocID="{11FEAD69-7FD6-4513-A851-9C3118A34B3C}" presName="nodeFollowingNodes" presStyleLbl="node1" presStyleIdx="7" presStyleCnt="1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166B259-6250-4AC9-967D-0BABF61E81E4}" type="pres">
      <dgm:prSet presAssocID="{1FC20A06-31D7-4617-9F3A-E342FAEDC453}" presName="nodeFollowingNodes" presStyleLbl="node1" presStyleIdx="8" presStyleCnt="1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E5585904-7D3C-4A94-AAE1-FE0DA9E7B0D8}" type="pres">
      <dgm:prSet presAssocID="{5713F243-2A8B-4119-BE0A-9E3526E3F2A7}" presName="nodeFollowingNodes" presStyleLbl="node1" presStyleIdx="9" presStyleCnt="1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263DE34-7DEF-4FA9-A2C9-21D5942A4374}" type="pres">
      <dgm:prSet presAssocID="{6B21A69A-9EC5-49C8-89E6-CAA15312A467}" presName="nodeFollowingNodes" presStyleLbl="node1" presStyleIdx="10" presStyleCnt="1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D77BE963-89DC-4D0C-87AE-ADA70046C7CB}" srcId="{72DDF06D-B431-4924-9C5C-C57A0C56440F}" destId="{1FC20A06-31D7-4617-9F3A-E342FAEDC453}" srcOrd="8" destOrd="0" parTransId="{C3F9912C-A172-4FB3-8C27-07D3212AEB48}" sibTransId="{A2AE892D-158D-45AC-9C16-CB9FB483523E}"/>
    <dgm:cxn modelId="{DF1A2958-CC67-45EC-88A9-FDC925A46BB2}" srcId="{72DDF06D-B431-4924-9C5C-C57A0C56440F}" destId="{8ECDA257-4B25-46C1-92FB-378C8304F290}" srcOrd="5" destOrd="0" parTransId="{DC93300B-6F83-4C8E-8892-24FF57126217}" sibTransId="{95BE7ACF-2779-43D2-922F-B264DA6899B0}"/>
    <dgm:cxn modelId="{48BFF71C-78BD-486C-874E-7E2BE65C0752}" type="presOf" srcId="{1FC20A06-31D7-4617-9F3A-E342FAEDC453}" destId="{7166B259-6250-4AC9-967D-0BABF61E81E4}" srcOrd="0" destOrd="0" presId="urn:microsoft.com/office/officeart/2005/8/layout/cycle3"/>
    <dgm:cxn modelId="{A9DB37B1-AA8E-42D1-87C7-FEE97C82412B}" srcId="{72DDF06D-B431-4924-9C5C-C57A0C56440F}" destId="{5713F243-2A8B-4119-BE0A-9E3526E3F2A7}" srcOrd="9" destOrd="0" parTransId="{E8650ABA-E5D5-4692-9134-5F1A09540165}" sibTransId="{098677A6-5837-40AF-820E-7C0A61A999EF}"/>
    <dgm:cxn modelId="{1FA4B487-7B2A-4CCA-96B5-B88227981A61}" srcId="{72DDF06D-B431-4924-9C5C-C57A0C56440F}" destId="{896A1249-C25E-4C08-BE94-EA22D4B98B41}" srcOrd="4" destOrd="0" parTransId="{C23B1FF6-39F4-4A26-B9B3-03697B35947E}" sibTransId="{B069E57A-4EA2-44CC-AA31-C1BA4243AD5E}"/>
    <dgm:cxn modelId="{4E42C454-2143-4297-B999-57816A76B06A}" type="presOf" srcId="{8ECDA257-4B25-46C1-92FB-378C8304F290}" destId="{C6A26ECE-BFB1-47AF-B480-93685BB565A2}" srcOrd="0" destOrd="0" presId="urn:microsoft.com/office/officeart/2005/8/layout/cycle3"/>
    <dgm:cxn modelId="{60627FF2-83A5-4A9A-B2BB-48451A20887A}" srcId="{72DDF06D-B431-4924-9C5C-C57A0C56440F}" destId="{D5C2FC4A-ECA9-4836-A033-F20000A83F33}" srcOrd="0" destOrd="0" parTransId="{6AF5F87F-296D-4DB6-81D5-41354A5C034E}" sibTransId="{4D081209-97CE-4AA3-97D6-0BE176C7A926}"/>
    <dgm:cxn modelId="{75BB71A0-EE1C-4643-89F6-646DC23FE748}" type="presOf" srcId="{896A1249-C25E-4C08-BE94-EA22D4B98B41}" destId="{F6A5C4D5-803F-4581-BD1A-37589A9574F6}" srcOrd="0" destOrd="0" presId="urn:microsoft.com/office/officeart/2005/8/layout/cycle3"/>
    <dgm:cxn modelId="{06AA54E6-E23A-48C0-B2BC-C0DC93A0237C}" type="presOf" srcId="{4D081209-97CE-4AA3-97D6-0BE176C7A926}" destId="{55F9B5F6-999C-4427-8808-1964F2333E3C}" srcOrd="0" destOrd="0" presId="urn:microsoft.com/office/officeart/2005/8/layout/cycle3"/>
    <dgm:cxn modelId="{1681D7E5-CDDE-4612-9A5A-850D6DB89D10}" type="presOf" srcId="{97B7D553-14C2-4201-88B8-D282A2769053}" destId="{CD60A376-AD45-45E7-9E21-0EC944ED23CB}" srcOrd="0" destOrd="0" presId="urn:microsoft.com/office/officeart/2005/8/layout/cycle3"/>
    <dgm:cxn modelId="{06E78370-7837-4683-A0E5-9F05E55E7BC5}" type="presOf" srcId="{6AEBDE4D-FC4B-4F93-B766-30EBBA4C9097}" destId="{81EFB86A-C7AE-49A3-8EEB-3790D58E1176}" srcOrd="0" destOrd="0" presId="urn:microsoft.com/office/officeart/2005/8/layout/cycle3"/>
    <dgm:cxn modelId="{4E4FBDC1-A79C-45FD-BFA3-4AA77E244D1D}" type="presOf" srcId="{11FEAD69-7FD6-4513-A851-9C3118A34B3C}" destId="{8C23B3CE-C6BD-4C79-9906-BC45A07A38CC}" srcOrd="0" destOrd="0" presId="urn:microsoft.com/office/officeart/2005/8/layout/cycle3"/>
    <dgm:cxn modelId="{1C08534D-73F3-4A1B-9082-C4B2C4CCEAE6}" type="presOf" srcId="{C776EF7E-28F0-4D7D-9EA8-93BC2DE2298A}" destId="{84BCB073-95DA-42CD-B300-2F7F91EAEF0A}" srcOrd="0" destOrd="0" presId="urn:microsoft.com/office/officeart/2005/8/layout/cycle3"/>
    <dgm:cxn modelId="{DAD29D91-CCE9-44A4-AE24-383DED489234}" type="presOf" srcId="{D5C2FC4A-ECA9-4836-A033-F20000A83F33}" destId="{0BE157F3-7D8B-43B3-9121-E6F666F0475B}" srcOrd="0" destOrd="0" presId="urn:microsoft.com/office/officeart/2005/8/layout/cycle3"/>
    <dgm:cxn modelId="{CDA8A29E-6016-4EDE-B830-243140DBE757}" srcId="{72DDF06D-B431-4924-9C5C-C57A0C56440F}" destId="{11FEAD69-7FD6-4513-A851-9C3118A34B3C}" srcOrd="7" destOrd="0" parTransId="{1B68691C-1E96-45E1-BAB9-83D9CC92B048}" sibTransId="{4ADC294D-D12C-41C4-A327-CD7208048338}"/>
    <dgm:cxn modelId="{46B2FC71-A1A8-4402-BD23-1BC436EC3287}" srcId="{72DDF06D-B431-4924-9C5C-C57A0C56440F}" destId="{97B7D553-14C2-4201-88B8-D282A2769053}" srcOrd="1" destOrd="0" parTransId="{09AEE5A9-0457-411D-93A9-499E2DC10C24}" sibTransId="{A138CAD8-726C-4259-846A-FC20DA92FD30}"/>
    <dgm:cxn modelId="{51659E0D-0476-4CB9-8326-8380CCE9EAB1}" srcId="{72DDF06D-B431-4924-9C5C-C57A0C56440F}" destId="{C776EF7E-28F0-4D7D-9EA8-93BC2DE2298A}" srcOrd="3" destOrd="0" parTransId="{AC0796B2-A6D9-46E5-9CA0-65C81651E722}" sibTransId="{3FE19C43-0807-4B2C-8974-67B805D62EC9}"/>
    <dgm:cxn modelId="{4E0DB2CD-0AB7-4B99-B188-8D7A1FD11102}" srcId="{72DDF06D-B431-4924-9C5C-C57A0C56440F}" destId="{7B09AC31-D5E8-498E-955D-FF2DD3D9E4FB}" srcOrd="6" destOrd="0" parTransId="{4AB256DC-4DAD-4FBA-A19E-24E5A37AC964}" sibTransId="{47CF9B13-E81F-460A-89E6-D7BDAB7DE20E}"/>
    <dgm:cxn modelId="{C1502295-DFF4-49A4-9ECF-75D7CE2F5D9E}" srcId="{72DDF06D-B431-4924-9C5C-C57A0C56440F}" destId="{6AEBDE4D-FC4B-4F93-B766-30EBBA4C9097}" srcOrd="2" destOrd="0" parTransId="{177900AF-0AA2-4EDA-AADE-3D56DC37CFBB}" sibTransId="{1875816F-1974-4DA1-BBCD-844B50ECC481}"/>
    <dgm:cxn modelId="{74603310-5E2B-414D-8180-E1C43EBD3A07}" srcId="{72DDF06D-B431-4924-9C5C-C57A0C56440F}" destId="{6B21A69A-9EC5-49C8-89E6-CAA15312A467}" srcOrd="10" destOrd="0" parTransId="{1A2EDF2F-DBF4-4D9D-B317-3168AD54760C}" sibTransId="{DA50B4B4-526F-4945-B368-8FAC14207BE6}"/>
    <dgm:cxn modelId="{73C68029-2E52-4EB9-9F0C-C7AF54DC30E9}" type="presOf" srcId="{72DDF06D-B431-4924-9C5C-C57A0C56440F}" destId="{DDA1BB31-E06E-4AB0-B989-3000407E3A29}" srcOrd="0" destOrd="0" presId="urn:microsoft.com/office/officeart/2005/8/layout/cycle3"/>
    <dgm:cxn modelId="{E1746BBE-AA39-4346-AED3-42B8FC03640A}" type="presOf" srcId="{5713F243-2A8B-4119-BE0A-9E3526E3F2A7}" destId="{E5585904-7D3C-4A94-AAE1-FE0DA9E7B0D8}" srcOrd="0" destOrd="0" presId="urn:microsoft.com/office/officeart/2005/8/layout/cycle3"/>
    <dgm:cxn modelId="{9C0BD287-E98F-4483-9902-9A09BEB3CA61}" type="presOf" srcId="{6B21A69A-9EC5-49C8-89E6-CAA15312A467}" destId="{2263DE34-7DEF-4FA9-A2C9-21D5942A4374}" srcOrd="0" destOrd="0" presId="urn:microsoft.com/office/officeart/2005/8/layout/cycle3"/>
    <dgm:cxn modelId="{616D7FDC-EC49-4718-B064-145BF904C6C1}" type="presOf" srcId="{7B09AC31-D5E8-498E-955D-FF2DD3D9E4FB}" destId="{799A3FE1-7123-43CC-B1C6-447C2D2A2184}" srcOrd="0" destOrd="0" presId="urn:microsoft.com/office/officeart/2005/8/layout/cycle3"/>
    <dgm:cxn modelId="{AEE1EE41-B221-4EF0-B57C-A950EF5A5702}" type="presParOf" srcId="{DDA1BB31-E06E-4AB0-B989-3000407E3A29}" destId="{B79B8488-ABA4-4436-AA77-B9D203E9EEF8}" srcOrd="0" destOrd="0" presId="urn:microsoft.com/office/officeart/2005/8/layout/cycle3"/>
    <dgm:cxn modelId="{9E65DF90-370E-42E3-900F-665C423EDDB0}" type="presParOf" srcId="{B79B8488-ABA4-4436-AA77-B9D203E9EEF8}" destId="{0BE157F3-7D8B-43B3-9121-E6F666F0475B}" srcOrd="0" destOrd="0" presId="urn:microsoft.com/office/officeart/2005/8/layout/cycle3"/>
    <dgm:cxn modelId="{E4C9A5DE-6B21-4833-A347-5F7310CAD3DC}" type="presParOf" srcId="{B79B8488-ABA4-4436-AA77-B9D203E9EEF8}" destId="{55F9B5F6-999C-4427-8808-1964F2333E3C}" srcOrd="1" destOrd="0" presId="urn:microsoft.com/office/officeart/2005/8/layout/cycle3"/>
    <dgm:cxn modelId="{3D11E92C-007A-451C-B584-D201E395A7F3}" type="presParOf" srcId="{B79B8488-ABA4-4436-AA77-B9D203E9EEF8}" destId="{CD60A376-AD45-45E7-9E21-0EC944ED23CB}" srcOrd="2" destOrd="0" presId="urn:microsoft.com/office/officeart/2005/8/layout/cycle3"/>
    <dgm:cxn modelId="{097F3292-0B25-4553-9FDD-9C9FFD7626DE}" type="presParOf" srcId="{B79B8488-ABA4-4436-AA77-B9D203E9EEF8}" destId="{81EFB86A-C7AE-49A3-8EEB-3790D58E1176}" srcOrd="3" destOrd="0" presId="urn:microsoft.com/office/officeart/2005/8/layout/cycle3"/>
    <dgm:cxn modelId="{EAC8759A-2DE9-4276-9A99-9D15EA5D31A1}" type="presParOf" srcId="{B79B8488-ABA4-4436-AA77-B9D203E9EEF8}" destId="{84BCB073-95DA-42CD-B300-2F7F91EAEF0A}" srcOrd="4" destOrd="0" presId="urn:microsoft.com/office/officeart/2005/8/layout/cycle3"/>
    <dgm:cxn modelId="{6CED9F49-C50B-4C20-B824-DE8C5D162181}" type="presParOf" srcId="{B79B8488-ABA4-4436-AA77-B9D203E9EEF8}" destId="{F6A5C4D5-803F-4581-BD1A-37589A9574F6}" srcOrd="5" destOrd="0" presId="urn:microsoft.com/office/officeart/2005/8/layout/cycle3"/>
    <dgm:cxn modelId="{BF070EC8-8421-40D2-808F-DB2CAF3944B4}" type="presParOf" srcId="{B79B8488-ABA4-4436-AA77-B9D203E9EEF8}" destId="{C6A26ECE-BFB1-47AF-B480-93685BB565A2}" srcOrd="6" destOrd="0" presId="urn:microsoft.com/office/officeart/2005/8/layout/cycle3"/>
    <dgm:cxn modelId="{8413F136-9E09-4034-B1A2-1FE6CEF130EB}" type="presParOf" srcId="{B79B8488-ABA4-4436-AA77-B9D203E9EEF8}" destId="{799A3FE1-7123-43CC-B1C6-447C2D2A2184}" srcOrd="7" destOrd="0" presId="urn:microsoft.com/office/officeart/2005/8/layout/cycle3"/>
    <dgm:cxn modelId="{DB3B01E3-D754-4B60-B9C3-2ACF663A08EA}" type="presParOf" srcId="{B79B8488-ABA4-4436-AA77-B9D203E9EEF8}" destId="{8C23B3CE-C6BD-4C79-9906-BC45A07A38CC}" srcOrd="8" destOrd="0" presId="urn:microsoft.com/office/officeart/2005/8/layout/cycle3"/>
    <dgm:cxn modelId="{6A96D7D3-CE9A-4A00-9DB6-2A283A2C3A84}" type="presParOf" srcId="{B79B8488-ABA4-4436-AA77-B9D203E9EEF8}" destId="{7166B259-6250-4AC9-967D-0BABF61E81E4}" srcOrd="9" destOrd="0" presId="urn:microsoft.com/office/officeart/2005/8/layout/cycle3"/>
    <dgm:cxn modelId="{6DD5BB3F-8B33-468F-B0E0-089D6110F072}" type="presParOf" srcId="{B79B8488-ABA4-4436-AA77-B9D203E9EEF8}" destId="{E5585904-7D3C-4A94-AAE1-FE0DA9E7B0D8}" srcOrd="10" destOrd="0" presId="urn:microsoft.com/office/officeart/2005/8/layout/cycle3"/>
    <dgm:cxn modelId="{D74DA399-4935-4FFB-96F2-9D045C653ADC}" type="presParOf" srcId="{B79B8488-ABA4-4436-AA77-B9D203E9EEF8}" destId="{2263DE34-7DEF-4FA9-A2C9-21D5942A4374}" srcOrd="11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BA205809-B2A4-46EA-97A4-877A04FC73D2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T-POINT KANARDI</a:t>
          </a:r>
          <a:endParaRPr lang="en-IN"/>
        </a:p>
      </dgm:t>
    </dgm:pt>
    <dgm:pt modelId="{55604528-DC98-4FAC-A6EC-A584DC976147}" type="sibTrans" cxnId="{BD4BE486-4B19-4371-B241-A01F8ADB0729}">
      <dgm:prSet/>
      <dgm:spPr/>
      <dgm:t>
        <a:bodyPr/>
        <a:lstStyle/>
        <a:p>
          <a:endParaRPr lang="en-IN"/>
        </a:p>
      </dgm:t>
    </dgm:pt>
    <dgm:pt modelId="{5496D9CC-DAF2-4D8A-B58A-B7AC1DF25A58}" type="parTrans" cxnId="{BD4BE486-4B19-4371-B241-A01F8ADB0729}">
      <dgm:prSet/>
      <dgm:spPr/>
      <dgm:t>
        <a:bodyPr/>
        <a:lstStyle/>
        <a:p>
          <a:endParaRPr lang="en-IN"/>
        </a:p>
      </dgm:t>
    </dgm:pt>
    <dgm:pt modelId="{717CE70A-D9EC-4BEF-B921-9409DAFBB25D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BORDAGUJAR</a:t>
          </a:r>
          <a:endParaRPr lang="en-IN"/>
        </a:p>
      </dgm:t>
    </dgm:pt>
    <dgm:pt modelId="{F3A4E797-9F7E-491B-9F38-11A654588169}" type="parTrans" cxnId="{734D51A7-25CA-46F4-823E-EEDF82CF04F9}">
      <dgm:prSet/>
      <dgm:spPr/>
      <dgm:t>
        <a:bodyPr/>
        <a:lstStyle/>
        <a:p>
          <a:endParaRPr lang="en-IN"/>
        </a:p>
      </dgm:t>
    </dgm:pt>
    <dgm:pt modelId="{977F28E9-1EE6-477D-9742-A58FD7C5F0A2}" type="sibTrans" cxnId="{734D51A7-25CA-46F4-823E-EEDF82CF04F9}">
      <dgm:prSet/>
      <dgm:spPr/>
      <dgm:t>
        <a:bodyPr/>
        <a:lstStyle/>
        <a:p>
          <a:endParaRPr lang="en-IN"/>
        </a:p>
      </dgm:t>
    </dgm:pt>
    <dgm:pt modelId="{BA4D2137-F8AF-414C-B6E4-0CDBC1134A1F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NENAWAD</a:t>
          </a:r>
          <a:endParaRPr lang="en-IN"/>
        </a:p>
      </dgm:t>
    </dgm:pt>
    <dgm:pt modelId="{36E133A1-6DE3-4B64-BCC8-C57279A616F6}" type="parTrans" cxnId="{18AA1417-6365-456D-B4A7-25A5BD451F86}">
      <dgm:prSet/>
      <dgm:spPr/>
      <dgm:t>
        <a:bodyPr/>
        <a:lstStyle/>
        <a:p>
          <a:endParaRPr lang="en-IN"/>
        </a:p>
      </dgm:t>
    </dgm:pt>
    <dgm:pt modelId="{806D4253-5CC2-4D60-A1C5-F6DBFA06F3CF}" type="sibTrans" cxnId="{18AA1417-6365-456D-B4A7-25A5BD451F86}">
      <dgm:prSet/>
      <dgm:spPr/>
      <dgm:t>
        <a:bodyPr/>
        <a:lstStyle/>
        <a:p>
          <a:endParaRPr lang="en-IN"/>
        </a:p>
      </dgm:t>
    </dgm:pt>
    <dgm:pt modelId="{CEA4B939-DB4F-43F6-B4C7-AB445110E114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BANJARI</a:t>
          </a:r>
          <a:endParaRPr lang="en-IN"/>
        </a:p>
      </dgm:t>
    </dgm:pt>
    <dgm:pt modelId="{FD92B514-D4BC-4211-9396-9C09464B07F0}" type="parTrans" cxnId="{3AC6970E-719F-497D-8A2D-1ACE01E2A210}">
      <dgm:prSet/>
      <dgm:spPr/>
      <dgm:t>
        <a:bodyPr/>
        <a:lstStyle/>
        <a:p>
          <a:endParaRPr lang="en-IN"/>
        </a:p>
      </dgm:t>
    </dgm:pt>
    <dgm:pt modelId="{35DE658C-E077-4CBD-8E55-6AE926B31490}" type="sibTrans" cxnId="{3AC6970E-719F-497D-8A2D-1ACE01E2A210}">
      <dgm:prSet/>
      <dgm:spPr/>
      <dgm:t>
        <a:bodyPr/>
        <a:lstStyle/>
        <a:p>
          <a:endParaRPr lang="en-IN"/>
        </a:p>
      </dgm:t>
    </dgm:pt>
    <dgm:pt modelId="{91B9D60D-0474-4810-900F-F63404C8EFF3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TITODI</a:t>
          </a:r>
          <a:endParaRPr lang="en-IN"/>
        </a:p>
      </dgm:t>
    </dgm:pt>
    <dgm:pt modelId="{3B14D733-A820-4141-8B6E-5D343A5AA992}" type="parTrans" cxnId="{DC1D0EF5-C2D1-4B68-A817-8116318DA1B6}">
      <dgm:prSet/>
      <dgm:spPr/>
      <dgm:t>
        <a:bodyPr/>
        <a:lstStyle/>
        <a:p>
          <a:endParaRPr lang="en-IN"/>
        </a:p>
      </dgm:t>
    </dgm:pt>
    <dgm:pt modelId="{FD8DF014-4C46-400D-8C42-28C66D896677}" type="sibTrans" cxnId="{DC1D0EF5-C2D1-4B68-A817-8116318DA1B6}">
      <dgm:prSet/>
      <dgm:spPr/>
      <dgm:t>
        <a:bodyPr/>
        <a:lstStyle/>
        <a:p>
          <a:endParaRPr lang="en-IN"/>
        </a:p>
      </dgm:t>
    </dgm:pt>
    <dgm:pt modelId="{3BA01289-BA50-4E4A-BE55-D28DD704D854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T-POINT NENAWAD</a:t>
          </a:r>
          <a:endParaRPr lang="en-IN"/>
        </a:p>
      </dgm:t>
    </dgm:pt>
    <dgm:pt modelId="{77D1AB81-FE73-4B29-BD5C-83913CFB91F6}" type="parTrans" cxnId="{724D7930-FBE3-45D2-A919-9A4F5B7308C9}">
      <dgm:prSet/>
      <dgm:spPr/>
      <dgm:t>
        <a:bodyPr/>
        <a:lstStyle/>
        <a:p>
          <a:endParaRPr lang="en-IN"/>
        </a:p>
      </dgm:t>
    </dgm:pt>
    <dgm:pt modelId="{832F2C33-D1F0-43A4-BFFC-6878246A4855}" type="sibTrans" cxnId="{724D7930-FBE3-45D2-A919-9A4F5B7308C9}">
      <dgm:prSet/>
      <dgm:spPr/>
      <dgm:t>
        <a:bodyPr/>
        <a:lstStyle/>
        <a:p>
          <a:endParaRPr lang="en-IN"/>
        </a:p>
      </dgm:t>
    </dgm:pt>
    <dgm:pt modelId="{CE7A1D5F-2E12-4B38-A2B3-8408267CC51D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LIMBODA TARANA</a:t>
          </a:r>
          <a:endParaRPr lang="en-IN"/>
        </a:p>
      </dgm:t>
    </dgm:pt>
    <dgm:pt modelId="{7D84F075-42A0-4CCE-847B-3420CAB40F2E}" type="parTrans" cxnId="{288F600D-7222-459E-8832-DA59DFE35D72}">
      <dgm:prSet/>
      <dgm:spPr/>
      <dgm:t>
        <a:bodyPr/>
        <a:lstStyle/>
        <a:p>
          <a:endParaRPr lang="en-IN"/>
        </a:p>
      </dgm:t>
    </dgm:pt>
    <dgm:pt modelId="{C029C25C-2644-49F9-9DDA-C6DF1A0CA40D}" type="sibTrans" cxnId="{288F600D-7222-459E-8832-DA59DFE35D72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772A8977-6F84-4951-BA6E-2512B2E3073B}" type="pres">
      <dgm:prSet presAssocID="{BA205809-B2A4-46EA-97A4-877A04FC73D2}" presName="nodeFirstNode" presStyleLbl="node1" presStyleIdx="0" presStyleCnt="7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B970328-16E7-4684-A640-AF8238038C0E}" type="pres">
      <dgm:prSet presAssocID="{55604528-DC98-4FAC-A6EC-A584DC976147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CC77B792-1BFA-4CA0-98D2-B83C967FCCBC}" type="pres">
      <dgm:prSet presAssocID="{717CE70A-D9EC-4BEF-B921-9409DAFBB25D}" presName="nodeFollowingNodes" presStyleLbl="node1" presStyleIdx="1" presStyleCnt="7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E5CED52-36CD-4A57-9227-9E950376A663}" type="pres">
      <dgm:prSet presAssocID="{BA4D2137-F8AF-414C-B6E4-0CDBC1134A1F}" presName="nodeFollowingNodes" presStyleLbl="node1" presStyleIdx="2" presStyleCnt="7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93FDB44F-DF85-4FEB-A287-7DD5D5A73084}" type="pres">
      <dgm:prSet presAssocID="{CEA4B939-DB4F-43F6-B4C7-AB445110E114}" presName="nodeFollowingNodes" presStyleLbl="node1" presStyleIdx="3" presStyleCnt="7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4156557-3F52-4219-8636-2837C5F731C2}" type="pres">
      <dgm:prSet presAssocID="{91B9D60D-0474-4810-900F-F63404C8EFF3}" presName="nodeFollowingNodes" presStyleLbl="node1" presStyleIdx="4" presStyleCnt="7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45B8F3E-43AA-4058-BB33-709433E5E482}" type="pres">
      <dgm:prSet presAssocID="{3BA01289-BA50-4E4A-BE55-D28DD704D854}" presName="nodeFollowingNodes" presStyleLbl="node1" presStyleIdx="5" presStyleCnt="7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6BD25B4-A3CE-4BC8-855F-012021AC564A}" type="pres">
      <dgm:prSet presAssocID="{CE7A1D5F-2E12-4B38-A2B3-8408267CC51D}" presName="nodeFollowingNodes" presStyleLbl="node1" presStyleIdx="6" presStyleCnt="7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724D7930-FBE3-45D2-A919-9A4F5B7308C9}" srcId="{72DDF06D-B431-4924-9C5C-C57A0C56440F}" destId="{3BA01289-BA50-4E4A-BE55-D28DD704D854}" srcOrd="5" destOrd="0" parTransId="{77D1AB81-FE73-4B29-BD5C-83913CFB91F6}" sibTransId="{832F2C33-D1F0-43A4-BFFC-6878246A4855}"/>
    <dgm:cxn modelId="{18BFA368-26E1-4CE6-8626-FFE2496E1144}" type="presOf" srcId="{3BA01289-BA50-4E4A-BE55-D28DD704D854}" destId="{B45B8F3E-43AA-4058-BB33-709433E5E482}" srcOrd="0" destOrd="0" presId="urn:microsoft.com/office/officeart/2005/8/layout/cycle3"/>
    <dgm:cxn modelId="{769F158F-FB05-49C4-944B-DE7CD792C67B}" type="presOf" srcId="{717CE70A-D9EC-4BEF-B921-9409DAFBB25D}" destId="{CC77B792-1BFA-4CA0-98D2-B83C967FCCBC}" srcOrd="0" destOrd="0" presId="urn:microsoft.com/office/officeart/2005/8/layout/cycle3"/>
    <dgm:cxn modelId="{6BAB1D4C-E232-4724-8D0A-9CB7C858C10D}" type="presOf" srcId="{55604528-DC98-4FAC-A6EC-A584DC976147}" destId="{8B970328-16E7-4684-A640-AF8238038C0E}" srcOrd="0" destOrd="0" presId="urn:microsoft.com/office/officeart/2005/8/layout/cycle3"/>
    <dgm:cxn modelId="{2668851E-7CE4-43A2-9FAC-D14543F1D088}" type="presOf" srcId="{CEA4B939-DB4F-43F6-B4C7-AB445110E114}" destId="{93FDB44F-DF85-4FEB-A287-7DD5D5A73084}" srcOrd="0" destOrd="0" presId="urn:microsoft.com/office/officeart/2005/8/layout/cycle3"/>
    <dgm:cxn modelId="{734D51A7-25CA-46F4-823E-EEDF82CF04F9}" srcId="{72DDF06D-B431-4924-9C5C-C57A0C56440F}" destId="{717CE70A-D9EC-4BEF-B921-9409DAFBB25D}" srcOrd="1" destOrd="0" parTransId="{F3A4E797-9F7E-491B-9F38-11A654588169}" sibTransId="{977F28E9-1EE6-477D-9742-A58FD7C5F0A2}"/>
    <dgm:cxn modelId="{288F600D-7222-459E-8832-DA59DFE35D72}" srcId="{72DDF06D-B431-4924-9C5C-C57A0C56440F}" destId="{CE7A1D5F-2E12-4B38-A2B3-8408267CC51D}" srcOrd="6" destOrd="0" parTransId="{7D84F075-42A0-4CCE-847B-3420CAB40F2E}" sibTransId="{C029C25C-2644-49F9-9DDA-C6DF1A0CA40D}"/>
    <dgm:cxn modelId="{85E88DDB-1FDC-4979-9C0E-AE296EF275AE}" type="presOf" srcId="{CE7A1D5F-2E12-4B38-A2B3-8408267CC51D}" destId="{C6BD25B4-A3CE-4BC8-855F-012021AC564A}" srcOrd="0" destOrd="0" presId="urn:microsoft.com/office/officeart/2005/8/layout/cycle3"/>
    <dgm:cxn modelId="{C0860AE1-B4BE-4D3E-844A-FA1D742F4D1E}" type="presOf" srcId="{72DDF06D-B431-4924-9C5C-C57A0C56440F}" destId="{DDA1BB31-E06E-4AB0-B989-3000407E3A29}" srcOrd="0" destOrd="0" presId="urn:microsoft.com/office/officeart/2005/8/layout/cycle3"/>
    <dgm:cxn modelId="{3AC6970E-719F-497D-8A2D-1ACE01E2A210}" srcId="{72DDF06D-B431-4924-9C5C-C57A0C56440F}" destId="{CEA4B939-DB4F-43F6-B4C7-AB445110E114}" srcOrd="3" destOrd="0" parTransId="{FD92B514-D4BC-4211-9396-9C09464B07F0}" sibTransId="{35DE658C-E077-4CBD-8E55-6AE926B31490}"/>
    <dgm:cxn modelId="{AA8F12E4-AA6D-469C-9E84-ADABB3EEC7A1}" type="presOf" srcId="{BA4D2137-F8AF-414C-B6E4-0CDBC1134A1F}" destId="{7E5CED52-36CD-4A57-9227-9E950376A663}" srcOrd="0" destOrd="0" presId="urn:microsoft.com/office/officeart/2005/8/layout/cycle3"/>
    <dgm:cxn modelId="{DC1D0EF5-C2D1-4B68-A817-8116318DA1B6}" srcId="{72DDF06D-B431-4924-9C5C-C57A0C56440F}" destId="{91B9D60D-0474-4810-900F-F63404C8EFF3}" srcOrd="4" destOrd="0" parTransId="{3B14D733-A820-4141-8B6E-5D343A5AA992}" sibTransId="{FD8DF014-4C46-400D-8C42-28C66D896677}"/>
    <dgm:cxn modelId="{538E1989-8FC4-4177-8A39-9B6B8EC030E0}" type="presOf" srcId="{BA205809-B2A4-46EA-97A4-877A04FC73D2}" destId="{772A8977-6F84-4951-BA6E-2512B2E3073B}" srcOrd="0" destOrd="0" presId="urn:microsoft.com/office/officeart/2005/8/layout/cycle3"/>
    <dgm:cxn modelId="{18AA1417-6365-456D-B4A7-25A5BD451F86}" srcId="{72DDF06D-B431-4924-9C5C-C57A0C56440F}" destId="{BA4D2137-F8AF-414C-B6E4-0CDBC1134A1F}" srcOrd="2" destOrd="0" parTransId="{36E133A1-6DE3-4B64-BCC8-C57279A616F6}" sibTransId="{806D4253-5CC2-4D60-A1C5-F6DBFA06F3CF}"/>
    <dgm:cxn modelId="{BD4BE486-4B19-4371-B241-A01F8ADB0729}" srcId="{72DDF06D-B431-4924-9C5C-C57A0C56440F}" destId="{BA205809-B2A4-46EA-97A4-877A04FC73D2}" srcOrd="0" destOrd="0" parTransId="{5496D9CC-DAF2-4D8A-B58A-B7AC1DF25A58}" sibTransId="{55604528-DC98-4FAC-A6EC-A584DC976147}"/>
    <dgm:cxn modelId="{B5468A63-1E63-40A7-A9A7-79DCCB0A512D}" type="presOf" srcId="{91B9D60D-0474-4810-900F-F63404C8EFF3}" destId="{14156557-3F52-4219-8636-2837C5F731C2}" srcOrd="0" destOrd="0" presId="urn:microsoft.com/office/officeart/2005/8/layout/cycle3"/>
    <dgm:cxn modelId="{0432111E-DF0E-4306-AFB0-DD73B390BFD6}" type="presParOf" srcId="{DDA1BB31-E06E-4AB0-B989-3000407E3A29}" destId="{B79B8488-ABA4-4436-AA77-B9D203E9EEF8}" srcOrd="0" destOrd="0" presId="urn:microsoft.com/office/officeart/2005/8/layout/cycle3"/>
    <dgm:cxn modelId="{686B00B0-5BDA-45E6-B29A-D47394792693}" type="presParOf" srcId="{B79B8488-ABA4-4436-AA77-B9D203E9EEF8}" destId="{772A8977-6F84-4951-BA6E-2512B2E3073B}" srcOrd="0" destOrd="0" presId="urn:microsoft.com/office/officeart/2005/8/layout/cycle3"/>
    <dgm:cxn modelId="{CBA1D8E9-A4E2-43A7-877E-40292E1B47FC}" type="presParOf" srcId="{B79B8488-ABA4-4436-AA77-B9D203E9EEF8}" destId="{8B970328-16E7-4684-A640-AF8238038C0E}" srcOrd="1" destOrd="0" presId="urn:microsoft.com/office/officeart/2005/8/layout/cycle3"/>
    <dgm:cxn modelId="{13E2731E-43FB-4634-A2E2-E2B0065D8E25}" type="presParOf" srcId="{B79B8488-ABA4-4436-AA77-B9D203E9EEF8}" destId="{CC77B792-1BFA-4CA0-98D2-B83C967FCCBC}" srcOrd="2" destOrd="0" presId="urn:microsoft.com/office/officeart/2005/8/layout/cycle3"/>
    <dgm:cxn modelId="{32F8224B-39B0-4C61-9782-9CAC0A7AF608}" type="presParOf" srcId="{B79B8488-ABA4-4436-AA77-B9D203E9EEF8}" destId="{7E5CED52-36CD-4A57-9227-9E950376A663}" srcOrd="3" destOrd="0" presId="urn:microsoft.com/office/officeart/2005/8/layout/cycle3"/>
    <dgm:cxn modelId="{0626884B-8869-4DFF-A0C2-63EBF279D700}" type="presParOf" srcId="{B79B8488-ABA4-4436-AA77-B9D203E9EEF8}" destId="{93FDB44F-DF85-4FEB-A287-7DD5D5A73084}" srcOrd="4" destOrd="0" presId="urn:microsoft.com/office/officeart/2005/8/layout/cycle3"/>
    <dgm:cxn modelId="{1D52C14B-731F-410B-8D4C-30B1E6E4F8D2}" type="presParOf" srcId="{B79B8488-ABA4-4436-AA77-B9D203E9EEF8}" destId="{14156557-3F52-4219-8636-2837C5F731C2}" srcOrd="5" destOrd="0" presId="urn:microsoft.com/office/officeart/2005/8/layout/cycle3"/>
    <dgm:cxn modelId="{FF1DD918-CF33-4D52-A191-6245ACE19B0A}" type="presParOf" srcId="{B79B8488-ABA4-4436-AA77-B9D203E9EEF8}" destId="{B45B8F3E-43AA-4058-BB33-709433E5E482}" srcOrd="6" destOrd="0" presId="urn:microsoft.com/office/officeart/2005/8/layout/cycle3"/>
    <dgm:cxn modelId="{0143D674-AB06-45D2-81D4-AF555878D8B3}" type="presParOf" srcId="{B79B8488-ABA4-4436-AA77-B9D203E9EEF8}" destId="{C6BD25B4-A3CE-4BC8-855F-012021AC564A}" srcOrd="7" destOrd="0" presId="urn:microsoft.com/office/officeart/2005/8/layout/cycle3"/>
  </dgm:cxnLst>
  <dgm:bg>
    <a:noFill/>
  </dgm:bg>
  <dgm:whole/>
  <dgm:extLst>
    <a:ext uri="http://schemas.microsoft.com/office/drawing/2008/diagram">
      <dsp:dataModelExt xmlns:dsp="http://schemas.microsoft.com/office/drawing/2008/diagram" relId="rId5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5C2FC4A-ECA9-4836-A033-F20000A83F33}">
      <dgm:prSet phldrT="[Text]" custT="1"/>
      <dgm:spPr>
        <a:solidFill>
          <a:schemeClr val="accent2">
            <a:lumMod val="75000"/>
          </a:schemeClr>
        </a:solidFill>
      </dgm:spPr>
      <dgm:t>
        <a:bodyPr/>
        <a:lstStyle/>
        <a:p>
          <a:pPr>
            <a:buNone/>
          </a:pPr>
          <a:r>
            <a:rPr lang="en-IN" sz="1800" b="1" i="0" u="none"/>
            <a:t>TARANA BLOCK</a:t>
          </a:r>
          <a:endParaRPr lang="en-US" sz="1800"/>
        </a:p>
      </dgm:t>
    </dgm:pt>
    <dgm:pt modelId="{6AF5F87F-296D-4DB6-81D5-41354A5C034E}" type="parTrans" cxnId="{60627FF2-83A5-4A9A-B2BB-48451A20887A}">
      <dgm:prSet/>
      <dgm:spPr/>
      <dgm:t>
        <a:bodyPr/>
        <a:lstStyle/>
        <a:p>
          <a:endParaRPr lang="en-US" sz="3200"/>
        </a:p>
      </dgm:t>
    </dgm:pt>
    <dgm:pt modelId="{4D081209-97CE-4AA3-97D6-0BE176C7A926}" type="sibTrans" cxnId="{60627FF2-83A5-4A9A-B2BB-48451A20887A}">
      <dgm:prSet custT="1"/>
      <dgm:spPr/>
      <dgm:t>
        <a:bodyPr/>
        <a:lstStyle/>
        <a:p>
          <a:endParaRPr lang="en-US" sz="800"/>
        </a:p>
      </dgm:t>
    </dgm:pt>
    <dgm:pt modelId="{057BBDF6-56FB-4E7D-978D-72E0131EFCCF}">
      <dgm:prSet/>
      <dgm:spPr/>
      <dgm:t>
        <a:bodyPr/>
        <a:lstStyle/>
        <a:p>
          <a:r>
            <a:rPr lang="en-IN" b="1" i="0" u="none"/>
            <a:t>MUNDLI</a:t>
          </a:r>
          <a:endParaRPr lang="en-IN"/>
        </a:p>
      </dgm:t>
    </dgm:pt>
    <dgm:pt modelId="{1E9B6025-0D6A-4FE2-9064-141A8D757462}" type="parTrans" cxnId="{7956BAF8-019D-4755-B03D-43674167DC3C}">
      <dgm:prSet/>
      <dgm:spPr/>
      <dgm:t>
        <a:bodyPr/>
        <a:lstStyle/>
        <a:p>
          <a:endParaRPr lang="en-IN"/>
        </a:p>
      </dgm:t>
    </dgm:pt>
    <dgm:pt modelId="{7A667EE2-3360-4E95-9E1A-5B83D6FD269C}" type="sibTrans" cxnId="{7956BAF8-019D-4755-B03D-43674167DC3C}">
      <dgm:prSet/>
      <dgm:spPr/>
      <dgm:t>
        <a:bodyPr/>
        <a:lstStyle/>
        <a:p>
          <a:endParaRPr lang="en-IN"/>
        </a:p>
      </dgm:t>
    </dgm:pt>
    <dgm:pt modelId="{06D77005-82D3-4B4F-9C42-A641627E2992}">
      <dgm:prSet/>
      <dgm:spPr/>
      <dgm:t>
        <a:bodyPr/>
        <a:lstStyle/>
        <a:p>
          <a:r>
            <a:rPr lang="en-IN" b="1" i="0" u="none"/>
            <a:t>DUBLI</a:t>
          </a:r>
          <a:endParaRPr lang="en-IN"/>
        </a:p>
      </dgm:t>
    </dgm:pt>
    <dgm:pt modelId="{F1EF640A-63C6-4394-BD2E-CB7EE7E924C5}" type="parTrans" cxnId="{5720FB47-1A8F-4B02-AB03-BA6FE61C08B0}">
      <dgm:prSet/>
      <dgm:spPr/>
      <dgm:t>
        <a:bodyPr/>
        <a:lstStyle/>
        <a:p>
          <a:endParaRPr lang="en-IN"/>
        </a:p>
      </dgm:t>
    </dgm:pt>
    <dgm:pt modelId="{356D56BF-B1D2-4FD5-8DA5-32D4493153A5}" type="sibTrans" cxnId="{5720FB47-1A8F-4B02-AB03-BA6FE61C08B0}">
      <dgm:prSet/>
      <dgm:spPr/>
      <dgm:t>
        <a:bodyPr/>
        <a:lstStyle/>
        <a:p>
          <a:endParaRPr lang="en-IN"/>
        </a:p>
      </dgm:t>
    </dgm:pt>
    <dgm:pt modelId="{E2B99F34-B889-4342-B35C-C6945F8513BE}">
      <dgm:prSet/>
      <dgm:spPr/>
      <dgm:t>
        <a:bodyPr/>
        <a:lstStyle/>
        <a:p>
          <a:r>
            <a:rPr lang="en-IN" b="1" i="0" u="none"/>
            <a:t>SUMERAKHEDA</a:t>
          </a:r>
          <a:endParaRPr lang="en-IN"/>
        </a:p>
      </dgm:t>
    </dgm:pt>
    <dgm:pt modelId="{C26A38CD-969D-47B4-9333-47DB1EE7D3BE}" type="parTrans" cxnId="{A2BEB189-AA5C-421C-A3AA-6A8F03928016}">
      <dgm:prSet/>
      <dgm:spPr/>
      <dgm:t>
        <a:bodyPr/>
        <a:lstStyle/>
        <a:p>
          <a:endParaRPr lang="en-IN"/>
        </a:p>
      </dgm:t>
    </dgm:pt>
    <dgm:pt modelId="{A5CC77D3-9AAC-44F4-83B8-32EAFF4B2DE0}" type="sibTrans" cxnId="{A2BEB189-AA5C-421C-A3AA-6A8F03928016}">
      <dgm:prSet/>
      <dgm:spPr/>
      <dgm:t>
        <a:bodyPr/>
        <a:lstStyle/>
        <a:p>
          <a:endParaRPr lang="en-IN"/>
        </a:p>
      </dgm:t>
    </dgm:pt>
    <dgm:pt modelId="{E138EFE6-EE37-4394-95CC-65E9488D48CA}">
      <dgm:prSet/>
      <dgm:spPr/>
      <dgm:t>
        <a:bodyPr/>
        <a:lstStyle/>
        <a:p>
          <a:r>
            <a:rPr lang="en-IN" b="1" i="0" u="none"/>
            <a:t>NANUKHEDA</a:t>
          </a:r>
          <a:endParaRPr lang="en-IN"/>
        </a:p>
      </dgm:t>
    </dgm:pt>
    <dgm:pt modelId="{C4F90F60-7ECF-4119-B197-4AD34E4FA820}" type="parTrans" cxnId="{DFAAE3B0-0251-4602-8B92-EDDB5B340B55}">
      <dgm:prSet/>
      <dgm:spPr/>
      <dgm:t>
        <a:bodyPr/>
        <a:lstStyle/>
        <a:p>
          <a:endParaRPr lang="en-IN"/>
        </a:p>
      </dgm:t>
    </dgm:pt>
    <dgm:pt modelId="{ACA2FD70-4116-4937-A425-3E135A792E3B}" type="sibTrans" cxnId="{DFAAE3B0-0251-4602-8B92-EDDB5B340B55}">
      <dgm:prSet/>
      <dgm:spPr/>
      <dgm:t>
        <a:bodyPr/>
        <a:lstStyle/>
        <a:p>
          <a:endParaRPr lang="en-IN"/>
        </a:p>
      </dgm:t>
    </dgm:pt>
    <dgm:pt modelId="{752D6BA0-BC6D-412D-9A0A-340A1269D2CC}">
      <dgm:prSet/>
      <dgm:spPr/>
      <dgm:t>
        <a:bodyPr/>
        <a:lstStyle/>
        <a:p>
          <a:r>
            <a:rPr lang="en-IN" b="1" i="0" u="none"/>
            <a:t>PIPALYAKAYTHA</a:t>
          </a:r>
          <a:endParaRPr lang="en-IN"/>
        </a:p>
      </dgm:t>
    </dgm:pt>
    <dgm:pt modelId="{D2E73A86-EE35-4FCE-85B7-EA67F7B438F4}" type="parTrans" cxnId="{7EFEBBE2-440D-4550-82AC-D7CFEBF7F322}">
      <dgm:prSet/>
      <dgm:spPr/>
      <dgm:t>
        <a:bodyPr/>
        <a:lstStyle/>
        <a:p>
          <a:endParaRPr lang="en-IN"/>
        </a:p>
      </dgm:t>
    </dgm:pt>
    <dgm:pt modelId="{CD74DD80-AEF8-4931-AD3F-6090997D1E6A}" type="sibTrans" cxnId="{7EFEBBE2-440D-4550-82AC-D7CFEBF7F322}">
      <dgm:prSet/>
      <dgm:spPr/>
      <dgm:t>
        <a:bodyPr/>
        <a:lstStyle/>
        <a:p>
          <a:endParaRPr lang="en-IN"/>
        </a:p>
      </dgm:t>
    </dgm:pt>
    <dgm:pt modelId="{FB5662F9-4FE5-4780-8B70-FAC8F6167815}">
      <dgm:prSet/>
      <dgm:spPr/>
      <dgm:t>
        <a:bodyPr/>
        <a:lstStyle/>
        <a:p>
          <a:r>
            <a:rPr lang="en-IN" b="1" i="0" u="none"/>
            <a:t>BELARI</a:t>
          </a:r>
          <a:endParaRPr lang="en-IN"/>
        </a:p>
      </dgm:t>
    </dgm:pt>
    <dgm:pt modelId="{2BD27B0C-39F7-44A0-8B54-6BE4D0719A22}" type="parTrans" cxnId="{73B78283-F72E-4441-B1D0-6D4D9D87C0D7}">
      <dgm:prSet/>
      <dgm:spPr/>
      <dgm:t>
        <a:bodyPr/>
        <a:lstStyle/>
        <a:p>
          <a:endParaRPr lang="en-IN"/>
        </a:p>
      </dgm:t>
    </dgm:pt>
    <dgm:pt modelId="{C90C1B06-1B77-4464-9290-51EBD2D2BC0B}" type="sibTrans" cxnId="{73B78283-F72E-4441-B1D0-6D4D9D87C0D7}">
      <dgm:prSet/>
      <dgm:spPr/>
      <dgm:t>
        <a:bodyPr/>
        <a:lstStyle/>
        <a:p>
          <a:endParaRPr lang="en-IN"/>
        </a:p>
      </dgm:t>
    </dgm:pt>
    <dgm:pt modelId="{608CFD1A-A27C-4BE2-BA98-132D9CF96002}">
      <dgm:prSet/>
      <dgm:spPr/>
      <dgm:t>
        <a:bodyPr/>
        <a:lstStyle/>
        <a:p>
          <a:r>
            <a:rPr lang="en-IN" b="1" i="0" u="none"/>
            <a:t>JAWASIYAKUMAR</a:t>
          </a:r>
          <a:endParaRPr lang="en-IN"/>
        </a:p>
      </dgm:t>
    </dgm:pt>
    <dgm:pt modelId="{8215C747-BF7E-4ABE-A7AF-D9B78E2A55AA}" type="parTrans" cxnId="{43C64FAC-330E-45B9-89CE-E31870B8ADB0}">
      <dgm:prSet/>
      <dgm:spPr/>
      <dgm:t>
        <a:bodyPr/>
        <a:lstStyle/>
        <a:p>
          <a:endParaRPr lang="en-IN"/>
        </a:p>
      </dgm:t>
    </dgm:pt>
    <dgm:pt modelId="{F562F41D-80AB-4876-B75B-E3189C9B4D7D}" type="sibTrans" cxnId="{43C64FAC-330E-45B9-89CE-E31870B8ADB0}">
      <dgm:prSet/>
      <dgm:spPr/>
      <dgm:t>
        <a:bodyPr/>
        <a:lstStyle/>
        <a:p>
          <a:endParaRPr lang="en-IN"/>
        </a:p>
      </dgm:t>
    </dgm:pt>
    <dgm:pt modelId="{B76BD99A-2A76-4FAB-BEF5-BE8CBD884153}">
      <dgm:prSet/>
      <dgm:spPr/>
      <dgm:t>
        <a:bodyPr/>
        <a:lstStyle/>
        <a:p>
          <a:r>
            <a:rPr lang="en-IN" b="1" i="0" u="none"/>
            <a:t>ASER</a:t>
          </a:r>
          <a:endParaRPr lang="en-IN"/>
        </a:p>
      </dgm:t>
    </dgm:pt>
    <dgm:pt modelId="{4F8B80CA-56CC-4E80-803F-DC0B603C15DD}" type="parTrans" cxnId="{3923DE84-3B7B-46D7-A1B2-1684A2982061}">
      <dgm:prSet/>
      <dgm:spPr/>
      <dgm:t>
        <a:bodyPr/>
        <a:lstStyle/>
        <a:p>
          <a:endParaRPr lang="en-IN"/>
        </a:p>
      </dgm:t>
    </dgm:pt>
    <dgm:pt modelId="{B65D2A5B-A152-42B5-A708-3163102B8F7D}" type="sibTrans" cxnId="{3923DE84-3B7B-46D7-A1B2-1684A2982061}">
      <dgm:prSet/>
      <dgm:spPr/>
      <dgm:t>
        <a:bodyPr/>
        <a:lstStyle/>
        <a:p>
          <a:endParaRPr lang="en-IN"/>
        </a:p>
      </dgm:t>
    </dgm:pt>
    <dgm:pt modelId="{4F08EF19-611E-4FAD-A1B8-3CAEB64E8EC7}">
      <dgm:prSet/>
      <dgm:spPr/>
      <dgm:t>
        <a:bodyPr/>
        <a:lstStyle/>
        <a:p>
          <a:r>
            <a:rPr lang="en-IN" b="1" i="0" u="none"/>
            <a:t>KHJURIYA</a:t>
          </a:r>
          <a:endParaRPr lang="en-IN"/>
        </a:p>
      </dgm:t>
    </dgm:pt>
    <dgm:pt modelId="{B606BAA5-ED2B-4141-AF70-BC56DD73E37A}" type="parTrans" cxnId="{0F223EDC-7B57-4041-8C6E-C40E6B18A6DE}">
      <dgm:prSet/>
      <dgm:spPr/>
      <dgm:t>
        <a:bodyPr/>
        <a:lstStyle/>
        <a:p>
          <a:endParaRPr lang="en-IN"/>
        </a:p>
      </dgm:t>
    </dgm:pt>
    <dgm:pt modelId="{AE103C59-3765-4169-A43F-7C9D65FDDC20}" type="sibTrans" cxnId="{0F223EDC-7B57-4041-8C6E-C40E6B18A6DE}">
      <dgm:prSet/>
      <dgm:spPr/>
      <dgm:t>
        <a:bodyPr/>
        <a:lstStyle/>
        <a:p>
          <a:endParaRPr lang="en-IN"/>
        </a:p>
      </dgm:t>
    </dgm:pt>
    <dgm:pt modelId="{2A2CE523-7B7A-4E93-B75F-9D8BCA7DCCC1}">
      <dgm:prSet/>
      <dgm:spPr/>
      <dgm:t>
        <a:bodyPr/>
        <a:lstStyle/>
        <a:p>
          <a:r>
            <a:rPr lang="en-IN" b="1" i="0" u="none"/>
            <a:t>UPADI</a:t>
          </a:r>
          <a:endParaRPr lang="en-IN"/>
        </a:p>
      </dgm:t>
    </dgm:pt>
    <dgm:pt modelId="{4C0EC5B4-C703-4668-8EF8-9E32002EA4D2}" type="parTrans" cxnId="{F81CD376-DFAB-4177-B54C-745AACFF04B5}">
      <dgm:prSet/>
      <dgm:spPr/>
      <dgm:t>
        <a:bodyPr/>
        <a:lstStyle/>
        <a:p>
          <a:endParaRPr lang="en-IN"/>
        </a:p>
      </dgm:t>
    </dgm:pt>
    <dgm:pt modelId="{E55F4BFC-1D1E-42D3-81B5-0903D7D5F276}" type="sibTrans" cxnId="{F81CD376-DFAB-4177-B54C-745AACFF04B5}">
      <dgm:prSet/>
      <dgm:spPr/>
      <dgm:t>
        <a:bodyPr/>
        <a:lstStyle/>
        <a:p>
          <a:endParaRPr lang="en-IN"/>
        </a:p>
      </dgm:t>
    </dgm:pt>
    <dgm:pt modelId="{22201B4E-F6FE-45D0-9238-F5E889D53247}">
      <dgm:prSet/>
      <dgm:spPr/>
      <dgm:t>
        <a:bodyPr/>
        <a:lstStyle/>
        <a:p>
          <a:r>
            <a:rPr lang="en-IN" b="1" i="0" u="none"/>
            <a:t>KHATIKHEDI</a:t>
          </a:r>
          <a:endParaRPr lang="en-IN"/>
        </a:p>
      </dgm:t>
    </dgm:pt>
    <dgm:pt modelId="{154FB55D-B4A5-4F2C-8711-35B2A798BA73}" type="parTrans" cxnId="{F5C717DA-B5E7-4308-A56B-5CD493E75E52}">
      <dgm:prSet/>
      <dgm:spPr/>
      <dgm:t>
        <a:bodyPr/>
        <a:lstStyle/>
        <a:p>
          <a:endParaRPr lang="en-IN"/>
        </a:p>
      </dgm:t>
    </dgm:pt>
    <dgm:pt modelId="{83908C2C-6E90-48AA-A85A-F3327F7C62E4}" type="sibTrans" cxnId="{F5C717DA-B5E7-4308-A56B-5CD493E75E52}">
      <dgm:prSet/>
      <dgm:spPr/>
      <dgm:t>
        <a:bodyPr/>
        <a:lstStyle/>
        <a:p>
          <a:endParaRPr lang="en-IN"/>
        </a:p>
      </dgm:t>
    </dgm:pt>
    <dgm:pt modelId="{F50F28FD-44B6-4919-8338-DEECAC12D9A0}">
      <dgm:prSet/>
      <dgm:spPr/>
      <dgm:t>
        <a:bodyPr/>
        <a:lstStyle/>
        <a:p>
          <a:r>
            <a:rPr lang="en-IN" b="1" i="0" u="none"/>
            <a:t>BHATUNI</a:t>
          </a:r>
          <a:endParaRPr lang="en-IN"/>
        </a:p>
      </dgm:t>
    </dgm:pt>
    <dgm:pt modelId="{8CD0EDA4-0BF7-413B-8527-BE82752B12C8}" type="parTrans" cxnId="{534CC215-2E07-44E1-A7C7-EB1113FFD14A}">
      <dgm:prSet/>
      <dgm:spPr/>
      <dgm:t>
        <a:bodyPr/>
        <a:lstStyle/>
        <a:p>
          <a:endParaRPr lang="en-IN"/>
        </a:p>
      </dgm:t>
    </dgm:pt>
    <dgm:pt modelId="{3D36B75D-6FC0-47B7-BA57-3C9782EE9725}" type="sibTrans" cxnId="{534CC215-2E07-44E1-A7C7-EB1113FFD14A}">
      <dgm:prSet/>
      <dgm:spPr/>
      <dgm:t>
        <a:bodyPr/>
        <a:lstStyle/>
        <a:p>
          <a:endParaRPr lang="en-IN"/>
        </a:p>
      </dgm:t>
    </dgm:pt>
    <dgm:pt modelId="{63025B8A-5CED-470A-809A-C1E124ADF113}">
      <dgm:prSet/>
      <dgm:spPr/>
      <dgm:t>
        <a:bodyPr/>
        <a:lstStyle/>
        <a:p>
          <a:r>
            <a:rPr lang="en-IN" b="1" i="0" u="none"/>
            <a:t>KATHBADODA</a:t>
          </a:r>
          <a:endParaRPr lang="en-IN"/>
        </a:p>
      </dgm:t>
    </dgm:pt>
    <dgm:pt modelId="{FDEE0FD7-BA2F-4B23-9218-F3BCAD45D9C7}" type="parTrans" cxnId="{70F0E8B2-FDEA-4BC5-A8FB-2B08C9AA5003}">
      <dgm:prSet/>
      <dgm:spPr/>
      <dgm:t>
        <a:bodyPr/>
        <a:lstStyle/>
        <a:p>
          <a:endParaRPr lang="en-IN"/>
        </a:p>
      </dgm:t>
    </dgm:pt>
    <dgm:pt modelId="{D1981990-4EC0-4560-9023-BDFEF9860930}" type="sibTrans" cxnId="{70F0E8B2-FDEA-4BC5-A8FB-2B08C9AA5003}">
      <dgm:prSet/>
      <dgm:spPr/>
      <dgm:t>
        <a:bodyPr/>
        <a:lstStyle/>
        <a:p>
          <a:endParaRPr lang="en-IN"/>
        </a:p>
      </dgm:t>
    </dgm:pt>
    <dgm:pt modelId="{DD96A5E5-2805-4497-BC5F-A030DD2EC8C2}">
      <dgm:prSet/>
      <dgm:spPr/>
      <dgm:t>
        <a:bodyPr/>
        <a:lstStyle/>
        <a:p>
          <a:r>
            <a:rPr lang="en-IN" b="1" i="0" u="none"/>
            <a:t>NALESHREE</a:t>
          </a:r>
          <a:endParaRPr lang="en-IN"/>
        </a:p>
      </dgm:t>
    </dgm:pt>
    <dgm:pt modelId="{CDC4A1BB-4E3D-4B1A-A721-859D09159470}" type="parTrans" cxnId="{2299B743-F64D-4A5C-ACBE-04FD84C39792}">
      <dgm:prSet/>
      <dgm:spPr/>
      <dgm:t>
        <a:bodyPr/>
        <a:lstStyle/>
        <a:p>
          <a:endParaRPr lang="en-IN"/>
        </a:p>
      </dgm:t>
    </dgm:pt>
    <dgm:pt modelId="{441F405E-29E1-4F97-96BA-01A6B9DCFEA7}" type="sibTrans" cxnId="{2299B743-F64D-4A5C-ACBE-04FD84C39792}">
      <dgm:prSet/>
      <dgm:spPr/>
      <dgm:t>
        <a:bodyPr/>
        <a:lstStyle/>
        <a:p>
          <a:endParaRPr lang="en-IN"/>
        </a:p>
      </dgm:t>
    </dgm:pt>
    <dgm:pt modelId="{667491A2-B902-4FA4-B6CB-5EB3EF3BBBD8}">
      <dgm:prSet/>
      <dgm:spPr/>
      <dgm:t>
        <a:bodyPr/>
        <a:lstStyle/>
        <a:p>
          <a:r>
            <a:rPr lang="en-IN" b="1" i="0" u="none"/>
            <a:t>BORDAMANDA</a:t>
          </a:r>
          <a:endParaRPr lang="en-IN"/>
        </a:p>
      </dgm:t>
    </dgm:pt>
    <dgm:pt modelId="{8A7A41BA-8187-4562-80C9-4EED70E08D94}" type="parTrans" cxnId="{33CB2489-D449-45D6-B773-99B56CA4EE9C}">
      <dgm:prSet/>
      <dgm:spPr/>
      <dgm:t>
        <a:bodyPr/>
        <a:lstStyle/>
        <a:p>
          <a:endParaRPr lang="en-IN"/>
        </a:p>
      </dgm:t>
    </dgm:pt>
    <dgm:pt modelId="{68EA0CE9-3C90-40D3-8A50-91FD530BEF3F}" type="sibTrans" cxnId="{33CB2489-D449-45D6-B773-99B56CA4EE9C}">
      <dgm:prSet/>
      <dgm:spPr/>
      <dgm:t>
        <a:bodyPr/>
        <a:lstStyle/>
        <a:p>
          <a:endParaRPr lang="en-IN"/>
        </a:p>
      </dgm:t>
    </dgm:pt>
    <dgm:pt modelId="{45A5B402-87FA-4C1C-A498-0F3F1254C9DB}">
      <dgm:prSet/>
      <dgm:spPr/>
      <dgm:t>
        <a:bodyPr/>
        <a:lstStyle/>
        <a:p>
          <a:r>
            <a:rPr lang="en-IN" b="1" i="0" u="none"/>
            <a:t>MALLUPURA</a:t>
          </a:r>
          <a:endParaRPr lang="en-IN"/>
        </a:p>
      </dgm:t>
    </dgm:pt>
    <dgm:pt modelId="{72B5CE36-D81F-44B1-9EA2-238D4F198149}" type="parTrans" cxnId="{17746F03-0D4B-4001-B335-F376E01FAEFE}">
      <dgm:prSet/>
      <dgm:spPr/>
      <dgm:t>
        <a:bodyPr/>
        <a:lstStyle/>
        <a:p>
          <a:endParaRPr lang="en-IN"/>
        </a:p>
      </dgm:t>
    </dgm:pt>
    <dgm:pt modelId="{B0B37C26-8BE7-4AF5-A911-2391520E316D}" type="sibTrans" cxnId="{17746F03-0D4B-4001-B335-F376E01FAEFE}">
      <dgm:prSet/>
      <dgm:spPr/>
      <dgm:t>
        <a:bodyPr/>
        <a:lstStyle/>
        <a:p>
          <a:endParaRPr lang="en-IN"/>
        </a:p>
      </dgm:t>
    </dgm:pt>
    <dgm:pt modelId="{36432171-C42B-4B98-9686-E9E5ACB58067}">
      <dgm:prSet/>
      <dgm:spPr/>
      <dgm:t>
        <a:bodyPr/>
        <a:lstStyle/>
        <a:p>
          <a:r>
            <a:rPr lang="en-IN" b="1" i="0" u="none"/>
            <a:t>KAYTHA</a:t>
          </a:r>
          <a:endParaRPr lang="en-IN"/>
        </a:p>
      </dgm:t>
    </dgm:pt>
    <dgm:pt modelId="{30A5EFD2-53DF-4344-92C5-77A2FBE12869}" type="parTrans" cxnId="{0468E3B3-1FB0-4ED2-B7D5-B16BC84DB8F9}">
      <dgm:prSet/>
      <dgm:spPr/>
      <dgm:t>
        <a:bodyPr/>
        <a:lstStyle/>
        <a:p>
          <a:endParaRPr lang="en-IN"/>
        </a:p>
      </dgm:t>
    </dgm:pt>
    <dgm:pt modelId="{A27E9ACA-B878-47A5-9A6F-6ADE64869BA5}" type="sibTrans" cxnId="{0468E3B3-1FB0-4ED2-B7D5-B16BC84DB8F9}">
      <dgm:prSet/>
      <dgm:spPr/>
      <dgm:t>
        <a:bodyPr/>
        <a:lstStyle/>
        <a:p>
          <a:endParaRPr lang="en-IN"/>
        </a:p>
      </dgm:t>
    </dgm:pt>
    <dgm:pt modelId="{F52F85E9-4EF1-46CF-AC27-356C8BC636D9}">
      <dgm:prSet/>
      <dgm:spPr/>
      <dgm:t>
        <a:bodyPr/>
        <a:lstStyle/>
        <a:p>
          <a:r>
            <a:rPr lang="en-IN" b="1" i="0" u="none"/>
            <a:t>KHARPA</a:t>
          </a:r>
          <a:endParaRPr lang="en-IN"/>
        </a:p>
      </dgm:t>
    </dgm:pt>
    <dgm:pt modelId="{BD4A889F-210D-4ECB-B58D-458E770CA425}" type="parTrans" cxnId="{F3F24718-69C2-4CEE-98D6-3488F555E79C}">
      <dgm:prSet/>
      <dgm:spPr/>
      <dgm:t>
        <a:bodyPr/>
        <a:lstStyle/>
        <a:p>
          <a:endParaRPr lang="en-IN"/>
        </a:p>
      </dgm:t>
    </dgm:pt>
    <dgm:pt modelId="{3760FCFA-0DBF-41DA-B263-5558A2D5F145}" type="sibTrans" cxnId="{F3F24718-69C2-4CEE-98D6-3488F555E79C}">
      <dgm:prSet/>
      <dgm:spPr/>
      <dgm:t>
        <a:bodyPr/>
        <a:lstStyle/>
        <a:p>
          <a:endParaRPr lang="en-IN"/>
        </a:p>
      </dgm:t>
    </dgm:pt>
    <dgm:pt modelId="{88DD5DA0-337A-4545-B5DD-BD211969ABBE}">
      <dgm:prSet/>
      <dgm:spPr/>
      <dgm:t>
        <a:bodyPr/>
        <a:lstStyle/>
        <a:p>
          <a:r>
            <a:rPr lang="en-IN" b="1" i="0" u="none"/>
            <a:t>RAIPURA</a:t>
          </a:r>
          <a:endParaRPr lang="en-IN"/>
        </a:p>
      </dgm:t>
    </dgm:pt>
    <dgm:pt modelId="{9D94AD4E-3EBC-4127-8B99-8F77558A2C3A}" type="parTrans" cxnId="{25F7A115-38A4-4176-A8CE-75D9AA8D18ED}">
      <dgm:prSet/>
      <dgm:spPr/>
      <dgm:t>
        <a:bodyPr/>
        <a:lstStyle/>
        <a:p>
          <a:endParaRPr lang="en-IN"/>
        </a:p>
      </dgm:t>
    </dgm:pt>
    <dgm:pt modelId="{91B77FDC-D087-4CBB-9C43-E950C530DFBE}" type="sibTrans" cxnId="{25F7A115-38A4-4176-A8CE-75D9AA8D18ED}">
      <dgm:prSet/>
      <dgm:spPr/>
      <dgm:t>
        <a:bodyPr/>
        <a:lstStyle/>
        <a:p>
          <a:endParaRPr lang="en-IN"/>
        </a:p>
      </dgm:t>
    </dgm:pt>
    <dgm:pt modelId="{7A129056-2C12-40DF-A803-3EC0F54C198B}">
      <dgm:prSet/>
      <dgm:spPr/>
      <dgm:t>
        <a:bodyPr/>
        <a:lstStyle/>
        <a:p>
          <a:r>
            <a:rPr lang="en-IN" b="1" i="0" u="none"/>
            <a:t>LASUDIYABECHAR</a:t>
          </a:r>
          <a:endParaRPr lang="en-IN"/>
        </a:p>
      </dgm:t>
    </dgm:pt>
    <dgm:pt modelId="{DC0ED13B-072B-4323-8484-38558F686519}" type="parTrans" cxnId="{666D528C-EBD9-4B42-A66A-A8F1198C9E7D}">
      <dgm:prSet/>
      <dgm:spPr/>
      <dgm:t>
        <a:bodyPr/>
        <a:lstStyle/>
        <a:p>
          <a:endParaRPr lang="en-IN"/>
        </a:p>
      </dgm:t>
    </dgm:pt>
    <dgm:pt modelId="{333D559D-D5D5-4C36-A7E4-59C7FF46F0E5}" type="sibTrans" cxnId="{666D528C-EBD9-4B42-A66A-A8F1198C9E7D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0BE157F3-7D8B-43B3-9121-E6F666F0475B}" type="pres">
      <dgm:prSet presAssocID="{D5C2FC4A-ECA9-4836-A033-F20000A83F33}" presName="nodeFirstNode" presStyleLbl="node1" presStyleIdx="0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5F9B5F6-999C-4427-8808-1964F2333E3C}" type="pres">
      <dgm:prSet presAssocID="{4D081209-97CE-4AA3-97D6-0BE176C7A926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6A9A640D-E9B6-4396-9195-3315D84D1699}" type="pres">
      <dgm:prSet presAssocID="{057BBDF6-56FB-4E7D-978D-72E0131EFCCF}" presName="nodeFollowingNodes" presStyleLbl="node1" presStyleIdx="1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8054325-DA28-438F-BD58-7CDBAFD0A224}" type="pres">
      <dgm:prSet presAssocID="{06D77005-82D3-4B4F-9C42-A641627E2992}" presName="nodeFollowingNodes" presStyleLbl="node1" presStyleIdx="2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DB2EE757-495C-4096-9E9C-6F3BF56DD1A3}" type="pres">
      <dgm:prSet presAssocID="{E2B99F34-B889-4342-B35C-C6945F8513BE}" presName="nodeFollowingNodes" presStyleLbl="node1" presStyleIdx="3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8203E0D-71E9-4CCF-A43B-A1DC2B1E07F8}" type="pres">
      <dgm:prSet presAssocID="{E138EFE6-EE37-4394-95CC-65E9488D48CA}" presName="nodeFollowingNodes" presStyleLbl="node1" presStyleIdx="4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E8FA8534-583A-4D70-8D46-7A4F69D488C7}" type="pres">
      <dgm:prSet presAssocID="{752D6BA0-BC6D-412D-9A0A-340A1269D2CC}" presName="nodeFollowingNodes" presStyleLbl="node1" presStyleIdx="5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60C8B3C-3363-4210-90D9-F3F95BAC2B1E}" type="pres">
      <dgm:prSet presAssocID="{FB5662F9-4FE5-4780-8B70-FAC8F6167815}" presName="nodeFollowingNodes" presStyleLbl="node1" presStyleIdx="6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AD2360DA-A74D-4F86-93EC-96CCC5A40E6D}" type="pres">
      <dgm:prSet presAssocID="{608CFD1A-A27C-4BE2-BA98-132D9CF96002}" presName="nodeFollowingNodes" presStyleLbl="node1" presStyleIdx="7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855D274-9569-4E80-AD58-72900397AA22}" type="pres">
      <dgm:prSet presAssocID="{B76BD99A-2A76-4FAB-BEF5-BE8CBD884153}" presName="nodeFollowingNodes" presStyleLbl="node1" presStyleIdx="8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425D3FE4-A822-4DFB-8B5B-FDDA7BABA7B2}" type="pres">
      <dgm:prSet presAssocID="{4F08EF19-611E-4FAD-A1B8-3CAEB64E8EC7}" presName="nodeFollowingNodes" presStyleLbl="node1" presStyleIdx="9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826939E-8958-4BBE-88E2-FE93C49A850F}" type="pres">
      <dgm:prSet presAssocID="{2A2CE523-7B7A-4E93-B75F-9D8BCA7DCCC1}" presName="nodeFollowingNodes" presStyleLbl="node1" presStyleIdx="10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A6E5F285-C00F-4FC9-BBFC-79BB31162D62}" type="pres">
      <dgm:prSet presAssocID="{22201B4E-F6FE-45D0-9238-F5E889D53247}" presName="nodeFollowingNodes" presStyleLbl="node1" presStyleIdx="11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FD30971-565C-44B1-9D9E-1E2ABB4AFD9E}" type="pres">
      <dgm:prSet presAssocID="{F50F28FD-44B6-4919-8338-DEECAC12D9A0}" presName="nodeFollowingNodes" presStyleLbl="node1" presStyleIdx="12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004E4FA-7E2C-4135-864C-2AFADEBC5A60}" type="pres">
      <dgm:prSet presAssocID="{63025B8A-5CED-470A-809A-C1E124ADF113}" presName="nodeFollowingNodes" presStyleLbl="node1" presStyleIdx="13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D80B921-7CE0-4213-8140-3CC187E93388}" type="pres">
      <dgm:prSet presAssocID="{DD96A5E5-2805-4497-BC5F-A030DD2EC8C2}" presName="nodeFollowingNodes" presStyleLbl="node1" presStyleIdx="14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632E36E-97BC-4764-BE38-C43AA3BBCDC0}" type="pres">
      <dgm:prSet presAssocID="{667491A2-B902-4FA4-B6CB-5EB3EF3BBBD8}" presName="nodeFollowingNodes" presStyleLbl="node1" presStyleIdx="15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27B8182-09C9-4E88-B6F8-A014A4CADDD4}" type="pres">
      <dgm:prSet presAssocID="{45A5B402-87FA-4C1C-A498-0F3F1254C9DB}" presName="nodeFollowingNodes" presStyleLbl="node1" presStyleIdx="16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0CFC7F1-6E8C-4E93-91B9-F3BED5B0D313}" type="pres">
      <dgm:prSet presAssocID="{36432171-C42B-4B98-9686-E9E5ACB58067}" presName="nodeFollowingNodes" presStyleLbl="node1" presStyleIdx="17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9573B79-9711-4B60-A5A8-07121F395109}" type="pres">
      <dgm:prSet presAssocID="{F52F85E9-4EF1-46CF-AC27-356C8BC636D9}" presName="nodeFollowingNodes" presStyleLbl="node1" presStyleIdx="18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0BF42C5-0B04-4352-BE46-32C6269B15A8}" type="pres">
      <dgm:prSet presAssocID="{88DD5DA0-337A-4545-B5DD-BD211969ABBE}" presName="nodeFollowingNodes" presStyleLbl="node1" presStyleIdx="19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B1BA348-16E6-4BB1-8186-0B6A740C7DED}" type="pres">
      <dgm:prSet presAssocID="{7A129056-2C12-40DF-A803-3EC0F54C198B}" presName="nodeFollowingNodes" presStyleLbl="node1" presStyleIdx="20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9CBCDC0F-C189-4708-A165-6ED3E5DE805A}" type="presOf" srcId="{B76BD99A-2A76-4FAB-BEF5-BE8CBD884153}" destId="{C855D274-9569-4E80-AD58-72900397AA22}" srcOrd="0" destOrd="0" presId="urn:microsoft.com/office/officeart/2005/8/layout/cycle3"/>
    <dgm:cxn modelId="{33CB2489-D449-45D6-B773-99B56CA4EE9C}" srcId="{72DDF06D-B431-4924-9C5C-C57A0C56440F}" destId="{667491A2-B902-4FA4-B6CB-5EB3EF3BBBD8}" srcOrd="15" destOrd="0" parTransId="{8A7A41BA-8187-4562-80C9-4EED70E08D94}" sibTransId="{68EA0CE9-3C90-40D3-8A50-91FD530BEF3F}"/>
    <dgm:cxn modelId="{DFAAE3B0-0251-4602-8B92-EDDB5B340B55}" srcId="{72DDF06D-B431-4924-9C5C-C57A0C56440F}" destId="{E138EFE6-EE37-4394-95CC-65E9488D48CA}" srcOrd="4" destOrd="0" parTransId="{C4F90F60-7ECF-4119-B197-4AD34E4FA820}" sibTransId="{ACA2FD70-4116-4937-A425-3E135A792E3B}"/>
    <dgm:cxn modelId="{0F223EDC-7B57-4041-8C6E-C40E6B18A6DE}" srcId="{72DDF06D-B431-4924-9C5C-C57A0C56440F}" destId="{4F08EF19-611E-4FAD-A1B8-3CAEB64E8EC7}" srcOrd="9" destOrd="0" parTransId="{B606BAA5-ED2B-4141-AF70-BC56DD73E37A}" sibTransId="{AE103C59-3765-4169-A43F-7C9D65FDDC20}"/>
    <dgm:cxn modelId="{4FF633DC-2259-4265-AAF5-DC8E32D8F9AD}" type="presOf" srcId="{63025B8A-5CED-470A-809A-C1E124ADF113}" destId="{5004E4FA-7E2C-4135-864C-2AFADEBC5A60}" srcOrd="0" destOrd="0" presId="urn:microsoft.com/office/officeart/2005/8/layout/cycle3"/>
    <dgm:cxn modelId="{7887555A-C627-44B6-8C33-7B0CEF395141}" type="presOf" srcId="{45A5B402-87FA-4C1C-A498-0F3F1254C9DB}" destId="{227B8182-09C9-4E88-B6F8-A014A4CADDD4}" srcOrd="0" destOrd="0" presId="urn:microsoft.com/office/officeart/2005/8/layout/cycle3"/>
    <dgm:cxn modelId="{40F40A27-FDA0-4BE7-8E9B-8DBA176147B7}" type="presOf" srcId="{608CFD1A-A27C-4BE2-BA98-132D9CF96002}" destId="{AD2360DA-A74D-4F86-93EC-96CCC5A40E6D}" srcOrd="0" destOrd="0" presId="urn:microsoft.com/office/officeart/2005/8/layout/cycle3"/>
    <dgm:cxn modelId="{C87018E1-7E04-428F-9891-122675E0C8A3}" type="presOf" srcId="{F52F85E9-4EF1-46CF-AC27-356C8BC636D9}" destId="{79573B79-9711-4B60-A5A8-07121F395109}" srcOrd="0" destOrd="0" presId="urn:microsoft.com/office/officeart/2005/8/layout/cycle3"/>
    <dgm:cxn modelId="{721CE91C-5D69-472A-A76B-14A726EFB1A0}" type="presOf" srcId="{4F08EF19-611E-4FAD-A1B8-3CAEB64E8EC7}" destId="{425D3FE4-A822-4DFB-8B5B-FDDA7BABA7B2}" srcOrd="0" destOrd="0" presId="urn:microsoft.com/office/officeart/2005/8/layout/cycle3"/>
    <dgm:cxn modelId="{744D5765-1DFA-4F52-A453-88DA37325A4A}" type="presOf" srcId="{D5C2FC4A-ECA9-4836-A033-F20000A83F33}" destId="{0BE157F3-7D8B-43B3-9121-E6F666F0475B}" srcOrd="0" destOrd="0" presId="urn:microsoft.com/office/officeart/2005/8/layout/cycle3"/>
    <dgm:cxn modelId="{60627FF2-83A5-4A9A-B2BB-48451A20887A}" srcId="{72DDF06D-B431-4924-9C5C-C57A0C56440F}" destId="{D5C2FC4A-ECA9-4836-A033-F20000A83F33}" srcOrd="0" destOrd="0" parTransId="{6AF5F87F-296D-4DB6-81D5-41354A5C034E}" sibTransId="{4D081209-97CE-4AA3-97D6-0BE176C7A926}"/>
    <dgm:cxn modelId="{02179E17-2F53-4D84-9E55-2E2C0E822658}" type="presOf" srcId="{667491A2-B902-4FA4-B6CB-5EB3EF3BBBD8}" destId="{1632E36E-97BC-4764-BE38-C43AA3BBCDC0}" srcOrd="0" destOrd="0" presId="urn:microsoft.com/office/officeart/2005/8/layout/cycle3"/>
    <dgm:cxn modelId="{31B48FA2-04A7-4B1F-8F7C-AE628429B01D}" type="presOf" srcId="{06D77005-82D3-4B4F-9C42-A641627E2992}" destId="{68054325-DA28-438F-BD58-7CDBAFD0A224}" srcOrd="0" destOrd="0" presId="urn:microsoft.com/office/officeart/2005/8/layout/cycle3"/>
    <dgm:cxn modelId="{AF8928E1-5F41-4117-9CA0-53E7A8C6CE64}" type="presOf" srcId="{FB5662F9-4FE5-4780-8B70-FAC8F6167815}" destId="{C60C8B3C-3363-4210-90D9-F3F95BAC2B1E}" srcOrd="0" destOrd="0" presId="urn:microsoft.com/office/officeart/2005/8/layout/cycle3"/>
    <dgm:cxn modelId="{43C64FAC-330E-45B9-89CE-E31870B8ADB0}" srcId="{72DDF06D-B431-4924-9C5C-C57A0C56440F}" destId="{608CFD1A-A27C-4BE2-BA98-132D9CF96002}" srcOrd="7" destOrd="0" parTransId="{8215C747-BF7E-4ABE-A7AF-D9B78E2A55AA}" sibTransId="{F562F41D-80AB-4876-B75B-E3189C9B4D7D}"/>
    <dgm:cxn modelId="{BE08800F-8EC3-4749-BAE5-94B7D028AE1D}" type="presOf" srcId="{88DD5DA0-337A-4545-B5DD-BD211969ABBE}" destId="{20BF42C5-0B04-4352-BE46-32C6269B15A8}" srcOrd="0" destOrd="0" presId="urn:microsoft.com/office/officeart/2005/8/layout/cycle3"/>
    <dgm:cxn modelId="{666D528C-EBD9-4B42-A66A-A8F1198C9E7D}" srcId="{72DDF06D-B431-4924-9C5C-C57A0C56440F}" destId="{7A129056-2C12-40DF-A803-3EC0F54C198B}" srcOrd="20" destOrd="0" parTransId="{DC0ED13B-072B-4323-8484-38558F686519}" sibTransId="{333D559D-D5D5-4C36-A7E4-59C7FF46F0E5}"/>
    <dgm:cxn modelId="{534CC215-2E07-44E1-A7C7-EB1113FFD14A}" srcId="{72DDF06D-B431-4924-9C5C-C57A0C56440F}" destId="{F50F28FD-44B6-4919-8338-DEECAC12D9A0}" srcOrd="12" destOrd="0" parTransId="{8CD0EDA4-0BF7-413B-8527-BE82752B12C8}" sibTransId="{3D36B75D-6FC0-47B7-BA57-3C9782EE9725}"/>
    <dgm:cxn modelId="{70F0E8B2-FDEA-4BC5-A8FB-2B08C9AA5003}" srcId="{72DDF06D-B431-4924-9C5C-C57A0C56440F}" destId="{63025B8A-5CED-470A-809A-C1E124ADF113}" srcOrd="13" destOrd="0" parTransId="{FDEE0FD7-BA2F-4B23-9218-F3BCAD45D9C7}" sibTransId="{D1981990-4EC0-4560-9023-BDFEF9860930}"/>
    <dgm:cxn modelId="{17746F03-0D4B-4001-B335-F376E01FAEFE}" srcId="{72DDF06D-B431-4924-9C5C-C57A0C56440F}" destId="{45A5B402-87FA-4C1C-A498-0F3F1254C9DB}" srcOrd="16" destOrd="0" parTransId="{72B5CE36-D81F-44B1-9EA2-238D4F198149}" sibTransId="{B0B37C26-8BE7-4AF5-A911-2391520E316D}"/>
    <dgm:cxn modelId="{73B78283-F72E-4441-B1D0-6D4D9D87C0D7}" srcId="{72DDF06D-B431-4924-9C5C-C57A0C56440F}" destId="{FB5662F9-4FE5-4780-8B70-FAC8F6167815}" srcOrd="6" destOrd="0" parTransId="{2BD27B0C-39F7-44A0-8B54-6BE4D0719A22}" sibTransId="{C90C1B06-1B77-4464-9290-51EBD2D2BC0B}"/>
    <dgm:cxn modelId="{F81CD376-DFAB-4177-B54C-745AACFF04B5}" srcId="{72DDF06D-B431-4924-9C5C-C57A0C56440F}" destId="{2A2CE523-7B7A-4E93-B75F-9D8BCA7DCCC1}" srcOrd="10" destOrd="0" parTransId="{4C0EC5B4-C703-4668-8EF8-9E32002EA4D2}" sibTransId="{E55F4BFC-1D1E-42D3-81B5-0903D7D5F276}"/>
    <dgm:cxn modelId="{09A7783B-707C-49F1-9150-4BD6193608D8}" type="presOf" srcId="{72DDF06D-B431-4924-9C5C-C57A0C56440F}" destId="{DDA1BB31-E06E-4AB0-B989-3000407E3A29}" srcOrd="0" destOrd="0" presId="urn:microsoft.com/office/officeart/2005/8/layout/cycle3"/>
    <dgm:cxn modelId="{5720FB47-1A8F-4B02-AB03-BA6FE61C08B0}" srcId="{72DDF06D-B431-4924-9C5C-C57A0C56440F}" destId="{06D77005-82D3-4B4F-9C42-A641627E2992}" srcOrd="2" destOrd="0" parTransId="{F1EF640A-63C6-4394-BD2E-CB7EE7E924C5}" sibTransId="{356D56BF-B1D2-4FD5-8DA5-32D4493153A5}"/>
    <dgm:cxn modelId="{F5C717DA-B5E7-4308-A56B-5CD493E75E52}" srcId="{72DDF06D-B431-4924-9C5C-C57A0C56440F}" destId="{22201B4E-F6FE-45D0-9238-F5E889D53247}" srcOrd="11" destOrd="0" parTransId="{154FB55D-B4A5-4F2C-8711-35B2A798BA73}" sibTransId="{83908C2C-6E90-48AA-A85A-F3327F7C62E4}"/>
    <dgm:cxn modelId="{EC5774B3-6947-4E69-85D4-0088023A4FB0}" type="presOf" srcId="{22201B4E-F6FE-45D0-9238-F5E889D53247}" destId="{A6E5F285-C00F-4FC9-BBFC-79BB31162D62}" srcOrd="0" destOrd="0" presId="urn:microsoft.com/office/officeart/2005/8/layout/cycle3"/>
    <dgm:cxn modelId="{A47AE7E9-F8D3-4C98-BF3D-3E723AEC6EC1}" type="presOf" srcId="{057BBDF6-56FB-4E7D-978D-72E0131EFCCF}" destId="{6A9A640D-E9B6-4396-9195-3315D84D1699}" srcOrd="0" destOrd="0" presId="urn:microsoft.com/office/officeart/2005/8/layout/cycle3"/>
    <dgm:cxn modelId="{D1BFB5BE-388D-435E-8E84-8196B05AF76C}" type="presOf" srcId="{E138EFE6-EE37-4394-95CC-65E9488D48CA}" destId="{18203E0D-71E9-4CCF-A43B-A1DC2B1E07F8}" srcOrd="0" destOrd="0" presId="urn:microsoft.com/office/officeart/2005/8/layout/cycle3"/>
    <dgm:cxn modelId="{F3F24718-69C2-4CEE-98D6-3488F555E79C}" srcId="{72DDF06D-B431-4924-9C5C-C57A0C56440F}" destId="{F52F85E9-4EF1-46CF-AC27-356C8BC636D9}" srcOrd="18" destOrd="0" parTransId="{BD4A889F-210D-4ECB-B58D-458E770CA425}" sibTransId="{3760FCFA-0DBF-41DA-B263-5558A2D5F145}"/>
    <dgm:cxn modelId="{25F7A115-38A4-4176-A8CE-75D9AA8D18ED}" srcId="{72DDF06D-B431-4924-9C5C-C57A0C56440F}" destId="{88DD5DA0-337A-4545-B5DD-BD211969ABBE}" srcOrd="19" destOrd="0" parTransId="{9D94AD4E-3EBC-4127-8B99-8F77558A2C3A}" sibTransId="{91B77FDC-D087-4CBB-9C43-E950C530DFBE}"/>
    <dgm:cxn modelId="{A2BEB189-AA5C-421C-A3AA-6A8F03928016}" srcId="{72DDF06D-B431-4924-9C5C-C57A0C56440F}" destId="{E2B99F34-B889-4342-B35C-C6945F8513BE}" srcOrd="3" destOrd="0" parTransId="{C26A38CD-969D-47B4-9333-47DB1EE7D3BE}" sibTransId="{A5CC77D3-9AAC-44F4-83B8-32EAFF4B2DE0}"/>
    <dgm:cxn modelId="{D6463A68-1DA7-4EE9-9CC0-AC132F65879C}" type="presOf" srcId="{DD96A5E5-2805-4497-BC5F-A030DD2EC8C2}" destId="{FD80B921-7CE0-4213-8140-3CC187E93388}" srcOrd="0" destOrd="0" presId="urn:microsoft.com/office/officeart/2005/8/layout/cycle3"/>
    <dgm:cxn modelId="{7EFEBBE2-440D-4550-82AC-D7CFEBF7F322}" srcId="{72DDF06D-B431-4924-9C5C-C57A0C56440F}" destId="{752D6BA0-BC6D-412D-9A0A-340A1269D2CC}" srcOrd="5" destOrd="0" parTransId="{D2E73A86-EE35-4FCE-85B7-EA67F7B438F4}" sibTransId="{CD74DD80-AEF8-4931-AD3F-6090997D1E6A}"/>
    <dgm:cxn modelId="{F67B440F-3018-4FF3-89D6-5AD173599939}" type="presOf" srcId="{E2B99F34-B889-4342-B35C-C6945F8513BE}" destId="{DB2EE757-495C-4096-9E9C-6F3BF56DD1A3}" srcOrd="0" destOrd="0" presId="urn:microsoft.com/office/officeart/2005/8/layout/cycle3"/>
    <dgm:cxn modelId="{2299B743-F64D-4A5C-ACBE-04FD84C39792}" srcId="{72DDF06D-B431-4924-9C5C-C57A0C56440F}" destId="{DD96A5E5-2805-4497-BC5F-A030DD2EC8C2}" srcOrd="14" destOrd="0" parTransId="{CDC4A1BB-4E3D-4B1A-A721-859D09159470}" sibTransId="{441F405E-29E1-4F97-96BA-01A6B9DCFEA7}"/>
    <dgm:cxn modelId="{E62F3D9C-B7A5-4E90-829B-8431CDC56E03}" type="presOf" srcId="{4D081209-97CE-4AA3-97D6-0BE176C7A926}" destId="{55F9B5F6-999C-4427-8808-1964F2333E3C}" srcOrd="0" destOrd="0" presId="urn:microsoft.com/office/officeart/2005/8/layout/cycle3"/>
    <dgm:cxn modelId="{3923DE84-3B7B-46D7-A1B2-1684A2982061}" srcId="{72DDF06D-B431-4924-9C5C-C57A0C56440F}" destId="{B76BD99A-2A76-4FAB-BEF5-BE8CBD884153}" srcOrd="8" destOrd="0" parTransId="{4F8B80CA-56CC-4E80-803F-DC0B603C15DD}" sibTransId="{B65D2A5B-A152-42B5-A708-3163102B8F7D}"/>
    <dgm:cxn modelId="{ADAE76C2-FF8B-4A42-B97C-C6FD7FCF76E1}" type="presOf" srcId="{F50F28FD-44B6-4919-8338-DEECAC12D9A0}" destId="{FFD30971-565C-44B1-9D9E-1E2ABB4AFD9E}" srcOrd="0" destOrd="0" presId="urn:microsoft.com/office/officeart/2005/8/layout/cycle3"/>
    <dgm:cxn modelId="{7956BAF8-019D-4755-B03D-43674167DC3C}" srcId="{72DDF06D-B431-4924-9C5C-C57A0C56440F}" destId="{057BBDF6-56FB-4E7D-978D-72E0131EFCCF}" srcOrd="1" destOrd="0" parTransId="{1E9B6025-0D6A-4FE2-9064-141A8D757462}" sibTransId="{7A667EE2-3360-4E95-9E1A-5B83D6FD269C}"/>
    <dgm:cxn modelId="{45671C33-67B6-403F-9F1F-39C519564385}" type="presOf" srcId="{752D6BA0-BC6D-412D-9A0A-340A1269D2CC}" destId="{E8FA8534-583A-4D70-8D46-7A4F69D488C7}" srcOrd="0" destOrd="0" presId="urn:microsoft.com/office/officeart/2005/8/layout/cycle3"/>
    <dgm:cxn modelId="{625784A2-5BAB-42CE-AF7C-2AAAFCBAD6C1}" type="presOf" srcId="{36432171-C42B-4B98-9686-E9E5ACB58067}" destId="{B0CFC7F1-6E8C-4E93-91B9-F3BED5B0D313}" srcOrd="0" destOrd="0" presId="urn:microsoft.com/office/officeart/2005/8/layout/cycle3"/>
    <dgm:cxn modelId="{A6078FE5-A131-4AB3-BA5D-AF31218AB0B3}" type="presOf" srcId="{2A2CE523-7B7A-4E93-B75F-9D8BCA7DCCC1}" destId="{6826939E-8958-4BBE-88E2-FE93C49A850F}" srcOrd="0" destOrd="0" presId="urn:microsoft.com/office/officeart/2005/8/layout/cycle3"/>
    <dgm:cxn modelId="{0468E3B3-1FB0-4ED2-B7D5-B16BC84DB8F9}" srcId="{72DDF06D-B431-4924-9C5C-C57A0C56440F}" destId="{36432171-C42B-4B98-9686-E9E5ACB58067}" srcOrd="17" destOrd="0" parTransId="{30A5EFD2-53DF-4344-92C5-77A2FBE12869}" sibTransId="{A27E9ACA-B878-47A5-9A6F-6ADE64869BA5}"/>
    <dgm:cxn modelId="{7D2ECF68-1EE1-4EA2-BC77-C473E11C1165}" type="presOf" srcId="{7A129056-2C12-40DF-A803-3EC0F54C198B}" destId="{7B1BA348-16E6-4BB1-8186-0B6A740C7DED}" srcOrd="0" destOrd="0" presId="urn:microsoft.com/office/officeart/2005/8/layout/cycle3"/>
    <dgm:cxn modelId="{5A8FAF8A-0A38-4235-9591-207E0AE7704F}" type="presParOf" srcId="{DDA1BB31-E06E-4AB0-B989-3000407E3A29}" destId="{B79B8488-ABA4-4436-AA77-B9D203E9EEF8}" srcOrd="0" destOrd="0" presId="urn:microsoft.com/office/officeart/2005/8/layout/cycle3"/>
    <dgm:cxn modelId="{94BCDBF6-A7BB-435D-B00E-3998AD99D546}" type="presParOf" srcId="{B79B8488-ABA4-4436-AA77-B9D203E9EEF8}" destId="{0BE157F3-7D8B-43B3-9121-E6F666F0475B}" srcOrd="0" destOrd="0" presId="urn:microsoft.com/office/officeart/2005/8/layout/cycle3"/>
    <dgm:cxn modelId="{A66BF465-5C28-4A9F-8961-182B6321D55D}" type="presParOf" srcId="{B79B8488-ABA4-4436-AA77-B9D203E9EEF8}" destId="{55F9B5F6-999C-4427-8808-1964F2333E3C}" srcOrd="1" destOrd="0" presId="urn:microsoft.com/office/officeart/2005/8/layout/cycle3"/>
    <dgm:cxn modelId="{783DD8A3-843C-4E49-8F35-2F7264D5BEBB}" type="presParOf" srcId="{B79B8488-ABA4-4436-AA77-B9D203E9EEF8}" destId="{6A9A640D-E9B6-4396-9195-3315D84D1699}" srcOrd="2" destOrd="0" presId="urn:microsoft.com/office/officeart/2005/8/layout/cycle3"/>
    <dgm:cxn modelId="{1EBFAC50-1D5F-4E54-9B4A-5243024E7258}" type="presParOf" srcId="{B79B8488-ABA4-4436-AA77-B9D203E9EEF8}" destId="{68054325-DA28-438F-BD58-7CDBAFD0A224}" srcOrd="3" destOrd="0" presId="urn:microsoft.com/office/officeart/2005/8/layout/cycle3"/>
    <dgm:cxn modelId="{36D0CB07-B04B-41FE-970C-FE3209AC7616}" type="presParOf" srcId="{B79B8488-ABA4-4436-AA77-B9D203E9EEF8}" destId="{DB2EE757-495C-4096-9E9C-6F3BF56DD1A3}" srcOrd="4" destOrd="0" presId="urn:microsoft.com/office/officeart/2005/8/layout/cycle3"/>
    <dgm:cxn modelId="{D822F809-665A-4F35-BFD5-84EC92377E2A}" type="presParOf" srcId="{B79B8488-ABA4-4436-AA77-B9D203E9EEF8}" destId="{18203E0D-71E9-4CCF-A43B-A1DC2B1E07F8}" srcOrd="5" destOrd="0" presId="urn:microsoft.com/office/officeart/2005/8/layout/cycle3"/>
    <dgm:cxn modelId="{9C61BC00-73B5-45F4-8580-BEDA51D3B2F3}" type="presParOf" srcId="{B79B8488-ABA4-4436-AA77-B9D203E9EEF8}" destId="{E8FA8534-583A-4D70-8D46-7A4F69D488C7}" srcOrd="6" destOrd="0" presId="urn:microsoft.com/office/officeart/2005/8/layout/cycle3"/>
    <dgm:cxn modelId="{28D73D66-7816-4ED4-82F8-6D3028B0045D}" type="presParOf" srcId="{B79B8488-ABA4-4436-AA77-B9D203E9EEF8}" destId="{C60C8B3C-3363-4210-90D9-F3F95BAC2B1E}" srcOrd="7" destOrd="0" presId="urn:microsoft.com/office/officeart/2005/8/layout/cycle3"/>
    <dgm:cxn modelId="{DF43558E-34C6-422A-97FF-E5D829195CE0}" type="presParOf" srcId="{B79B8488-ABA4-4436-AA77-B9D203E9EEF8}" destId="{AD2360DA-A74D-4F86-93EC-96CCC5A40E6D}" srcOrd="8" destOrd="0" presId="urn:microsoft.com/office/officeart/2005/8/layout/cycle3"/>
    <dgm:cxn modelId="{DD961135-A151-4084-AD54-2E5C97348679}" type="presParOf" srcId="{B79B8488-ABA4-4436-AA77-B9D203E9EEF8}" destId="{C855D274-9569-4E80-AD58-72900397AA22}" srcOrd="9" destOrd="0" presId="urn:microsoft.com/office/officeart/2005/8/layout/cycle3"/>
    <dgm:cxn modelId="{B81D4512-15E2-4AEB-822C-60610555271F}" type="presParOf" srcId="{B79B8488-ABA4-4436-AA77-B9D203E9EEF8}" destId="{425D3FE4-A822-4DFB-8B5B-FDDA7BABA7B2}" srcOrd="10" destOrd="0" presId="urn:microsoft.com/office/officeart/2005/8/layout/cycle3"/>
    <dgm:cxn modelId="{32F63B6F-30FD-42EB-94B0-AB9148AA0483}" type="presParOf" srcId="{B79B8488-ABA4-4436-AA77-B9D203E9EEF8}" destId="{6826939E-8958-4BBE-88E2-FE93C49A850F}" srcOrd="11" destOrd="0" presId="urn:microsoft.com/office/officeart/2005/8/layout/cycle3"/>
    <dgm:cxn modelId="{9FA57559-7294-4EB5-ABD5-1843A02F6E72}" type="presParOf" srcId="{B79B8488-ABA4-4436-AA77-B9D203E9EEF8}" destId="{A6E5F285-C00F-4FC9-BBFC-79BB31162D62}" srcOrd="12" destOrd="0" presId="urn:microsoft.com/office/officeart/2005/8/layout/cycle3"/>
    <dgm:cxn modelId="{27AE91B7-51C0-4BD6-9129-D81752714304}" type="presParOf" srcId="{B79B8488-ABA4-4436-AA77-B9D203E9EEF8}" destId="{FFD30971-565C-44B1-9D9E-1E2ABB4AFD9E}" srcOrd="13" destOrd="0" presId="urn:microsoft.com/office/officeart/2005/8/layout/cycle3"/>
    <dgm:cxn modelId="{03B0076D-C196-4E7A-9582-20AFC19A13D7}" type="presParOf" srcId="{B79B8488-ABA4-4436-AA77-B9D203E9EEF8}" destId="{5004E4FA-7E2C-4135-864C-2AFADEBC5A60}" srcOrd="14" destOrd="0" presId="urn:microsoft.com/office/officeart/2005/8/layout/cycle3"/>
    <dgm:cxn modelId="{CB569112-D306-4DC4-A6BB-A32002B97220}" type="presParOf" srcId="{B79B8488-ABA4-4436-AA77-B9D203E9EEF8}" destId="{FD80B921-7CE0-4213-8140-3CC187E93388}" srcOrd="15" destOrd="0" presId="urn:microsoft.com/office/officeart/2005/8/layout/cycle3"/>
    <dgm:cxn modelId="{585E834C-903D-44FC-AA0E-FBEF8E92EF73}" type="presParOf" srcId="{B79B8488-ABA4-4436-AA77-B9D203E9EEF8}" destId="{1632E36E-97BC-4764-BE38-C43AA3BBCDC0}" srcOrd="16" destOrd="0" presId="urn:microsoft.com/office/officeart/2005/8/layout/cycle3"/>
    <dgm:cxn modelId="{2CAEF553-0EA2-413F-ACBD-0DA675A64E75}" type="presParOf" srcId="{B79B8488-ABA4-4436-AA77-B9D203E9EEF8}" destId="{227B8182-09C9-4E88-B6F8-A014A4CADDD4}" srcOrd="17" destOrd="0" presId="urn:microsoft.com/office/officeart/2005/8/layout/cycle3"/>
    <dgm:cxn modelId="{657EC403-0CEE-45E3-A231-36676549AAFA}" type="presParOf" srcId="{B79B8488-ABA4-4436-AA77-B9D203E9EEF8}" destId="{B0CFC7F1-6E8C-4E93-91B9-F3BED5B0D313}" srcOrd="18" destOrd="0" presId="urn:microsoft.com/office/officeart/2005/8/layout/cycle3"/>
    <dgm:cxn modelId="{CCE3CC04-23A2-4A2A-9D5E-AC86EC117278}" type="presParOf" srcId="{B79B8488-ABA4-4436-AA77-B9D203E9EEF8}" destId="{79573B79-9711-4B60-A5A8-07121F395109}" srcOrd="19" destOrd="0" presId="urn:microsoft.com/office/officeart/2005/8/layout/cycle3"/>
    <dgm:cxn modelId="{3E918D35-44A5-4372-BE1B-44B10CB324E1}" type="presParOf" srcId="{B79B8488-ABA4-4436-AA77-B9D203E9EEF8}" destId="{20BF42C5-0B04-4352-BE46-32C6269B15A8}" srcOrd="20" destOrd="0" presId="urn:microsoft.com/office/officeart/2005/8/layout/cycle3"/>
    <dgm:cxn modelId="{40486739-2D4C-4202-A624-AF218A190921}" type="presParOf" srcId="{B79B8488-ABA4-4436-AA77-B9D203E9EEF8}" destId="{7B1BA348-16E6-4BB1-8186-0B6A740C7DED}" srcOrd="21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60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460F4353-A177-4329-AF0B-0E967209FBF9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BEEJPADI</a:t>
          </a:r>
          <a:endParaRPr lang="en-IN"/>
        </a:p>
      </dgm:t>
    </dgm:pt>
    <dgm:pt modelId="{51282DEC-FDDD-4414-8288-288877EADEE7}" type="parTrans" cxnId="{E368D7B4-D538-427B-BC97-149929DD3980}">
      <dgm:prSet/>
      <dgm:spPr/>
      <dgm:t>
        <a:bodyPr/>
        <a:lstStyle/>
        <a:p>
          <a:endParaRPr lang="en-IN"/>
        </a:p>
      </dgm:t>
    </dgm:pt>
    <dgm:pt modelId="{5A83EB98-D2F0-423C-9A03-FC47007C81BE}" type="sibTrans" cxnId="{E368D7B4-D538-427B-BC97-149929DD3980}">
      <dgm:prSet/>
      <dgm:spPr/>
      <dgm:t>
        <a:bodyPr/>
        <a:lstStyle/>
        <a:p>
          <a:endParaRPr lang="en-IN"/>
        </a:p>
      </dgm:t>
    </dgm:pt>
    <dgm:pt modelId="{98737D56-6997-43EB-8809-C8A350DF4BE2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BAGHERA</a:t>
          </a:r>
          <a:endParaRPr lang="en-IN"/>
        </a:p>
      </dgm:t>
    </dgm:pt>
    <dgm:pt modelId="{8B067A87-53D1-4C90-BAD2-0C26CB08E79D}" type="parTrans" cxnId="{75A2B60F-31C1-4E72-A074-2B64E7A8668B}">
      <dgm:prSet/>
      <dgm:spPr/>
      <dgm:t>
        <a:bodyPr/>
        <a:lstStyle/>
        <a:p>
          <a:endParaRPr lang="en-IN"/>
        </a:p>
      </dgm:t>
    </dgm:pt>
    <dgm:pt modelId="{7778C18B-168A-45A9-86DF-CD8254AA2B1A}" type="sibTrans" cxnId="{75A2B60F-31C1-4E72-A074-2B64E7A8668B}">
      <dgm:prSet/>
      <dgm:spPr/>
      <dgm:t>
        <a:bodyPr/>
        <a:lstStyle/>
        <a:p>
          <a:endParaRPr lang="en-IN"/>
        </a:p>
      </dgm:t>
    </dgm:pt>
    <dgm:pt modelId="{D924ADA8-0FA6-4C0C-BBC3-A030708B2AF7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PALDUNA</a:t>
          </a:r>
          <a:endParaRPr lang="en-IN"/>
        </a:p>
      </dgm:t>
    </dgm:pt>
    <dgm:pt modelId="{E2B39C51-4C44-4185-9841-2EC851A3AF6F}" type="parTrans" cxnId="{1FD720E3-9BAF-4847-B3AD-003EF3971685}">
      <dgm:prSet/>
      <dgm:spPr/>
      <dgm:t>
        <a:bodyPr/>
        <a:lstStyle/>
        <a:p>
          <a:endParaRPr lang="en-IN"/>
        </a:p>
      </dgm:t>
    </dgm:pt>
    <dgm:pt modelId="{C3FDBB99-9D56-4A5F-BC04-ABAD2F734BF8}" type="sibTrans" cxnId="{1FD720E3-9BAF-4847-B3AD-003EF3971685}">
      <dgm:prSet/>
      <dgm:spPr/>
      <dgm:t>
        <a:bodyPr/>
        <a:lstStyle/>
        <a:p>
          <a:endParaRPr lang="en-IN"/>
        </a:p>
      </dgm:t>
    </dgm:pt>
    <dgm:pt modelId="{8B89CC60-B9E1-4DDA-84C0-FB80A73EA1A3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KANASIYA</a:t>
          </a:r>
          <a:endParaRPr lang="en-IN"/>
        </a:p>
      </dgm:t>
    </dgm:pt>
    <dgm:pt modelId="{821F1773-4229-4CDD-A9CD-6136A8D8C3B1}" type="parTrans" cxnId="{78188A29-15B9-4578-B641-97DFCE5A94AF}">
      <dgm:prSet/>
      <dgm:spPr/>
      <dgm:t>
        <a:bodyPr/>
        <a:lstStyle/>
        <a:p>
          <a:endParaRPr lang="en-IN"/>
        </a:p>
      </dgm:t>
    </dgm:pt>
    <dgm:pt modelId="{FA987634-62F7-459E-88BC-9FE708A3660C}" type="sibTrans" cxnId="{78188A29-15B9-4578-B641-97DFCE5A94AF}">
      <dgm:prSet/>
      <dgm:spPr/>
      <dgm:t>
        <a:bodyPr/>
        <a:lstStyle/>
        <a:p>
          <a:endParaRPr lang="en-IN"/>
        </a:p>
      </dgm:t>
    </dgm:pt>
    <dgm:pt modelId="{5B229132-62F7-41DC-8D0A-09168592A5D8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DUDHLI</a:t>
          </a:r>
          <a:endParaRPr lang="en-IN"/>
        </a:p>
      </dgm:t>
    </dgm:pt>
    <dgm:pt modelId="{EDB0F6E0-37F3-4E35-A137-C4EBB1B93555}" type="parTrans" cxnId="{040D2168-5F75-4C85-ADD6-8DE85A83428F}">
      <dgm:prSet/>
      <dgm:spPr/>
      <dgm:t>
        <a:bodyPr/>
        <a:lstStyle/>
        <a:p>
          <a:endParaRPr lang="en-IN"/>
        </a:p>
      </dgm:t>
    </dgm:pt>
    <dgm:pt modelId="{20EF4484-38AC-4D79-BEA1-383D0C5D1AF6}" type="sibTrans" cxnId="{040D2168-5F75-4C85-ADD6-8DE85A83428F}">
      <dgm:prSet/>
      <dgm:spPr/>
      <dgm:t>
        <a:bodyPr/>
        <a:lstStyle/>
        <a:p>
          <a:endParaRPr lang="en-IN"/>
        </a:p>
      </dgm:t>
    </dgm:pt>
    <dgm:pt modelId="{9DCE94E6-5751-426B-8C58-47F50DBF65DB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SAKARI</a:t>
          </a:r>
          <a:endParaRPr lang="en-IN"/>
        </a:p>
      </dgm:t>
    </dgm:pt>
    <dgm:pt modelId="{6DFF2FB5-41E5-437E-BA00-C9F93D251F86}" type="parTrans" cxnId="{1019AB38-A452-497C-AF41-C9CD8BD4680F}">
      <dgm:prSet/>
      <dgm:spPr/>
      <dgm:t>
        <a:bodyPr/>
        <a:lstStyle/>
        <a:p>
          <a:endParaRPr lang="en-IN"/>
        </a:p>
      </dgm:t>
    </dgm:pt>
    <dgm:pt modelId="{5BB40555-B7A3-4684-96E2-A699DF9488DF}" type="sibTrans" cxnId="{1019AB38-A452-497C-AF41-C9CD8BD4680F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1AF4F758-9F51-452E-BCC8-1D8DEF685611}" type="pres">
      <dgm:prSet presAssocID="{460F4353-A177-4329-AF0B-0E967209FBF9}" presName="nodeFirstNode" presStyleLbl="node1" presStyleIdx="0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3B4A2F1-92FD-4EB6-BE8C-61A2FDBFB5A7}" type="pres">
      <dgm:prSet presAssocID="{5A83EB98-D2F0-423C-9A03-FC47007C81BE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D5537486-126B-4B30-8C2F-3CB509A478C7}" type="pres">
      <dgm:prSet presAssocID="{98737D56-6997-43EB-8809-C8A350DF4BE2}" presName="nodeFollowingNodes" presStyleLbl="node1" presStyleIdx="1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A898436-3C4A-4538-8E9A-30AEC93D0FFA}" type="pres">
      <dgm:prSet presAssocID="{D924ADA8-0FA6-4C0C-BBC3-A030708B2AF7}" presName="nodeFollowingNodes" presStyleLbl="node1" presStyleIdx="2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6C69E27-3D32-4F3A-96CE-87602E5E926E}" type="pres">
      <dgm:prSet presAssocID="{8B89CC60-B9E1-4DDA-84C0-FB80A73EA1A3}" presName="nodeFollowingNodes" presStyleLbl="node1" presStyleIdx="3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48FE829-46B1-404F-89FA-F60C68B83BD3}" type="pres">
      <dgm:prSet presAssocID="{5B229132-62F7-41DC-8D0A-09168592A5D8}" presName="nodeFollowingNodes" presStyleLbl="node1" presStyleIdx="4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A860AAE2-A1D8-48D7-81BE-39784E570C99}" type="pres">
      <dgm:prSet presAssocID="{9DCE94E6-5751-426B-8C58-47F50DBF65DB}" presName="nodeFollowingNodes" presStyleLbl="node1" presStyleIdx="5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1FD720E3-9BAF-4847-B3AD-003EF3971685}" srcId="{72DDF06D-B431-4924-9C5C-C57A0C56440F}" destId="{D924ADA8-0FA6-4C0C-BBC3-A030708B2AF7}" srcOrd="2" destOrd="0" parTransId="{E2B39C51-4C44-4185-9841-2EC851A3AF6F}" sibTransId="{C3FDBB99-9D56-4A5F-BC04-ABAD2F734BF8}"/>
    <dgm:cxn modelId="{962E2F7E-4060-4168-88E8-939CFA016E0F}" type="presOf" srcId="{9DCE94E6-5751-426B-8C58-47F50DBF65DB}" destId="{A860AAE2-A1D8-48D7-81BE-39784E570C99}" srcOrd="0" destOrd="0" presId="urn:microsoft.com/office/officeart/2005/8/layout/cycle3"/>
    <dgm:cxn modelId="{8F88AAD9-CF01-43F4-94C8-BBD3F931F2F8}" type="presOf" srcId="{5A83EB98-D2F0-423C-9A03-FC47007C81BE}" destId="{23B4A2F1-92FD-4EB6-BE8C-61A2FDBFB5A7}" srcOrd="0" destOrd="0" presId="urn:microsoft.com/office/officeart/2005/8/layout/cycle3"/>
    <dgm:cxn modelId="{75A2B60F-31C1-4E72-A074-2B64E7A8668B}" srcId="{72DDF06D-B431-4924-9C5C-C57A0C56440F}" destId="{98737D56-6997-43EB-8809-C8A350DF4BE2}" srcOrd="1" destOrd="0" parTransId="{8B067A87-53D1-4C90-BAD2-0C26CB08E79D}" sibTransId="{7778C18B-168A-45A9-86DF-CD8254AA2B1A}"/>
    <dgm:cxn modelId="{0032DD7C-E09B-4C1B-9478-872B58CE98D3}" type="presOf" srcId="{460F4353-A177-4329-AF0B-0E967209FBF9}" destId="{1AF4F758-9F51-452E-BCC8-1D8DEF685611}" srcOrd="0" destOrd="0" presId="urn:microsoft.com/office/officeart/2005/8/layout/cycle3"/>
    <dgm:cxn modelId="{F2FB911E-E251-4724-9083-2A97E0E47B84}" type="presOf" srcId="{8B89CC60-B9E1-4DDA-84C0-FB80A73EA1A3}" destId="{26C69E27-3D32-4F3A-96CE-87602E5E926E}" srcOrd="0" destOrd="0" presId="urn:microsoft.com/office/officeart/2005/8/layout/cycle3"/>
    <dgm:cxn modelId="{040D2168-5F75-4C85-ADD6-8DE85A83428F}" srcId="{72DDF06D-B431-4924-9C5C-C57A0C56440F}" destId="{5B229132-62F7-41DC-8D0A-09168592A5D8}" srcOrd="4" destOrd="0" parTransId="{EDB0F6E0-37F3-4E35-A137-C4EBB1B93555}" sibTransId="{20EF4484-38AC-4D79-BEA1-383D0C5D1AF6}"/>
    <dgm:cxn modelId="{78188A29-15B9-4578-B641-97DFCE5A94AF}" srcId="{72DDF06D-B431-4924-9C5C-C57A0C56440F}" destId="{8B89CC60-B9E1-4DDA-84C0-FB80A73EA1A3}" srcOrd="3" destOrd="0" parTransId="{821F1773-4229-4CDD-A9CD-6136A8D8C3B1}" sibTransId="{FA987634-62F7-459E-88BC-9FE708A3660C}"/>
    <dgm:cxn modelId="{37955E89-7972-4A16-8BB0-4006BC87379B}" type="presOf" srcId="{98737D56-6997-43EB-8809-C8A350DF4BE2}" destId="{D5537486-126B-4B30-8C2F-3CB509A478C7}" srcOrd="0" destOrd="0" presId="urn:microsoft.com/office/officeart/2005/8/layout/cycle3"/>
    <dgm:cxn modelId="{F4D5C387-9FE5-4996-B329-B09203E13272}" type="presOf" srcId="{D924ADA8-0FA6-4C0C-BBC3-A030708B2AF7}" destId="{BA898436-3C4A-4538-8E9A-30AEC93D0FFA}" srcOrd="0" destOrd="0" presId="urn:microsoft.com/office/officeart/2005/8/layout/cycle3"/>
    <dgm:cxn modelId="{E368D7B4-D538-427B-BC97-149929DD3980}" srcId="{72DDF06D-B431-4924-9C5C-C57A0C56440F}" destId="{460F4353-A177-4329-AF0B-0E967209FBF9}" srcOrd="0" destOrd="0" parTransId="{51282DEC-FDDD-4414-8288-288877EADEE7}" sibTransId="{5A83EB98-D2F0-423C-9A03-FC47007C81BE}"/>
    <dgm:cxn modelId="{4E107128-42C3-4E7F-AE4B-33168C95D878}" type="presOf" srcId="{72DDF06D-B431-4924-9C5C-C57A0C56440F}" destId="{DDA1BB31-E06E-4AB0-B989-3000407E3A29}" srcOrd="0" destOrd="0" presId="urn:microsoft.com/office/officeart/2005/8/layout/cycle3"/>
    <dgm:cxn modelId="{1019AB38-A452-497C-AF41-C9CD8BD4680F}" srcId="{72DDF06D-B431-4924-9C5C-C57A0C56440F}" destId="{9DCE94E6-5751-426B-8C58-47F50DBF65DB}" srcOrd="5" destOrd="0" parTransId="{6DFF2FB5-41E5-437E-BA00-C9F93D251F86}" sibTransId="{5BB40555-B7A3-4684-96E2-A699DF9488DF}"/>
    <dgm:cxn modelId="{C970FFA0-4431-4BE2-BD76-AA7E3BAAC84F}" type="presOf" srcId="{5B229132-62F7-41DC-8D0A-09168592A5D8}" destId="{648FE829-46B1-404F-89FA-F60C68B83BD3}" srcOrd="0" destOrd="0" presId="urn:microsoft.com/office/officeart/2005/8/layout/cycle3"/>
    <dgm:cxn modelId="{E90C4627-2AA4-4B49-A1A0-68B624DF5A78}" type="presParOf" srcId="{DDA1BB31-E06E-4AB0-B989-3000407E3A29}" destId="{B79B8488-ABA4-4436-AA77-B9D203E9EEF8}" srcOrd="0" destOrd="0" presId="urn:microsoft.com/office/officeart/2005/8/layout/cycle3"/>
    <dgm:cxn modelId="{838AD5FD-8505-43E4-BFC7-DF9050984372}" type="presParOf" srcId="{B79B8488-ABA4-4436-AA77-B9D203E9EEF8}" destId="{1AF4F758-9F51-452E-BCC8-1D8DEF685611}" srcOrd="0" destOrd="0" presId="urn:microsoft.com/office/officeart/2005/8/layout/cycle3"/>
    <dgm:cxn modelId="{3F5438A3-D0AB-42EC-8024-DCD6CBFBEC54}" type="presParOf" srcId="{B79B8488-ABA4-4436-AA77-B9D203E9EEF8}" destId="{23B4A2F1-92FD-4EB6-BE8C-61A2FDBFB5A7}" srcOrd="1" destOrd="0" presId="urn:microsoft.com/office/officeart/2005/8/layout/cycle3"/>
    <dgm:cxn modelId="{818AA273-623B-4E9F-BCC2-4C1A31333190}" type="presParOf" srcId="{B79B8488-ABA4-4436-AA77-B9D203E9EEF8}" destId="{D5537486-126B-4B30-8C2F-3CB509A478C7}" srcOrd="2" destOrd="0" presId="urn:microsoft.com/office/officeart/2005/8/layout/cycle3"/>
    <dgm:cxn modelId="{2FED440B-387C-4FFD-BCDD-4A7AF1E73CBA}" type="presParOf" srcId="{B79B8488-ABA4-4436-AA77-B9D203E9EEF8}" destId="{BA898436-3C4A-4538-8E9A-30AEC93D0FFA}" srcOrd="3" destOrd="0" presId="urn:microsoft.com/office/officeart/2005/8/layout/cycle3"/>
    <dgm:cxn modelId="{F840BC65-70DF-479C-9EA1-B159BF340531}" type="presParOf" srcId="{B79B8488-ABA4-4436-AA77-B9D203E9EEF8}" destId="{26C69E27-3D32-4F3A-96CE-87602E5E926E}" srcOrd="4" destOrd="0" presId="urn:microsoft.com/office/officeart/2005/8/layout/cycle3"/>
    <dgm:cxn modelId="{1EB2BE51-2700-445A-8194-F9531AE7E79E}" type="presParOf" srcId="{B79B8488-ABA4-4436-AA77-B9D203E9EEF8}" destId="{648FE829-46B1-404F-89FA-F60C68B83BD3}" srcOrd="5" destOrd="0" presId="urn:microsoft.com/office/officeart/2005/8/layout/cycle3"/>
    <dgm:cxn modelId="{F8B786A7-A6CC-4473-B954-6DDCF610F157}" type="presParOf" srcId="{B79B8488-ABA4-4436-AA77-B9D203E9EEF8}" destId="{A860AAE2-A1D8-48D7-81BE-39784E570C99}" srcOrd="6" destOrd="0" presId="urn:microsoft.com/office/officeart/2005/8/layout/cycle3"/>
  </dgm:cxnLst>
  <dgm:bg>
    <a:noFill/>
  </dgm:bg>
  <dgm:whole/>
  <dgm:extLst>
    <a:ext uri="http://schemas.microsoft.com/office/drawing/2008/diagram">
      <dsp:dataModelExt xmlns:dsp="http://schemas.microsoft.com/office/drawing/2008/diagram" relId="rId6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F5D237E-D594-4E3A-A8CE-6892D5169608}">
      <dgm:prSet/>
      <dgm:spPr/>
      <dgm:t>
        <a:bodyPr/>
        <a:lstStyle/>
        <a:p>
          <a:pPr>
            <a:buNone/>
          </a:pPr>
          <a:r>
            <a:rPr lang="en-IN" b="1" i="0" u="none"/>
            <a:t>TARANA BLOCK</a:t>
          </a:r>
          <a:endParaRPr lang="en-IN"/>
        </a:p>
      </dgm:t>
    </dgm:pt>
    <dgm:pt modelId="{21650821-679D-4B69-BEB2-12B491CDE3C2}" type="parTrans" cxnId="{8970CE92-484E-4D08-BFE7-A4ECB066B955}">
      <dgm:prSet/>
      <dgm:spPr/>
      <dgm:t>
        <a:bodyPr/>
        <a:lstStyle/>
        <a:p>
          <a:endParaRPr lang="en-IN"/>
        </a:p>
      </dgm:t>
    </dgm:pt>
    <dgm:pt modelId="{D281BD50-88F2-40E6-A08C-F13BF46E99CD}" type="sibTrans" cxnId="{8970CE92-484E-4D08-BFE7-A4ECB066B955}">
      <dgm:prSet/>
      <dgm:spPr/>
      <dgm:t>
        <a:bodyPr/>
        <a:lstStyle/>
        <a:p>
          <a:endParaRPr lang="en-IN"/>
        </a:p>
      </dgm:t>
    </dgm:pt>
    <dgm:pt modelId="{BE7458BE-A8C8-4300-B0F3-8450B586E156}">
      <dgm:prSet/>
      <dgm:spPr/>
      <dgm:t>
        <a:bodyPr/>
        <a:lstStyle/>
        <a:p>
          <a:pPr>
            <a:buNone/>
          </a:pPr>
          <a:r>
            <a:rPr lang="en-IN" b="1" i="0" u="none"/>
            <a:t>JHARNAWADA</a:t>
          </a:r>
          <a:endParaRPr lang="en-IN"/>
        </a:p>
      </dgm:t>
    </dgm:pt>
    <dgm:pt modelId="{779C67A6-6842-4D5A-A2C7-331A1D9120F0}" type="parTrans" cxnId="{3AFAFEDA-72EC-4C41-9538-A922BF89EFCC}">
      <dgm:prSet/>
      <dgm:spPr/>
      <dgm:t>
        <a:bodyPr/>
        <a:lstStyle/>
        <a:p>
          <a:endParaRPr lang="en-IN"/>
        </a:p>
      </dgm:t>
    </dgm:pt>
    <dgm:pt modelId="{77BC9FA3-0A45-4AF9-99C6-1FBBC03B16D1}" type="sibTrans" cxnId="{3AFAFEDA-72EC-4C41-9538-A922BF89EFCC}">
      <dgm:prSet/>
      <dgm:spPr/>
      <dgm:t>
        <a:bodyPr/>
        <a:lstStyle/>
        <a:p>
          <a:endParaRPr lang="en-IN"/>
        </a:p>
      </dgm:t>
    </dgm:pt>
    <dgm:pt modelId="{8A960D46-41F2-4A37-A273-1A0B5EA4CD10}">
      <dgm:prSet/>
      <dgm:spPr/>
      <dgm:t>
        <a:bodyPr/>
        <a:lstStyle/>
        <a:p>
          <a:pPr>
            <a:buNone/>
          </a:pPr>
          <a:r>
            <a:rPr lang="en-IN" b="1" i="0" u="none"/>
            <a:t>DOBDAGUJAR</a:t>
          </a:r>
          <a:endParaRPr lang="en-IN"/>
        </a:p>
      </dgm:t>
    </dgm:pt>
    <dgm:pt modelId="{4E63B126-AF12-479B-9BD7-8F8E91E52622}" type="parTrans" cxnId="{D1E83AD5-DB16-482B-89F3-4E4DD40C1E28}">
      <dgm:prSet/>
      <dgm:spPr/>
      <dgm:t>
        <a:bodyPr/>
        <a:lstStyle/>
        <a:p>
          <a:endParaRPr lang="en-IN"/>
        </a:p>
      </dgm:t>
    </dgm:pt>
    <dgm:pt modelId="{ED164004-A868-408E-BD94-804DAFAD1B4A}" type="sibTrans" cxnId="{D1E83AD5-DB16-482B-89F3-4E4DD40C1E28}">
      <dgm:prSet/>
      <dgm:spPr/>
      <dgm:t>
        <a:bodyPr/>
        <a:lstStyle/>
        <a:p>
          <a:endParaRPr lang="en-IN"/>
        </a:p>
      </dgm:t>
    </dgm:pt>
    <dgm:pt modelId="{5DB3CA92-78B2-469D-BC93-A034A89F3430}">
      <dgm:prSet/>
      <dgm:spPr/>
      <dgm:t>
        <a:bodyPr/>
        <a:lstStyle/>
        <a:p>
          <a:pPr>
            <a:buNone/>
          </a:pPr>
          <a:r>
            <a:rPr lang="en-IN" b="1" i="0" u="none"/>
            <a:t>HASALPUR JHIRANYA</a:t>
          </a:r>
          <a:endParaRPr lang="en-IN"/>
        </a:p>
      </dgm:t>
    </dgm:pt>
    <dgm:pt modelId="{66584EB7-2EC1-407C-81CF-25B2D2766928}" type="parTrans" cxnId="{12C1C370-2689-4FBB-8F54-60D5860C663D}">
      <dgm:prSet/>
      <dgm:spPr/>
      <dgm:t>
        <a:bodyPr/>
        <a:lstStyle/>
        <a:p>
          <a:endParaRPr lang="en-IN"/>
        </a:p>
      </dgm:t>
    </dgm:pt>
    <dgm:pt modelId="{5D2A9299-0CF5-41D7-9855-F476C3280EFA}" type="sibTrans" cxnId="{12C1C370-2689-4FBB-8F54-60D5860C663D}">
      <dgm:prSet/>
      <dgm:spPr/>
      <dgm:t>
        <a:bodyPr/>
        <a:lstStyle/>
        <a:p>
          <a:endParaRPr lang="en-IN"/>
        </a:p>
      </dgm:t>
    </dgm:pt>
    <dgm:pt modelId="{40D3BF57-6A58-4543-9640-D6CEC9DD0EA2}">
      <dgm:prSet/>
      <dgm:spPr/>
      <dgm:t>
        <a:bodyPr/>
        <a:lstStyle/>
        <a:p>
          <a:pPr>
            <a:buNone/>
          </a:pPr>
          <a:r>
            <a:rPr lang="en-IN" b="1" i="0" u="none"/>
            <a:t>RAMDI</a:t>
          </a:r>
          <a:endParaRPr lang="en-IN"/>
        </a:p>
      </dgm:t>
    </dgm:pt>
    <dgm:pt modelId="{4A8CB3A8-8E96-40C1-9B6E-C9120729F1C3}" type="parTrans" cxnId="{9265D0CB-81E4-414E-8973-67FCCAB48AEC}">
      <dgm:prSet/>
      <dgm:spPr/>
      <dgm:t>
        <a:bodyPr/>
        <a:lstStyle/>
        <a:p>
          <a:endParaRPr lang="en-IN"/>
        </a:p>
      </dgm:t>
    </dgm:pt>
    <dgm:pt modelId="{5528F8EA-23A3-4464-A916-D4B8D838FB40}" type="sibTrans" cxnId="{9265D0CB-81E4-414E-8973-67FCCAB48AEC}">
      <dgm:prSet/>
      <dgm:spPr/>
      <dgm:t>
        <a:bodyPr/>
        <a:lstStyle/>
        <a:p>
          <a:endParaRPr lang="en-IN"/>
        </a:p>
      </dgm:t>
    </dgm:pt>
    <dgm:pt modelId="{051EAD93-371D-4141-9775-D125BF616E4B}">
      <dgm:prSet/>
      <dgm:spPr/>
      <dgm:t>
        <a:bodyPr/>
        <a:lstStyle/>
        <a:p>
          <a:pPr>
            <a:buNone/>
          </a:pPr>
          <a:r>
            <a:rPr lang="en-IN" b="1" i="0" u="none"/>
            <a:t>SARLI</a:t>
          </a:r>
          <a:endParaRPr lang="en-IN"/>
        </a:p>
      </dgm:t>
    </dgm:pt>
    <dgm:pt modelId="{6F8AF754-3C70-4FE4-831B-934D19FD0D8F}" type="parTrans" cxnId="{6D406A45-2D42-45A7-8819-94E526A9FFA7}">
      <dgm:prSet/>
      <dgm:spPr/>
      <dgm:t>
        <a:bodyPr/>
        <a:lstStyle/>
        <a:p>
          <a:endParaRPr lang="en-IN"/>
        </a:p>
      </dgm:t>
    </dgm:pt>
    <dgm:pt modelId="{C19DE284-910D-4C20-A468-B98CCD25878B}" type="sibTrans" cxnId="{6D406A45-2D42-45A7-8819-94E526A9FFA7}">
      <dgm:prSet/>
      <dgm:spPr/>
      <dgm:t>
        <a:bodyPr/>
        <a:lstStyle/>
        <a:p>
          <a:endParaRPr lang="en-IN"/>
        </a:p>
      </dgm:t>
    </dgm:pt>
    <dgm:pt modelId="{E21DCCC6-0CA5-4E20-A4BC-41A273AC49EE}">
      <dgm:prSet/>
      <dgm:spPr/>
      <dgm:t>
        <a:bodyPr/>
        <a:lstStyle/>
        <a:p>
          <a:pPr>
            <a:buNone/>
          </a:pPr>
          <a:r>
            <a:rPr lang="en-IN" b="1" i="0" u="none"/>
            <a:t>KAPELI</a:t>
          </a:r>
          <a:endParaRPr lang="en-IN"/>
        </a:p>
      </dgm:t>
    </dgm:pt>
    <dgm:pt modelId="{9B5FD3F9-0D89-4312-8B48-48B757AC6426}" type="parTrans" cxnId="{E26D5931-1449-4505-813F-0EEE3D05EFDC}">
      <dgm:prSet/>
      <dgm:spPr/>
      <dgm:t>
        <a:bodyPr/>
        <a:lstStyle/>
        <a:p>
          <a:endParaRPr lang="en-IN"/>
        </a:p>
      </dgm:t>
    </dgm:pt>
    <dgm:pt modelId="{F876964D-E8A3-4387-BAC3-C88DECFA13F3}" type="sibTrans" cxnId="{E26D5931-1449-4505-813F-0EEE3D05EFDC}">
      <dgm:prSet/>
      <dgm:spPr/>
      <dgm:t>
        <a:bodyPr/>
        <a:lstStyle/>
        <a:p>
          <a:endParaRPr lang="en-IN"/>
        </a:p>
      </dgm:t>
    </dgm:pt>
    <dgm:pt modelId="{AC033DC3-082E-4FD9-9BE2-AEFF8B38570A}">
      <dgm:prSet/>
      <dgm:spPr/>
      <dgm:t>
        <a:bodyPr/>
        <a:lstStyle/>
        <a:p>
          <a:pPr>
            <a:buNone/>
          </a:pPr>
          <a:r>
            <a:rPr lang="en-IN" b="1" i="0" u="none"/>
            <a:t>UMARAJHAR</a:t>
          </a:r>
          <a:endParaRPr lang="en-IN"/>
        </a:p>
      </dgm:t>
    </dgm:pt>
    <dgm:pt modelId="{F73430E6-AF9E-424C-A2E9-07D7856981FB}" type="parTrans" cxnId="{A73211E9-B718-4F81-82ED-0F57B30EA7DA}">
      <dgm:prSet/>
      <dgm:spPr/>
      <dgm:t>
        <a:bodyPr/>
        <a:lstStyle/>
        <a:p>
          <a:endParaRPr lang="en-IN"/>
        </a:p>
      </dgm:t>
    </dgm:pt>
    <dgm:pt modelId="{838CC0B8-ABF7-4562-ACDE-DDB27D7055AF}" type="sibTrans" cxnId="{A73211E9-B718-4F81-82ED-0F57B30EA7DA}">
      <dgm:prSet/>
      <dgm:spPr/>
      <dgm:t>
        <a:bodyPr/>
        <a:lstStyle/>
        <a:p>
          <a:endParaRPr lang="en-IN"/>
        </a:p>
      </dgm:t>
    </dgm:pt>
    <dgm:pt modelId="{63A6DB4E-82D5-4685-BB48-D7E60AFB46C5}">
      <dgm:prSet/>
      <dgm:spPr/>
      <dgm:t>
        <a:bodyPr/>
        <a:lstStyle/>
        <a:p>
          <a:pPr>
            <a:buNone/>
          </a:pPr>
          <a:r>
            <a:rPr lang="en-IN" b="1" i="0" u="none"/>
            <a:t>LALAKHEDA</a:t>
          </a:r>
          <a:endParaRPr lang="en-IN"/>
        </a:p>
      </dgm:t>
    </dgm:pt>
    <dgm:pt modelId="{9ECB40FE-B06F-49E3-A60A-842834BF7421}" type="parTrans" cxnId="{4D0FE4A6-834F-4989-8BFA-7B36ED486C5A}">
      <dgm:prSet/>
      <dgm:spPr/>
      <dgm:t>
        <a:bodyPr/>
        <a:lstStyle/>
        <a:p>
          <a:endParaRPr lang="en-IN"/>
        </a:p>
      </dgm:t>
    </dgm:pt>
    <dgm:pt modelId="{F0164321-5665-4612-98C2-E42342023EDF}" type="sibTrans" cxnId="{4D0FE4A6-834F-4989-8BFA-7B36ED486C5A}">
      <dgm:prSet/>
      <dgm:spPr/>
      <dgm:t>
        <a:bodyPr/>
        <a:lstStyle/>
        <a:p>
          <a:endParaRPr lang="en-IN"/>
        </a:p>
      </dgm:t>
    </dgm:pt>
    <dgm:pt modelId="{0A1D6966-3C32-4863-B067-E32C1186F815}">
      <dgm:prSet/>
      <dgm:spPr/>
      <dgm:t>
        <a:bodyPr/>
        <a:lstStyle/>
        <a:p>
          <a:pPr>
            <a:buNone/>
          </a:pPr>
          <a:r>
            <a:rPr lang="en-IN" b="1" i="0" u="none"/>
            <a:t>KAREDI</a:t>
          </a:r>
          <a:endParaRPr lang="en-IN"/>
        </a:p>
      </dgm:t>
    </dgm:pt>
    <dgm:pt modelId="{46BAF83D-BC3F-4EBA-A3D8-8D00DE3337EA}" type="parTrans" cxnId="{230108A7-1F4D-4821-A073-97B33F52E7D5}">
      <dgm:prSet/>
      <dgm:spPr/>
      <dgm:t>
        <a:bodyPr/>
        <a:lstStyle/>
        <a:p>
          <a:endParaRPr lang="en-IN"/>
        </a:p>
      </dgm:t>
    </dgm:pt>
    <dgm:pt modelId="{53002038-7E45-4F0E-A192-E9A625DBC618}" type="sibTrans" cxnId="{230108A7-1F4D-4821-A073-97B33F52E7D5}">
      <dgm:prSet/>
      <dgm:spPr/>
      <dgm:t>
        <a:bodyPr/>
        <a:lstStyle/>
        <a:p>
          <a:endParaRPr lang="en-IN"/>
        </a:p>
      </dgm:t>
    </dgm:pt>
    <dgm:pt modelId="{6E22B5B6-79D6-4431-A456-13E822585867}">
      <dgm:prSet/>
      <dgm:spPr/>
      <dgm:t>
        <a:bodyPr/>
        <a:lstStyle/>
        <a:p>
          <a:pPr>
            <a:buNone/>
          </a:pPr>
          <a:r>
            <a:rPr lang="en-IN" b="1" i="0" u="none"/>
            <a:t>BERCHHI</a:t>
          </a:r>
          <a:endParaRPr lang="en-IN"/>
        </a:p>
      </dgm:t>
    </dgm:pt>
    <dgm:pt modelId="{690779A4-2DF8-41B1-AF46-3888B3E0CAB4}" type="parTrans" cxnId="{CD7C2AF9-C1E7-47BE-A198-20B5119F21D0}">
      <dgm:prSet/>
      <dgm:spPr/>
      <dgm:t>
        <a:bodyPr/>
        <a:lstStyle/>
        <a:p>
          <a:endParaRPr lang="en-IN"/>
        </a:p>
      </dgm:t>
    </dgm:pt>
    <dgm:pt modelId="{135CB681-F37C-489E-9E33-A9BBA4338295}" type="sibTrans" cxnId="{CD7C2AF9-C1E7-47BE-A198-20B5119F21D0}">
      <dgm:prSet/>
      <dgm:spPr/>
      <dgm:t>
        <a:bodyPr/>
        <a:lstStyle/>
        <a:p>
          <a:endParaRPr lang="en-IN"/>
        </a:p>
      </dgm:t>
    </dgm:pt>
    <dgm:pt modelId="{48CF4C3E-0308-4FA9-A228-D5C17A45287C}">
      <dgm:prSet/>
      <dgm:spPr/>
      <dgm:t>
        <a:bodyPr/>
        <a:lstStyle/>
        <a:p>
          <a:pPr>
            <a:buNone/>
          </a:pPr>
          <a:r>
            <a:rPr lang="en-IN" b="1" i="0" u="none"/>
            <a:t>SIDDIPUR NIPANYA</a:t>
          </a:r>
          <a:endParaRPr lang="en-IN"/>
        </a:p>
      </dgm:t>
    </dgm:pt>
    <dgm:pt modelId="{00C53C09-B415-4713-858F-BBEF9877B3D9}" type="parTrans" cxnId="{C23C504B-32EF-432D-AED1-6030F5DCD5AB}">
      <dgm:prSet/>
      <dgm:spPr/>
      <dgm:t>
        <a:bodyPr/>
        <a:lstStyle/>
        <a:p>
          <a:endParaRPr lang="en-IN"/>
        </a:p>
      </dgm:t>
    </dgm:pt>
    <dgm:pt modelId="{5E82D897-D4DC-49B2-9E5A-4125BEC27699}" type="sibTrans" cxnId="{C23C504B-32EF-432D-AED1-6030F5DCD5AB}">
      <dgm:prSet/>
      <dgm:spPr/>
      <dgm:t>
        <a:bodyPr/>
        <a:lstStyle/>
        <a:p>
          <a:endParaRPr lang="en-IN"/>
        </a:p>
      </dgm:t>
    </dgm:pt>
    <dgm:pt modelId="{27A50BCF-4115-42D3-BCA4-0126B6083E3B}">
      <dgm:prSet/>
      <dgm:spPr/>
      <dgm:t>
        <a:bodyPr/>
        <a:lstStyle/>
        <a:p>
          <a:pPr>
            <a:buNone/>
          </a:pPr>
          <a:r>
            <a:rPr lang="en-IN" b="1" i="0" u="none"/>
            <a:t>T-POINT JHARNAWADA</a:t>
          </a:r>
          <a:endParaRPr lang="en-IN"/>
        </a:p>
      </dgm:t>
    </dgm:pt>
    <dgm:pt modelId="{4328B72A-B072-4E95-9845-09AC3C6889E9}" type="parTrans" cxnId="{E76AABD7-C469-4060-9204-C9C12D9DB603}">
      <dgm:prSet/>
      <dgm:spPr/>
      <dgm:t>
        <a:bodyPr/>
        <a:lstStyle/>
        <a:p>
          <a:endParaRPr lang="en-IN"/>
        </a:p>
      </dgm:t>
    </dgm:pt>
    <dgm:pt modelId="{D1D7705D-1593-4C17-9D6D-98B54D0F1D13}" type="sibTrans" cxnId="{E76AABD7-C469-4060-9204-C9C12D9DB603}">
      <dgm:prSet/>
      <dgm:spPr/>
      <dgm:t>
        <a:bodyPr/>
        <a:lstStyle/>
        <a:p>
          <a:endParaRPr lang="en-IN"/>
        </a:p>
      </dgm:t>
    </dgm:pt>
    <dgm:pt modelId="{2411E0B9-18D2-4AA1-8E5C-018B9F17A800}">
      <dgm:prSet/>
      <dgm:spPr/>
      <dgm:t>
        <a:bodyPr/>
        <a:lstStyle/>
        <a:p>
          <a:pPr>
            <a:buNone/>
          </a:pPr>
          <a:r>
            <a:rPr lang="en-IN" b="1" i="0" u="none"/>
            <a:t>T-POINT BERCCHI</a:t>
          </a:r>
          <a:endParaRPr lang="en-IN"/>
        </a:p>
      </dgm:t>
    </dgm:pt>
    <dgm:pt modelId="{B1A6EFAB-B324-4078-AB30-736DBF69EAAF}" type="parTrans" cxnId="{2C8B639B-55C1-4707-BF0E-E40650D84757}">
      <dgm:prSet/>
      <dgm:spPr/>
      <dgm:t>
        <a:bodyPr/>
        <a:lstStyle/>
        <a:p>
          <a:endParaRPr lang="en-IN"/>
        </a:p>
      </dgm:t>
    </dgm:pt>
    <dgm:pt modelId="{A80047A0-C924-46EF-A7BF-9B0BF8C33C7D}" type="sibTrans" cxnId="{2C8B639B-55C1-4707-BF0E-E40650D84757}">
      <dgm:prSet/>
      <dgm:spPr/>
      <dgm:t>
        <a:bodyPr/>
        <a:lstStyle/>
        <a:p>
          <a:endParaRPr lang="en-IN"/>
        </a:p>
      </dgm:t>
    </dgm:pt>
    <dgm:pt modelId="{059959BD-3B38-4590-9325-6B8C49DE58D4}">
      <dgm:prSet/>
      <dgm:spPr/>
      <dgm:t>
        <a:bodyPr/>
        <a:lstStyle/>
        <a:p>
          <a:pPr>
            <a:buNone/>
          </a:pPr>
          <a:r>
            <a:rPr lang="en-IN" b="1" i="0" u="none"/>
            <a:t>T-POINT HASALPUR JHIRANYA</a:t>
          </a:r>
          <a:endParaRPr lang="en-IN"/>
        </a:p>
      </dgm:t>
    </dgm:pt>
    <dgm:pt modelId="{265327B5-310B-40A8-8EBD-53E3A93D88D4}" type="parTrans" cxnId="{90D21C24-5820-4C9B-84F4-0548A9E810ED}">
      <dgm:prSet/>
      <dgm:spPr/>
      <dgm:t>
        <a:bodyPr/>
        <a:lstStyle/>
        <a:p>
          <a:endParaRPr lang="en-IN"/>
        </a:p>
      </dgm:t>
    </dgm:pt>
    <dgm:pt modelId="{AD10B92D-D059-4C2E-B5E5-951500349932}" type="sibTrans" cxnId="{90D21C24-5820-4C9B-84F4-0548A9E810ED}">
      <dgm:prSet/>
      <dgm:spPr/>
      <dgm:t>
        <a:bodyPr/>
        <a:lstStyle/>
        <a:p>
          <a:endParaRPr lang="en-IN"/>
        </a:p>
      </dgm:t>
    </dgm:pt>
    <dgm:pt modelId="{0912F2A0-13BA-4494-AC2F-E1227984B071}">
      <dgm:prSet/>
      <dgm:spPr/>
      <dgm:t>
        <a:bodyPr/>
        <a:lstStyle/>
        <a:p>
          <a:pPr>
            <a:buNone/>
          </a:pPr>
          <a:r>
            <a:rPr lang="en-IN" b="1" i="0" u="none"/>
            <a:t>BAGWADA</a:t>
          </a:r>
          <a:endParaRPr lang="en-IN"/>
        </a:p>
      </dgm:t>
    </dgm:pt>
    <dgm:pt modelId="{AA146D72-9AC1-4244-90D7-5BE9E1B32ACB}" type="parTrans" cxnId="{CF1430EB-EB6F-4EF2-9F68-A4CF794F2F15}">
      <dgm:prSet/>
      <dgm:spPr/>
      <dgm:t>
        <a:bodyPr/>
        <a:lstStyle/>
        <a:p>
          <a:endParaRPr lang="en-IN"/>
        </a:p>
      </dgm:t>
    </dgm:pt>
    <dgm:pt modelId="{100B8B88-3613-4C60-920A-03218F6716AB}" type="sibTrans" cxnId="{CF1430EB-EB6F-4EF2-9F68-A4CF794F2F15}">
      <dgm:prSet/>
      <dgm:spPr/>
      <dgm:t>
        <a:bodyPr/>
        <a:lstStyle/>
        <a:p>
          <a:endParaRPr lang="en-IN"/>
        </a:p>
      </dgm:t>
    </dgm:pt>
    <dgm:pt modelId="{3153D1E6-ABC5-4F9F-BA85-8D495084A1A3}">
      <dgm:prSet/>
      <dgm:spPr/>
      <dgm:t>
        <a:bodyPr/>
        <a:lstStyle/>
        <a:p>
          <a:pPr>
            <a:buNone/>
          </a:pPr>
          <a:r>
            <a:rPr lang="en-IN" b="1" i="0" u="none"/>
            <a:t>KADODIYA</a:t>
          </a:r>
          <a:endParaRPr lang="en-IN"/>
        </a:p>
      </dgm:t>
    </dgm:pt>
    <dgm:pt modelId="{F6396F63-91C9-4260-A851-465D596FC650}" type="parTrans" cxnId="{7409B89A-BD9B-42C0-B234-09EED36F382A}">
      <dgm:prSet/>
      <dgm:spPr/>
      <dgm:t>
        <a:bodyPr/>
        <a:lstStyle/>
        <a:p>
          <a:endParaRPr lang="en-IN"/>
        </a:p>
      </dgm:t>
    </dgm:pt>
    <dgm:pt modelId="{C959AA1E-67C4-4FB0-9F6D-EDB61955A7AA}" type="sibTrans" cxnId="{7409B89A-BD9B-42C0-B234-09EED36F382A}">
      <dgm:prSet/>
      <dgm:spPr/>
      <dgm:t>
        <a:bodyPr/>
        <a:lstStyle/>
        <a:p>
          <a:endParaRPr lang="en-IN"/>
        </a:p>
      </dgm:t>
    </dgm:pt>
    <dgm:pt modelId="{B0D7A926-7866-4EA6-AF50-93FF648BF1AB}">
      <dgm:prSet/>
      <dgm:spPr/>
      <dgm:t>
        <a:bodyPr/>
        <a:lstStyle/>
        <a:p>
          <a:pPr>
            <a:buNone/>
          </a:pPr>
          <a:r>
            <a:rPr lang="en-IN" b="1" i="0" u="none"/>
            <a:t>KATWARIYA</a:t>
          </a:r>
          <a:endParaRPr lang="en-IN"/>
        </a:p>
      </dgm:t>
    </dgm:pt>
    <dgm:pt modelId="{E4732138-FC22-406C-BA6E-38BF27A6C648}" type="parTrans" cxnId="{940243F5-C452-4DA8-9CEF-A88E4AB30CC3}">
      <dgm:prSet/>
      <dgm:spPr/>
      <dgm:t>
        <a:bodyPr/>
        <a:lstStyle/>
        <a:p>
          <a:endParaRPr lang="en-IN"/>
        </a:p>
      </dgm:t>
    </dgm:pt>
    <dgm:pt modelId="{6711D26D-D41F-4E51-8F60-9EFA35E28981}" type="sibTrans" cxnId="{940243F5-C452-4DA8-9CEF-A88E4AB30CC3}">
      <dgm:prSet/>
      <dgm:spPr/>
      <dgm:t>
        <a:bodyPr/>
        <a:lstStyle/>
        <a:p>
          <a:endParaRPr lang="en-IN"/>
        </a:p>
      </dgm:t>
    </dgm:pt>
    <dgm:pt modelId="{57B5B003-883D-4E5E-B145-97EAC9A05DAC}">
      <dgm:prSet/>
      <dgm:spPr/>
      <dgm:t>
        <a:bodyPr/>
        <a:lstStyle/>
        <a:p>
          <a:pPr>
            <a:buNone/>
          </a:pPr>
          <a:r>
            <a:rPr lang="en-IN" b="1" i="0" u="none"/>
            <a:t>GUNDADLYA</a:t>
          </a:r>
          <a:endParaRPr lang="en-IN"/>
        </a:p>
      </dgm:t>
    </dgm:pt>
    <dgm:pt modelId="{62F78E2F-8EA6-4068-98E3-D4DFFB65ACA1}" type="parTrans" cxnId="{ADE6FBE8-E9F7-417E-993D-75C1CB0D7E1F}">
      <dgm:prSet/>
      <dgm:spPr/>
      <dgm:t>
        <a:bodyPr/>
        <a:lstStyle/>
        <a:p>
          <a:endParaRPr lang="en-IN"/>
        </a:p>
      </dgm:t>
    </dgm:pt>
    <dgm:pt modelId="{E8E2D47A-A5AF-4B45-9E70-07F20368ED9B}" type="sibTrans" cxnId="{ADE6FBE8-E9F7-417E-993D-75C1CB0D7E1F}">
      <dgm:prSet/>
      <dgm:spPr/>
      <dgm:t>
        <a:bodyPr/>
        <a:lstStyle/>
        <a:p>
          <a:endParaRPr lang="en-IN"/>
        </a:p>
      </dgm:t>
    </dgm:pt>
    <dgm:pt modelId="{BD51764C-4EB5-4296-B92D-87EE66930942}">
      <dgm:prSet/>
      <dgm:spPr/>
      <dgm:t>
        <a:bodyPr/>
        <a:lstStyle/>
        <a:p>
          <a:pPr>
            <a:buNone/>
          </a:pPr>
          <a:r>
            <a:rPr lang="en-IN" b="1" i="0" u="none"/>
            <a:t>GURADIYA GUJAR</a:t>
          </a:r>
          <a:endParaRPr lang="en-IN"/>
        </a:p>
      </dgm:t>
    </dgm:pt>
    <dgm:pt modelId="{3FC7075E-E4C7-47DF-A2DF-CD8049F16D4E}" type="parTrans" cxnId="{B899E53B-59E3-446A-941A-86E569CA2840}">
      <dgm:prSet/>
      <dgm:spPr/>
      <dgm:t>
        <a:bodyPr/>
        <a:lstStyle/>
        <a:p>
          <a:endParaRPr lang="en-IN"/>
        </a:p>
      </dgm:t>
    </dgm:pt>
    <dgm:pt modelId="{37C3E327-AAFF-49F7-8FBD-677CF871DFC6}" type="sibTrans" cxnId="{B899E53B-59E3-446A-941A-86E569CA2840}">
      <dgm:prSet/>
      <dgm:spPr/>
      <dgm:t>
        <a:bodyPr/>
        <a:lstStyle/>
        <a:p>
          <a:endParaRPr lang="en-IN"/>
        </a:p>
      </dgm:t>
    </dgm:pt>
    <dgm:pt modelId="{22EAC69C-1018-4F64-B416-7FD570EF8215}">
      <dgm:prSet/>
      <dgm:spPr/>
      <dgm:t>
        <a:bodyPr/>
        <a:lstStyle/>
        <a:p>
          <a:pPr>
            <a:buNone/>
          </a:pPr>
          <a:r>
            <a:rPr lang="en-IN" b="1" i="0" u="none"/>
            <a:t>PARI</a:t>
          </a:r>
          <a:endParaRPr lang="en-IN"/>
        </a:p>
      </dgm:t>
    </dgm:pt>
    <dgm:pt modelId="{C2E90B63-4A66-4D08-964A-7B4893DD8727}" type="parTrans" cxnId="{FADF4286-C71B-4A18-A1F1-2C306C70EBBE}">
      <dgm:prSet/>
      <dgm:spPr/>
      <dgm:t>
        <a:bodyPr/>
        <a:lstStyle/>
        <a:p>
          <a:endParaRPr lang="en-IN"/>
        </a:p>
      </dgm:t>
    </dgm:pt>
    <dgm:pt modelId="{37A9310B-796B-42C3-9AD3-D7CE3CDEC82E}" type="sibTrans" cxnId="{FADF4286-C71B-4A18-A1F1-2C306C70EBBE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</dgm:pt>
    <dgm:pt modelId="{205A4D33-C08F-4191-99CB-F863411380C3}" type="pres">
      <dgm:prSet presAssocID="{3F5D237E-D594-4E3A-A8CE-6892D5169608}" presName="nodeFirstNode" presStyleLbl="node1" presStyleIdx="0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125BEEE-684D-489B-8C03-E1E72ECC6AB3}" type="pres">
      <dgm:prSet presAssocID="{D281BD50-88F2-40E6-A08C-F13BF46E99CD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56C8CEA8-73E1-43AE-B153-3430D7C21781}" type="pres">
      <dgm:prSet presAssocID="{BE7458BE-A8C8-4300-B0F3-8450B586E156}" presName="nodeFollowingNodes" presStyleLbl="node1" presStyleIdx="1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E508CB6-0C08-4F5D-A10C-D20DE343AEB1}" type="pres">
      <dgm:prSet presAssocID="{8A960D46-41F2-4A37-A273-1A0B5EA4CD10}" presName="nodeFollowingNodes" presStyleLbl="node1" presStyleIdx="2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58B6AA0-C048-4362-BE57-01A7A9692F9B}" type="pres">
      <dgm:prSet presAssocID="{5DB3CA92-78B2-469D-BC93-A034A89F3430}" presName="nodeFollowingNodes" presStyleLbl="node1" presStyleIdx="3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2AE3BD5-1832-41D6-B9F6-615D9E2ECB7C}" type="pres">
      <dgm:prSet presAssocID="{40D3BF57-6A58-4543-9640-D6CEC9DD0EA2}" presName="nodeFollowingNodes" presStyleLbl="node1" presStyleIdx="4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4054CF4-831A-42FB-9541-2CE9EBF34EDC}" type="pres">
      <dgm:prSet presAssocID="{051EAD93-371D-4141-9775-D125BF616E4B}" presName="nodeFollowingNodes" presStyleLbl="node1" presStyleIdx="5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A4F8C4B2-41CA-46D2-8DCD-1F64EEFAF0B0}" type="pres">
      <dgm:prSet presAssocID="{E21DCCC6-0CA5-4E20-A4BC-41A273AC49EE}" presName="nodeFollowingNodes" presStyleLbl="node1" presStyleIdx="6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90F8955-00F5-4767-B494-181C501BB9B0}" type="pres">
      <dgm:prSet presAssocID="{AC033DC3-082E-4FD9-9BE2-AEFF8B38570A}" presName="nodeFollowingNodes" presStyleLbl="node1" presStyleIdx="7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5FF1DE2-50A4-44DB-B70E-9A6FFA621CE0}" type="pres">
      <dgm:prSet presAssocID="{63A6DB4E-82D5-4685-BB48-D7E60AFB46C5}" presName="nodeFollowingNodes" presStyleLbl="node1" presStyleIdx="8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192FA88-8AE9-4EED-A3A3-D2DDC63733FB}" type="pres">
      <dgm:prSet presAssocID="{0A1D6966-3C32-4863-B067-E32C1186F815}" presName="nodeFollowingNodes" presStyleLbl="node1" presStyleIdx="9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A112CD66-5EBD-4C15-9534-0A4914891B0A}" type="pres">
      <dgm:prSet presAssocID="{6E22B5B6-79D6-4431-A456-13E822585867}" presName="nodeFollowingNodes" presStyleLbl="node1" presStyleIdx="10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E276ABD-2CB6-487F-BDAB-C0413862DB25}" type="pres">
      <dgm:prSet presAssocID="{48CF4C3E-0308-4FA9-A228-D5C17A45287C}" presName="nodeFollowingNodes" presStyleLbl="node1" presStyleIdx="11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9EF149C7-43FF-4D5A-B611-34D43394E2CA}" type="pres">
      <dgm:prSet presAssocID="{27A50BCF-4115-42D3-BCA4-0126B6083E3B}" presName="nodeFollowingNodes" presStyleLbl="node1" presStyleIdx="12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9BB25FC-94B3-4DEC-B1B0-0F6C0F13794A}" type="pres">
      <dgm:prSet presAssocID="{2411E0B9-18D2-4AA1-8E5C-018B9F17A800}" presName="nodeFollowingNodes" presStyleLbl="node1" presStyleIdx="13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F6BABFC-F8AD-42C4-82AF-EB1468C23AC2}" type="pres">
      <dgm:prSet presAssocID="{059959BD-3B38-4590-9325-6B8C49DE58D4}" presName="nodeFollowingNodes" presStyleLbl="node1" presStyleIdx="14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35AA6E95-9593-41B4-BCE2-6B924891E38C}" type="pres">
      <dgm:prSet presAssocID="{0912F2A0-13BA-4494-AC2F-E1227984B071}" presName="nodeFollowingNodes" presStyleLbl="node1" presStyleIdx="15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1780C47-9132-45D9-BFF9-A6ABDBD69B7E}" type="pres">
      <dgm:prSet presAssocID="{3153D1E6-ABC5-4F9F-BA85-8D495084A1A3}" presName="nodeFollowingNodes" presStyleLbl="node1" presStyleIdx="16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844B4A5-6D84-4068-9295-7955EBA95D08}" type="pres">
      <dgm:prSet presAssocID="{B0D7A926-7866-4EA6-AF50-93FF648BF1AB}" presName="nodeFollowingNodes" presStyleLbl="node1" presStyleIdx="17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BBBBCCE-ED4C-4540-88CD-3138D087E97D}" type="pres">
      <dgm:prSet presAssocID="{57B5B003-883D-4E5E-B145-97EAC9A05DAC}" presName="nodeFollowingNodes" presStyleLbl="node1" presStyleIdx="18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D8B4005F-F6A9-4876-B277-B39FEC5437BC}" type="pres">
      <dgm:prSet presAssocID="{BD51764C-4EB5-4296-B92D-87EE66930942}" presName="nodeFollowingNodes" presStyleLbl="node1" presStyleIdx="19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E8C6D810-2EE6-44B4-AC3A-DE0D3DF68A86}" type="pres">
      <dgm:prSet presAssocID="{22EAC69C-1018-4F64-B416-7FD570EF8215}" presName="nodeFollowingNodes" presStyleLbl="node1" presStyleIdx="20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4D0FE4A6-834F-4989-8BFA-7B36ED486C5A}" srcId="{72DDF06D-B431-4924-9C5C-C57A0C56440F}" destId="{63A6DB4E-82D5-4685-BB48-D7E60AFB46C5}" srcOrd="8" destOrd="0" parTransId="{9ECB40FE-B06F-49E3-A60A-842834BF7421}" sibTransId="{F0164321-5665-4612-98C2-E42342023EDF}"/>
    <dgm:cxn modelId="{C23C504B-32EF-432D-AED1-6030F5DCD5AB}" srcId="{72DDF06D-B431-4924-9C5C-C57A0C56440F}" destId="{48CF4C3E-0308-4FA9-A228-D5C17A45287C}" srcOrd="11" destOrd="0" parTransId="{00C53C09-B415-4713-858F-BBEF9877B3D9}" sibTransId="{5E82D897-D4DC-49B2-9E5A-4125BEC27699}"/>
    <dgm:cxn modelId="{3AFAFEDA-72EC-4C41-9538-A922BF89EFCC}" srcId="{72DDF06D-B431-4924-9C5C-C57A0C56440F}" destId="{BE7458BE-A8C8-4300-B0F3-8450B586E156}" srcOrd="1" destOrd="0" parTransId="{779C67A6-6842-4D5A-A2C7-331A1D9120F0}" sibTransId="{77BC9FA3-0A45-4AF9-99C6-1FBBC03B16D1}"/>
    <dgm:cxn modelId="{ED6571EB-2577-4E9B-BEF7-B4D1CD610678}" type="presOf" srcId="{22EAC69C-1018-4F64-B416-7FD570EF8215}" destId="{E8C6D810-2EE6-44B4-AC3A-DE0D3DF68A86}" srcOrd="0" destOrd="0" presId="urn:microsoft.com/office/officeart/2005/8/layout/cycle3"/>
    <dgm:cxn modelId="{C91A1D9F-26C5-4816-B555-291FA67FE21A}" type="presOf" srcId="{5DB3CA92-78B2-469D-BC93-A034A89F3430}" destId="{F58B6AA0-C048-4362-BE57-01A7A9692F9B}" srcOrd="0" destOrd="0" presId="urn:microsoft.com/office/officeart/2005/8/layout/cycle3"/>
    <dgm:cxn modelId="{6D406A45-2D42-45A7-8819-94E526A9FFA7}" srcId="{72DDF06D-B431-4924-9C5C-C57A0C56440F}" destId="{051EAD93-371D-4141-9775-D125BF616E4B}" srcOrd="5" destOrd="0" parTransId="{6F8AF754-3C70-4FE4-831B-934D19FD0D8F}" sibTransId="{C19DE284-910D-4C20-A468-B98CCD25878B}"/>
    <dgm:cxn modelId="{2719D094-A9EF-4778-99D6-02A57D60C99F}" type="presOf" srcId="{8A960D46-41F2-4A37-A273-1A0B5EA4CD10}" destId="{1E508CB6-0C08-4F5D-A10C-D20DE343AEB1}" srcOrd="0" destOrd="0" presId="urn:microsoft.com/office/officeart/2005/8/layout/cycle3"/>
    <dgm:cxn modelId="{F70830CE-E21D-436E-93E9-6FA02961F130}" type="presOf" srcId="{B0D7A926-7866-4EA6-AF50-93FF648BF1AB}" destId="{6844B4A5-6D84-4068-9295-7955EBA95D08}" srcOrd="0" destOrd="0" presId="urn:microsoft.com/office/officeart/2005/8/layout/cycle3"/>
    <dgm:cxn modelId="{314F907D-58FE-4C3A-A2CA-0BCD609EE57A}" type="presOf" srcId="{059959BD-3B38-4590-9325-6B8C49DE58D4}" destId="{7F6BABFC-F8AD-42C4-82AF-EB1468C23AC2}" srcOrd="0" destOrd="0" presId="urn:microsoft.com/office/officeart/2005/8/layout/cycle3"/>
    <dgm:cxn modelId="{8C4A188C-A1E8-47D7-A948-7D9CCFC4D4D5}" type="presOf" srcId="{57B5B003-883D-4E5E-B145-97EAC9A05DAC}" destId="{1BBBBCCE-ED4C-4540-88CD-3138D087E97D}" srcOrd="0" destOrd="0" presId="urn:microsoft.com/office/officeart/2005/8/layout/cycle3"/>
    <dgm:cxn modelId="{E26D5931-1449-4505-813F-0EEE3D05EFDC}" srcId="{72DDF06D-B431-4924-9C5C-C57A0C56440F}" destId="{E21DCCC6-0CA5-4E20-A4BC-41A273AC49EE}" srcOrd="6" destOrd="0" parTransId="{9B5FD3F9-0D89-4312-8B48-48B757AC6426}" sibTransId="{F876964D-E8A3-4387-BAC3-C88DECFA13F3}"/>
    <dgm:cxn modelId="{4398F477-B7A5-498F-80A5-F8E86926DAAD}" type="presOf" srcId="{E21DCCC6-0CA5-4E20-A4BC-41A273AC49EE}" destId="{A4F8C4B2-41CA-46D2-8DCD-1F64EEFAF0B0}" srcOrd="0" destOrd="0" presId="urn:microsoft.com/office/officeart/2005/8/layout/cycle3"/>
    <dgm:cxn modelId="{C4DF324E-9C94-42F4-9089-4BD27F64247C}" type="presOf" srcId="{63A6DB4E-82D5-4685-BB48-D7E60AFB46C5}" destId="{25FF1DE2-50A4-44DB-B70E-9A6FFA621CE0}" srcOrd="0" destOrd="0" presId="urn:microsoft.com/office/officeart/2005/8/layout/cycle3"/>
    <dgm:cxn modelId="{FADF4286-C71B-4A18-A1F1-2C306C70EBBE}" srcId="{72DDF06D-B431-4924-9C5C-C57A0C56440F}" destId="{22EAC69C-1018-4F64-B416-7FD570EF8215}" srcOrd="20" destOrd="0" parTransId="{C2E90B63-4A66-4D08-964A-7B4893DD8727}" sibTransId="{37A9310B-796B-42C3-9AD3-D7CE3CDEC82E}"/>
    <dgm:cxn modelId="{7ECDCD30-ECD6-4535-9CCE-452C616EB188}" type="presOf" srcId="{0912F2A0-13BA-4494-AC2F-E1227984B071}" destId="{35AA6E95-9593-41B4-BCE2-6B924891E38C}" srcOrd="0" destOrd="0" presId="urn:microsoft.com/office/officeart/2005/8/layout/cycle3"/>
    <dgm:cxn modelId="{F7B320F1-33BB-4955-B370-5FC28E3AD21E}" type="presOf" srcId="{6E22B5B6-79D6-4431-A456-13E822585867}" destId="{A112CD66-5EBD-4C15-9534-0A4914891B0A}" srcOrd="0" destOrd="0" presId="urn:microsoft.com/office/officeart/2005/8/layout/cycle3"/>
    <dgm:cxn modelId="{CD7C2AF9-C1E7-47BE-A198-20B5119F21D0}" srcId="{72DDF06D-B431-4924-9C5C-C57A0C56440F}" destId="{6E22B5B6-79D6-4431-A456-13E822585867}" srcOrd="10" destOrd="0" parTransId="{690779A4-2DF8-41B1-AF46-3888B3E0CAB4}" sibTransId="{135CB681-F37C-489E-9E33-A9BBA4338295}"/>
    <dgm:cxn modelId="{A1E64C40-134C-4407-891E-89BA1A42FE16}" type="presOf" srcId="{40D3BF57-6A58-4543-9640-D6CEC9DD0EA2}" destId="{62AE3BD5-1832-41D6-B9F6-615D9E2ECB7C}" srcOrd="0" destOrd="0" presId="urn:microsoft.com/office/officeart/2005/8/layout/cycle3"/>
    <dgm:cxn modelId="{940243F5-C452-4DA8-9CEF-A88E4AB30CC3}" srcId="{72DDF06D-B431-4924-9C5C-C57A0C56440F}" destId="{B0D7A926-7866-4EA6-AF50-93FF648BF1AB}" srcOrd="17" destOrd="0" parTransId="{E4732138-FC22-406C-BA6E-38BF27A6C648}" sibTransId="{6711D26D-D41F-4E51-8F60-9EFA35E28981}"/>
    <dgm:cxn modelId="{D1E83AD5-DB16-482B-89F3-4E4DD40C1E28}" srcId="{72DDF06D-B431-4924-9C5C-C57A0C56440F}" destId="{8A960D46-41F2-4A37-A273-1A0B5EA4CD10}" srcOrd="2" destOrd="0" parTransId="{4E63B126-AF12-479B-9BD7-8F8E91E52622}" sibTransId="{ED164004-A868-408E-BD94-804DAFAD1B4A}"/>
    <dgm:cxn modelId="{FDECB1F1-F50B-439B-B00A-1D6C72A69ED0}" type="presOf" srcId="{BD51764C-4EB5-4296-B92D-87EE66930942}" destId="{D8B4005F-F6A9-4876-B277-B39FEC5437BC}" srcOrd="0" destOrd="0" presId="urn:microsoft.com/office/officeart/2005/8/layout/cycle3"/>
    <dgm:cxn modelId="{B899E53B-59E3-446A-941A-86E569CA2840}" srcId="{72DDF06D-B431-4924-9C5C-C57A0C56440F}" destId="{BD51764C-4EB5-4296-B92D-87EE66930942}" srcOrd="19" destOrd="0" parTransId="{3FC7075E-E4C7-47DF-A2DF-CD8049F16D4E}" sibTransId="{37C3E327-AAFF-49F7-8FBD-677CF871DFC6}"/>
    <dgm:cxn modelId="{C8BAB558-4B0B-4BEC-AD26-6CC4932FF459}" type="presOf" srcId="{AC033DC3-082E-4FD9-9BE2-AEFF8B38570A}" destId="{890F8955-00F5-4767-B494-181C501BB9B0}" srcOrd="0" destOrd="0" presId="urn:microsoft.com/office/officeart/2005/8/layout/cycle3"/>
    <dgm:cxn modelId="{230108A7-1F4D-4821-A073-97B33F52E7D5}" srcId="{72DDF06D-B431-4924-9C5C-C57A0C56440F}" destId="{0A1D6966-3C32-4863-B067-E32C1186F815}" srcOrd="9" destOrd="0" parTransId="{46BAF83D-BC3F-4EBA-A3D8-8D00DE3337EA}" sibTransId="{53002038-7E45-4F0E-A192-E9A625DBC618}"/>
    <dgm:cxn modelId="{8B2E3CA3-CCEE-43E4-994D-DFC19E32EDE1}" type="presOf" srcId="{2411E0B9-18D2-4AA1-8E5C-018B9F17A800}" destId="{29BB25FC-94B3-4DEC-B1B0-0F6C0F13794A}" srcOrd="0" destOrd="0" presId="urn:microsoft.com/office/officeart/2005/8/layout/cycle3"/>
    <dgm:cxn modelId="{90D21C24-5820-4C9B-84F4-0548A9E810ED}" srcId="{72DDF06D-B431-4924-9C5C-C57A0C56440F}" destId="{059959BD-3B38-4590-9325-6B8C49DE58D4}" srcOrd="14" destOrd="0" parTransId="{265327B5-310B-40A8-8EBD-53E3A93D88D4}" sibTransId="{AD10B92D-D059-4C2E-B5E5-951500349932}"/>
    <dgm:cxn modelId="{ADE6FBE8-E9F7-417E-993D-75C1CB0D7E1F}" srcId="{72DDF06D-B431-4924-9C5C-C57A0C56440F}" destId="{57B5B003-883D-4E5E-B145-97EAC9A05DAC}" srcOrd="18" destOrd="0" parTransId="{62F78E2F-8EA6-4068-98E3-D4DFFB65ACA1}" sibTransId="{E8E2D47A-A5AF-4B45-9E70-07F20368ED9B}"/>
    <dgm:cxn modelId="{E76AABD7-C469-4060-9204-C9C12D9DB603}" srcId="{72DDF06D-B431-4924-9C5C-C57A0C56440F}" destId="{27A50BCF-4115-42D3-BCA4-0126B6083E3B}" srcOrd="12" destOrd="0" parTransId="{4328B72A-B072-4E95-9845-09AC3C6889E9}" sibTransId="{D1D7705D-1593-4C17-9D6D-98B54D0F1D13}"/>
    <dgm:cxn modelId="{9265D0CB-81E4-414E-8973-67FCCAB48AEC}" srcId="{72DDF06D-B431-4924-9C5C-C57A0C56440F}" destId="{40D3BF57-6A58-4543-9640-D6CEC9DD0EA2}" srcOrd="4" destOrd="0" parTransId="{4A8CB3A8-8E96-40C1-9B6E-C9120729F1C3}" sibTransId="{5528F8EA-23A3-4464-A916-D4B8D838FB40}"/>
    <dgm:cxn modelId="{8127A8B8-BA4F-4454-9AA9-CF82BA2C45F5}" type="presOf" srcId="{3153D1E6-ABC5-4F9F-BA85-8D495084A1A3}" destId="{21780C47-9132-45D9-BFF9-A6ABDBD69B7E}" srcOrd="0" destOrd="0" presId="urn:microsoft.com/office/officeart/2005/8/layout/cycle3"/>
    <dgm:cxn modelId="{E930CC9C-57C9-4E56-9E94-B00D4E761218}" type="presOf" srcId="{051EAD93-371D-4141-9775-D125BF616E4B}" destId="{24054CF4-831A-42FB-9541-2CE9EBF34EDC}" srcOrd="0" destOrd="0" presId="urn:microsoft.com/office/officeart/2005/8/layout/cycle3"/>
    <dgm:cxn modelId="{7096E8B2-D0CA-4A80-8F33-BBD9FC9E3F93}" type="presOf" srcId="{48CF4C3E-0308-4FA9-A228-D5C17A45287C}" destId="{2E276ABD-2CB6-487F-BDAB-C0413862DB25}" srcOrd="0" destOrd="0" presId="urn:microsoft.com/office/officeart/2005/8/layout/cycle3"/>
    <dgm:cxn modelId="{7409B89A-BD9B-42C0-B234-09EED36F382A}" srcId="{72DDF06D-B431-4924-9C5C-C57A0C56440F}" destId="{3153D1E6-ABC5-4F9F-BA85-8D495084A1A3}" srcOrd="16" destOrd="0" parTransId="{F6396F63-91C9-4260-A851-465D596FC650}" sibTransId="{C959AA1E-67C4-4FB0-9F6D-EDB61955A7AA}"/>
    <dgm:cxn modelId="{12C1C370-2689-4FBB-8F54-60D5860C663D}" srcId="{72DDF06D-B431-4924-9C5C-C57A0C56440F}" destId="{5DB3CA92-78B2-469D-BC93-A034A89F3430}" srcOrd="3" destOrd="0" parTransId="{66584EB7-2EC1-407C-81CF-25B2D2766928}" sibTransId="{5D2A9299-0CF5-41D7-9855-F476C3280EFA}"/>
    <dgm:cxn modelId="{A73211E9-B718-4F81-82ED-0F57B30EA7DA}" srcId="{72DDF06D-B431-4924-9C5C-C57A0C56440F}" destId="{AC033DC3-082E-4FD9-9BE2-AEFF8B38570A}" srcOrd="7" destOrd="0" parTransId="{F73430E6-AF9E-424C-A2E9-07D7856981FB}" sibTransId="{838CC0B8-ABF7-4562-ACDE-DDB27D7055AF}"/>
    <dgm:cxn modelId="{77C45086-E1E3-4FD3-854E-236140530183}" type="presOf" srcId="{D281BD50-88F2-40E6-A08C-F13BF46E99CD}" destId="{6125BEEE-684D-489B-8C03-E1E72ECC6AB3}" srcOrd="0" destOrd="0" presId="urn:microsoft.com/office/officeart/2005/8/layout/cycle3"/>
    <dgm:cxn modelId="{41B169CC-F14E-48AB-91FC-EF76C32E598E}" type="presOf" srcId="{3F5D237E-D594-4E3A-A8CE-6892D5169608}" destId="{205A4D33-C08F-4191-99CB-F863411380C3}" srcOrd="0" destOrd="0" presId="urn:microsoft.com/office/officeart/2005/8/layout/cycle3"/>
    <dgm:cxn modelId="{D49A2161-D464-4A99-9485-91B967467082}" type="presOf" srcId="{BE7458BE-A8C8-4300-B0F3-8450B586E156}" destId="{56C8CEA8-73E1-43AE-B153-3430D7C21781}" srcOrd="0" destOrd="0" presId="urn:microsoft.com/office/officeart/2005/8/layout/cycle3"/>
    <dgm:cxn modelId="{CF1430EB-EB6F-4EF2-9F68-A4CF794F2F15}" srcId="{72DDF06D-B431-4924-9C5C-C57A0C56440F}" destId="{0912F2A0-13BA-4494-AC2F-E1227984B071}" srcOrd="15" destOrd="0" parTransId="{AA146D72-9AC1-4244-90D7-5BE9E1B32ACB}" sibTransId="{100B8B88-3613-4C60-920A-03218F6716AB}"/>
    <dgm:cxn modelId="{7EE9B052-2817-447D-8458-52DC9E7638D2}" type="presOf" srcId="{0A1D6966-3C32-4863-B067-E32C1186F815}" destId="{8192FA88-8AE9-4EED-A3A3-D2DDC63733FB}" srcOrd="0" destOrd="0" presId="urn:microsoft.com/office/officeart/2005/8/layout/cycle3"/>
    <dgm:cxn modelId="{FD0F6FD7-2F3F-437D-8682-089EE31FBEAD}" type="presOf" srcId="{72DDF06D-B431-4924-9C5C-C57A0C56440F}" destId="{DDA1BB31-E06E-4AB0-B989-3000407E3A29}" srcOrd="0" destOrd="0" presId="urn:microsoft.com/office/officeart/2005/8/layout/cycle3"/>
    <dgm:cxn modelId="{2C8B639B-55C1-4707-BF0E-E40650D84757}" srcId="{72DDF06D-B431-4924-9C5C-C57A0C56440F}" destId="{2411E0B9-18D2-4AA1-8E5C-018B9F17A800}" srcOrd="13" destOrd="0" parTransId="{B1A6EFAB-B324-4078-AB30-736DBF69EAAF}" sibTransId="{A80047A0-C924-46EF-A7BF-9B0BF8C33C7D}"/>
    <dgm:cxn modelId="{9C38A486-4008-418C-AFCF-83A0E964ADDB}" type="presOf" srcId="{27A50BCF-4115-42D3-BCA4-0126B6083E3B}" destId="{9EF149C7-43FF-4D5A-B611-34D43394E2CA}" srcOrd="0" destOrd="0" presId="urn:microsoft.com/office/officeart/2005/8/layout/cycle3"/>
    <dgm:cxn modelId="{8970CE92-484E-4D08-BFE7-A4ECB066B955}" srcId="{72DDF06D-B431-4924-9C5C-C57A0C56440F}" destId="{3F5D237E-D594-4E3A-A8CE-6892D5169608}" srcOrd="0" destOrd="0" parTransId="{21650821-679D-4B69-BEB2-12B491CDE3C2}" sibTransId="{D281BD50-88F2-40E6-A08C-F13BF46E99CD}"/>
    <dgm:cxn modelId="{F52C8BF2-25DB-44E3-9A56-7448BF169D10}" type="presParOf" srcId="{DDA1BB31-E06E-4AB0-B989-3000407E3A29}" destId="{B79B8488-ABA4-4436-AA77-B9D203E9EEF8}" srcOrd="0" destOrd="0" presId="urn:microsoft.com/office/officeart/2005/8/layout/cycle3"/>
    <dgm:cxn modelId="{34B4A07C-E281-425E-8B9E-D405B80AC976}" type="presParOf" srcId="{B79B8488-ABA4-4436-AA77-B9D203E9EEF8}" destId="{205A4D33-C08F-4191-99CB-F863411380C3}" srcOrd="0" destOrd="0" presId="urn:microsoft.com/office/officeart/2005/8/layout/cycle3"/>
    <dgm:cxn modelId="{DC805712-B7E8-4808-8233-811EA22598BC}" type="presParOf" srcId="{B79B8488-ABA4-4436-AA77-B9D203E9EEF8}" destId="{6125BEEE-684D-489B-8C03-E1E72ECC6AB3}" srcOrd="1" destOrd="0" presId="urn:microsoft.com/office/officeart/2005/8/layout/cycle3"/>
    <dgm:cxn modelId="{4E9DC20F-2C1C-4FD4-A9FE-D23BDACBD95C}" type="presParOf" srcId="{B79B8488-ABA4-4436-AA77-B9D203E9EEF8}" destId="{56C8CEA8-73E1-43AE-B153-3430D7C21781}" srcOrd="2" destOrd="0" presId="urn:microsoft.com/office/officeart/2005/8/layout/cycle3"/>
    <dgm:cxn modelId="{7B178149-CB60-4970-93D6-D9D96372B27A}" type="presParOf" srcId="{B79B8488-ABA4-4436-AA77-B9D203E9EEF8}" destId="{1E508CB6-0C08-4F5D-A10C-D20DE343AEB1}" srcOrd="3" destOrd="0" presId="urn:microsoft.com/office/officeart/2005/8/layout/cycle3"/>
    <dgm:cxn modelId="{918AF2CD-43D3-4212-B806-18C79F675B0D}" type="presParOf" srcId="{B79B8488-ABA4-4436-AA77-B9D203E9EEF8}" destId="{F58B6AA0-C048-4362-BE57-01A7A9692F9B}" srcOrd="4" destOrd="0" presId="urn:microsoft.com/office/officeart/2005/8/layout/cycle3"/>
    <dgm:cxn modelId="{36412637-4F68-43E1-8AC7-6A4D5CA1C23B}" type="presParOf" srcId="{B79B8488-ABA4-4436-AA77-B9D203E9EEF8}" destId="{62AE3BD5-1832-41D6-B9F6-615D9E2ECB7C}" srcOrd="5" destOrd="0" presId="urn:microsoft.com/office/officeart/2005/8/layout/cycle3"/>
    <dgm:cxn modelId="{808480EE-E073-4ED1-B134-26E0BE3459D0}" type="presParOf" srcId="{B79B8488-ABA4-4436-AA77-B9D203E9EEF8}" destId="{24054CF4-831A-42FB-9541-2CE9EBF34EDC}" srcOrd="6" destOrd="0" presId="urn:microsoft.com/office/officeart/2005/8/layout/cycle3"/>
    <dgm:cxn modelId="{CC157F85-6C6F-4B2D-8E02-4770225664E5}" type="presParOf" srcId="{B79B8488-ABA4-4436-AA77-B9D203E9EEF8}" destId="{A4F8C4B2-41CA-46D2-8DCD-1F64EEFAF0B0}" srcOrd="7" destOrd="0" presId="urn:microsoft.com/office/officeart/2005/8/layout/cycle3"/>
    <dgm:cxn modelId="{461CBE56-F2F2-4DCD-AECF-325E837DD337}" type="presParOf" srcId="{B79B8488-ABA4-4436-AA77-B9D203E9EEF8}" destId="{890F8955-00F5-4767-B494-181C501BB9B0}" srcOrd="8" destOrd="0" presId="urn:microsoft.com/office/officeart/2005/8/layout/cycle3"/>
    <dgm:cxn modelId="{70FB4CED-4638-4626-9176-D06377319150}" type="presParOf" srcId="{B79B8488-ABA4-4436-AA77-B9D203E9EEF8}" destId="{25FF1DE2-50A4-44DB-B70E-9A6FFA621CE0}" srcOrd="9" destOrd="0" presId="urn:microsoft.com/office/officeart/2005/8/layout/cycle3"/>
    <dgm:cxn modelId="{7FDC9813-EBF3-48BB-B1F8-F4D30EB67604}" type="presParOf" srcId="{B79B8488-ABA4-4436-AA77-B9D203E9EEF8}" destId="{8192FA88-8AE9-4EED-A3A3-D2DDC63733FB}" srcOrd="10" destOrd="0" presId="urn:microsoft.com/office/officeart/2005/8/layout/cycle3"/>
    <dgm:cxn modelId="{6D7C4FFE-AEDC-4405-AD57-A94A61809AA6}" type="presParOf" srcId="{B79B8488-ABA4-4436-AA77-B9D203E9EEF8}" destId="{A112CD66-5EBD-4C15-9534-0A4914891B0A}" srcOrd="11" destOrd="0" presId="urn:microsoft.com/office/officeart/2005/8/layout/cycle3"/>
    <dgm:cxn modelId="{DDAD96FB-24DD-446C-A950-6880EC975D9C}" type="presParOf" srcId="{B79B8488-ABA4-4436-AA77-B9D203E9EEF8}" destId="{2E276ABD-2CB6-487F-BDAB-C0413862DB25}" srcOrd="12" destOrd="0" presId="urn:microsoft.com/office/officeart/2005/8/layout/cycle3"/>
    <dgm:cxn modelId="{FEBAE5BB-C1CB-4FC6-8463-5DF359740015}" type="presParOf" srcId="{B79B8488-ABA4-4436-AA77-B9D203E9EEF8}" destId="{9EF149C7-43FF-4D5A-B611-34D43394E2CA}" srcOrd="13" destOrd="0" presId="urn:microsoft.com/office/officeart/2005/8/layout/cycle3"/>
    <dgm:cxn modelId="{A7359DFE-913F-4D2D-973A-9D571AC92B33}" type="presParOf" srcId="{B79B8488-ABA4-4436-AA77-B9D203E9EEF8}" destId="{29BB25FC-94B3-4DEC-B1B0-0F6C0F13794A}" srcOrd="14" destOrd="0" presId="urn:microsoft.com/office/officeart/2005/8/layout/cycle3"/>
    <dgm:cxn modelId="{53C6F72B-9E77-48DD-9AF9-33F953E49613}" type="presParOf" srcId="{B79B8488-ABA4-4436-AA77-B9D203E9EEF8}" destId="{7F6BABFC-F8AD-42C4-82AF-EB1468C23AC2}" srcOrd="15" destOrd="0" presId="urn:microsoft.com/office/officeart/2005/8/layout/cycle3"/>
    <dgm:cxn modelId="{9B07616D-BC4C-4CD2-B436-2A7598CFC72E}" type="presParOf" srcId="{B79B8488-ABA4-4436-AA77-B9D203E9EEF8}" destId="{35AA6E95-9593-41B4-BCE2-6B924891E38C}" srcOrd="16" destOrd="0" presId="urn:microsoft.com/office/officeart/2005/8/layout/cycle3"/>
    <dgm:cxn modelId="{A61FFEB4-2A22-4B43-AC91-DC2AA1EF6083}" type="presParOf" srcId="{B79B8488-ABA4-4436-AA77-B9D203E9EEF8}" destId="{21780C47-9132-45D9-BFF9-A6ABDBD69B7E}" srcOrd="17" destOrd="0" presId="urn:microsoft.com/office/officeart/2005/8/layout/cycle3"/>
    <dgm:cxn modelId="{67F13341-3A75-4633-939C-5F22A931F3CE}" type="presParOf" srcId="{B79B8488-ABA4-4436-AA77-B9D203E9EEF8}" destId="{6844B4A5-6D84-4068-9295-7955EBA95D08}" srcOrd="18" destOrd="0" presId="urn:microsoft.com/office/officeart/2005/8/layout/cycle3"/>
    <dgm:cxn modelId="{83508EA4-351B-47C6-A9F3-8E4F8B8A9426}" type="presParOf" srcId="{B79B8488-ABA4-4436-AA77-B9D203E9EEF8}" destId="{1BBBBCCE-ED4C-4540-88CD-3138D087E97D}" srcOrd="19" destOrd="0" presId="urn:microsoft.com/office/officeart/2005/8/layout/cycle3"/>
    <dgm:cxn modelId="{E72F7153-3403-430D-A3E8-5542D2D4F11C}" type="presParOf" srcId="{B79B8488-ABA4-4436-AA77-B9D203E9EEF8}" destId="{D8B4005F-F6A9-4876-B277-B39FEC5437BC}" srcOrd="20" destOrd="0" presId="urn:microsoft.com/office/officeart/2005/8/layout/cycle3"/>
    <dgm:cxn modelId="{0201835D-B487-4E44-9DD7-378AC750B982}" type="presParOf" srcId="{B79B8488-ABA4-4436-AA77-B9D203E9EEF8}" destId="{E8C6D810-2EE6-44B4-AC3A-DE0D3DF68A86}" srcOrd="21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A6C6087C-B85D-496A-A3CF-4BA48FC19799}">
      <dgm:prSet/>
      <dgm:spPr/>
      <dgm:t>
        <a:bodyPr/>
        <a:lstStyle/>
        <a:p>
          <a:pPr>
            <a:buNone/>
          </a:pPr>
          <a:r>
            <a:rPr lang="en-IN" b="1" i="0" u="none"/>
            <a:t>TARANA BLOCK</a:t>
          </a:r>
          <a:endParaRPr lang="en-IN"/>
        </a:p>
      </dgm:t>
    </dgm:pt>
    <dgm:pt modelId="{54ED8034-F6C4-42B0-88A9-A00A9D48BE1C}" type="parTrans" cxnId="{F3368058-F8DF-4739-97BE-7B8533F9BC23}">
      <dgm:prSet/>
      <dgm:spPr/>
      <dgm:t>
        <a:bodyPr/>
        <a:lstStyle/>
        <a:p>
          <a:endParaRPr lang="en-IN"/>
        </a:p>
      </dgm:t>
    </dgm:pt>
    <dgm:pt modelId="{1D7E26BA-4BA2-49AA-9127-6EB3962652B1}" type="sibTrans" cxnId="{F3368058-F8DF-4739-97BE-7B8533F9BC23}">
      <dgm:prSet/>
      <dgm:spPr/>
      <dgm:t>
        <a:bodyPr/>
        <a:lstStyle/>
        <a:p>
          <a:endParaRPr lang="en-IN"/>
        </a:p>
      </dgm:t>
    </dgm:pt>
    <dgm:pt modelId="{046BA438-7ADC-45A5-92C2-55081AECE35E}">
      <dgm:prSet/>
      <dgm:spPr/>
      <dgm:t>
        <a:bodyPr/>
        <a:lstStyle/>
        <a:p>
          <a:pPr>
            <a:buNone/>
          </a:pPr>
          <a:r>
            <a:rPr lang="en-IN" b="1" i="0" u="none"/>
            <a:t>MUNDLI</a:t>
          </a:r>
          <a:endParaRPr lang="en-IN"/>
        </a:p>
      </dgm:t>
    </dgm:pt>
    <dgm:pt modelId="{DB743592-D275-45A6-86CB-91DBA818422E}" type="parTrans" cxnId="{4ACD14B5-8275-49AE-AC94-557A5361C539}">
      <dgm:prSet/>
      <dgm:spPr/>
      <dgm:t>
        <a:bodyPr/>
        <a:lstStyle/>
        <a:p>
          <a:endParaRPr lang="en-IN"/>
        </a:p>
      </dgm:t>
    </dgm:pt>
    <dgm:pt modelId="{0503386F-92CC-4128-B1C5-3680454E3864}" type="sibTrans" cxnId="{4ACD14B5-8275-49AE-AC94-557A5361C539}">
      <dgm:prSet/>
      <dgm:spPr/>
      <dgm:t>
        <a:bodyPr/>
        <a:lstStyle/>
        <a:p>
          <a:endParaRPr lang="en-IN"/>
        </a:p>
      </dgm:t>
    </dgm:pt>
    <dgm:pt modelId="{423A03D4-7021-4F11-8823-683CD9465993}">
      <dgm:prSet/>
      <dgm:spPr/>
      <dgm:t>
        <a:bodyPr/>
        <a:lstStyle/>
        <a:p>
          <a:pPr>
            <a:buNone/>
          </a:pPr>
          <a:r>
            <a:rPr lang="en-IN" b="1" i="0" u="none"/>
            <a:t>DUBLI</a:t>
          </a:r>
          <a:endParaRPr lang="en-IN"/>
        </a:p>
      </dgm:t>
    </dgm:pt>
    <dgm:pt modelId="{AE443955-C45D-4EDB-844C-CCED40B6C963}" type="parTrans" cxnId="{2023760E-B193-4979-AB3E-90581AF608AA}">
      <dgm:prSet/>
      <dgm:spPr/>
      <dgm:t>
        <a:bodyPr/>
        <a:lstStyle/>
        <a:p>
          <a:endParaRPr lang="en-IN"/>
        </a:p>
      </dgm:t>
    </dgm:pt>
    <dgm:pt modelId="{C9625056-FF55-4C8C-9507-A63886E5462F}" type="sibTrans" cxnId="{2023760E-B193-4979-AB3E-90581AF608AA}">
      <dgm:prSet/>
      <dgm:spPr/>
      <dgm:t>
        <a:bodyPr/>
        <a:lstStyle/>
        <a:p>
          <a:endParaRPr lang="en-IN"/>
        </a:p>
      </dgm:t>
    </dgm:pt>
    <dgm:pt modelId="{8703A39B-3A93-4760-940A-DDA707C8A653}">
      <dgm:prSet/>
      <dgm:spPr/>
      <dgm:t>
        <a:bodyPr/>
        <a:lstStyle/>
        <a:p>
          <a:pPr>
            <a:buNone/>
          </a:pPr>
          <a:r>
            <a:rPr lang="en-IN" b="1" i="0" u="none"/>
            <a:t>NANUKHEDA</a:t>
          </a:r>
          <a:endParaRPr lang="en-IN"/>
        </a:p>
      </dgm:t>
    </dgm:pt>
    <dgm:pt modelId="{83B1B5A7-826A-47D3-BF96-709F0FD437AD}" type="parTrans" cxnId="{D6F122C1-88D6-4233-9809-504D9D52D474}">
      <dgm:prSet/>
      <dgm:spPr/>
      <dgm:t>
        <a:bodyPr/>
        <a:lstStyle/>
        <a:p>
          <a:endParaRPr lang="en-IN"/>
        </a:p>
      </dgm:t>
    </dgm:pt>
    <dgm:pt modelId="{D635ABD8-AEDA-45DC-B25B-50CBB7ABA633}" type="sibTrans" cxnId="{D6F122C1-88D6-4233-9809-504D9D52D474}">
      <dgm:prSet/>
      <dgm:spPr/>
      <dgm:t>
        <a:bodyPr/>
        <a:lstStyle/>
        <a:p>
          <a:endParaRPr lang="en-IN"/>
        </a:p>
      </dgm:t>
    </dgm:pt>
    <dgm:pt modelId="{9E7CBBAD-0374-4DC0-ABF0-659D6C15FDA0}">
      <dgm:prSet/>
      <dgm:spPr/>
      <dgm:t>
        <a:bodyPr/>
        <a:lstStyle/>
        <a:p>
          <a:pPr>
            <a:buNone/>
          </a:pPr>
          <a:r>
            <a:rPr lang="en-IN" b="1" i="0" u="none"/>
            <a:t>PIPALYAKAYTHA</a:t>
          </a:r>
          <a:endParaRPr lang="en-IN"/>
        </a:p>
      </dgm:t>
    </dgm:pt>
    <dgm:pt modelId="{C60BC667-470B-4EF5-9044-CBDB36849DA1}" type="parTrans" cxnId="{822DF639-2105-4062-9B38-910961821CB3}">
      <dgm:prSet/>
      <dgm:spPr/>
      <dgm:t>
        <a:bodyPr/>
        <a:lstStyle/>
        <a:p>
          <a:endParaRPr lang="en-IN"/>
        </a:p>
      </dgm:t>
    </dgm:pt>
    <dgm:pt modelId="{8887D2D5-55D9-4A22-BD4E-316EA614096A}" type="sibTrans" cxnId="{822DF639-2105-4062-9B38-910961821CB3}">
      <dgm:prSet/>
      <dgm:spPr/>
      <dgm:t>
        <a:bodyPr/>
        <a:lstStyle/>
        <a:p>
          <a:endParaRPr lang="en-IN"/>
        </a:p>
      </dgm:t>
    </dgm:pt>
    <dgm:pt modelId="{609EB433-B800-4B29-B994-83B8EED0DA5F}">
      <dgm:prSet/>
      <dgm:spPr/>
      <dgm:t>
        <a:bodyPr/>
        <a:lstStyle/>
        <a:p>
          <a:pPr>
            <a:buNone/>
          </a:pPr>
          <a:r>
            <a:rPr lang="en-IN" b="1" i="0" u="none"/>
            <a:t>BELARI</a:t>
          </a:r>
          <a:endParaRPr lang="en-IN"/>
        </a:p>
      </dgm:t>
    </dgm:pt>
    <dgm:pt modelId="{89742BEF-52DB-4983-A6A3-C80DB694B35D}" type="parTrans" cxnId="{05A85453-84F8-4990-8AB5-8F6E756009F4}">
      <dgm:prSet/>
      <dgm:spPr/>
      <dgm:t>
        <a:bodyPr/>
        <a:lstStyle/>
        <a:p>
          <a:endParaRPr lang="en-IN"/>
        </a:p>
      </dgm:t>
    </dgm:pt>
    <dgm:pt modelId="{77649668-3ED8-4B5D-A0D7-3E123A485AE6}" type="sibTrans" cxnId="{05A85453-84F8-4990-8AB5-8F6E756009F4}">
      <dgm:prSet/>
      <dgm:spPr/>
      <dgm:t>
        <a:bodyPr/>
        <a:lstStyle/>
        <a:p>
          <a:endParaRPr lang="en-IN"/>
        </a:p>
      </dgm:t>
    </dgm:pt>
    <dgm:pt modelId="{01B45625-1BC1-4771-B078-B0817D4FF3A4}">
      <dgm:prSet/>
      <dgm:spPr/>
      <dgm:t>
        <a:bodyPr/>
        <a:lstStyle/>
        <a:p>
          <a:pPr>
            <a:buNone/>
          </a:pPr>
          <a:r>
            <a:rPr lang="en-IN" b="1" i="0" u="none"/>
            <a:t>JAWASIYAKUMAR</a:t>
          </a:r>
          <a:endParaRPr lang="en-IN"/>
        </a:p>
      </dgm:t>
    </dgm:pt>
    <dgm:pt modelId="{AECEEE7A-6506-438D-8DEE-40EB4AF915FF}" type="parTrans" cxnId="{EB06D79D-F259-4A39-9377-AD07BC92FA2F}">
      <dgm:prSet/>
      <dgm:spPr/>
      <dgm:t>
        <a:bodyPr/>
        <a:lstStyle/>
        <a:p>
          <a:endParaRPr lang="en-IN"/>
        </a:p>
      </dgm:t>
    </dgm:pt>
    <dgm:pt modelId="{CC83B00D-9BD2-4EE9-A000-E76B84BF8EE2}" type="sibTrans" cxnId="{EB06D79D-F259-4A39-9377-AD07BC92FA2F}">
      <dgm:prSet/>
      <dgm:spPr/>
      <dgm:t>
        <a:bodyPr/>
        <a:lstStyle/>
        <a:p>
          <a:endParaRPr lang="en-IN"/>
        </a:p>
      </dgm:t>
    </dgm:pt>
    <dgm:pt modelId="{64728920-973A-4D03-B077-D50F5E96F7AB}">
      <dgm:prSet/>
      <dgm:spPr/>
      <dgm:t>
        <a:bodyPr/>
        <a:lstStyle/>
        <a:p>
          <a:pPr>
            <a:buNone/>
          </a:pPr>
          <a:r>
            <a:rPr lang="en-IN" b="1" i="0" u="none"/>
            <a:t>ASER</a:t>
          </a:r>
          <a:endParaRPr lang="en-IN"/>
        </a:p>
      </dgm:t>
    </dgm:pt>
    <dgm:pt modelId="{5CD1579D-F9FD-481C-9A1F-F22E03079CBB}" type="parTrans" cxnId="{7545DA1C-989B-45CB-BF06-7CBCF2DC2365}">
      <dgm:prSet/>
      <dgm:spPr/>
      <dgm:t>
        <a:bodyPr/>
        <a:lstStyle/>
        <a:p>
          <a:endParaRPr lang="en-IN"/>
        </a:p>
      </dgm:t>
    </dgm:pt>
    <dgm:pt modelId="{B5644202-1360-417E-A6C6-21DAF29AAD58}" type="sibTrans" cxnId="{7545DA1C-989B-45CB-BF06-7CBCF2DC2365}">
      <dgm:prSet/>
      <dgm:spPr/>
      <dgm:t>
        <a:bodyPr/>
        <a:lstStyle/>
        <a:p>
          <a:endParaRPr lang="en-IN"/>
        </a:p>
      </dgm:t>
    </dgm:pt>
    <dgm:pt modelId="{B1BB0B4B-ED39-422A-A683-6A99DEE537F9}">
      <dgm:prSet/>
      <dgm:spPr/>
      <dgm:t>
        <a:bodyPr/>
        <a:lstStyle/>
        <a:p>
          <a:pPr>
            <a:buNone/>
          </a:pPr>
          <a:r>
            <a:rPr lang="en-IN" b="1" i="0" u="none"/>
            <a:t>KHJURIYA</a:t>
          </a:r>
          <a:endParaRPr lang="en-IN"/>
        </a:p>
      </dgm:t>
    </dgm:pt>
    <dgm:pt modelId="{C55FF1E9-788E-4757-BD65-4D7D2663E628}" type="parTrans" cxnId="{4BE086C8-4137-4CC2-BDE1-08A47D1A6C82}">
      <dgm:prSet/>
      <dgm:spPr/>
      <dgm:t>
        <a:bodyPr/>
        <a:lstStyle/>
        <a:p>
          <a:endParaRPr lang="en-IN"/>
        </a:p>
      </dgm:t>
    </dgm:pt>
    <dgm:pt modelId="{B6406A83-083F-482C-BEA6-73803D63DD26}" type="sibTrans" cxnId="{4BE086C8-4137-4CC2-BDE1-08A47D1A6C82}">
      <dgm:prSet/>
      <dgm:spPr/>
      <dgm:t>
        <a:bodyPr/>
        <a:lstStyle/>
        <a:p>
          <a:endParaRPr lang="en-IN"/>
        </a:p>
      </dgm:t>
    </dgm:pt>
    <dgm:pt modelId="{4E4CC409-9B47-4AF2-BA33-4A7660D62EAB}">
      <dgm:prSet/>
      <dgm:spPr/>
      <dgm:t>
        <a:bodyPr/>
        <a:lstStyle/>
        <a:p>
          <a:pPr>
            <a:buNone/>
          </a:pPr>
          <a:r>
            <a:rPr lang="en-IN" b="1" i="0" u="none"/>
            <a:t>UPADI</a:t>
          </a:r>
          <a:endParaRPr lang="en-IN"/>
        </a:p>
      </dgm:t>
    </dgm:pt>
    <dgm:pt modelId="{1713140C-46CA-4DB6-8CE2-8B0041D546FC}" type="parTrans" cxnId="{91827F4A-1AC9-4C78-8802-ABE30C4BC275}">
      <dgm:prSet/>
      <dgm:spPr/>
      <dgm:t>
        <a:bodyPr/>
        <a:lstStyle/>
        <a:p>
          <a:endParaRPr lang="en-IN"/>
        </a:p>
      </dgm:t>
    </dgm:pt>
    <dgm:pt modelId="{8FCCB895-8EE7-4B44-BD6F-29F76A29E45A}" type="sibTrans" cxnId="{91827F4A-1AC9-4C78-8802-ABE30C4BC275}">
      <dgm:prSet/>
      <dgm:spPr/>
      <dgm:t>
        <a:bodyPr/>
        <a:lstStyle/>
        <a:p>
          <a:endParaRPr lang="en-IN"/>
        </a:p>
      </dgm:t>
    </dgm:pt>
    <dgm:pt modelId="{D9D47713-539F-4A01-8C3E-DCC2AC5E5E74}">
      <dgm:prSet/>
      <dgm:spPr/>
      <dgm:t>
        <a:bodyPr/>
        <a:lstStyle/>
        <a:p>
          <a:pPr>
            <a:buNone/>
          </a:pPr>
          <a:r>
            <a:rPr lang="en-IN" b="1" i="0" u="none"/>
            <a:t>KHATIKHEDI</a:t>
          </a:r>
          <a:endParaRPr lang="en-IN"/>
        </a:p>
      </dgm:t>
    </dgm:pt>
    <dgm:pt modelId="{1529A864-FEA5-4DE9-9E32-9252BB6F208A}" type="parTrans" cxnId="{F0AECD53-0ACF-4019-9C20-E2923E354FEE}">
      <dgm:prSet/>
      <dgm:spPr/>
      <dgm:t>
        <a:bodyPr/>
        <a:lstStyle/>
        <a:p>
          <a:endParaRPr lang="en-IN"/>
        </a:p>
      </dgm:t>
    </dgm:pt>
    <dgm:pt modelId="{63DFE175-3AAD-464D-A021-9FF2AF31186D}" type="sibTrans" cxnId="{F0AECD53-0ACF-4019-9C20-E2923E354FEE}">
      <dgm:prSet/>
      <dgm:spPr/>
      <dgm:t>
        <a:bodyPr/>
        <a:lstStyle/>
        <a:p>
          <a:endParaRPr lang="en-IN"/>
        </a:p>
      </dgm:t>
    </dgm:pt>
    <dgm:pt modelId="{DC8C23D7-32AA-4F6F-81B5-D05823247777}">
      <dgm:prSet/>
      <dgm:spPr/>
      <dgm:t>
        <a:bodyPr/>
        <a:lstStyle/>
        <a:p>
          <a:pPr>
            <a:buNone/>
          </a:pPr>
          <a:r>
            <a:rPr lang="en-IN" b="1" i="0" u="none"/>
            <a:t>BHATUNI</a:t>
          </a:r>
          <a:endParaRPr lang="en-IN"/>
        </a:p>
      </dgm:t>
    </dgm:pt>
    <dgm:pt modelId="{7EA76762-E272-4B2E-BCE6-49CB613234E9}" type="parTrans" cxnId="{DA7B57D9-C800-441C-B42D-F8E07B669DF3}">
      <dgm:prSet/>
      <dgm:spPr/>
      <dgm:t>
        <a:bodyPr/>
        <a:lstStyle/>
        <a:p>
          <a:endParaRPr lang="en-IN"/>
        </a:p>
      </dgm:t>
    </dgm:pt>
    <dgm:pt modelId="{BC112150-5B93-4863-93DB-8E3D753BB2BC}" type="sibTrans" cxnId="{DA7B57D9-C800-441C-B42D-F8E07B669DF3}">
      <dgm:prSet/>
      <dgm:spPr/>
      <dgm:t>
        <a:bodyPr/>
        <a:lstStyle/>
        <a:p>
          <a:endParaRPr lang="en-IN"/>
        </a:p>
      </dgm:t>
    </dgm:pt>
    <dgm:pt modelId="{9E621C55-59B8-4BAC-A361-643E982897FB}">
      <dgm:prSet/>
      <dgm:spPr/>
      <dgm:t>
        <a:bodyPr/>
        <a:lstStyle/>
        <a:p>
          <a:pPr>
            <a:buNone/>
          </a:pPr>
          <a:r>
            <a:rPr lang="en-IN" b="1" i="0" u="none"/>
            <a:t>KATHBADODA</a:t>
          </a:r>
          <a:endParaRPr lang="en-IN"/>
        </a:p>
      </dgm:t>
    </dgm:pt>
    <dgm:pt modelId="{E38E9D46-D00C-4F9B-9F71-22FD70ED612B}" type="parTrans" cxnId="{14428500-2770-4969-AA47-100F926D16C3}">
      <dgm:prSet/>
      <dgm:spPr/>
      <dgm:t>
        <a:bodyPr/>
        <a:lstStyle/>
        <a:p>
          <a:endParaRPr lang="en-IN"/>
        </a:p>
      </dgm:t>
    </dgm:pt>
    <dgm:pt modelId="{B3E9C405-F004-4384-890F-830A4A892D59}" type="sibTrans" cxnId="{14428500-2770-4969-AA47-100F926D16C3}">
      <dgm:prSet/>
      <dgm:spPr/>
      <dgm:t>
        <a:bodyPr/>
        <a:lstStyle/>
        <a:p>
          <a:endParaRPr lang="en-IN"/>
        </a:p>
      </dgm:t>
    </dgm:pt>
    <dgm:pt modelId="{50B920D7-2DA9-49C5-99DF-6C918BAFF3FA}">
      <dgm:prSet/>
      <dgm:spPr/>
      <dgm:t>
        <a:bodyPr/>
        <a:lstStyle/>
        <a:p>
          <a:pPr>
            <a:buNone/>
          </a:pPr>
          <a:r>
            <a:rPr lang="en-IN" b="1" i="0" u="none"/>
            <a:t>NALESHREE</a:t>
          </a:r>
          <a:endParaRPr lang="en-IN"/>
        </a:p>
      </dgm:t>
    </dgm:pt>
    <dgm:pt modelId="{234B1AE5-7039-408D-B392-AD006E9CE547}" type="parTrans" cxnId="{0EC353EE-7613-43ED-93AA-405E90C88509}">
      <dgm:prSet/>
      <dgm:spPr/>
      <dgm:t>
        <a:bodyPr/>
        <a:lstStyle/>
        <a:p>
          <a:endParaRPr lang="en-IN"/>
        </a:p>
      </dgm:t>
    </dgm:pt>
    <dgm:pt modelId="{F7476C76-3B5C-4822-94F9-A96FA6EAB8F3}" type="sibTrans" cxnId="{0EC353EE-7613-43ED-93AA-405E90C88509}">
      <dgm:prSet/>
      <dgm:spPr/>
      <dgm:t>
        <a:bodyPr/>
        <a:lstStyle/>
        <a:p>
          <a:endParaRPr lang="en-IN"/>
        </a:p>
      </dgm:t>
    </dgm:pt>
    <dgm:pt modelId="{FEC73F77-0205-4152-B4A0-F8B7DDFF95B1}">
      <dgm:prSet/>
      <dgm:spPr/>
      <dgm:t>
        <a:bodyPr/>
        <a:lstStyle/>
        <a:p>
          <a:pPr>
            <a:buNone/>
          </a:pPr>
          <a:r>
            <a:rPr lang="en-IN" b="1" i="0" u="none"/>
            <a:t>BORDAMANDA</a:t>
          </a:r>
          <a:endParaRPr lang="en-IN"/>
        </a:p>
      </dgm:t>
    </dgm:pt>
    <dgm:pt modelId="{15D00FCC-8087-423B-8A9D-F6FFE7B12204}" type="parTrans" cxnId="{7E945770-4FD5-4D3A-BFA0-AA27E7EDB20C}">
      <dgm:prSet/>
      <dgm:spPr/>
      <dgm:t>
        <a:bodyPr/>
        <a:lstStyle/>
        <a:p>
          <a:endParaRPr lang="en-IN"/>
        </a:p>
      </dgm:t>
    </dgm:pt>
    <dgm:pt modelId="{FB9059FF-58B3-4719-A18E-79E749848EAF}" type="sibTrans" cxnId="{7E945770-4FD5-4D3A-BFA0-AA27E7EDB20C}">
      <dgm:prSet/>
      <dgm:spPr/>
      <dgm:t>
        <a:bodyPr/>
        <a:lstStyle/>
        <a:p>
          <a:endParaRPr lang="en-IN"/>
        </a:p>
      </dgm:t>
    </dgm:pt>
    <dgm:pt modelId="{26B0CAA8-85A2-4A98-BFB6-8BB11688320A}">
      <dgm:prSet/>
      <dgm:spPr/>
      <dgm:t>
        <a:bodyPr/>
        <a:lstStyle/>
        <a:p>
          <a:pPr>
            <a:buNone/>
          </a:pPr>
          <a:r>
            <a:rPr lang="en-IN" b="1" i="0" u="none"/>
            <a:t>MALLUPURA</a:t>
          </a:r>
          <a:endParaRPr lang="en-IN"/>
        </a:p>
      </dgm:t>
    </dgm:pt>
    <dgm:pt modelId="{884BA9EC-B16D-401A-A055-D2D5F6983FC3}" type="parTrans" cxnId="{839FB7FC-620B-4A3D-AAEE-1F856099593F}">
      <dgm:prSet/>
      <dgm:spPr/>
      <dgm:t>
        <a:bodyPr/>
        <a:lstStyle/>
        <a:p>
          <a:endParaRPr lang="en-IN"/>
        </a:p>
      </dgm:t>
    </dgm:pt>
    <dgm:pt modelId="{54770086-12EE-48A6-9B67-50C08C20DB98}" type="sibTrans" cxnId="{839FB7FC-620B-4A3D-AAEE-1F856099593F}">
      <dgm:prSet/>
      <dgm:spPr/>
      <dgm:t>
        <a:bodyPr/>
        <a:lstStyle/>
        <a:p>
          <a:endParaRPr lang="en-IN"/>
        </a:p>
      </dgm:t>
    </dgm:pt>
    <dgm:pt modelId="{3E4E5F99-3E5E-4285-BBFC-B849EFA1019F}">
      <dgm:prSet/>
      <dgm:spPr/>
      <dgm:t>
        <a:bodyPr/>
        <a:lstStyle/>
        <a:p>
          <a:pPr>
            <a:buNone/>
          </a:pPr>
          <a:r>
            <a:rPr lang="en-IN" b="1" i="0" u="none"/>
            <a:t>KAYTHA</a:t>
          </a:r>
          <a:endParaRPr lang="en-IN"/>
        </a:p>
      </dgm:t>
    </dgm:pt>
    <dgm:pt modelId="{B7A8B61B-7E7B-4E97-9A08-B50E4A8DA9F2}" type="parTrans" cxnId="{A842FDBD-07D1-401D-B488-EA329797C00A}">
      <dgm:prSet/>
      <dgm:spPr/>
      <dgm:t>
        <a:bodyPr/>
        <a:lstStyle/>
        <a:p>
          <a:endParaRPr lang="en-IN"/>
        </a:p>
      </dgm:t>
    </dgm:pt>
    <dgm:pt modelId="{55F90691-C1D8-4BF6-A275-4E22385B93CF}" type="sibTrans" cxnId="{A842FDBD-07D1-401D-B488-EA329797C00A}">
      <dgm:prSet/>
      <dgm:spPr/>
      <dgm:t>
        <a:bodyPr/>
        <a:lstStyle/>
        <a:p>
          <a:endParaRPr lang="en-IN"/>
        </a:p>
      </dgm:t>
    </dgm:pt>
    <dgm:pt modelId="{92F96FAA-BD6A-455E-B84E-A4FA0591DD70}">
      <dgm:prSet/>
      <dgm:spPr/>
      <dgm:t>
        <a:bodyPr/>
        <a:lstStyle/>
        <a:p>
          <a:pPr>
            <a:buNone/>
          </a:pPr>
          <a:r>
            <a:rPr lang="en-IN" b="1" i="0" u="none"/>
            <a:t>KHARPA</a:t>
          </a:r>
          <a:endParaRPr lang="en-IN"/>
        </a:p>
      </dgm:t>
    </dgm:pt>
    <dgm:pt modelId="{497F6D50-2387-42A3-8003-FA13BA13723C}" type="parTrans" cxnId="{4717ADEE-B926-4903-8D5A-6FC07D2034C8}">
      <dgm:prSet/>
      <dgm:spPr/>
      <dgm:t>
        <a:bodyPr/>
        <a:lstStyle/>
        <a:p>
          <a:endParaRPr lang="en-IN"/>
        </a:p>
      </dgm:t>
    </dgm:pt>
    <dgm:pt modelId="{56055352-47AE-45CD-AB45-E870E604BB2D}" type="sibTrans" cxnId="{4717ADEE-B926-4903-8D5A-6FC07D2034C8}">
      <dgm:prSet/>
      <dgm:spPr/>
      <dgm:t>
        <a:bodyPr/>
        <a:lstStyle/>
        <a:p>
          <a:endParaRPr lang="en-IN"/>
        </a:p>
      </dgm:t>
    </dgm:pt>
    <dgm:pt modelId="{154ABE63-0C9F-4D64-9993-A8A2F699033D}">
      <dgm:prSet/>
      <dgm:spPr/>
      <dgm:t>
        <a:bodyPr/>
        <a:lstStyle/>
        <a:p>
          <a:pPr>
            <a:buNone/>
          </a:pPr>
          <a:r>
            <a:rPr lang="en-IN" b="1" i="0" u="none"/>
            <a:t>RAIPURA</a:t>
          </a:r>
          <a:endParaRPr lang="en-IN"/>
        </a:p>
      </dgm:t>
    </dgm:pt>
    <dgm:pt modelId="{5AE0DFA9-B939-4C16-BC0B-1FB4ED8CED66}" type="parTrans" cxnId="{C32F9DD4-712B-49E4-9E78-3ADE161FD661}">
      <dgm:prSet/>
      <dgm:spPr/>
      <dgm:t>
        <a:bodyPr/>
        <a:lstStyle/>
        <a:p>
          <a:endParaRPr lang="en-IN"/>
        </a:p>
      </dgm:t>
    </dgm:pt>
    <dgm:pt modelId="{40040A8D-5F5D-4123-8CF8-C5A14360A6E1}" type="sibTrans" cxnId="{C32F9DD4-712B-49E4-9E78-3ADE161FD661}">
      <dgm:prSet/>
      <dgm:spPr/>
      <dgm:t>
        <a:bodyPr/>
        <a:lstStyle/>
        <a:p>
          <a:endParaRPr lang="en-IN"/>
        </a:p>
      </dgm:t>
    </dgm:pt>
    <dgm:pt modelId="{6093AFD2-F830-48A3-88E9-6A3F2C825B02}">
      <dgm:prSet/>
      <dgm:spPr/>
      <dgm:t>
        <a:bodyPr/>
        <a:lstStyle/>
        <a:p>
          <a:pPr>
            <a:buNone/>
          </a:pPr>
          <a:r>
            <a:rPr lang="en-IN" b="1" i="0" u="none"/>
            <a:t>LASUDIYABECHAR</a:t>
          </a:r>
          <a:endParaRPr lang="en-IN"/>
        </a:p>
      </dgm:t>
    </dgm:pt>
    <dgm:pt modelId="{3BA635AA-EA8B-48A7-93E1-01DBBAC31F72}" type="parTrans" cxnId="{387DE8A1-2ADF-4E84-937A-636836B73181}">
      <dgm:prSet/>
      <dgm:spPr/>
      <dgm:t>
        <a:bodyPr/>
        <a:lstStyle/>
        <a:p>
          <a:endParaRPr lang="en-IN"/>
        </a:p>
      </dgm:t>
    </dgm:pt>
    <dgm:pt modelId="{6F891DAF-3388-42CC-872E-E8A26CB45468}" type="sibTrans" cxnId="{387DE8A1-2ADF-4E84-937A-636836B73181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</dgm:pt>
    <dgm:pt modelId="{5378C540-C729-462D-800F-78AC29D27B2F}" type="pres">
      <dgm:prSet presAssocID="{A6C6087C-B85D-496A-A3CF-4BA48FC19799}" presName="nodeFirstNode" presStyleLbl="node1" presStyleIdx="0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4C05A91-35B0-438A-AC7B-FCB55EF16CFF}" type="pres">
      <dgm:prSet presAssocID="{1D7E26BA-4BA2-49AA-9127-6EB3962652B1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24961ECA-0702-4E93-8441-C6760CEB3C04}" type="pres">
      <dgm:prSet presAssocID="{046BA438-7ADC-45A5-92C2-55081AECE35E}" presName="nodeFollowingNodes" presStyleLbl="node1" presStyleIdx="1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3F13895-48B3-4297-9FF1-1E601C393EC4}" type="pres">
      <dgm:prSet presAssocID="{423A03D4-7021-4F11-8823-683CD9465993}" presName="nodeFollowingNodes" presStyleLbl="node1" presStyleIdx="2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E8768B51-E1E3-41FB-9D2F-A741EC24CAD1}" type="pres">
      <dgm:prSet presAssocID="{8703A39B-3A93-4760-940A-DDA707C8A653}" presName="nodeFollowingNodes" presStyleLbl="node1" presStyleIdx="3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CF75A55-5D00-4B07-A899-E48CEFF1A4FE}" type="pres">
      <dgm:prSet presAssocID="{9E7CBBAD-0374-4DC0-ABF0-659D6C15FDA0}" presName="nodeFollowingNodes" presStyleLbl="node1" presStyleIdx="4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A8FB6C87-7441-4256-A79A-D759E8D077A0}" type="pres">
      <dgm:prSet presAssocID="{609EB433-B800-4B29-B994-83B8EED0DA5F}" presName="nodeFollowingNodes" presStyleLbl="node1" presStyleIdx="5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4FC168A-87FF-49FF-9E9E-BF6FE84783CD}" type="pres">
      <dgm:prSet presAssocID="{01B45625-1BC1-4771-B078-B0817D4FF3A4}" presName="nodeFollowingNodes" presStyleLbl="node1" presStyleIdx="6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B04190E-F779-431F-A71C-712892D36034}" type="pres">
      <dgm:prSet presAssocID="{64728920-973A-4D03-B077-D50F5E96F7AB}" presName="nodeFollowingNodes" presStyleLbl="node1" presStyleIdx="7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2D9F324-4E1E-43A8-B241-C1DA344BE185}" type="pres">
      <dgm:prSet presAssocID="{B1BB0B4B-ED39-422A-A683-6A99DEE537F9}" presName="nodeFollowingNodes" presStyleLbl="node1" presStyleIdx="8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EB2B348-B9AF-4758-9A60-2A6250FA8C9D}" type="pres">
      <dgm:prSet presAssocID="{4E4CC409-9B47-4AF2-BA33-4A7660D62EAB}" presName="nodeFollowingNodes" presStyleLbl="node1" presStyleIdx="9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FD9BC60-D005-4997-8C73-EC340AFAA8A0}" type="pres">
      <dgm:prSet presAssocID="{D9D47713-539F-4A01-8C3E-DCC2AC5E5E74}" presName="nodeFollowingNodes" presStyleLbl="node1" presStyleIdx="10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51C535B-1E0F-4540-9102-7A7CEDA2EA74}" type="pres">
      <dgm:prSet presAssocID="{DC8C23D7-32AA-4F6F-81B5-D05823247777}" presName="nodeFollowingNodes" presStyleLbl="node1" presStyleIdx="11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10EB74D-B4E0-449D-9088-800808D8AECF}" type="pres">
      <dgm:prSet presAssocID="{9E621C55-59B8-4BAC-A361-643E982897FB}" presName="nodeFollowingNodes" presStyleLbl="node1" presStyleIdx="12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F98E6C6-C813-4A0C-B74E-6790A71B76E8}" type="pres">
      <dgm:prSet presAssocID="{50B920D7-2DA9-49C5-99DF-6C918BAFF3FA}" presName="nodeFollowingNodes" presStyleLbl="node1" presStyleIdx="13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5922783-942F-4E80-8621-54DB0BD33423}" type="pres">
      <dgm:prSet presAssocID="{FEC73F77-0205-4152-B4A0-F8B7DDFF95B1}" presName="nodeFollowingNodes" presStyleLbl="node1" presStyleIdx="14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A09011A-5817-468F-B6D1-918869D45F2B}" type="pres">
      <dgm:prSet presAssocID="{26B0CAA8-85A2-4A98-BFB6-8BB11688320A}" presName="nodeFollowingNodes" presStyleLbl="node1" presStyleIdx="15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729763B-9011-4B0B-93C7-C3F7806D4CCB}" type="pres">
      <dgm:prSet presAssocID="{3E4E5F99-3E5E-4285-BBFC-B849EFA1019F}" presName="nodeFollowingNodes" presStyleLbl="node1" presStyleIdx="16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0CC07C6-6922-4500-B68D-84C89C428F77}" type="pres">
      <dgm:prSet presAssocID="{92F96FAA-BD6A-455E-B84E-A4FA0591DD70}" presName="nodeFollowingNodes" presStyleLbl="node1" presStyleIdx="17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B0C49DB-5E07-4B3F-9771-49DA432BC491}" type="pres">
      <dgm:prSet presAssocID="{154ABE63-0C9F-4D64-9993-A8A2F699033D}" presName="nodeFollowingNodes" presStyleLbl="node1" presStyleIdx="18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17AE808-66B2-457C-85EA-93F0377B6CB9}" type="pres">
      <dgm:prSet presAssocID="{6093AFD2-F830-48A3-88E9-6A3F2C825B02}" presName="nodeFollowingNodes" presStyleLbl="node1" presStyleIdx="19" presStyleCnt="20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DA7B57D9-C800-441C-B42D-F8E07B669DF3}" srcId="{72DDF06D-B431-4924-9C5C-C57A0C56440F}" destId="{DC8C23D7-32AA-4F6F-81B5-D05823247777}" srcOrd="11" destOrd="0" parTransId="{7EA76762-E272-4B2E-BCE6-49CB613234E9}" sibTransId="{BC112150-5B93-4863-93DB-8E3D753BB2BC}"/>
    <dgm:cxn modelId="{4717ADEE-B926-4903-8D5A-6FC07D2034C8}" srcId="{72DDF06D-B431-4924-9C5C-C57A0C56440F}" destId="{92F96FAA-BD6A-455E-B84E-A4FA0591DD70}" srcOrd="17" destOrd="0" parTransId="{497F6D50-2387-42A3-8003-FA13BA13723C}" sibTransId="{56055352-47AE-45CD-AB45-E870E604BB2D}"/>
    <dgm:cxn modelId="{839FB7FC-620B-4A3D-AAEE-1F856099593F}" srcId="{72DDF06D-B431-4924-9C5C-C57A0C56440F}" destId="{26B0CAA8-85A2-4A98-BFB6-8BB11688320A}" srcOrd="15" destOrd="0" parTransId="{884BA9EC-B16D-401A-A055-D2D5F6983FC3}" sibTransId="{54770086-12EE-48A6-9B67-50C08C20DB98}"/>
    <dgm:cxn modelId="{AB296335-B7D0-4114-965C-E4634027DE5A}" type="presOf" srcId="{9E621C55-59B8-4BAC-A361-643E982897FB}" destId="{110EB74D-B4E0-449D-9088-800808D8AECF}" srcOrd="0" destOrd="0" presId="urn:microsoft.com/office/officeart/2005/8/layout/cycle3"/>
    <dgm:cxn modelId="{7927C561-DC00-4B8B-9C23-08049109C7B3}" type="presOf" srcId="{1D7E26BA-4BA2-49AA-9127-6EB3962652B1}" destId="{74C05A91-35B0-438A-AC7B-FCB55EF16CFF}" srcOrd="0" destOrd="0" presId="urn:microsoft.com/office/officeart/2005/8/layout/cycle3"/>
    <dgm:cxn modelId="{05A85453-84F8-4990-8AB5-8F6E756009F4}" srcId="{72DDF06D-B431-4924-9C5C-C57A0C56440F}" destId="{609EB433-B800-4B29-B994-83B8EED0DA5F}" srcOrd="5" destOrd="0" parTransId="{89742BEF-52DB-4983-A6A3-C80DB694B35D}" sibTransId="{77649668-3ED8-4B5D-A0D7-3E123A485AE6}"/>
    <dgm:cxn modelId="{87C19263-1736-4A6D-A157-7D949AC66500}" type="presOf" srcId="{DC8C23D7-32AA-4F6F-81B5-D05823247777}" destId="{151C535B-1E0F-4540-9102-7A7CEDA2EA74}" srcOrd="0" destOrd="0" presId="urn:microsoft.com/office/officeart/2005/8/layout/cycle3"/>
    <dgm:cxn modelId="{96CB9922-FC94-442F-AF41-3A2A59749560}" type="presOf" srcId="{A6C6087C-B85D-496A-A3CF-4BA48FC19799}" destId="{5378C540-C729-462D-800F-78AC29D27B2F}" srcOrd="0" destOrd="0" presId="urn:microsoft.com/office/officeart/2005/8/layout/cycle3"/>
    <dgm:cxn modelId="{2023760E-B193-4979-AB3E-90581AF608AA}" srcId="{72DDF06D-B431-4924-9C5C-C57A0C56440F}" destId="{423A03D4-7021-4F11-8823-683CD9465993}" srcOrd="2" destOrd="0" parTransId="{AE443955-C45D-4EDB-844C-CCED40B6C963}" sibTransId="{C9625056-FF55-4C8C-9507-A63886E5462F}"/>
    <dgm:cxn modelId="{BB2185FF-4791-4FF4-AF9D-D848F0F94489}" type="presOf" srcId="{423A03D4-7021-4F11-8823-683CD9465993}" destId="{83F13895-48B3-4297-9FF1-1E601C393EC4}" srcOrd="0" destOrd="0" presId="urn:microsoft.com/office/officeart/2005/8/layout/cycle3"/>
    <dgm:cxn modelId="{0EC353EE-7613-43ED-93AA-405E90C88509}" srcId="{72DDF06D-B431-4924-9C5C-C57A0C56440F}" destId="{50B920D7-2DA9-49C5-99DF-6C918BAFF3FA}" srcOrd="13" destOrd="0" parTransId="{234B1AE5-7039-408D-B392-AD006E9CE547}" sibTransId="{F7476C76-3B5C-4822-94F9-A96FA6EAB8F3}"/>
    <dgm:cxn modelId="{D6F122C1-88D6-4233-9809-504D9D52D474}" srcId="{72DDF06D-B431-4924-9C5C-C57A0C56440F}" destId="{8703A39B-3A93-4760-940A-DDA707C8A653}" srcOrd="3" destOrd="0" parTransId="{83B1B5A7-826A-47D3-BF96-709F0FD437AD}" sibTransId="{D635ABD8-AEDA-45DC-B25B-50CBB7ABA633}"/>
    <dgm:cxn modelId="{30632688-B55D-4782-9FC1-EF76C5FB3BCD}" type="presOf" srcId="{50B920D7-2DA9-49C5-99DF-6C918BAFF3FA}" destId="{6F98E6C6-C813-4A0C-B74E-6790A71B76E8}" srcOrd="0" destOrd="0" presId="urn:microsoft.com/office/officeart/2005/8/layout/cycle3"/>
    <dgm:cxn modelId="{C32F9DD4-712B-49E4-9E78-3ADE161FD661}" srcId="{72DDF06D-B431-4924-9C5C-C57A0C56440F}" destId="{154ABE63-0C9F-4D64-9993-A8A2F699033D}" srcOrd="18" destOrd="0" parTransId="{5AE0DFA9-B939-4C16-BC0B-1FB4ED8CED66}" sibTransId="{40040A8D-5F5D-4123-8CF8-C5A14360A6E1}"/>
    <dgm:cxn modelId="{D662499E-C919-4EDA-AC57-9F44D1C21912}" type="presOf" srcId="{046BA438-7ADC-45A5-92C2-55081AECE35E}" destId="{24961ECA-0702-4E93-8441-C6760CEB3C04}" srcOrd="0" destOrd="0" presId="urn:microsoft.com/office/officeart/2005/8/layout/cycle3"/>
    <dgm:cxn modelId="{7E945770-4FD5-4D3A-BFA0-AA27E7EDB20C}" srcId="{72DDF06D-B431-4924-9C5C-C57A0C56440F}" destId="{FEC73F77-0205-4152-B4A0-F8B7DDFF95B1}" srcOrd="14" destOrd="0" parTransId="{15D00FCC-8087-423B-8A9D-F6FFE7B12204}" sibTransId="{FB9059FF-58B3-4719-A18E-79E749848EAF}"/>
    <dgm:cxn modelId="{7EEC95EE-2773-4A5B-A117-6163FDE5E9FA}" type="presOf" srcId="{26B0CAA8-85A2-4A98-BFB6-8BB11688320A}" destId="{BA09011A-5817-468F-B6D1-918869D45F2B}" srcOrd="0" destOrd="0" presId="urn:microsoft.com/office/officeart/2005/8/layout/cycle3"/>
    <dgm:cxn modelId="{F3368058-F8DF-4739-97BE-7B8533F9BC23}" srcId="{72DDF06D-B431-4924-9C5C-C57A0C56440F}" destId="{A6C6087C-B85D-496A-A3CF-4BA48FC19799}" srcOrd="0" destOrd="0" parTransId="{54ED8034-F6C4-42B0-88A9-A00A9D48BE1C}" sibTransId="{1D7E26BA-4BA2-49AA-9127-6EB3962652B1}"/>
    <dgm:cxn modelId="{FD0F6FD7-2F3F-437D-8682-089EE31FBEAD}" type="presOf" srcId="{72DDF06D-B431-4924-9C5C-C57A0C56440F}" destId="{DDA1BB31-E06E-4AB0-B989-3000407E3A29}" srcOrd="0" destOrd="0" presId="urn:microsoft.com/office/officeart/2005/8/layout/cycle3"/>
    <dgm:cxn modelId="{9E8DE8D8-5A7D-419E-A68C-4EC8FB36C33F}" type="presOf" srcId="{64728920-973A-4D03-B077-D50F5E96F7AB}" destId="{2B04190E-F779-431F-A71C-712892D36034}" srcOrd="0" destOrd="0" presId="urn:microsoft.com/office/officeart/2005/8/layout/cycle3"/>
    <dgm:cxn modelId="{BB06823C-0483-4277-843D-DEEE80BB96F2}" type="presOf" srcId="{01B45625-1BC1-4771-B078-B0817D4FF3A4}" destId="{B4FC168A-87FF-49FF-9E9E-BF6FE84783CD}" srcOrd="0" destOrd="0" presId="urn:microsoft.com/office/officeart/2005/8/layout/cycle3"/>
    <dgm:cxn modelId="{EB06D79D-F259-4A39-9377-AD07BC92FA2F}" srcId="{72DDF06D-B431-4924-9C5C-C57A0C56440F}" destId="{01B45625-1BC1-4771-B078-B0817D4FF3A4}" srcOrd="6" destOrd="0" parTransId="{AECEEE7A-6506-438D-8DEE-40EB4AF915FF}" sibTransId="{CC83B00D-9BD2-4EE9-A000-E76B84BF8EE2}"/>
    <dgm:cxn modelId="{14428500-2770-4969-AA47-100F926D16C3}" srcId="{72DDF06D-B431-4924-9C5C-C57A0C56440F}" destId="{9E621C55-59B8-4BAC-A361-643E982897FB}" srcOrd="12" destOrd="0" parTransId="{E38E9D46-D00C-4F9B-9F71-22FD70ED612B}" sibTransId="{B3E9C405-F004-4384-890F-830A4A892D59}"/>
    <dgm:cxn modelId="{4BE086C8-4137-4CC2-BDE1-08A47D1A6C82}" srcId="{72DDF06D-B431-4924-9C5C-C57A0C56440F}" destId="{B1BB0B4B-ED39-422A-A683-6A99DEE537F9}" srcOrd="8" destOrd="0" parTransId="{C55FF1E9-788E-4757-BD65-4D7D2663E628}" sibTransId="{B6406A83-083F-482C-BEA6-73803D63DD26}"/>
    <dgm:cxn modelId="{B028692F-7B20-4522-B89C-FD6F7D7047EE}" type="presOf" srcId="{92F96FAA-BD6A-455E-B84E-A4FA0591DD70}" destId="{70CC07C6-6922-4500-B68D-84C89C428F77}" srcOrd="0" destOrd="0" presId="urn:microsoft.com/office/officeart/2005/8/layout/cycle3"/>
    <dgm:cxn modelId="{A15E9FD0-565C-491C-A28D-CA6AA0A980B1}" type="presOf" srcId="{609EB433-B800-4B29-B994-83B8EED0DA5F}" destId="{A8FB6C87-7441-4256-A79A-D759E8D077A0}" srcOrd="0" destOrd="0" presId="urn:microsoft.com/office/officeart/2005/8/layout/cycle3"/>
    <dgm:cxn modelId="{F0AECD53-0ACF-4019-9C20-E2923E354FEE}" srcId="{72DDF06D-B431-4924-9C5C-C57A0C56440F}" destId="{D9D47713-539F-4A01-8C3E-DCC2AC5E5E74}" srcOrd="10" destOrd="0" parTransId="{1529A864-FEA5-4DE9-9E32-9252BB6F208A}" sibTransId="{63DFE175-3AAD-464D-A021-9FF2AF31186D}"/>
    <dgm:cxn modelId="{9AAD8C3D-26B7-4E48-85EC-F7520FFDDBE3}" type="presOf" srcId="{D9D47713-539F-4A01-8C3E-DCC2AC5E5E74}" destId="{6FD9BC60-D005-4997-8C73-EC340AFAA8A0}" srcOrd="0" destOrd="0" presId="urn:microsoft.com/office/officeart/2005/8/layout/cycle3"/>
    <dgm:cxn modelId="{8CE13E18-822B-47A1-9E73-64861647746F}" type="presOf" srcId="{154ABE63-0C9F-4D64-9993-A8A2F699033D}" destId="{7B0C49DB-5E07-4B3F-9771-49DA432BC491}" srcOrd="0" destOrd="0" presId="urn:microsoft.com/office/officeart/2005/8/layout/cycle3"/>
    <dgm:cxn modelId="{4ACD14B5-8275-49AE-AC94-557A5361C539}" srcId="{72DDF06D-B431-4924-9C5C-C57A0C56440F}" destId="{046BA438-7ADC-45A5-92C2-55081AECE35E}" srcOrd="1" destOrd="0" parTransId="{DB743592-D275-45A6-86CB-91DBA818422E}" sibTransId="{0503386F-92CC-4128-B1C5-3680454E3864}"/>
    <dgm:cxn modelId="{387DE8A1-2ADF-4E84-937A-636836B73181}" srcId="{72DDF06D-B431-4924-9C5C-C57A0C56440F}" destId="{6093AFD2-F830-48A3-88E9-6A3F2C825B02}" srcOrd="19" destOrd="0" parTransId="{3BA635AA-EA8B-48A7-93E1-01DBBAC31F72}" sibTransId="{6F891DAF-3388-42CC-872E-E8A26CB45468}"/>
    <dgm:cxn modelId="{185A3678-86D2-4ADF-B756-CC70321ABFE4}" type="presOf" srcId="{B1BB0B4B-ED39-422A-A683-6A99DEE537F9}" destId="{F2D9F324-4E1E-43A8-B241-C1DA344BE185}" srcOrd="0" destOrd="0" presId="urn:microsoft.com/office/officeart/2005/8/layout/cycle3"/>
    <dgm:cxn modelId="{5139E3C6-685B-4EBD-B5DA-1221A73A2CDB}" type="presOf" srcId="{3E4E5F99-3E5E-4285-BBFC-B849EFA1019F}" destId="{0729763B-9011-4B0B-93C7-C3F7806D4CCB}" srcOrd="0" destOrd="0" presId="urn:microsoft.com/office/officeart/2005/8/layout/cycle3"/>
    <dgm:cxn modelId="{2C0216B3-B228-45C5-AB8B-D3270E6F8BCD}" type="presOf" srcId="{8703A39B-3A93-4760-940A-DDA707C8A653}" destId="{E8768B51-E1E3-41FB-9D2F-A741EC24CAD1}" srcOrd="0" destOrd="0" presId="urn:microsoft.com/office/officeart/2005/8/layout/cycle3"/>
    <dgm:cxn modelId="{8CFC282D-A8A4-4723-8F96-1C3555D2C45E}" type="presOf" srcId="{9E7CBBAD-0374-4DC0-ABF0-659D6C15FDA0}" destId="{8CF75A55-5D00-4B07-A899-E48CEFF1A4FE}" srcOrd="0" destOrd="0" presId="urn:microsoft.com/office/officeart/2005/8/layout/cycle3"/>
    <dgm:cxn modelId="{822DF639-2105-4062-9B38-910961821CB3}" srcId="{72DDF06D-B431-4924-9C5C-C57A0C56440F}" destId="{9E7CBBAD-0374-4DC0-ABF0-659D6C15FDA0}" srcOrd="4" destOrd="0" parTransId="{C60BC667-470B-4EF5-9044-CBDB36849DA1}" sibTransId="{8887D2D5-55D9-4A22-BD4E-316EA614096A}"/>
    <dgm:cxn modelId="{91827F4A-1AC9-4C78-8802-ABE30C4BC275}" srcId="{72DDF06D-B431-4924-9C5C-C57A0C56440F}" destId="{4E4CC409-9B47-4AF2-BA33-4A7660D62EAB}" srcOrd="9" destOrd="0" parTransId="{1713140C-46CA-4DB6-8CE2-8B0041D546FC}" sibTransId="{8FCCB895-8EE7-4B44-BD6F-29F76A29E45A}"/>
    <dgm:cxn modelId="{7545DA1C-989B-45CB-BF06-7CBCF2DC2365}" srcId="{72DDF06D-B431-4924-9C5C-C57A0C56440F}" destId="{64728920-973A-4D03-B077-D50F5E96F7AB}" srcOrd="7" destOrd="0" parTransId="{5CD1579D-F9FD-481C-9A1F-F22E03079CBB}" sibTransId="{B5644202-1360-417E-A6C6-21DAF29AAD58}"/>
    <dgm:cxn modelId="{A842FDBD-07D1-401D-B488-EA329797C00A}" srcId="{72DDF06D-B431-4924-9C5C-C57A0C56440F}" destId="{3E4E5F99-3E5E-4285-BBFC-B849EFA1019F}" srcOrd="16" destOrd="0" parTransId="{B7A8B61B-7E7B-4E97-9A08-B50E4A8DA9F2}" sibTransId="{55F90691-C1D8-4BF6-A275-4E22385B93CF}"/>
    <dgm:cxn modelId="{67EE2297-D214-4590-B76B-B0E09B168ED4}" type="presOf" srcId="{FEC73F77-0205-4152-B4A0-F8B7DDFF95B1}" destId="{C5922783-942F-4E80-8621-54DB0BD33423}" srcOrd="0" destOrd="0" presId="urn:microsoft.com/office/officeart/2005/8/layout/cycle3"/>
    <dgm:cxn modelId="{2FF5B527-05A6-4F54-AA0C-A21B10A88757}" type="presOf" srcId="{4E4CC409-9B47-4AF2-BA33-4A7660D62EAB}" destId="{CEB2B348-B9AF-4758-9A60-2A6250FA8C9D}" srcOrd="0" destOrd="0" presId="urn:microsoft.com/office/officeart/2005/8/layout/cycle3"/>
    <dgm:cxn modelId="{186338A2-101E-4CBE-AA56-10D7C273BCDC}" type="presOf" srcId="{6093AFD2-F830-48A3-88E9-6A3F2C825B02}" destId="{817AE808-66B2-457C-85EA-93F0377B6CB9}" srcOrd="0" destOrd="0" presId="urn:microsoft.com/office/officeart/2005/8/layout/cycle3"/>
    <dgm:cxn modelId="{F52C8BF2-25DB-44E3-9A56-7448BF169D10}" type="presParOf" srcId="{DDA1BB31-E06E-4AB0-B989-3000407E3A29}" destId="{B79B8488-ABA4-4436-AA77-B9D203E9EEF8}" srcOrd="0" destOrd="0" presId="urn:microsoft.com/office/officeart/2005/8/layout/cycle3"/>
    <dgm:cxn modelId="{4838AA1F-9ADC-496B-8F04-990BF3864386}" type="presParOf" srcId="{B79B8488-ABA4-4436-AA77-B9D203E9EEF8}" destId="{5378C540-C729-462D-800F-78AC29D27B2F}" srcOrd="0" destOrd="0" presId="urn:microsoft.com/office/officeart/2005/8/layout/cycle3"/>
    <dgm:cxn modelId="{D7718574-F7B9-4F92-A0CD-9CA26A978F03}" type="presParOf" srcId="{B79B8488-ABA4-4436-AA77-B9D203E9EEF8}" destId="{74C05A91-35B0-438A-AC7B-FCB55EF16CFF}" srcOrd="1" destOrd="0" presId="urn:microsoft.com/office/officeart/2005/8/layout/cycle3"/>
    <dgm:cxn modelId="{7AB46676-40A1-4B00-BC59-24EFF1B099A7}" type="presParOf" srcId="{B79B8488-ABA4-4436-AA77-B9D203E9EEF8}" destId="{24961ECA-0702-4E93-8441-C6760CEB3C04}" srcOrd="2" destOrd="0" presId="urn:microsoft.com/office/officeart/2005/8/layout/cycle3"/>
    <dgm:cxn modelId="{B1E70ECF-85CC-418F-8012-F25B29A433D5}" type="presParOf" srcId="{B79B8488-ABA4-4436-AA77-B9D203E9EEF8}" destId="{83F13895-48B3-4297-9FF1-1E601C393EC4}" srcOrd="3" destOrd="0" presId="urn:microsoft.com/office/officeart/2005/8/layout/cycle3"/>
    <dgm:cxn modelId="{F9C90D98-8C17-4B86-9638-3ED8C9C72CB3}" type="presParOf" srcId="{B79B8488-ABA4-4436-AA77-B9D203E9EEF8}" destId="{E8768B51-E1E3-41FB-9D2F-A741EC24CAD1}" srcOrd="4" destOrd="0" presId="urn:microsoft.com/office/officeart/2005/8/layout/cycle3"/>
    <dgm:cxn modelId="{31DC616F-C022-42B9-9C76-6EF8C7B99871}" type="presParOf" srcId="{B79B8488-ABA4-4436-AA77-B9D203E9EEF8}" destId="{8CF75A55-5D00-4B07-A899-E48CEFF1A4FE}" srcOrd="5" destOrd="0" presId="urn:microsoft.com/office/officeart/2005/8/layout/cycle3"/>
    <dgm:cxn modelId="{EC4BC11B-EBAE-4B7F-B05C-D58107ACD4F9}" type="presParOf" srcId="{B79B8488-ABA4-4436-AA77-B9D203E9EEF8}" destId="{A8FB6C87-7441-4256-A79A-D759E8D077A0}" srcOrd="6" destOrd="0" presId="urn:microsoft.com/office/officeart/2005/8/layout/cycle3"/>
    <dgm:cxn modelId="{A159A1A6-66C0-4683-ABF8-5D485B2553C6}" type="presParOf" srcId="{B79B8488-ABA4-4436-AA77-B9D203E9EEF8}" destId="{B4FC168A-87FF-49FF-9E9E-BF6FE84783CD}" srcOrd="7" destOrd="0" presId="urn:microsoft.com/office/officeart/2005/8/layout/cycle3"/>
    <dgm:cxn modelId="{91B117A6-0E7A-4DB2-B18A-6651AFC45552}" type="presParOf" srcId="{B79B8488-ABA4-4436-AA77-B9D203E9EEF8}" destId="{2B04190E-F779-431F-A71C-712892D36034}" srcOrd="8" destOrd="0" presId="urn:microsoft.com/office/officeart/2005/8/layout/cycle3"/>
    <dgm:cxn modelId="{1525DDA5-A73D-4C49-B0C5-FC5B97C65556}" type="presParOf" srcId="{B79B8488-ABA4-4436-AA77-B9D203E9EEF8}" destId="{F2D9F324-4E1E-43A8-B241-C1DA344BE185}" srcOrd="9" destOrd="0" presId="urn:microsoft.com/office/officeart/2005/8/layout/cycle3"/>
    <dgm:cxn modelId="{75320E13-F84B-4B05-A365-E2A1DFC2A45D}" type="presParOf" srcId="{B79B8488-ABA4-4436-AA77-B9D203E9EEF8}" destId="{CEB2B348-B9AF-4758-9A60-2A6250FA8C9D}" srcOrd="10" destOrd="0" presId="urn:microsoft.com/office/officeart/2005/8/layout/cycle3"/>
    <dgm:cxn modelId="{3E168C1D-AC4C-419A-A226-328191213383}" type="presParOf" srcId="{B79B8488-ABA4-4436-AA77-B9D203E9EEF8}" destId="{6FD9BC60-D005-4997-8C73-EC340AFAA8A0}" srcOrd="11" destOrd="0" presId="urn:microsoft.com/office/officeart/2005/8/layout/cycle3"/>
    <dgm:cxn modelId="{2DEBA0A2-902A-47D3-ABAF-AD93EEF32038}" type="presParOf" srcId="{B79B8488-ABA4-4436-AA77-B9D203E9EEF8}" destId="{151C535B-1E0F-4540-9102-7A7CEDA2EA74}" srcOrd="12" destOrd="0" presId="urn:microsoft.com/office/officeart/2005/8/layout/cycle3"/>
    <dgm:cxn modelId="{2FB44B4D-D09F-46A5-95FE-AA00D2FA4B8E}" type="presParOf" srcId="{B79B8488-ABA4-4436-AA77-B9D203E9EEF8}" destId="{110EB74D-B4E0-449D-9088-800808D8AECF}" srcOrd="13" destOrd="0" presId="urn:microsoft.com/office/officeart/2005/8/layout/cycle3"/>
    <dgm:cxn modelId="{2A26B2FA-00CE-44C2-B75F-062AD0947400}" type="presParOf" srcId="{B79B8488-ABA4-4436-AA77-B9D203E9EEF8}" destId="{6F98E6C6-C813-4A0C-B74E-6790A71B76E8}" srcOrd="14" destOrd="0" presId="urn:microsoft.com/office/officeart/2005/8/layout/cycle3"/>
    <dgm:cxn modelId="{2B003C66-F975-4DC0-986B-D74319D57649}" type="presParOf" srcId="{B79B8488-ABA4-4436-AA77-B9D203E9EEF8}" destId="{C5922783-942F-4E80-8621-54DB0BD33423}" srcOrd="15" destOrd="0" presId="urn:microsoft.com/office/officeart/2005/8/layout/cycle3"/>
    <dgm:cxn modelId="{9D652BD1-59D2-43C3-B15A-B3B9F620AC8A}" type="presParOf" srcId="{B79B8488-ABA4-4436-AA77-B9D203E9EEF8}" destId="{BA09011A-5817-468F-B6D1-918869D45F2B}" srcOrd="16" destOrd="0" presId="urn:microsoft.com/office/officeart/2005/8/layout/cycle3"/>
    <dgm:cxn modelId="{12968942-22B3-4EF1-AEA3-058B0C93037C}" type="presParOf" srcId="{B79B8488-ABA4-4436-AA77-B9D203E9EEF8}" destId="{0729763B-9011-4B0B-93C7-C3F7806D4CCB}" srcOrd="17" destOrd="0" presId="urn:microsoft.com/office/officeart/2005/8/layout/cycle3"/>
    <dgm:cxn modelId="{87BFDDE4-F4A9-4ADF-B408-E0141B0CE7AE}" type="presParOf" srcId="{B79B8488-ABA4-4436-AA77-B9D203E9EEF8}" destId="{70CC07C6-6922-4500-B68D-84C89C428F77}" srcOrd="18" destOrd="0" presId="urn:microsoft.com/office/officeart/2005/8/layout/cycle3"/>
    <dgm:cxn modelId="{6726E851-D5C6-41F2-8C26-4B69C7604A39}" type="presParOf" srcId="{B79B8488-ABA4-4436-AA77-B9D203E9EEF8}" destId="{7B0C49DB-5E07-4B3F-9771-49DA432BC491}" srcOrd="19" destOrd="0" presId="urn:microsoft.com/office/officeart/2005/8/layout/cycle3"/>
    <dgm:cxn modelId="{D9406718-869A-480A-8E53-19CAEB4D4686}" type="presParOf" srcId="{B79B8488-ABA4-4436-AA77-B9D203E9EEF8}" destId="{817AE808-66B2-457C-85EA-93F0377B6CB9}" srcOrd="20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5C2FC4A-ECA9-4836-A033-F20000A83F33}">
      <dgm:prSet phldrT="[Text]" custT="1"/>
      <dgm:spPr>
        <a:solidFill>
          <a:schemeClr val="accent2">
            <a:lumMod val="75000"/>
          </a:schemeClr>
        </a:solidFill>
      </dgm:spPr>
      <dgm:t>
        <a:bodyPr/>
        <a:lstStyle/>
        <a:p>
          <a:pPr>
            <a:buNone/>
          </a:pPr>
          <a:r>
            <a:rPr lang="en-IN" sz="1500" b="0" i="0" u="none"/>
            <a:t>TARANA BLOCK</a:t>
          </a:r>
          <a:endParaRPr lang="en-US" sz="1500"/>
        </a:p>
      </dgm:t>
    </dgm:pt>
    <dgm:pt modelId="{6AF5F87F-296D-4DB6-81D5-41354A5C034E}" type="parTrans" cxnId="{60627FF2-83A5-4A9A-B2BB-48451A20887A}">
      <dgm:prSet/>
      <dgm:spPr/>
      <dgm:t>
        <a:bodyPr/>
        <a:lstStyle/>
        <a:p>
          <a:endParaRPr lang="en-US" sz="3200"/>
        </a:p>
      </dgm:t>
    </dgm:pt>
    <dgm:pt modelId="{4D081209-97CE-4AA3-97D6-0BE176C7A926}" type="sibTrans" cxnId="{60627FF2-83A5-4A9A-B2BB-48451A20887A}">
      <dgm:prSet custT="1"/>
      <dgm:spPr/>
      <dgm:t>
        <a:bodyPr/>
        <a:lstStyle/>
        <a:p>
          <a:endParaRPr lang="en-US" sz="800"/>
        </a:p>
      </dgm:t>
    </dgm:pt>
    <dgm:pt modelId="{8D3D6432-E794-417F-835A-71E29B1314E5}">
      <dgm:prSet/>
      <dgm:spPr/>
      <dgm:t>
        <a:bodyPr/>
        <a:lstStyle/>
        <a:p>
          <a:r>
            <a:rPr lang="en-IN" b="0" i="0" u="none"/>
            <a:t>SALAKHEDI</a:t>
          </a:r>
          <a:endParaRPr lang="en-IN"/>
        </a:p>
      </dgm:t>
    </dgm:pt>
    <dgm:pt modelId="{64973A06-E65A-45C5-B0BC-66F6B814FA72}" type="parTrans" cxnId="{635C09AB-6263-4A7A-9AF1-307C54C86D63}">
      <dgm:prSet/>
      <dgm:spPr/>
      <dgm:t>
        <a:bodyPr/>
        <a:lstStyle/>
        <a:p>
          <a:endParaRPr lang="en-IN"/>
        </a:p>
      </dgm:t>
    </dgm:pt>
    <dgm:pt modelId="{2A9A1CF9-3454-49C6-B377-C640005465B3}" type="sibTrans" cxnId="{635C09AB-6263-4A7A-9AF1-307C54C86D63}">
      <dgm:prSet/>
      <dgm:spPr/>
      <dgm:t>
        <a:bodyPr/>
        <a:lstStyle/>
        <a:p>
          <a:endParaRPr lang="en-IN"/>
        </a:p>
      </dgm:t>
    </dgm:pt>
    <dgm:pt modelId="{E4F9A999-A9EA-43FA-A92E-229C8B60DFE5}">
      <dgm:prSet/>
      <dgm:spPr/>
      <dgm:t>
        <a:bodyPr/>
        <a:lstStyle/>
        <a:p>
          <a:r>
            <a:rPr lang="en-IN" b="0" i="0" u="none"/>
            <a:t>KAWLIKHEDA</a:t>
          </a:r>
          <a:endParaRPr lang="en-IN"/>
        </a:p>
      </dgm:t>
    </dgm:pt>
    <dgm:pt modelId="{6D7A09B8-A124-4A7C-B0BC-D3322A7C31F5}" type="parTrans" cxnId="{C85D10A7-E0D4-4C53-98F2-9EF34CC36273}">
      <dgm:prSet/>
      <dgm:spPr/>
      <dgm:t>
        <a:bodyPr/>
        <a:lstStyle/>
        <a:p>
          <a:endParaRPr lang="en-IN"/>
        </a:p>
      </dgm:t>
    </dgm:pt>
    <dgm:pt modelId="{D76FA899-E084-493C-8028-B351A1774F1F}" type="sibTrans" cxnId="{C85D10A7-E0D4-4C53-98F2-9EF34CC36273}">
      <dgm:prSet/>
      <dgm:spPr/>
      <dgm:t>
        <a:bodyPr/>
        <a:lstStyle/>
        <a:p>
          <a:endParaRPr lang="en-IN"/>
        </a:p>
      </dgm:t>
    </dgm:pt>
    <dgm:pt modelId="{D32F36ED-66EC-4C17-B0B4-9E21FD1DA570}">
      <dgm:prSet/>
      <dgm:spPr/>
      <dgm:t>
        <a:bodyPr/>
        <a:lstStyle/>
        <a:p>
          <a:r>
            <a:rPr lang="en-IN" b="0" i="0" u="none"/>
            <a:t>BHADSIMBA</a:t>
          </a:r>
          <a:endParaRPr lang="en-IN"/>
        </a:p>
      </dgm:t>
    </dgm:pt>
    <dgm:pt modelId="{06DC612F-2438-4701-9E58-DBF72C4303FF}" type="parTrans" cxnId="{7D32213E-6890-4D26-B08F-59E131D8A724}">
      <dgm:prSet/>
      <dgm:spPr/>
      <dgm:t>
        <a:bodyPr/>
        <a:lstStyle/>
        <a:p>
          <a:endParaRPr lang="en-IN"/>
        </a:p>
      </dgm:t>
    </dgm:pt>
    <dgm:pt modelId="{1E3AF5DB-AA0D-4B83-972B-D259F56A2492}" type="sibTrans" cxnId="{7D32213E-6890-4D26-B08F-59E131D8A724}">
      <dgm:prSet/>
      <dgm:spPr/>
      <dgm:t>
        <a:bodyPr/>
        <a:lstStyle/>
        <a:p>
          <a:endParaRPr lang="en-IN"/>
        </a:p>
      </dgm:t>
    </dgm:pt>
    <dgm:pt modelId="{C2B939FD-8C90-43C3-8C72-5D8756836931}">
      <dgm:prSet/>
      <dgm:spPr/>
      <dgm:t>
        <a:bodyPr/>
        <a:lstStyle/>
        <a:p>
          <a:r>
            <a:rPr lang="en-IN" b="0" i="0" u="none"/>
            <a:t>GANWADI</a:t>
          </a:r>
          <a:endParaRPr lang="en-IN"/>
        </a:p>
      </dgm:t>
    </dgm:pt>
    <dgm:pt modelId="{065AEBE9-7CAF-4936-A7D1-A68CBB68F3BD}" type="parTrans" cxnId="{80BA4F13-D9B4-46C5-9527-BED2F6087511}">
      <dgm:prSet/>
      <dgm:spPr/>
      <dgm:t>
        <a:bodyPr/>
        <a:lstStyle/>
        <a:p>
          <a:endParaRPr lang="en-IN"/>
        </a:p>
      </dgm:t>
    </dgm:pt>
    <dgm:pt modelId="{DFE2966D-812E-479D-B884-82C49EC86FBD}" type="sibTrans" cxnId="{80BA4F13-D9B4-46C5-9527-BED2F6087511}">
      <dgm:prSet/>
      <dgm:spPr/>
      <dgm:t>
        <a:bodyPr/>
        <a:lstStyle/>
        <a:p>
          <a:endParaRPr lang="en-IN"/>
        </a:p>
      </dgm:t>
    </dgm:pt>
    <dgm:pt modelId="{D5D8B3FB-005E-42F9-9EF3-9311602487E5}">
      <dgm:prSet/>
      <dgm:spPr/>
      <dgm:t>
        <a:bodyPr/>
        <a:lstStyle/>
        <a:p>
          <a:r>
            <a:rPr lang="en-IN" b="0" i="0" u="none"/>
            <a:t>NOGANWA</a:t>
          </a:r>
          <a:endParaRPr lang="en-IN"/>
        </a:p>
      </dgm:t>
    </dgm:pt>
    <dgm:pt modelId="{3661E2D3-3F04-48B0-A15C-C2C6FF605F02}" type="parTrans" cxnId="{F9DB9E61-FF28-4CBD-B45D-5E43C01A47E0}">
      <dgm:prSet/>
      <dgm:spPr/>
      <dgm:t>
        <a:bodyPr/>
        <a:lstStyle/>
        <a:p>
          <a:endParaRPr lang="en-IN"/>
        </a:p>
      </dgm:t>
    </dgm:pt>
    <dgm:pt modelId="{575132EA-7C83-4E8F-8A21-03D4E062C406}" type="sibTrans" cxnId="{F9DB9E61-FF28-4CBD-B45D-5E43C01A47E0}">
      <dgm:prSet/>
      <dgm:spPr/>
      <dgm:t>
        <a:bodyPr/>
        <a:lstStyle/>
        <a:p>
          <a:endParaRPr lang="en-IN"/>
        </a:p>
      </dgm:t>
    </dgm:pt>
    <dgm:pt modelId="{9EE7B9BE-6453-4F0F-BDD7-679305B3D15F}">
      <dgm:prSet/>
      <dgm:spPr/>
      <dgm:t>
        <a:bodyPr/>
        <a:lstStyle/>
        <a:p>
          <a:r>
            <a:rPr lang="en-IN" b="0" i="0" u="none"/>
            <a:t>AMARPURA</a:t>
          </a:r>
          <a:endParaRPr lang="en-IN"/>
        </a:p>
      </dgm:t>
    </dgm:pt>
    <dgm:pt modelId="{A88656D3-A0BD-4320-B898-0FB663BCDC9F}" type="parTrans" cxnId="{DE0C31CE-F61C-4ACA-9867-ED520CC9936D}">
      <dgm:prSet/>
      <dgm:spPr/>
      <dgm:t>
        <a:bodyPr/>
        <a:lstStyle/>
        <a:p>
          <a:endParaRPr lang="en-IN"/>
        </a:p>
      </dgm:t>
    </dgm:pt>
    <dgm:pt modelId="{E0AD29B0-1FC3-4AC1-8898-965AD34727C9}" type="sibTrans" cxnId="{DE0C31CE-F61C-4ACA-9867-ED520CC9936D}">
      <dgm:prSet/>
      <dgm:spPr/>
      <dgm:t>
        <a:bodyPr/>
        <a:lstStyle/>
        <a:p>
          <a:endParaRPr lang="en-IN"/>
        </a:p>
      </dgm:t>
    </dgm:pt>
    <dgm:pt modelId="{EC793283-DA62-46B4-9012-7ADBBECC5AFB}">
      <dgm:prSet/>
      <dgm:spPr/>
      <dgm:t>
        <a:bodyPr/>
        <a:lstStyle/>
        <a:p>
          <a:r>
            <a:rPr lang="en-IN" b="0" i="0" u="none"/>
            <a:t>KACHNARIYA</a:t>
          </a:r>
          <a:endParaRPr lang="en-IN"/>
        </a:p>
      </dgm:t>
    </dgm:pt>
    <dgm:pt modelId="{022C5F9E-A9FC-4F02-AA9F-5A668BA2F88D}" type="parTrans" cxnId="{FA0C1029-2412-4CD0-B356-C47F1BFBB896}">
      <dgm:prSet/>
      <dgm:spPr/>
      <dgm:t>
        <a:bodyPr/>
        <a:lstStyle/>
        <a:p>
          <a:endParaRPr lang="en-IN"/>
        </a:p>
      </dgm:t>
    </dgm:pt>
    <dgm:pt modelId="{38A5DFD4-C81D-45C7-8440-03454CCCEDD8}" type="sibTrans" cxnId="{FA0C1029-2412-4CD0-B356-C47F1BFBB896}">
      <dgm:prSet/>
      <dgm:spPr/>
      <dgm:t>
        <a:bodyPr/>
        <a:lstStyle/>
        <a:p>
          <a:endParaRPr lang="en-IN"/>
        </a:p>
      </dgm:t>
    </dgm:pt>
    <dgm:pt modelId="{A5D5A214-6101-4048-B565-A19815C064F3}">
      <dgm:prSet/>
      <dgm:spPr/>
      <dgm:t>
        <a:bodyPr/>
        <a:lstStyle/>
        <a:p>
          <a:r>
            <a:rPr lang="en-IN" b="0" i="0" u="none"/>
            <a:t>SAMANERA</a:t>
          </a:r>
          <a:endParaRPr lang="en-IN"/>
        </a:p>
      </dgm:t>
    </dgm:pt>
    <dgm:pt modelId="{FE805DBA-BF5D-408A-BF03-2DC4DEB2DF86}" type="parTrans" cxnId="{2BC3B9FB-D3C3-4389-81CE-84266C8529CD}">
      <dgm:prSet/>
      <dgm:spPr/>
      <dgm:t>
        <a:bodyPr/>
        <a:lstStyle/>
        <a:p>
          <a:endParaRPr lang="en-IN"/>
        </a:p>
      </dgm:t>
    </dgm:pt>
    <dgm:pt modelId="{D74BAFEE-A5FC-4EF9-A488-FE0D5EA91C0D}" type="sibTrans" cxnId="{2BC3B9FB-D3C3-4389-81CE-84266C8529CD}">
      <dgm:prSet/>
      <dgm:spPr/>
      <dgm:t>
        <a:bodyPr/>
        <a:lstStyle/>
        <a:p>
          <a:endParaRPr lang="en-IN"/>
        </a:p>
      </dgm:t>
    </dgm:pt>
    <dgm:pt modelId="{4577F9DE-1E99-44EC-906B-26A29F7CF326}">
      <dgm:prSet/>
      <dgm:spPr/>
      <dgm:t>
        <a:bodyPr/>
        <a:lstStyle/>
        <a:p>
          <a:r>
            <a:rPr lang="en-IN" b="0" i="0" u="none"/>
            <a:t>TUKRAL</a:t>
          </a:r>
          <a:endParaRPr lang="en-IN"/>
        </a:p>
      </dgm:t>
    </dgm:pt>
    <dgm:pt modelId="{2BD6C20B-229B-45EB-BAD6-87974FF15485}" type="parTrans" cxnId="{32EB6265-D6FC-4A04-A85E-204747E29012}">
      <dgm:prSet/>
      <dgm:spPr/>
      <dgm:t>
        <a:bodyPr/>
        <a:lstStyle/>
        <a:p>
          <a:endParaRPr lang="en-IN"/>
        </a:p>
      </dgm:t>
    </dgm:pt>
    <dgm:pt modelId="{3DE62267-F3E9-4DFD-A297-FD896C6E8AC8}" type="sibTrans" cxnId="{32EB6265-D6FC-4A04-A85E-204747E29012}">
      <dgm:prSet/>
      <dgm:spPr/>
      <dgm:t>
        <a:bodyPr/>
        <a:lstStyle/>
        <a:p>
          <a:endParaRPr lang="en-IN"/>
        </a:p>
      </dgm:t>
    </dgm:pt>
    <dgm:pt modelId="{D2813083-A4B8-42B4-8EFC-7B5C89777F31}">
      <dgm:prSet/>
      <dgm:spPr/>
      <dgm:t>
        <a:bodyPr/>
        <a:lstStyle/>
        <a:p>
          <a:r>
            <a:rPr lang="en-IN" b="0" i="0" u="none"/>
            <a:t>DABDARAJPUT</a:t>
          </a:r>
          <a:endParaRPr lang="en-IN"/>
        </a:p>
      </dgm:t>
    </dgm:pt>
    <dgm:pt modelId="{9A050175-1EF0-4267-A50D-6DD33890C446}" type="parTrans" cxnId="{989FD268-DB11-4AC7-837A-B81A7481E709}">
      <dgm:prSet/>
      <dgm:spPr/>
      <dgm:t>
        <a:bodyPr/>
        <a:lstStyle/>
        <a:p>
          <a:endParaRPr lang="en-IN"/>
        </a:p>
      </dgm:t>
    </dgm:pt>
    <dgm:pt modelId="{74490F2D-7452-45F1-A725-C27F35EDEA01}" type="sibTrans" cxnId="{989FD268-DB11-4AC7-837A-B81A7481E709}">
      <dgm:prSet/>
      <dgm:spPr/>
      <dgm:t>
        <a:bodyPr/>
        <a:lstStyle/>
        <a:p>
          <a:endParaRPr lang="en-IN"/>
        </a:p>
      </dgm:t>
    </dgm:pt>
    <dgm:pt modelId="{9FE7A04A-44ED-4F08-9AE6-FBE8FEC590E9}">
      <dgm:prSet/>
      <dgm:spPr/>
      <dgm:t>
        <a:bodyPr/>
        <a:lstStyle/>
        <a:p>
          <a:r>
            <a:rPr lang="en-IN" b="0" i="0" u="none"/>
            <a:t>LASUDIYAHAMEER</a:t>
          </a:r>
          <a:endParaRPr lang="en-IN"/>
        </a:p>
      </dgm:t>
    </dgm:pt>
    <dgm:pt modelId="{52B1D8C5-E0DC-4124-B242-7D21E1C71BE5}" type="parTrans" cxnId="{063F5DFB-D124-4146-8693-4A147BA5C8F6}">
      <dgm:prSet/>
      <dgm:spPr/>
      <dgm:t>
        <a:bodyPr/>
        <a:lstStyle/>
        <a:p>
          <a:endParaRPr lang="en-IN"/>
        </a:p>
      </dgm:t>
    </dgm:pt>
    <dgm:pt modelId="{3C1EC663-67E9-4490-8E1A-345435CAECFE}" type="sibTrans" cxnId="{063F5DFB-D124-4146-8693-4A147BA5C8F6}">
      <dgm:prSet/>
      <dgm:spPr/>
      <dgm:t>
        <a:bodyPr/>
        <a:lstStyle/>
        <a:p>
          <a:endParaRPr lang="en-IN"/>
        </a:p>
      </dgm:t>
    </dgm:pt>
    <dgm:pt modelId="{9D95A30D-07CC-429A-8D76-C04AC896DAD7}">
      <dgm:prSet/>
      <dgm:spPr/>
      <dgm:t>
        <a:bodyPr/>
        <a:lstStyle/>
        <a:p>
          <a:r>
            <a:rPr lang="en-IN" b="0" i="0" u="none"/>
            <a:t>TILAWAD</a:t>
          </a:r>
          <a:endParaRPr lang="en-IN"/>
        </a:p>
      </dgm:t>
    </dgm:pt>
    <dgm:pt modelId="{F88D7971-26D5-4899-8C2C-7CE706028D03}" type="parTrans" cxnId="{6BB64772-CFDF-48CD-B6EB-8B3436D53C9C}">
      <dgm:prSet/>
      <dgm:spPr/>
      <dgm:t>
        <a:bodyPr/>
        <a:lstStyle/>
        <a:p>
          <a:endParaRPr lang="en-IN"/>
        </a:p>
      </dgm:t>
    </dgm:pt>
    <dgm:pt modelId="{C1436E19-6C1A-4BE7-8C7B-B43E9F51CC4C}" type="sibTrans" cxnId="{6BB64772-CFDF-48CD-B6EB-8B3436D53C9C}">
      <dgm:prSet/>
      <dgm:spPr/>
      <dgm:t>
        <a:bodyPr/>
        <a:lstStyle/>
        <a:p>
          <a:endParaRPr lang="en-IN"/>
        </a:p>
      </dgm:t>
    </dgm:pt>
    <dgm:pt modelId="{98792F34-3889-4948-A97C-A2BD6E3157DC}">
      <dgm:prSet/>
      <dgm:spPr/>
      <dgm:t>
        <a:bodyPr/>
        <a:lstStyle/>
        <a:p>
          <a:r>
            <a:rPr lang="en-IN" b="0" i="0" u="none"/>
            <a:t>BEESANKHEDA</a:t>
          </a:r>
          <a:endParaRPr lang="en-IN"/>
        </a:p>
      </dgm:t>
    </dgm:pt>
    <dgm:pt modelId="{A77B47F5-FB39-4F39-9E29-52EF3B06EC7D}" type="parTrans" cxnId="{12A36445-094C-4D62-A96A-2B5977CE28F0}">
      <dgm:prSet/>
      <dgm:spPr/>
      <dgm:t>
        <a:bodyPr/>
        <a:lstStyle/>
        <a:p>
          <a:endParaRPr lang="en-IN"/>
        </a:p>
      </dgm:t>
    </dgm:pt>
    <dgm:pt modelId="{BBE07967-85E4-4226-BBC7-DF95EA13C2BB}" type="sibTrans" cxnId="{12A36445-094C-4D62-A96A-2B5977CE28F0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0BE157F3-7D8B-43B3-9121-E6F666F0475B}" type="pres">
      <dgm:prSet presAssocID="{D5C2FC4A-ECA9-4836-A033-F20000A83F33}" presName="nodeFirstNode" presStyleLbl="node1" presStyleIdx="0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5F9B5F6-999C-4427-8808-1964F2333E3C}" type="pres">
      <dgm:prSet presAssocID="{4D081209-97CE-4AA3-97D6-0BE176C7A926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EBD02296-E80F-4473-93D4-1DAE98D80CAA}" type="pres">
      <dgm:prSet presAssocID="{8D3D6432-E794-417F-835A-71E29B1314E5}" presName="nodeFollowingNodes" presStyleLbl="node1" presStyleIdx="1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D898AA6-A255-4475-A17D-3D6B8DC3327D}" type="pres">
      <dgm:prSet presAssocID="{E4F9A999-A9EA-43FA-A92E-229C8B60DFE5}" presName="nodeFollowingNodes" presStyleLbl="node1" presStyleIdx="2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FC86CA2-AE92-4361-80C0-E81ECDB441E4}" type="pres">
      <dgm:prSet presAssocID="{D32F36ED-66EC-4C17-B0B4-9E21FD1DA570}" presName="nodeFollowingNodes" presStyleLbl="node1" presStyleIdx="3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1216A61-021D-4C18-96BB-02A457579783}" type="pres">
      <dgm:prSet presAssocID="{C2B939FD-8C90-43C3-8C72-5D8756836931}" presName="nodeFollowingNodes" presStyleLbl="node1" presStyleIdx="4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CD0A549-B218-4106-A1EB-50ACADAD2A15}" type="pres">
      <dgm:prSet presAssocID="{D5D8B3FB-005E-42F9-9EF3-9311602487E5}" presName="nodeFollowingNodes" presStyleLbl="node1" presStyleIdx="5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F009A71-ED20-46B8-AE87-044146843C65}" type="pres">
      <dgm:prSet presAssocID="{9EE7B9BE-6453-4F0F-BDD7-679305B3D15F}" presName="nodeFollowingNodes" presStyleLbl="node1" presStyleIdx="6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2D5305F-BBEA-47F1-B721-9C3A426F3244}" type="pres">
      <dgm:prSet presAssocID="{EC793283-DA62-46B4-9012-7ADBBECC5AFB}" presName="nodeFollowingNodes" presStyleLbl="node1" presStyleIdx="7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4438E5A-1E82-441C-B3D2-E849D80508B3}" type="pres">
      <dgm:prSet presAssocID="{A5D5A214-6101-4048-B565-A19815C064F3}" presName="nodeFollowingNodes" presStyleLbl="node1" presStyleIdx="8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07E3EE0-DFAE-4A06-B15E-7B06AFD9CCDF}" type="pres">
      <dgm:prSet presAssocID="{4577F9DE-1E99-44EC-906B-26A29F7CF326}" presName="nodeFollowingNodes" presStyleLbl="node1" presStyleIdx="9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D15D9708-89EC-4636-BE47-A71D640B4BC3}" type="pres">
      <dgm:prSet presAssocID="{D2813083-A4B8-42B4-8EFC-7B5C89777F31}" presName="nodeFollowingNodes" presStyleLbl="node1" presStyleIdx="10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33C26600-1666-4F8A-B809-28C33762063A}" type="pres">
      <dgm:prSet presAssocID="{9FE7A04A-44ED-4F08-9AE6-FBE8FEC590E9}" presName="nodeFollowingNodes" presStyleLbl="node1" presStyleIdx="11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E453B09-D7FC-4F00-AC1C-489D676DAFA1}" type="pres">
      <dgm:prSet presAssocID="{9D95A30D-07CC-429A-8D76-C04AC896DAD7}" presName="nodeFollowingNodes" presStyleLbl="node1" presStyleIdx="12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20E9793-6B08-4749-8269-3773799AFCE1}" type="pres">
      <dgm:prSet presAssocID="{98792F34-3889-4948-A97C-A2BD6E3157DC}" presName="nodeFollowingNodes" presStyleLbl="node1" presStyleIdx="13" presStyleCnt="14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FA0C1029-2412-4CD0-B356-C47F1BFBB896}" srcId="{72DDF06D-B431-4924-9C5C-C57A0C56440F}" destId="{EC793283-DA62-46B4-9012-7ADBBECC5AFB}" srcOrd="7" destOrd="0" parTransId="{022C5F9E-A9FC-4F02-AA9F-5A668BA2F88D}" sibTransId="{38A5DFD4-C81D-45C7-8440-03454CCCEDD8}"/>
    <dgm:cxn modelId="{02AA61AD-96C8-4902-8A44-78B6E2CC64FE}" type="presOf" srcId="{C2B939FD-8C90-43C3-8C72-5D8756836931}" destId="{51216A61-021D-4C18-96BB-02A457579783}" srcOrd="0" destOrd="0" presId="urn:microsoft.com/office/officeart/2005/8/layout/cycle3"/>
    <dgm:cxn modelId="{BF275C2B-A6FC-4819-86FE-AF667D8E0C08}" type="presOf" srcId="{4D081209-97CE-4AA3-97D6-0BE176C7A926}" destId="{55F9B5F6-999C-4427-8808-1964F2333E3C}" srcOrd="0" destOrd="0" presId="urn:microsoft.com/office/officeart/2005/8/layout/cycle3"/>
    <dgm:cxn modelId="{93245235-2EF7-4973-8E92-9287801CCDF0}" type="presOf" srcId="{4577F9DE-1E99-44EC-906B-26A29F7CF326}" destId="{807E3EE0-DFAE-4A06-B15E-7B06AFD9CCDF}" srcOrd="0" destOrd="0" presId="urn:microsoft.com/office/officeart/2005/8/layout/cycle3"/>
    <dgm:cxn modelId="{F7FA293D-9338-4B19-BAF6-3CD3AC1E387F}" type="presOf" srcId="{D2813083-A4B8-42B4-8EFC-7B5C89777F31}" destId="{D15D9708-89EC-4636-BE47-A71D640B4BC3}" srcOrd="0" destOrd="0" presId="urn:microsoft.com/office/officeart/2005/8/layout/cycle3"/>
    <dgm:cxn modelId="{7D32213E-6890-4D26-B08F-59E131D8A724}" srcId="{72DDF06D-B431-4924-9C5C-C57A0C56440F}" destId="{D32F36ED-66EC-4C17-B0B4-9E21FD1DA570}" srcOrd="3" destOrd="0" parTransId="{06DC612F-2438-4701-9E58-DBF72C4303FF}" sibTransId="{1E3AF5DB-AA0D-4B83-972B-D259F56A2492}"/>
    <dgm:cxn modelId="{E7FE3E97-21A3-40BF-81ED-C81F2CB586C5}" type="presOf" srcId="{A5D5A214-6101-4048-B565-A19815C064F3}" destId="{B4438E5A-1E82-441C-B3D2-E849D80508B3}" srcOrd="0" destOrd="0" presId="urn:microsoft.com/office/officeart/2005/8/layout/cycle3"/>
    <dgm:cxn modelId="{12A36445-094C-4D62-A96A-2B5977CE28F0}" srcId="{72DDF06D-B431-4924-9C5C-C57A0C56440F}" destId="{98792F34-3889-4948-A97C-A2BD6E3157DC}" srcOrd="13" destOrd="0" parTransId="{A77B47F5-FB39-4F39-9E29-52EF3B06EC7D}" sibTransId="{BBE07967-85E4-4226-BBC7-DF95EA13C2BB}"/>
    <dgm:cxn modelId="{4B67C820-278C-4EF3-8651-D3C5BC5C3FE4}" type="presOf" srcId="{8D3D6432-E794-417F-835A-71E29B1314E5}" destId="{EBD02296-E80F-4473-93D4-1DAE98D80CAA}" srcOrd="0" destOrd="0" presId="urn:microsoft.com/office/officeart/2005/8/layout/cycle3"/>
    <dgm:cxn modelId="{65D6EC84-25CB-4735-8977-6ED1BE0B94D5}" type="presOf" srcId="{EC793283-DA62-46B4-9012-7ADBBECC5AFB}" destId="{B2D5305F-BBEA-47F1-B721-9C3A426F3244}" srcOrd="0" destOrd="0" presId="urn:microsoft.com/office/officeart/2005/8/layout/cycle3"/>
    <dgm:cxn modelId="{3999857E-DFAE-49E3-8964-D63B7A213118}" type="presOf" srcId="{D5C2FC4A-ECA9-4836-A033-F20000A83F33}" destId="{0BE157F3-7D8B-43B3-9121-E6F666F0475B}" srcOrd="0" destOrd="0" presId="urn:microsoft.com/office/officeart/2005/8/layout/cycle3"/>
    <dgm:cxn modelId="{C85D10A7-E0D4-4C53-98F2-9EF34CC36273}" srcId="{72DDF06D-B431-4924-9C5C-C57A0C56440F}" destId="{E4F9A999-A9EA-43FA-A92E-229C8B60DFE5}" srcOrd="2" destOrd="0" parTransId="{6D7A09B8-A124-4A7C-B0BC-D3322A7C31F5}" sibTransId="{D76FA899-E084-493C-8028-B351A1774F1F}"/>
    <dgm:cxn modelId="{992E414D-CA67-4053-B78B-37CB931B0AE9}" type="presOf" srcId="{9D95A30D-07CC-429A-8D76-C04AC896DAD7}" destId="{5E453B09-D7FC-4F00-AC1C-489D676DAFA1}" srcOrd="0" destOrd="0" presId="urn:microsoft.com/office/officeart/2005/8/layout/cycle3"/>
    <dgm:cxn modelId="{063F5DFB-D124-4146-8693-4A147BA5C8F6}" srcId="{72DDF06D-B431-4924-9C5C-C57A0C56440F}" destId="{9FE7A04A-44ED-4F08-9AE6-FBE8FEC590E9}" srcOrd="11" destOrd="0" parTransId="{52B1D8C5-E0DC-4124-B242-7D21E1C71BE5}" sibTransId="{3C1EC663-67E9-4490-8E1A-345435CAECFE}"/>
    <dgm:cxn modelId="{DE0C31CE-F61C-4ACA-9867-ED520CC9936D}" srcId="{72DDF06D-B431-4924-9C5C-C57A0C56440F}" destId="{9EE7B9BE-6453-4F0F-BDD7-679305B3D15F}" srcOrd="6" destOrd="0" parTransId="{A88656D3-A0BD-4320-B898-0FB663BCDC9F}" sibTransId="{E0AD29B0-1FC3-4AC1-8898-965AD34727C9}"/>
    <dgm:cxn modelId="{37038732-0210-4A2B-B593-CCA7A3FE0198}" type="presOf" srcId="{72DDF06D-B431-4924-9C5C-C57A0C56440F}" destId="{DDA1BB31-E06E-4AB0-B989-3000407E3A29}" srcOrd="0" destOrd="0" presId="urn:microsoft.com/office/officeart/2005/8/layout/cycle3"/>
    <dgm:cxn modelId="{989FD268-DB11-4AC7-837A-B81A7481E709}" srcId="{72DDF06D-B431-4924-9C5C-C57A0C56440F}" destId="{D2813083-A4B8-42B4-8EFC-7B5C89777F31}" srcOrd="10" destOrd="0" parTransId="{9A050175-1EF0-4267-A50D-6DD33890C446}" sibTransId="{74490F2D-7452-45F1-A725-C27F35EDEA01}"/>
    <dgm:cxn modelId="{80BA4F13-D9B4-46C5-9527-BED2F6087511}" srcId="{72DDF06D-B431-4924-9C5C-C57A0C56440F}" destId="{C2B939FD-8C90-43C3-8C72-5D8756836931}" srcOrd="4" destOrd="0" parTransId="{065AEBE9-7CAF-4936-A7D1-A68CBB68F3BD}" sibTransId="{DFE2966D-812E-479D-B884-82C49EC86FBD}"/>
    <dgm:cxn modelId="{32EB6265-D6FC-4A04-A85E-204747E29012}" srcId="{72DDF06D-B431-4924-9C5C-C57A0C56440F}" destId="{4577F9DE-1E99-44EC-906B-26A29F7CF326}" srcOrd="9" destOrd="0" parTransId="{2BD6C20B-229B-45EB-BAD6-87974FF15485}" sibTransId="{3DE62267-F3E9-4DFD-A297-FD896C6E8AC8}"/>
    <dgm:cxn modelId="{635C09AB-6263-4A7A-9AF1-307C54C86D63}" srcId="{72DDF06D-B431-4924-9C5C-C57A0C56440F}" destId="{8D3D6432-E794-417F-835A-71E29B1314E5}" srcOrd="1" destOrd="0" parTransId="{64973A06-E65A-45C5-B0BC-66F6B814FA72}" sibTransId="{2A9A1CF9-3454-49C6-B377-C640005465B3}"/>
    <dgm:cxn modelId="{3E59B600-7379-4B56-9029-F3416BF87390}" type="presOf" srcId="{E4F9A999-A9EA-43FA-A92E-229C8B60DFE5}" destId="{2D898AA6-A255-4475-A17D-3D6B8DC3327D}" srcOrd="0" destOrd="0" presId="urn:microsoft.com/office/officeart/2005/8/layout/cycle3"/>
    <dgm:cxn modelId="{4959E838-B1DD-4FEF-9CEE-CE21D9C74DEE}" type="presOf" srcId="{9FE7A04A-44ED-4F08-9AE6-FBE8FEC590E9}" destId="{33C26600-1666-4F8A-B809-28C33762063A}" srcOrd="0" destOrd="0" presId="urn:microsoft.com/office/officeart/2005/8/layout/cycle3"/>
    <dgm:cxn modelId="{6A7B886D-0B41-44ED-B838-023101DE7687}" type="presOf" srcId="{D32F36ED-66EC-4C17-B0B4-9E21FD1DA570}" destId="{5FC86CA2-AE92-4361-80C0-E81ECDB441E4}" srcOrd="0" destOrd="0" presId="urn:microsoft.com/office/officeart/2005/8/layout/cycle3"/>
    <dgm:cxn modelId="{6BB64772-CFDF-48CD-B6EB-8B3436D53C9C}" srcId="{72DDF06D-B431-4924-9C5C-C57A0C56440F}" destId="{9D95A30D-07CC-429A-8D76-C04AC896DAD7}" srcOrd="12" destOrd="0" parTransId="{F88D7971-26D5-4899-8C2C-7CE706028D03}" sibTransId="{C1436E19-6C1A-4BE7-8C7B-B43E9F51CC4C}"/>
    <dgm:cxn modelId="{F9DB9E61-FF28-4CBD-B45D-5E43C01A47E0}" srcId="{72DDF06D-B431-4924-9C5C-C57A0C56440F}" destId="{D5D8B3FB-005E-42F9-9EF3-9311602487E5}" srcOrd="5" destOrd="0" parTransId="{3661E2D3-3F04-48B0-A15C-C2C6FF605F02}" sibTransId="{575132EA-7C83-4E8F-8A21-03D4E062C406}"/>
    <dgm:cxn modelId="{6454457F-A8EC-45E7-8E9C-58F72CDF632E}" type="presOf" srcId="{9EE7B9BE-6453-4F0F-BDD7-679305B3D15F}" destId="{7F009A71-ED20-46B8-AE87-044146843C65}" srcOrd="0" destOrd="0" presId="urn:microsoft.com/office/officeart/2005/8/layout/cycle3"/>
    <dgm:cxn modelId="{AF867519-D37A-4CF5-8DFE-95A169B01D2B}" type="presOf" srcId="{98792F34-3889-4948-A97C-A2BD6E3157DC}" destId="{120E9793-6B08-4749-8269-3773799AFCE1}" srcOrd="0" destOrd="0" presId="urn:microsoft.com/office/officeart/2005/8/layout/cycle3"/>
    <dgm:cxn modelId="{60627FF2-83A5-4A9A-B2BB-48451A20887A}" srcId="{72DDF06D-B431-4924-9C5C-C57A0C56440F}" destId="{D5C2FC4A-ECA9-4836-A033-F20000A83F33}" srcOrd="0" destOrd="0" parTransId="{6AF5F87F-296D-4DB6-81D5-41354A5C034E}" sibTransId="{4D081209-97CE-4AA3-97D6-0BE176C7A926}"/>
    <dgm:cxn modelId="{2BC3B9FB-D3C3-4389-81CE-84266C8529CD}" srcId="{72DDF06D-B431-4924-9C5C-C57A0C56440F}" destId="{A5D5A214-6101-4048-B565-A19815C064F3}" srcOrd="8" destOrd="0" parTransId="{FE805DBA-BF5D-408A-BF03-2DC4DEB2DF86}" sibTransId="{D74BAFEE-A5FC-4EF9-A488-FE0D5EA91C0D}"/>
    <dgm:cxn modelId="{94793D48-5A29-486A-8162-884259971E6B}" type="presOf" srcId="{D5D8B3FB-005E-42F9-9EF3-9311602487E5}" destId="{2CD0A549-B218-4106-A1EB-50ACADAD2A15}" srcOrd="0" destOrd="0" presId="urn:microsoft.com/office/officeart/2005/8/layout/cycle3"/>
    <dgm:cxn modelId="{4B1E305A-5740-44B9-8A29-50741EC0E27F}" type="presParOf" srcId="{DDA1BB31-E06E-4AB0-B989-3000407E3A29}" destId="{B79B8488-ABA4-4436-AA77-B9D203E9EEF8}" srcOrd="0" destOrd="0" presId="urn:microsoft.com/office/officeart/2005/8/layout/cycle3"/>
    <dgm:cxn modelId="{67B65799-E47F-452D-9962-4A5583584508}" type="presParOf" srcId="{B79B8488-ABA4-4436-AA77-B9D203E9EEF8}" destId="{0BE157F3-7D8B-43B3-9121-E6F666F0475B}" srcOrd="0" destOrd="0" presId="urn:microsoft.com/office/officeart/2005/8/layout/cycle3"/>
    <dgm:cxn modelId="{D8E0B774-8F41-4752-B801-50CB3CA8C070}" type="presParOf" srcId="{B79B8488-ABA4-4436-AA77-B9D203E9EEF8}" destId="{55F9B5F6-999C-4427-8808-1964F2333E3C}" srcOrd="1" destOrd="0" presId="urn:microsoft.com/office/officeart/2005/8/layout/cycle3"/>
    <dgm:cxn modelId="{46E57FFC-814C-4B29-BBF8-99B35E708E92}" type="presParOf" srcId="{B79B8488-ABA4-4436-AA77-B9D203E9EEF8}" destId="{EBD02296-E80F-4473-93D4-1DAE98D80CAA}" srcOrd="2" destOrd="0" presId="urn:microsoft.com/office/officeart/2005/8/layout/cycle3"/>
    <dgm:cxn modelId="{183E7BFC-3AA6-4E7F-9246-C269477F39D3}" type="presParOf" srcId="{B79B8488-ABA4-4436-AA77-B9D203E9EEF8}" destId="{2D898AA6-A255-4475-A17D-3D6B8DC3327D}" srcOrd="3" destOrd="0" presId="urn:microsoft.com/office/officeart/2005/8/layout/cycle3"/>
    <dgm:cxn modelId="{C85FB47F-C5F2-4E97-9465-C8BAE40E5E4D}" type="presParOf" srcId="{B79B8488-ABA4-4436-AA77-B9D203E9EEF8}" destId="{5FC86CA2-AE92-4361-80C0-E81ECDB441E4}" srcOrd="4" destOrd="0" presId="urn:microsoft.com/office/officeart/2005/8/layout/cycle3"/>
    <dgm:cxn modelId="{A0C877F8-EC41-4715-9C3F-2FA7B8DE3C76}" type="presParOf" srcId="{B79B8488-ABA4-4436-AA77-B9D203E9EEF8}" destId="{51216A61-021D-4C18-96BB-02A457579783}" srcOrd="5" destOrd="0" presId="urn:microsoft.com/office/officeart/2005/8/layout/cycle3"/>
    <dgm:cxn modelId="{4215B757-1215-480E-BFC2-C99608D994F3}" type="presParOf" srcId="{B79B8488-ABA4-4436-AA77-B9D203E9EEF8}" destId="{2CD0A549-B218-4106-A1EB-50ACADAD2A15}" srcOrd="6" destOrd="0" presId="urn:microsoft.com/office/officeart/2005/8/layout/cycle3"/>
    <dgm:cxn modelId="{1D613212-044D-4CB7-ADAE-431974A88171}" type="presParOf" srcId="{B79B8488-ABA4-4436-AA77-B9D203E9EEF8}" destId="{7F009A71-ED20-46B8-AE87-044146843C65}" srcOrd="7" destOrd="0" presId="urn:microsoft.com/office/officeart/2005/8/layout/cycle3"/>
    <dgm:cxn modelId="{136730CC-4AF5-44BC-9F7C-BCA9EBBB1E92}" type="presParOf" srcId="{B79B8488-ABA4-4436-AA77-B9D203E9EEF8}" destId="{B2D5305F-BBEA-47F1-B721-9C3A426F3244}" srcOrd="8" destOrd="0" presId="urn:microsoft.com/office/officeart/2005/8/layout/cycle3"/>
    <dgm:cxn modelId="{116BF778-E7C8-46E6-B726-2DFA5A86411B}" type="presParOf" srcId="{B79B8488-ABA4-4436-AA77-B9D203E9EEF8}" destId="{B4438E5A-1E82-441C-B3D2-E849D80508B3}" srcOrd="9" destOrd="0" presId="urn:microsoft.com/office/officeart/2005/8/layout/cycle3"/>
    <dgm:cxn modelId="{C06F0F43-D52A-4A30-93D6-75F9F501E73F}" type="presParOf" srcId="{B79B8488-ABA4-4436-AA77-B9D203E9EEF8}" destId="{807E3EE0-DFAE-4A06-B15E-7B06AFD9CCDF}" srcOrd="10" destOrd="0" presId="urn:microsoft.com/office/officeart/2005/8/layout/cycle3"/>
    <dgm:cxn modelId="{821E6A08-BC75-4C63-B5A8-89638C789573}" type="presParOf" srcId="{B79B8488-ABA4-4436-AA77-B9D203E9EEF8}" destId="{D15D9708-89EC-4636-BE47-A71D640B4BC3}" srcOrd="11" destOrd="0" presId="urn:microsoft.com/office/officeart/2005/8/layout/cycle3"/>
    <dgm:cxn modelId="{39110D00-9090-4CA9-AB95-EF2479C36323}" type="presParOf" srcId="{B79B8488-ABA4-4436-AA77-B9D203E9EEF8}" destId="{33C26600-1666-4F8A-B809-28C33762063A}" srcOrd="12" destOrd="0" presId="urn:microsoft.com/office/officeart/2005/8/layout/cycle3"/>
    <dgm:cxn modelId="{348FB2A9-93D6-4666-AF73-E8C42F47195D}" type="presParOf" srcId="{B79B8488-ABA4-4436-AA77-B9D203E9EEF8}" destId="{5E453B09-D7FC-4F00-AC1C-489D676DAFA1}" srcOrd="13" destOrd="0" presId="urn:microsoft.com/office/officeart/2005/8/layout/cycle3"/>
    <dgm:cxn modelId="{B2ABE02E-A996-4B25-AA5E-84613A4CA0E1}" type="presParOf" srcId="{B79B8488-ABA4-4436-AA77-B9D203E9EEF8}" destId="{120E9793-6B08-4749-8269-3773799AFCE1}" srcOrd="1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8A46A89-D27D-4174-9163-18C2FA21847E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0" i="0" u="none"/>
            <a:t>CHIRDI</a:t>
          </a:r>
          <a:endParaRPr lang="en-IN"/>
        </a:p>
      </dgm:t>
    </dgm:pt>
    <dgm:pt modelId="{2F6E087C-F257-40E9-B4C5-939BB8B67EBE}" type="sibTrans" cxnId="{2771E067-B9F3-486E-9A2E-23EF6BDBD4D2}">
      <dgm:prSet/>
      <dgm:spPr/>
      <dgm:t>
        <a:bodyPr/>
        <a:lstStyle/>
        <a:p>
          <a:endParaRPr lang="en-IN"/>
        </a:p>
      </dgm:t>
    </dgm:pt>
    <dgm:pt modelId="{492F7418-0FCD-4F61-8E2D-005C2DD06A4E}" type="parTrans" cxnId="{2771E067-B9F3-486E-9A2E-23EF6BDBD4D2}">
      <dgm:prSet/>
      <dgm:spPr/>
      <dgm:t>
        <a:bodyPr/>
        <a:lstStyle/>
        <a:p>
          <a:endParaRPr lang="en-IN"/>
        </a:p>
      </dgm:t>
    </dgm:pt>
    <dgm:pt modelId="{00688777-2922-4D08-AB73-001927B79387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0" i="0" u="none"/>
            <a:t>SUWAS</a:t>
          </a:r>
          <a:endParaRPr lang="en-IN"/>
        </a:p>
      </dgm:t>
    </dgm:pt>
    <dgm:pt modelId="{281359BB-005F-4DF9-9B2D-BD58F899DB8D}" type="sibTrans" cxnId="{EE840FA4-BF73-41F1-BF26-350A6F2A0918}">
      <dgm:prSet/>
      <dgm:spPr/>
      <dgm:t>
        <a:bodyPr/>
        <a:lstStyle/>
        <a:p>
          <a:endParaRPr lang="en-IN"/>
        </a:p>
      </dgm:t>
    </dgm:pt>
    <dgm:pt modelId="{1F10E985-5A63-4521-AD6B-0C9C184424EF}" type="parTrans" cxnId="{EE840FA4-BF73-41F1-BF26-350A6F2A0918}">
      <dgm:prSet/>
      <dgm:spPr/>
      <dgm:t>
        <a:bodyPr/>
        <a:lstStyle/>
        <a:p>
          <a:endParaRPr lang="en-IN"/>
        </a:p>
      </dgm:t>
    </dgm:pt>
    <dgm:pt modelId="{14876A51-0CB2-4384-9A67-51B578C129D3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0" i="0" u="none"/>
            <a:t>PARASI</a:t>
          </a:r>
          <a:endParaRPr lang="en-IN"/>
        </a:p>
      </dgm:t>
    </dgm:pt>
    <dgm:pt modelId="{5A1D5365-B9D2-4225-91BF-7784CBD867A5}" type="sibTrans" cxnId="{3564BE49-AC9F-4F39-BF26-3AEB2DBA8182}">
      <dgm:prSet/>
      <dgm:spPr/>
      <dgm:t>
        <a:bodyPr/>
        <a:lstStyle/>
        <a:p>
          <a:endParaRPr lang="en-IN"/>
        </a:p>
      </dgm:t>
    </dgm:pt>
    <dgm:pt modelId="{9667FC00-3C50-424A-BFC0-04A579FB8B27}" type="parTrans" cxnId="{3564BE49-AC9F-4F39-BF26-3AEB2DBA8182}">
      <dgm:prSet/>
      <dgm:spPr/>
      <dgm:t>
        <a:bodyPr/>
        <a:lstStyle/>
        <a:p>
          <a:endParaRPr lang="en-IN"/>
        </a:p>
      </dgm:t>
    </dgm:pt>
    <dgm:pt modelId="{658E877C-89AA-452C-B6FD-851BD0319524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0" i="0" u="none"/>
            <a:t>PAAT</a:t>
          </a:r>
          <a:endParaRPr lang="en-IN"/>
        </a:p>
      </dgm:t>
    </dgm:pt>
    <dgm:pt modelId="{3369E0BB-E162-429C-B920-89658211944A}" type="sibTrans" cxnId="{CAB9AF9C-9361-48E3-B45C-5F16682EA54A}">
      <dgm:prSet/>
      <dgm:spPr/>
      <dgm:t>
        <a:bodyPr/>
        <a:lstStyle/>
        <a:p>
          <a:endParaRPr lang="en-IN"/>
        </a:p>
      </dgm:t>
    </dgm:pt>
    <dgm:pt modelId="{E1D71735-1855-4B0A-9766-446575B6945E}" type="parTrans" cxnId="{CAB9AF9C-9361-48E3-B45C-5F16682EA54A}">
      <dgm:prSet/>
      <dgm:spPr/>
      <dgm:t>
        <a:bodyPr/>
        <a:lstStyle/>
        <a:p>
          <a:endParaRPr lang="en-IN"/>
        </a:p>
      </dgm:t>
    </dgm:pt>
    <dgm:pt modelId="{0CC873ED-3A66-4A66-B214-B264D53BB4E1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0" i="0" u="none"/>
            <a:t>JHALARA</a:t>
          </a:r>
          <a:endParaRPr lang="en-IN"/>
        </a:p>
      </dgm:t>
    </dgm:pt>
    <dgm:pt modelId="{8ED23B50-B43A-4F3A-AE6A-737542FDD55A}" type="sibTrans" cxnId="{C091F9A6-AFF6-44D2-8460-4AFA8C3A2941}">
      <dgm:prSet/>
      <dgm:spPr/>
      <dgm:t>
        <a:bodyPr/>
        <a:lstStyle/>
        <a:p>
          <a:endParaRPr lang="en-IN"/>
        </a:p>
      </dgm:t>
    </dgm:pt>
    <dgm:pt modelId="{74A2D24B-13E4-4C72-B715-4363B80FDA05}" type="parTrans" cxnId="{C091F9A6-AFF6-44D2-8460-4AFA8C3A2941}">
      <dgm:prSet/>
      <dgm:spPr/>
      <dgm:t>
        <a:bodyPr/>
        <a:lstStyle/>
        <a:p>
          <a:endParaRPr lang="en-IN"/>
        </a:p>
      </dgm:t>
    </dgm:pt>
    <dgm:pt modelId="{EDAB57F5-FB54-46FB-8A23-06E67DCF0FAC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0" i="0" u="none"/>
            <a:t>ILAMKHEDI</a:t>
          </a:r>
          <a:endParaRPr lang="en-IN"/>
        </a:p>
      </dgm:t>
    </dgm:pt>
    <dgm:pt modelId="{C0DD7953-F8D1-44B3-8F68-5765878635C9}" type="sibTrans" cxnId="{A1AAD67F-9016-4657-9A6F-644FD3F270C7}">
      <dgm:prSet/>
      <dgm:spPr/>
      <dgm:t>
        <a:bodyPr/>
        <a:lstStyle/>
        <a:p>
          <a:endParaRPr lang="en-IN"/>
        </a:p>
      </dgm:t>
    </dgm:pt>
    <dgm:pt modelId="{94926275-9C60-4D90-AB31-B38380486E48}" type="parTrans" cxnId="{A1AAD67F-9016-4657-9A6F-644FD3F270C7}">
      <dgm:prSet/>
      <dgm:spPr/>
      <dgm:t>
        <a:bodyPr/>
        <a:lstStyle/>
        <a:p>
          <a:endParaRPr lang="en-IN"/>
        </a:p>
      </dgm:t>
    </dgm:pt>
    <dgm:pt modelId="{3936D94A-BFB9-4153-9C55-B60214C0AA6D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0" i="0" u="none"/>
            <a:t>CHANDANYAKHEDI</a:t>
          </a:r>
          <a:endParaRPr lang="en-IN"/>
        </a:p>
      </dgm:t>
    </dgm:pt>
    <dgm:pt modelId="{73891035-E66F-44CE-A9C2-744F2723474C}" type="sibTrans" cxnId="{9C2D32E6-2418-48B9-833D-147CABC46C5B}">
      <dgm:prSet/>
      <dgm:spPr/>
      <dgm:t>
        <a:bodyPr/>
        <a:lstStyle/>
        <a:p>
          <a:endParaRPr lang="en-IN"/>
        </a:p>
      </dgm:t>
    </dgm:pt>
    <dgm:pt modelId="{B4CA63DB-D100-455E-B08D-97D7980264E0}" type="parTrans" cxnId="{9C2D32E6-2418-48B9-833D-147CABC46C5B}">
      <dgm:prSet/>
      <dgm:spPr/>
      <dgm:t>
        <a:bodyPr/>
        <a:lstStyle/>
        <a:p>
          <a:endParaRPr lang="en-IN"/>
        </a:p>
      </dgm:t>
    </dgm:pt>
    <dgm:pt modelId="{3A331301-3A86-4121-8996-C759CF9AC909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0" i="0" u="none"/>
            <a:t>PARSOLI</a:t>
          </a:r>
          <a:endParaRPr lang="en-IN"/>
        </a:p>
      </dgm:t>
    </dgm:pt>
    <dgm:pt modelId="{389B30B7-F55C-40A6-9D0F-281548B7C3D5}" type="sibTrans" cxnId="{7A82DD8F-97C3-460F-B5D5-D6E829BB0DBD}">
      <dgm:prSet/>
      <dgm:spPr/>
      <dgm:t>
        <a:bodyPr/>
        <a:lstStyle/>
        <a:p>
          <a:endParaRPr lang="en-IN"/>
        </a:p>
      </dgm:t>
    </dgm:pt>
    <dgm:pt modelId="{28DAA468-8B7A-483D-AEAC-F2911BBE62DD}" type="parTrans" cxnId="{7A82DD8F-97C3-460F-B5D5-D6E829BB0DBD}">
      <dgm:prSet/>
      <dgm:spPr/>
      <dgm:t>
        <a:bodyPr/>
        <a:lstStyle/>
        <a:p>
          <a:endParaRPr lang="en-IN"/>
        </a:p>
      </dgm:t>
    </dgm:pt>
    <dgm:pt modelId="{BA205809-B2A4-46EA-97A4-877A04FC73D2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0" i="0" u="none"/>
            <a:t>DHABLAHARDU</a:t>
          </a:r>
          <a:endParaRPr lang="en-IN"/>
        </a:p>
      </dgm:t>
    </dgm:pt>
    <dgm:pt modelId="{55604528-DC98-4FAC-A6EC-A584DC976147}" type="sibTrans" cxnId="{BD4BE486-4B19-4371-B241-A01F8ADB0729}">
      <dgm:prSet/>
      <dgm:spPr/>
      <dgm:t>
        <a:bodyPr/>
        <a:lstStyle/>
        <a:p>
          <a:endParaRPr lang="en-IN"/>
        </a:p>
      </dgm:t>
    </dgm:pt>
    <dgm:pt modelId="{5496D9CC-DAF2-4D8A-B58A-B7AC1DF25A58}" type="parTrans" cxnId="{BD4BE486-4B19-4371-B241-A01F8ADB0729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772A8977-6F84-4951-BA6E-2512B2E3073B}" type="pres">
      <dgm:prSet presAssocID="{BA205809-B2A4-46EA-97A4-877A04FC73D2}" presName="nodeFirstNode" presStyleLbl="node1" presStyleIdx="0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B970328-16E7-4684-A640-AF8238038C0E}" type="pres">
      <dgm:prSet presAssocID="{55604528-DC98-4FAC-A6EC-A584DC976147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E6E136E2-AB05-47E5-8F3B-FE96C45A1281}" type="pres">
      <dgm:prSet presAssocID="{3A331301-3A86-4121-8996-C759CF9AC909}" presName="nodeFollowingNodes" presStyleLbl="node1" presStyleIdx="1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88AB6FE-2DFD-4562-BD14-51DA02D329DB}" type="pres">
      <dgm:prSet presAssocID="{3936D94A-BFB9-4153-9C55-B60214C0AA6D}" presName="nodeFollowingNodes" presStyleLbl="node1" presStyleIdx="2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BDB96F4-934C-484B-91BF-13CB2C4742BC}" type="pres">
      <dgm:prSet presAssocID="{EDAB57F5-FB54-46FB-8A23-06E67DCF0FAC}" presName="nodeFollowingNodes" presStyleLbl="node1" presStyleIdx="3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E9EF89F-5BD5-405A-8984-F0EB4D29D547}" type="pres">
      <dgm:prSet presAssocID="{0CC873ED-3A66-4A66-B214-B264D53BB4E1}" presName="nodeFollowingNodes" presStyleLbl="node1" presStyleIdx="4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906EEA95-E808-4FBD-9252-CB3CDB1F165D}" type="pres">
      <dgm:prSet presAssocID="{658E877C-89AA-452C-B6FD-851BD0319524}" presName="nodeFollowingNodes" presStyleLbl="node1" presStyleIdx="5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09752E1-CB9D-4DBB-A24C-1F08DF283350}" type="pres">
      <dgm:prSet presAssocID="{14876A51-0CB2-4384-9A67-51B578C129D3}" presName="nodeFollowingNodes" presStyleLbl="node1" presStyleIdx="6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38E5EDFE-CD71-4274-9EC0-9699639BC4CA}" type="pres">
      <dgm:prSet presAssocID="{00688777-2922-4D08-AB73-001927B79387}" presName="nodeFollowingNodes" presStyleLbl="node1" presStyleIdx="7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7ECA1D2-A0E8-4DC4-AC1B-373E2B5C2051}" type="pres">
      <dgm:prSet presAssocID="{78A46A89-D27D-4174-9163-18C2FA21847E}" presName="nodeFollowingNodes" presStyleLbl="node1" presStyleIdx="8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94D8D38C-5814-40E4-A561-900786211560}" type="presOf" srcId="{78A46A89-D27D-4174-9163-18C2FA21847E}" destId="{C7ECA1D2-A0E8-4DC4-AC1B-373E2B5C2051}" srcOrd="0" destOrd="0" presId="urn:microsoft.com/office/officeart/2005/8/layout/cycle3"/>
    <dgm:cxn modelId="{C091F9A6-AFF6-44D2-8460-4AFA8C3A2941}" srcId="{72DDF06D-B431-4924-9C5C-C57A0C56440F}" destId="{0CC873ED-3A66-4A66-B214-B264D53BB4E1}" srcOrd="4" destOrd="0" parTransId="{74A2D24B-13E4-4C72-B715-4363B80FDA05}" sibTransId="{8ED23B50-B43A-4F3A-AE6A-737542FDD55A}"/>
    <dgm:cxn modelId="{9BFB556C-3BB4-4337-96F4-86C3EA7199B4}" type="presOf" srcId="{14876A51-0CB2-4384-9A67-51B578C129D3}" destId="{109752E1-CB9D-4DBB-A24C-1F08DF283350}" srcOrd="0" destOrd="0" presId="urn:microsoft.com/office/officeart/2005/8/layout/cycle3"/>
    <dgm:cxn modelId="{7E94F07D-DF42-41EE-B0D3-4CC736DB4C75}" type="presOf" srcId="{3936D94A-BFB9-4153-9C55-B60214C0AA6D}" destId="{B88AB6FE-2DFD-4562-BD14-51DA02D329DB}" srcOrd="0" destOrd="0" presId="urn:microsoft.com/office/officeart/2005/8/layout/cycle3"/>
    <dgm:cxn modelId="{CAB9AF9C-9361-48E3-B45C-5F16682EA54A}" srcId="{72DDF06D-B431-4924-9C5C-C57A0C56440F}" destId="{658E877C-89AA-452C-B6FD-851BD0319524}" srcOrd="5" destOrd="0" parTransId="{E1D71735-1855-4B0A-9766-446575B6945E}" sibTransId="{3369E0BB-E162-429C-B920-89658211944A}"/>
    <dgm:cxn modelId="{0B0A9257-A6B6-4945-9B31-FFAF6D4CFA77}" type="presOf" srcId="{72DDF06D-B431-4924-9C5C-C57A0C56440F}" destId="{DDA1BB31-E06E-4AB0-B989-3000407E3A29}" srcOrd="0" destOrd="0" presId="urn:microsoft.com/office/officeart/2005/8/layout/cycle3"/>
    <dgm:cxn modelId="{EE840FA4-BF73-41F1-BF26-350A6F2A0918}" srcId="{72DDF06D-B431-4924-9C5C-C57A0C56440F}" destId="{00688777-2922-4D08-AB73-001927B79387}" srcOrd="7" destOrd="0" parTransId="{1F10E985-5A63-4521-AD6B-0C9C184424EF}" sibTransId="{281359BB-005F-4DF9-9B2D-BD58F899DB8D}"/>
    <dgm:cxn modelId="{9C2D32E6-2418-48B9-833D-147CABC46C5B}" srcId="{72DDF06D-B431-4924-9C5C-C57A0C56440F}" destId="{3936D94A-BFB9-4153-9C55-B60214C0AA6D}" srcOrd="2" destOrd="0" parTransId="{B4CA63DB-D100-455E-B08D-97D7980264E0}" sibTransId="{73891035-E66F-44CE-A9C2-744F2723474C}"/>
    <dgm:cxn modelId="{8DC7DF63-22A0-4163-9583-BC6DEFF675E2}" type="presOf" srcId="{BA205809-B2A4-46EA-97A4-877A04FC73D2}" destId="{772A8977-6F84-4951-BA6E-2512B2E3073B}" srcOrd="0" destOrd="0" presId="urn:microsoft.com/office/officeart/2005/8/layout/cycle3"/>
    <dgm:cxn modelId="{2771E067-B9F3-486E-9A2E-23EF6BDBD4D2}" srcId="{72DDF06D-B431-4924-9C5C-C57A0C56440F}" destId="{78A46A89-D27D-4174-9163-18C2FA21847E}" srcOrd="8" destOrd="0" parTransId="{492F7418-0FCD-4F61-8E2D-005C2DD06A4E}" sibTransId="{2F6E087C-F257-40E9-B4C5-939BB8B67EBE}"/>
    <dgm:cxn modelId="{3564BE49-AC9F-4F39-BF26-3AEB2DBA8182}" srcId="{72DDF06D-B431-4924-9C5C-C57A0C56440F}" destId="{14876A51-0CB2-4384-9A67-51B578C129D3}" srcOrd="6" destOrd="0" parTransId="{9667FC00-3C50-424A-BFC0-04A579FB8B27}" sibTransId="{5A1D5365-B9D2-4225-91BF-7784CBD867A5}"/>
    <dgm:cxn modelId="{BD4BE486-4B19-4371-B241-A01F8ADB0729}" srcId="{72DDF06D-B431-4924-9C5C-C57A0C56440F}" destId="{BA205809-B2A4-46EA-97A4-877A04FC73D2}" srcOrd="0" destOrd="0" parTransId="{5496D9CC-DAF2-4D8A-B58A-B7AC1DF25A58}" sibTransId="{55604528-DC98-4FAC-A6EC-A584DC976147}"/>
    <dgm:cxn modelId="{D860B37E-ADA2-4FAA-A0F2-FA909B114D05}" type="presOf" srcId="{658E877C-89AA-452C-B6FD-851BD0319524}" destId="{906EEA95-E808-4FBD-9252-CB3CDB1F165D}" srcOrd="0" destOrd="0" presId="urn:microsoft.com/office/officeart/2005/8/layout/cycle3"/>
    <dgm:cxn modelId="{7A82DD8F-97C3-460F-B5D5-D6E829BB0DBD}" srcId="{72DDF06D-B431-4924-9C5C-C57A0C56440F}" destId="{3A331301-3A86-4121-8996-C759CF9AC909}" srcOrd="1" destOrd="0" parTransId="{28DAA468-8B7A-483D-AEAC-F2911BBE62DD}" sibTransId="{389B30B7-F55C-40A6-9D0F-281548B7C3D5}"/>
    <dgm:cxn modelId="{41673C22-1C21-41A7-8C84-C32D29ED7A1E}" type="presOf" srcId="{00688777-2922-4D08-AB73-001927B79387}" destId="{38E5EDFE-CD71-4274-9EC0-9699639BC4CA}" srcOrd="0" destOrd="0" presId="urn:microsoft.com/office/officeart/2005/8/layout/cycle3"/>
    <dgm:cxn modelId="{432D43D9-869A-4C7D-859A-3486DACD07D7}" type="presOf" srcId="{EDAB57F5-FB54-46FB-8A23-06E67DCF0FAC}" destId="{1BDB96F4-934C-484B-91BF-13CB2C4742BC}" srcOrd="0" destOrd="0" presId="urn:microsoft.com/office/officeart/2005/8/layout/cycle3"/>
    <dgm:cxn modelId="{7499B5C1-162B-4B33-87BA-AA5D9F6E94F1}" type="presOf" srcId="{3A331301-3A86-4121-8996-C759CF9AC909}" destId="{E6E136E2-AB05-47E5-8F3B-FE96C45A1281}" srcOrd="0" destOrd="0" presId="urn:microsoft.com/office/officeart/2005/8/layout/cycle3"/>
    <dgm:cxn modelId="{1416F2F4-BF53-4C60-ADBA-8914A1009305}" type="presOf" srcId="{0CC873ED-3A66-4A66-B214-B264D53BB4E1}" destId="{0E9EF89F-5BD5-405A-8984-F0EB4D29D547}" srcOrd="0" destOrd="0" presId="urn:microsoft.com/office/officeart/2005/8/layout/cycle3"/>
    <dgm:cxn modelId="{A1AAD67F-9016-4657-9A6F-644FD3F270C7}" srcId="{72DDF06D-B431-4924-9C5C-C57A0C56440F}" destId="{EDAB57F5-FB54-46FB-8A23-06E67DCF0FAC}" srcOrd="3" destOrd="0" parTransId="{94926275-9C60-4D90-AB31-B38380486E48}" sibTransId="{C0DD7953-F8D1-44B3-8F68-5765878635C9}"/>
    <dgm:cxn modelId="{80EE70FC-DEC9-45EF-9CB6-C93EC823076C}" type="presOf" srcId="{55604528-DC98-4FAC-A6EC-A584DC976147}" destId="{8B970328-16E7-4684-A640-AF8238038C0E}" srcOrd="0" destOrd="0" presId="urn:microsoft.com/office/officeart/2005/8/layout/cycle3"/>
    <dgm:cxn modelId="{CCDC29A5-29B3-4A92-9550-65F4FAB60E6B}" type="presParOf" srcId="{DDA1BB31-E06E-4AB0-B989-3000407E3A29}" destId="{B79B8488-ABA4-4436-AA77-B9D203E9EEF8}" srcOrd="0" destOrd="0" presId="urn:microsoft.com/office/officeart/2005/8/layout/cycle3"/>
    <dgm:cxn modelId="{2551F373-0F24-4AA0-A5E4-88B613F34F0E}" type="presParOf" srcId="{B79B8488-ABA4-4436-AA77-B9D203E9EEF8}" destId="{772A8977-6F84-4951-BA6E-2512B2E3073B}" srcOrd="0" destOrd="0" presId="urn:microsoft.com/office/officeart/2005/8/layout/cycle3"/>
    <dgm:cxn modelId="{451D7836-E45F-49F3-801B-65A1103233AD}" type="presParOf" srcId="{B79B8488-ABA4-4436-AA77-B9D203E9EEF8}" destId="{8B970328-16E7-4684-A640-AF8238038C0E}" srcOrd="1" destOrd="0" presId="urn:microsoft.com/office/officeart/2005/8/layout/cycle3"/>
    <dgm:cxn modelId="{C71E91BF-367B-4F16-86FE-4EFC5ABEF0A2}" type="presParOf" srcId="{B79B8488-ABA4-4436-AA77-B9D203E9EEF8}" destId="{E6E136E2-AB05-47E5-8F3B-FE96C45A1281}" srcOrd="2" destOrd="0" presId="urn:microsoft.com/office/officeart/2005/8/layout/cycle3"/>
    <dgm:cxn modelId="{873FAEFF-7FC4-4A73-93F0-36B67B624E2B}" type="presParOf" srcId="{B79B8488-ABA4-4436-AA77-B9D203E9EEF8}" destId="{B88AB6FE-2DFD-4562-BD14-51DA02D329DB}" srcOrd="3" destOrd="0" presId="urn:microsoft.com/office/officeart/2005/8/layout/cycle3"/>
    <dgm:cxn modelId="{32839248-7233-4654-8511-A93A4A206B5B}" type="presParOf" srcId="{B79B8488-ABA4-4436-AA77-B9D203E9EEF8}" destId="{1BDB96F4-934C-484B-91BF-13CB2C4742BC}" srcOrd="4" destOrd="0" presId="urn:microsoft.com/office/officeart/2005/8/layout/cycle3"/>
    <dgm:cxn modelId="{8897700E-F3AA-45F0-8BE8-F6EFC6664CD1}" type="presParOf" srcId="{B79B8488-ABA4-4436-AA77-B9D203E9EEF8}" destId="{0E9EF89F-5BD5-405A-8984-F0EB4D29D547}" srcOrd="5" destOrd="0" presId="urn:microsoft.com/office/officeart/2005/8/layout/cycle3"/>
    <dgm:cxn modelId="{D1AFDEEB-654D-4A94-B7D4-C0E35F6FC05D}" type="presParOf" srcId="{B79B8488-ABA4-4436-AA77-B9D203E9EEF8}" destId="{906EEA95-E808-4FBD-9252-CB3CDB1F165D}" srcOrd="6" destOrd="0" presId="urn:microsoft.com/office/officeart/2005/8/layout/cycle3"/>
    <dgm:cxn modelId="{FB019756-3A4C-4505-B7FF-05BDD654697A}" type="presParOf" srcId="{B79B8488-ABA4-4436-AA77-B9D203E9EEF8}" destId="{109752E1-CB9D-4DBB-A24C-1F08DF283350}" srcOrd="7" destOrd="0" presId="urn:microsoft.com/office/officeart/2005/8/layout/cycle3"/>
    <dgm:cxn modelId="{B18E9D02-D691-4712-AFF4-B8ACFD5F7DB1}" type="presParOf" srcId="{B79B8488-ABA4-4436-AA77-B9D203E9EEF8}" destId="{38E5EDFE-CD71-4274-9EC0-9699639BC4CA}" srcOrd="8" destOrd="0" presId="urn:microsoft.com/office/officeart/2005/8/layout/cycle3"/>
    <dgm:cxn modelId="{481AA2CD-4FE3-4EFC-A653-9A30E8358FB0}" type="presParOf" srcId="{B79B8488-ABA4-4436-AA77-B9D203E9EEF8}" destId="{C7ECA1D2-A0E8-4DC4-AC1B-373E2B5C2051}" srcOrd="9" destOrd="0" presId="urn:microsoft.com/office/officeart/2005/8/layout/cycle3"/>
  </dgm:cxnLst>
  <dgm:bg>
    <a:noFill/>
  </dgm:bg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5C2FC4A-ECA9-4836-A033-F20000A83F33}">
      <dgm:prSet phldrT="[Text]" custT="1"/>
      <dgm:spPr>
        <a:solidFill>
          <a:schemeClr val="accent2">
            <a:lumMod val="75000"/>
          </a:schemeClr>
        </a:solidFill>
      </dgm:spPr>
      <dgm:t>
        <a:bodyPr/>
        <a:lstStyle/>
        <a:p>
          <a:pPr>
            <a:buNone/>
          </a:pPr>
          <a:r>
            <a:rPr lang="en-IN" sz="1800" b="1" i="0" u="none"/>
            <a:t>TARANA BLOCK</a:t>
          </a:r>
          <a:endParaRPr lang="en-US" sz="1800"/>
        </a:p>
      </dgm:t>
    </dgm:pt>
    <dgm:pt modelId="{6AF5F87F-296D-4DB6-81D5-41354A5C034E}" type="parTrans" cxnId="{60627FF2-83A5-4A9A-B2BB-48451A20887A}">
      <dgm:prSet/>
      <dgm:spPr/>
      <dgm:t>
        <a:bodyPr/>
        <a:lstStyle/>
        <a:p>
          <a:endParaRPr lang="en-US" sz="3200"/>
        </a:p>
      </dgm:t>
    </dgm:pt>
    <dgm:pt modelId="{4D081209-97CE-4AA3-97D6-0BE176C7A926}" type="sibTrans" cxnId="{60627FF2-83A5-4A9A-B2BB-48451A20887A}">
      <dgm:prSet custT="1"/>
      <dgm:spPr/>
      <dgm:t>
        <a:bodyPr/>
        <a:lstStyle/>
        <a:p>
          <a:endParaRPr lang="en-US" sz="800"/>
        </a:p>
      </dgm:t>
    </dgm:pt>
    <dgm:pt modelId="{E3CDA49F-0F47-4154-8AF8-5042E6046D2F}">
      <dgm:prSet/>
      <dgm:spPr/>
      <dgm:t>
        <a:bodyPr/>
        <a:lstStyle/>
        <a:p>
          <a:r>
            <a:rPr lang="en-IN" b="1" i="0" u="none"/>
            <a:t>CHHADAWAD</a:t>
          </a:r>
          <a:endParaRPr lang="en-IN"/>
        </a:p>
      </dgm:t>
    </dgm:pt>
    <dgm:pt modelId="{B5372EB1-DA75-4C37-BA2A-80CFAB919C3D}" type="parTrans" cxnId="{69466322-6448-4CC5-8952-550EA7FB4B75}">
      <dgm:prSet/>
      <dgm:spPr/>
      <dgm:t>
        <a:bodyPr/>
        <a:lstStyle/>
        <a:p>
          <a:endParaRPr lang="en-IN"/>
        </a:p>
      </dgm:t>
    </dgm:pt>
    <dgm:pt modelId="{EAB4AB11-8924-4DD0-9089-5DFBBA492374}" type="sibTrans" cxnId="{69466322-6448-4CC5-8952-550EA7FB4B75}">
      <dgm:prSet/>
      <dgm:spPr/>
      <dgm:t>
        <a:bodyPr/>
        <a:lstStyle/>
        <a:p>
          <a:endParaRPr lang="en-IN"/>
        </a:p>
      </dgm:t>
    </dgm:pt>
    <dgm:pt modelId="{7B08E6AF-F1F9-48CA-B2FA-3654D5F8E7EB}">
      <dgm:prSet/>
      <dgm:spPr/>
      <dgm:t>
        <a:bodyPr/>
        <a:lstStyle/>
        <a:p>
          <a:r>
            <a:rPr lang="en-IN" b="1" i="0" u="none"/>
            <a:t>ITAWA</a:t>
          </a:r>
          <a:endParaRPr lang="en-IN"/>
        </a:p>
      </dgm:t>
    </dgm:pt>
    <dgm:pt modelId="{073E2A0F-83F6-4CA0-9292-2EFF692C23DA}" type="parTrans" cxnId="{CB27D8A0-AF8E-4885-9B3D-22532AC4B177}">
      <dgm:prSet/>
      <dgm:spPr/>
      <dgm:t>
        <a:bodyPr/>
        <a:lstStyle/>
        <a:p>
          <a:endParaRPr lang="en-IN"/>
        </a:p>
      </dgm:t>
    </dgm:pt>
    <dgm:pt modelId="{7DAB0384-C6E1-4A4A-9DF5-D0386550A617}" type="sibTrans" cxnId="{CB27D8A0-AF8E-4885-9B3D-22532AC4B177}">
      <dgm:prSet/>
      <dgm:spPr/>
      <dgm:t>
        <a:bodyPr/>
        <a:lstStyle/>
        <a:p>
          <a:endParaRPr lang="en-IN"/>
        </a:p>
      </dgm:t>
    </dgm:pt>
    <dgm:pt modelId="{4A543A9F-A7C4-4F5F-9039-448F35440971}">
      <dgm:prSet/>
      <dgm:spPr/>
      <dgm:t>
        <a:bodyPr/>
        <a:lstStyle/>
        <a:p>
          <a:r>
            <a:rPr lang="en-IN" b="1" i="0" u="none"/>
            <a:t>LODH</a:t>
          </a:r>
          <a:endParaRPr lang="en-IN"/>
        </a:p>
      </dgm:t>
    </dgm:pt>
    <dgm:pt modelId="{5FC87985-54DD-4D2B-ADA0-6171EDFD74EC}" type="parTrans" cxnId="{38A590D0-39E2-42D1-ADEE-775834AB0907}">
      <dgm:prSet/>
      <dgm:spPr/>
      <dgm:t>
        <a:bodyPr/>
        <a:lstStyle/>
        <a:p>
          <a:endParaRPr lang="en-IN"/>
        </a:p>
      </dgm:t>
    </dgm:pt>
    <dgm:pt modelId="{56870796-E496-4A35-B1E1-3222090E44C8}" type="sibTrans" cxnId="{38A590D0-39E2-42D1-ADEE-775834AB0907}">
      <dgm:prSet/>
      <dgm:spPr/>
      <dgm:t>
        <a:bodyPr/>
        <a:lstStyle/>
        <a:p>
          <a:endParaRPr lang="en-IN"/>
        </a:p>
      </dgm:t>
    </dgm:pt>
    <dgm:pt modelId="{ED938463-0233-4DB9-851D-B8EB179C675B}">
      <dgm:prSet/>
      <dgm:spPr/>
      <dgm:t>
        <a:bodyPr/>
        <a:lstStyle/>
        <a:p>
          <a:r>
            <a:rPr lang="en-IN" b="1" i="0" u="none"/>
            <a:t>KHAMLI</a:t>
          </a:r>
          <a:endParaRPr lang="en-IN"/>
        </a:p>
      </dgm:t>
    </dgm:pt>
    <dgm:pt modelId="{18ABDC2A-0B87-4C85-BAD2-1EF609F5B6FF}" type="parTrans" cxnId="{601EFD0C-25B3-4E21-B75F-44DB599C764A}">
      <dgm:prSet/>
      <dgm:spPr/>
      <dgm:t>
        <a:bodyPr/>
        <a:lstStyle/>
        <a:p>
          <a:endParaRPr lang="en-IN"/>
        </a:p>
      </dgm:t>
    </dgm:pt>
    <dgm:pt modelId="{6C94BED6-83BD-46E6-BBA4-B5651C80E531}" type="sibTrans" cxnId="{601EFD0C-25B3-4E21-B75F-44DB599C764A}">
      <dgm:prSet/>
      <dgm:spPr/>
      <dgm:t>
        <a:bodyPr/>
        <a:lstStyle/>
        <a:p>
          <a:endParaRPr lang="en-IN"/>
        </a:p>
      </dgm:t>
    </dgm:pt>
    <dgm:pt modelId="{0CA884AC-858C-406B-AEA0-8DDD3A6F80E2}">
      <dgm:prSet/>
      <dgm:spPr/>
      <dgm:t>
        <a:bodyPr/>
        <a:lstStyle/>
        <a:p>
          <a:r>
            <a:rPr lang="en-IN" b="1" i="0" u="none"/>
            <a:t>PANKHEDI</a:t>
          </a:r>
          <a:endParaRPr lang="en-IN"/>
        </a:p>
      </dgm:t>
    </dgm:pt>
    <dgm:pt modelId="{86625A11-3C39-4FF1-AB29-80CCCD740F5E}" type="parTrans" cxnId="{D24DB2BC-2400-432F-ADDD-C1A444882A5A}">
      <dgm:prSet/>
      <dgm:spPr/>
      <dgm:t>
        <a:bodyPr/>
        <a:lstStyle/>
        <a:p>
          <a:endParaRPr lang="en-IN"/>
        </a:p>
      </dgm:t>
    </dgm:pt>
    <dgm:pt modelId="{82FDBA82-DEA4-4140-B455-38F15E14E478}" type="sibTrans" cxnId="{D24DB2BC-2400-432F-ADDD-C1A444882A5A}">
      <dgm:prSet/>
      <dgm:spPr/>
      <dgm:t>
        <a:bodyPr/>
        <a:lstStyle/>
        <a:p>
          <a:endParaRPr lang="en-IN"/>
        </a:p>
      </dgm:t>
    </dgm:pt>
    <dgm:pt modelId="{FE79C5B3-7B77-4438-8D32-5B6F971544E4}">
      <dgm:prSet/>
      <dgm:spPr/>
      <dgm:t>
        <a:bodyPr/>
        <a:lstStyle/>
        <a:p>
          <a:r>
            <a:rPr lang="en-IN" b="1" i="0" u="none"/>
            <a:t>RUPAKHEDI</a:t>
          </a:r>
          <a:endParaRPr lang="en-IN"/>
        </a:p>
      </dgm:t>
    </dgm:pt>
    <dgm:pt modelId="{536544BA-E0FD-41BD-B3F2-D6210628A6AB}" type="parTrans" cxnId="{E4761DDE-779E-430B-83A9-112D44337D1B}">
      <dgm:prSet/>
      <dgm:spPr/>
      <dgm:t>
        <a:bodyPr/>
        <a:lstStyle/>
        <a:p>
          <a:endParaRPr lang="en-IN"/>
        </a:p>
      </dgm:t>
    </dgm:pt>
    <dgm:pt modelId="{280421A2-2A03-4AF0-A701-C7AA80210746}" type="sibTrans" cxnId="{E4761DDE-779E-430B-83A9-112D44337D1B}">
      <dgm:prSet/>
      <dgm:spPr/>
      <dgm:t>
        <a:bodyPr/>
        <a:lstStyle/>
        <a:p>
          <a:endParaRPr lang="en-IN"/>
        </a:p>
      </dgm:t>
    </dgm:pt>
    <dgm:pt modelId="{9530FB92-346E-41AF-AB4E-174EFA295A79}">
      <dgm:prSet/>
      <dgm:spPr/>
      <dgm:t>
        <a:bodyPr/>
        <a:lstStyle/>
        <a:p>
          <a:r>
            <a:rPr lang="en-IN" b="1" i="0" u="none"/>
            <a:t>PACHOLA</a:t>
          </a:r>
          <a:endParaRPr lang="en-IN"/>
        </a:p>
      </dgm:t>
    </dgm:pt>
    <dgm:pt modelId="{13C18AD2-16C1-49E1-BF99-090E48714D39}" type="parTrans" cxnId="{D71C57DB-41C7-4047-B803-CC44A428A33F}">
      <dgm:prSet/>
      <dgm:spPr/>
      <dgm:t>
        <a:bodyPr/>
        <a:lstStyle/>
        <a:p>
          <a:endParaRPr lang="en-IN"/>
        </a:p>
      </dgm:t>
    </dgm:pt>
    <dgm:pt modelId="{9AF1F7DF-0D80-4A40-8C02-D5B709356689}" type="sibTrans" cxnId="{D71C57DB-41C7-4047-B803-CC44A428A33F}">
      <dgm:prSet/>
      <dgm:spPr/>
      <dgm:t>
        <a:bodyPr/>
        <a:lstStyle/>
        <a:p>
          <a:endParaRPr lang="en-IN"/>
        </a:p>
      </dgm:t>
    </dgm:pt>
    <dgm:pt modelId="{92BB0E50-4C3C-4284-8400-347CD890A53F}">
      <dgm:prSet/>
      <dgm:spPr/>
      <dgm:t>
        <a:bodyPr/>
        <a:lstStyle/>
        <a:p>
          <a:r>
            <a:rPr lang="en-IN" b="1" i="0" u="none"/>
            <a:t>CHIKLI</a:t>
          </a:r>
          <a:endParaRPr lang="en-IN"/>
        </a:p>
      </dgm:t>
    </dgm:pt>
    <dgm:pt modelId="{6561A6CC-A61E-441D-A9A6-EC7DC6ED3256}" type="parTrans" cxnId="{611DD01C-4EE5-4B3D-96D1-7D8238D2A2BE}">
      <dgm:prSet/>
      <dgm:spPr/>
      <dgm:t>
        <a:bodyPr/>
        <a:lstStyle/>
        <a:p>
          <a:endParaRPr lang="en-IN"/>
        </a:p>
      </dgm:t>
    </dgm:pt>
    <dgm:pt modelId="{F6CBB8B3-AD2D-4EC7-B74F-1614B64F6640}" type="sibTrans" cxnId="{611DD01C-4EE5-4B3D-96D1-7D8238D2A2BE}">
      <dgm:prSet/>
      <dgm:spPr/>
      <dgm:t>
        <a:bodyPr/>
        <a:lstStyle/>
        <a:p>
          <a:endParaRPr lang="en-IN"/>
        </a:p>
      </dgm:t>
    </dgm:pt>
    <dgm:pt modelId="{E0064D02-B902-4797-B138-3B31BA35355C}">
      <dgm:prSet/>
      <dgm:spPr/>
      <dgm:t>
        <a:bodyPr/>
        <a:lstStyle/>
        <a:p>
          <a:r>
            <a:rPr lang="en-IN" b="1" i="0" u="none"/>
            <a:t>CHITAWALYAKHEDA</a:t>
          </a:r>
          <a:endParaRPr lang="en-IN"/>
        </a:p>
      </dgm:t>
    </dgm:pt>
    <dgm:pt modelId="{7C1F8634-89AA-4724-8BE1-EE6EDC590734}" type="parTrans" cxnId="{A65DCBBA-480E-4E38-8A7C-ACD923C63B22}">
      <dgm:prSet/>
      <dgm:spPr/>
      <dgm:t>
        <a:bodyPr/>
        <a:lstStyle/>
        <a:p>
          <a:endParaRPr lang="en-IN"/>
        </a:p>
      </dgm:t>
    </dgm:pt>
    <dgm:pt modelId="{3B3F8ADD-3C19-41A6-AEAD-BC3A66ED5A20}" type="sibTrans" cxnId="{A65DCBBA-480E-4E38-8A7C-ACD923C63B22}">
      <dgm:prSet/>
      <dgm:spPr/>
      <dgm:t>
        <a:bodyPr/>
        <a:lstStyle/>
        <a:p>
          <a:endParaRPr lang="en-IN"/>
        </a:p>
      </dgm:t>
    </dgm:pt>
    <dgm:pt modelId="{75C4845C-1022-4D57-A5DA-BFB0F7FCA2F3}">
      <dgm:prSet/>
      <dgm:spPr/>
      <dgm:t>
        <a:bodyPr/>
        <a:lstStyle/>
        <a:p>
          <a:r>
            <a:rPr lang="en-IN" b="1" i="0" u="none"/>
            <a:t>GODADI</a:t>
          </a:r>
          <a:endParaRPr lang="en-IN"/>
        </a:p>
      </dgm:t>
    </dgm:pt>
    <dgm:pt modelId="{6FF4E37F-B784-4A7A-9555-14548C548DF7}" type="parTrans" cxnId="{5FD73E11-16F0-4A85-A794-5FDDBD969A42}">
      <dgm:prSet/>
      <dgm:spPr/>
      <dgm:t>
        <a:bodyPr/>
        <a:lstStyle/>
        <a:p>
          <a:endParaRPr lang="en-IN"/>
        </a:p>
      </dgm:t>
    </dgm:pt>
    <dgm:pt modelId="{07162D92-CB7C-45FB-9253-AF5531A47CBB}" type="sibTrans" cxnId="{5FD73E11-16F0-4A85-A794-5FDDBD969A42}">
      <dgm:prSet/>
      <dgm:spPr/>
      <dgm:t>
        <a:bodyPr/>
        <a:lstStyle/>
        <a:p>
          <a:endParaRPr lang="en-IN"/>
        </a:p>
      </dgm:t>
    </dgm:pt>
    <dgm:pt modelId="{1DA80509-F168-4294-AC06-6F7929D7E9CC}">
      <dgm:prSet/>
      <dgm:spPr/>
      <dgm:t>
        <a:bodyPr/>
        <a:lstStyle/>
        <a:p>
          <a:r>
            <a:rPr lang="en-IN" b="1" i="0" u="none"/>
            <a:t>KANTHADI</a:t>
          </a:r>
          <a:endParaRPr lang="en-IN"/>
        </a:p>
      </dgm:t>
    </dgm:pt>
    <dgm:pt modelId="{020277E2-785B-45C1-A93E-0587BA9F4841}" type="parTrans" cxnId="{2E01C044-F323-426F-A179-2A9847859A80}">
      <dgm:prSet/>
      <dgm:spPr/>
      <dgm:t>
        <a:bodyPr/>
        <a:lstStyle/>
        <a:p>
          <a:endParaRPr lang="en-IN"/>
        </a:p>
      </dgm:t>
    </dgm:pt>
    <dgm:pt modelId="{9BBE663E-1799-4D34-8286-406F4FF598FD}" type="sibTrans" cxnId="{2E01C044-F323-426F-A179-2A9847859A80}">
      <dgm:prSet/>
      <dgm:spPr/>
      <dgm:t>
        <a:bodyPr/>
        <a:lstStyle/>
        <a:p>
          <a:endParaRPr lang="en-IN"/>
        </a:p>
      </dgm:t>
    </dgm:pt>
    <dgm:pt modelId="{85A09457-ED45-43B7-8977-D8F4F7833EC3}">
      <dgm:prSet/>
      <dgm:spPr/>
      <dgm:t>
        <a:bodyPr/>
        <a:lstStyle/>
        <a:p>
          <a:r>
            <a:rPr lang="en-IN" b="1" i="0" u="none"/>
            <a:t>SUCHAI</a:t>
          </a:r>
          <a:endParaRPr lang="en-IN"/>
        </a:p>
      </dgm:t>
    </dgm:pt>
    <dgm:pt modelId="{A4045BC4-8811-49B3-94EC-1F3E29C662D1}" type="parTrans" cxnId="{12C077AD-52FA-4801-B59E-7258177718C7}">
      <dgm:prSet/>
      <dgm:spPr/>
      <dgm:t>
        <a:bodyPr/>
        <a:lstStyle/>
        <a:p>
          <a:endParaRPr lang="en-IN"/>
        </a:p>
      </dgm:t>
    </dgm:pt>
    <dgm:pt modelId="{6D359EE6-5984-4E5E-B5E9-BAC57721ADF4}" type="sibTrans" cxnId="{12C077AD-52FA-4801-B59E-7258177718C7}">
      <dgm:prSet/>
      <dgm:spPr/>
      <dgm:t>
        <a:bodyPr/>
        <a:lstStyle/>
        <a:p>
          <a:endParaRPr lang="en-IN"/>
        </a:p>
      </dgm:t>
    </dgm:pt>
    <dgm:pt modelId="{04C518A2-5235-4B9A-97F9-398AD338D9B0}">
      <dgm:prSet/>
      <dgm:spPr/>
      <dgm:t>
        <a:bodyPr/>
        <a:lstStyle/>
        <a:p>
          <a:r>
            <a:rPr lang="en-IN" b="1" i="0" u="none"/>
            <a:t>BHODALYA</a:t>
          </a:r>
          <a:endParaRPr lang="en-IN"/>
        </a:p>
      </dgm:t>
    </dgm:pt>
    <dgm:pt modelId="{502E6132-82F3-4445-88D6-7F551EAA8739}" type="parTrans" cxnId="{ECECB42C-7064-4967-B43D-82BBB2615F45}">
      <dgm:prSet/>
      <dgm:spPr/>
      <dgm:t>
        <a:bodyPr/>
        <a:lstStyle/>
        <a:p>
          <a:endParaRPr lang="en-IN"/>
        </a:p>
      </dgm:t>
    </dgm:pt>
    <dgm:pt modelId="{09D3EA91-947F-4F6F-86AF-44670850FCA3}" type="sibTrans" cxnId="{ECECB42C-7064-4967-B43D-82BBB2615F45}">
      <dgm:prSet/>
      <dgm:spPr/>
      <dgm:t>
        <a:bodyPr/>
        <a:lstStyle/>
        <a:p>
          <a:endParaRPr lang="en-IN"/>
        </a:p>
      </dgm:t>
    </dgm:pt>
    <dgm:pt modelId="{13DE4B71-A0B2-4099-8007-0BCCF323BD8A}">
      <dgm:prSet/>
      <dgm:spPr/>
      <dgm:t>
        <a:bodyPr/>
        <a:lstStyle/>
        <a:p>
          <a:r>
            <a:rPr lang="en-IN" b="1" i="0" u="none"/>
            <a:t>KESWAL</a:t>
          </a:r>
          <a:endParaRPr lang="en-IN"/>
        </a:p>
      </dgm:t>
    </dgm:pt>
    <dgm:pt modelId="{7A7D32A0-04D8-44C3-A502-665D952988F1}" type="parTrans" cxnId="{385D955A-18B8-4774-8EFB-AD8BD5BE0CA0}">
      <dgm:prSet/>
      <dgm:spPr/>
      <dgm:t>
        <a:bodyPr/>
        <a:lstStyle/>
        <a:p>
          <a:endParaRPr lang="en-IN"/>
        </a:p>
      </dgm:t>
    </dgm:pt>
    <dgm:pt modelId="{8E598920-C7E9-4C20-AA87-C0D985BA2C4E}" type="sibTrans" cxnId="{385D955A-18B8-4774-8EFB-AD8BD5BE0CA0}">
      <dgm:prSet/>
      <dgm:spPr/>
      <dgm:t>
        <a:bodyPr/>
        <a:lstStyle/>
        <a:p>
          <a:endParaRPr lang="en-IN"/>
        </a:p>
      </dgm:t>
    </dgm:pt>
    <dgm:pt modelId="{0B7F8E75-8E42-469B-8D36-4F558268FB28}">
      <dgm:prSet/>
      <dgm:spPr/>
      <dgm:t>
        <a:bodyPr/>
        <a:lstStyle/>
        <a:p>
          <a:r>
            <a:rPr lang="en-IN" b="1" i="0" u="none"/>
            <a:t>NANDED</a:t>
          </a:r>
          <a:endParaRPr lang="en-IN"/>
        </a:p>
      </dgm:t>
    </dgm:pt>
    <dgm:pt modelId="{98980CF6-BD11-49CF-B9F8-37D7C4814B89}" type="parTrans" cxnId="{7D30811B-E536-4141-903E-D3E69E962FC0}">
      <dgm:prSet/>
      <dgm:spPr/>
      <dgm:t>
        <a:bodyPr/>
        <a:lstStyle/>
        <a:p>
          <a:endParaRPr lang="en-IN"/>
        </a:p>
      </dgm:t>
    </dgm:pt>
    <dgm:pt modelId="{BBE177FA-CF73-483D-8AA9-FDFC5B49C4AA}" type="sibTrans" cxnId="{7D30811B-E536-4141-903E-D3E69E962FC0}">
      <dgm:prSet/>
      <dgm:spPr/>
      <dgm:t>
        <a:bodyPr/>
        <a:lstStyle/>
        <a:p>
          <a:endParaRPr lang="en-IN"/>
        </a:p>
      </dgm:t>
    </dgm:pt>
    <dgm:pt modelId="{D46295A2-4086-4F36-8E8D-0DA181A38606}">
      <dgm:prSet/>
      <dgm:spPr/>
      <dgm:t>
        <a:bodyPr/>
        <a:lstStyle/>
        <a:p>
          <a:r>
            <a:rPr lang="en-IN" b="1" i="0" u="none"/>
            <a:t>DEVLI</a:t>
          </a:r>
          <a:endParaRPr lang="en-IN"/>
        </a:p>
      </dgm:t>
    </dgm:pt>
    <dgm:pt modelId="{4F1DFEF7-43FF-4088-8E6A-DB5ECD31133E}" type="parTrans" cxnId="{90D20A69-66C6-4C1F-81C3-4B80E857D62D}">
      <dgm:prSet/>
      <dgm:spPr/>
      <dgm:t>
        <a:bodyPr/>
        <a:lstStyle/>
        <a:p>
          <a:endParaRPr lang="en-IN"/>
        </a:p>
      </dgm:t>
    </dgm:pt>
    <dgm:pt modelId="{3C1A505B-BBCC-4E19-A6DF-5D0B971B27CF}" type="sibTrans" cxnId="{90D20A69-66C6-4C1F-81C3-4B80E857D62D}">
      <dgm:prSet/>
      <dgm:spPr/>
      <dgm:t>
        <a:bodyPr/>
        <a:lstStyle/>
        <a:p>
          <a:endParaRPr lang="en-IN"/>
        </a:p>
      </dgm:t>
    </dgm:pt>
    <dgm:pt modelId="{91FDDDF5-903B-4EA5-8DAD-982DD2400219}">
      <dgm:prSet/>
      <dgm:spPr/>
      <dgm:t>
        <a:bodyPr/>
        <a:lstStyle/>
        <a:p>
          <a:r>
            <a:rPr lang="en-IN" b="1" i="0" u="none"/>
            <a:t>LIMBADIT</a:t>
          </a:r>
          <a:endParaRPr lang="en-IN"/>
        </a:p>
      </dgm:t>
    </dgm:pt>
    <dgm:pt modelId="{4CDA2665-E16E-4502-A6FF-20C01E63F804}" type="parTrans" cxnId="{4A4C8A9C-7252-49F6-8ED9-05682C8D4F96}">
      <dgm:prSet/>
      <dgm:spPr/>
      <dgm:t>
        <a:bodyPr/>
        <a:lstStyle/>
        <a:p>
          <a:endParaRPr lang="en-IN"/>
        </a:p>
      </dgm:t>
    </dgm:pt>
    <dgm:pt modelId="{B0511BB5-184B-4B48-B221-8DBAB3878200}" type="sibTrans" cxnId="{4A4C8A9C-7252-49F6-8ED9-05682C8D4F96}">
      <dgm:prSet/>
      <dgm:spPr/>
      <dgm:t>
        <a:bodyPr/>
        <a:lstStyle/>
        <a:p>
          <a:endParaRPr lang="en-IN"/>
        </a:p>
      </dgm:t>
    </dgm:pt>
    <dgm:pt modelId="{0BDC2410-1D1F-42D5-999D-3FC21FF3C291}">
      <dgm:prSet/>
      <dgm:spPr/>
      <dgm:t>
        <a:bodyPr/>
        <a:lstStyle/>
        <a:p>
          <a:r>
            <a:rPr lang="en-IN" b="1" i="0" u="none"/>
            <a:t>NAHARKHEDI</a:t>
          </a:r>
          <a:endParaRPr lang="en-IN"/>
        </a:p>
      </dgm:t>
    </dgm:pt>
    <dgm:pt modelId="{9EBD2DC0-88E4-473F-A63C-A95B76351D9B}" type="parTrans" cxnId="{5BBD01B4-0BD0-4E73-A56D-0B0BC1F70BAD}">
      <dgm:prSet/>
      <dgm:spPr/>
      <dgm:t>
        <a:bodyPr/>
        <a:lstStyle/>
        <a:p>
          <a:endParaRPr lang="en-IN"/>
        </a:p>
      </dgm:t>
    </dgm:pt>
    <dgm:pt modelId="{05A2414E-96EF-4855-A29A-8AC2368192AF}" type="sibTrans" cxnId="{5BBD01B4-0BD0-4E73-A56D-0B0BC1F70BAD}">
      <dgm:prSet/>
      <dgm:spPr/>
      <dgm:t>
        <a:bodyPr/>
        <a:lstStyle/>
        <a:p>
          <a:endParaRPr lang="en-IN"/>
        </a:p>
      </dgm:t>
    </dgm:pt>
    <dgm:pt modelId="{9BF87230-061C-4AFB-A9C1-E1FC1577C53D}">
      <dgm:prSet/>
      <dgm:spPr/>
      <dgm:t>
        <a:bodyPr/>
        <a:lstStyle/>
        <a:p>
          <a:r>
            <a:rPr lang="en-IN" b="1" i="0" u="none"/>
            <a:t>TOBRIKHEDA</a:t>
          </a:r>
          <a:endParaRPr lang="en-IN"/>
        </a:p>
      </dgm:t>
    </dgm:pt>
    <dgm:pt modelId="{D4CE75CE-C781-460D-ACE0-5887BB34F905}" type="parTrans" cxnId="{2665702D-3D01-44F2-8645-57ACED91D3EA}">
      <dgm:prSet/>
      <dgm:spPr/>
      <dgm:t>
        <a:bodyPr/>
        <a:lstStyle/>
        <a:p>
          <a:endParaRPr lang="en-IN"/>
        </a:p>
      </dgm:t>
    </dgm:pt>
    <dgm:pt modelId="{EF8C88CC-6292-4EF2-938C-941627B7FD29}" type="sibTrans" cxnId="{2665702D-3D01-44F2-8645-57ACED91D3EA}">
      <dgm:prSet/>
      <dgm:spPr/>
      <dgm:t>
        <a:bodyPr/>
        <a:lstStyle/>
        <a:p>
          <a:endParaRPr lang="en-IN"/>
        </a:p>
      </dgm:t>
    </dgm:pt>
    <dgm:pt modelId="{18047AE6-792F-4027-A4D8-4C4E6A06CD20}">
      <dgm:prSet/>
      <dgm:spPr/>
      <dgm:t>
        <a:bodyPr/>
        <a:lstStyle/>
        <a:p>
          <a:r>
            <a:rPr lang="en-IN" b="1" i="0" u="none"/>
            <a:t>T-POINT CHITAWALYAKHEDA</a:t>
          </a:r>
          <a:endParaRPr lang="en-IN"/>
        </a:p>
      </dgm:t>
    </dgm:pt>
    <dgm:pt modelId="{060E6852-73A0-4455-AA9C-18D178353874}" type="parTrans" cxnId="{53D2BB2B-8449-44C7-AF3D-C816052E797D}">
      <dgm:prSet/>
      <dgm:spPr/>
      <dgm:t>
        <a:bodyPr/>
        <a:lstStyle/>
        <a:p>
          <a:endParaRPr lang="en-IN"/>
        </a:p>
      </dgm:t>
    </dgm:pt>
    <dgm:pt modelId="{F5A62214-2303-49BA-AFE0-95597987CDE6}" type="sibTrans" cxnId="{53D2BB2B-8449-44C7-AF3D-C816052E797D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0BE157F3-7D8B-43B3-9121-E6F666F0475B}" type="pres">
      <dgm:prSet presAssocID="{D5C2FC4A-ECA9-4836-A033-F20000A83F33}" presName="nodeFirstNode" presStyleLbl="node1" presStyleIdx="0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5F9B5F6-999C-4427-8808-1964F2333E3C}" type="pres">
      <dgm:prSet presAssocID="{4D081209-97CE-4AA3-97D6-0BE176C7A926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BA5404F4-B971-4183-B9AC-60D980CA1C67}" type="pres">
      <dgm:prSet presAssocID="{E3CDA49F-0F47-4154-8AF8-5042E6046D2F}" presName="nodeFollowingNodes" presStyleLbl="node1" presStyleIdx="1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9ED9AE65-5C75-4E66-8B46-32738A3D230F}" type="pres">
      <dgm:prSet presAssocID="{7B08E6AF-F1F9-48CA-B2FA-3654D5F8E7EB}" presName="nodeFollowingNodes" presStyleLbl="node1" presStyleIdx="2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9B9B989-15F1-4DD4-81A4-C8DAD766E323}" type="pres">
      <dgm:prSet presAssocID="{4A543A9F-A7C4-4F5F-9039-448F35440971}" presName="nodeFollowingNodes" presStyleLbl="node1" presStyleIdx="3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97E203D0-3F6E-4D4B-A627-1B8C1AC138B8}" type="pres">
      <dgm:prSet presAssocID="{ED938463-0233-4DB9-851D-B8EB179C675B}" presName="nodeFollowingNodes" presStyleLbl="node1" presStyleIdx="4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9B92EF43-3802-4322-A594-77F1E79A9825}" type="pres">
      <dgm:prSet presAssocID="{0CA884AC-858C-406B-AEA0-8DDD3A6F80E2}" presName="nodeFollowingNodes" presStyleLbl="node1" presStyleIdx="5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40043BD-C123-4705-81BE-9891E33B5B9D}" type="pres">
      <dgm:prSet presAssocID="{FE79C5B3-7B77-4438-8D32-5B6F971544E4}" presName="nodeFollowingNodes" presStyleLbl="node1" presStyleIdx="6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085C2C7-268F-4DED-B534-D37C112A83C4}" type="pres">
      <dgm:prSet presAssocID="{9530FB92-346E-41AF-AB4E-174EFA295A79}" presName="nodeFollowingNodes" presStyleLbl="node1" presStyleIdx="7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499A1582-D208-4F9D-9C36-7F0FC8F6640F}" type="pres">
      <dgm:prSet presAssocID="{92BB0E50-4C3C-4284-8400-347CD890A53F}" presName="nodeFollowingNodes" presStyleLbl="node1" presStyleIdx="8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4A39323-A7F5-4D40-98C7-B97C8879ED97}" type="pres">
      <dgm:prSet presAssocID="{E0064D02-B902-4797-B138-3B31BA35355C}" presName="nodeFollowingNodes" presStyleLbl="node1" presStyleIdx="9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8C82062-F092-4FD1-B61B-704869DD6D11}" type="pres">
      <dgm:prSet presAssocID="{75C4845C-1022-4D57-A5DA-BFB0F7FCA2F3}" presName="nodeFollowingNodes" presStyleLbl="node1" presStyleIdx="10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C79D667-A860-47A2-AA99-F2A56D061674}" type="pres">
      <dgm:prSet presAssocID="{1DA80509-F168-4294-AC06-6F7929D7E9CC}" presName="nodeFollowingNodes" presStyleLbl="node1" presStyleIdx="11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C83A4E8-8E2E-4BB3-AF39-BB6DE0350095}" type="pres">
      <dgm:prSet presAssocID="{85A09457-ED45-43B7-8977-D8F4F7833EC3}" presName="nodeFollowingNodes" presStyleLbl="node1" presStyleIdx="12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8716A54-486A-433D-B1D4-1646E1AE5B4B}" type="pres">
      <dgm:prSet presAssocID="{04C518A2-5235-4B9A-97F9-398AD338D9B0}" presName="nodeFollowingNodes" presStyleLbl="node1" presStyleIdx="13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E183C323-1B85-4567-A9C9-A3EB513D015D}" type="pres">
      <dgm:prSet presAssocID="{13DE4B71-A0B2-4099-8007-0BCCF323BD8A}" presName="nodeFollowingNodes" presStyleLbl="node1" presStyleIdx="14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619336D-6C0B-4F78-8292-9A79FB0DABDA}" type="pres">
      <dgm:prSet presAssocID="{0B7F8E75-8E42-469B-8D36-4F558268FB28}" presName="nodeFollowingNodes" presStyleLbl="node1" presStyleIdx="15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EFE3381-4B5B-45F4-A493-492E39FB50F7}" type="pres">
      <dgm:prSet presAssocID="{D46295A2-4086-4F36-8E8D-0DA181A38606}" presName="nodeFollowingNodes" presStyleLbl="node1" presStyleIdx="16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59A281B-8C86-450E-A1B7-A9BC996D0FB3}" type="pres">
      <dgm:prSet presAssocID="{91FDDDF5-903B-4EA5-8DAD-982DD2400219}" presName="nodeFollowingNodes" presStyleLbl="node1" presStyleIdx="17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98BD5D45-5493-49E7-88FC-22FF6EEA5B7A}" type="pres">
      <dgm:prSet presAssocID="{0BDC2410-1D1F-42D5-999D-3FC21FF3C291}" presName="nodeFollowingNodes" presStyleLbl="node1" presStyleIdx="18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909AF009-0DF1-4DC3-B6BD-38FD4CC8CEA7}" type="pres">
      <dgm:prSet presAssocID="{9BF87230-061C-4AFB-A9C1-E1FC1577C53D}" presName="nodeFollowingNodes" presStyleLbl="node1" presStyleIdx="19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962B41E-1CC1-420F-A5B1-912D572FF3A5}" type="pres">
      <dgm:prSet presAssocID="{18047AE6-792F-4027-A4D8-4C4E6A06CD20}" presName="nodeFollowingNodes" presStyleLbl="node1" presStyleIdx="20" presStyleCnt="21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12C077AD-52FA-4801-B59E-7258177718C7}" srcId="{72DDF06D-B431-4924-9C5C-C57A0C56440F}" destId="{85A09457-ED45-43B7-8977-D8F4F7833EC3}" srcOrd="12" destOrd="0" parTransId="{A4045BC4-8811-49B3-94EC-1F3E29C662D1}" sibTransId="{6D359EE6-5984-4E5E-B5E9-BAC57721ADF4}"/>
    <dgm:cxn modelId="{5FD73E11-16F0-4A85-A794-5FDDBD969A42}" srcId="{72DDF06D-B431-4924-9C5C-C57A0C56440F}" destId="{75C4845C-1022-4D57-A5DA-BFB0F7FCA2F3}" srcOrd="10" destOrd="0" parTransId="{6FF4E37F-B784-4A7A-9555-14548C548DF7}" sibTransId="{07162D92-CB7C-45FB-9253-AF5531A47CBB}"/>
    <dgm:cxn modelId="{510D5A76-A3AA-4F3E-B312-8DCE7DBD08A8}" type="presOf" srcId="{9530FB92-346E-41AF-AB4E-174EFA295A79}" destId="{2085C2C7-268F-4DED-B534-D37C112A83C4}" srcOrd="0" destOrd="0" presId="urn:microsoft.com/office/officeart/2005/8/layout/cycle3"/>
    <dgm:cxn modelId="{79EF2687-9155-4043-9895-DC2422A41B10}" type="presOf" srcId="{0B7F8E75-8E42-469B-8D36-4F558268FB28}" destId="{F619336D-6C0B-4F78-8292-9A79FB0DABDA}" srcOrd="0" destOrd="0" presId="urn:microsoft.com/office/officeart/2005/8/layout/cycle3"/>
    <dgm:cxn modelId="{2665702D-3D01-44F2-8645-57ACED91D3EA}" srcId="{72DDF06D-B431-4924-9C5C-C57A0C56440F}" destId="{9BF87230-061C-4AFB-A9C1-E1FC1577C53D}" srcOrd="19" destOrd="0" parTransId="{D4CE75CE-C781-460D-ACE0-5887BB34F905}" sibTransId="{EF8C88CC-6292-4EF2-938C-941627B7FD29}"/>
    <dgm:cxn modelId="{152A870A-5763-46EB-B39B-AA2790C75340}" type="presOf" srcId="{ED938463-0233-4DB9-851D-B8EB179C675B}" destId="{97E203D0-3F6E-4D4B-A627-1B8C1AC138B8}" srcOrd="0" destOrd="0" presId="urn:microsoft.com/office/officeart/2005/8/layout/cycle3"/>
    <dgm:cxn modelId="{69AEDB9D-E29B-4B2E-A586-01B461F387A6}" type="presOf" srcId="{0CA884AC-858C-406B-AEA0-8DDD3A6F80E2}" destId="{9B92EF43-3802-4322-A594-77F1E79A9825}" srcOrd="0" destOrd="0" presId="urn:microsoft.com/office/officeart/2005/8/layout/cycle3"/>
    <dgm:cxn modelId="{90D20A69-66C6-4C1F-81C3-4B80E857D62D}" srcId="{72DDF06D-B431-4924-9C5C-C57A0C56440F}" destId="{D46295A2-4086-4F36-8E8D-0DA181A38606}" srcOrd="16" destOrd="0" parTransId="{4F1DFEF7-43FF-4088-8E6A-DB5ECD31133E}" sibTransId="{3C1A505B-BBCC-4E19-A6DF-5D0B971B27CF}"/>
    <dgm:cxn modelId="{EB299E41-49ED-4AD9-92E3-E5F54CD409DF}" type="presOf" srcId="{4D081209-97CE-4AA3-97D6-0BE176C7A926}" destId="{55F9B5F6-999C-4427-8808-1964F2333E3C}" srcOrd="0" destOrd="0" presId="urn:microsoft.com/office/officeart/2005/8/layout/cycle3"/>
    <dgm:cxn modelId="{6FE87205-B883-4597-84D8-A915F3703BE3}" type="presOf" srcId="{91FDDDF5-903B-4EA5-8DAD-982DD2400219}" destId="{159A281B-8C86-450E-A1B7-A9BC996D0FB3}" srcOrd="0" destOrd="0" presId="urn:microsoft.com/office/officeart/2005/8/layout/cycle3"/>
    <dgm:cxn modelId="{EC6F9120-DC70-4D01-AF6F-53DDCFCAD0B7}" type="presOf" srcId="{0BDC2410-1D1F-42D5-999D-3FC21FF3C291}" destId="{98BD5D45-5493-49E7-88FC-22FF6EEA5B7A}" srcOrd="0" destOrd="0" presId="urn:microsoft.com/office/officeart/2005/8/layout/cycle3"/>
    <dgm:cxn modelId="{60627FF2-83A5-4A9A-B2BB-48451A20887A}" srcId="{72DDF06D-B431-4924-9C5C-C57A0C56440F}" destId="{D5C2FC4A-ECA9-4836-A033-F20000A83F33}" srcOrd="0" destOrd="0" parTransId="{6AF5F87F-296D-4DB6-81D5-41354A5C034E}" sibTransId="{4D081209-97CE-4AA3-97D6-0BE176C7A926}"/>
    <dgm:cxn modelId="{D71C57DB-41C7-4047-B803-CC44A428A33F}" srcId="{72DDF06D-B431-4924-9C5C-C57A0C56440F}" destId="{9530FB92-346E-41AF-AB4E-174EFA295A79}" srcOrd="7" destOrd="0" parTransId="{13C18AD2-16C1-49E1-BF99-090E48714D39}" sibTransId="{9AF1F7DF-0D80-4A40-8C02-D5B709356689}"/>
    <dgm:cxn modelId="{07D718A0-168C-4DDD-B2DF-A73068E923F5}" type="presOf" srcId="{04C518A2-5235-4B9A-97F9-398AD338D9B0}" destId="{18716A54-486A-433D-B1D4-1646E1AE5B4B}" srcOrd="0" destOrd="0" presId="urn:microsoft.com/office/officeart/2005/8/layout/cycle3"/>
    <dgm:cxn modelId="{5BBD01B4-0BD0-4E73-A56D-0B0BC1F70BAD}" srcId="{72DDF06D-B431-4924-9C5C-C57A0C56440F}" destId="{0BDC2410-1D1F-42D5-999D-3FC21FF3C291}" srcOrd="18" destOrd="0" parTransId="{9EBD2DC0-88E4-473F-A63C-A95B76351D9B}" sibTransId="{05A2414E-96EF-4855-A29A-8AC2368192AF}"/>
    <dgm:cxn modelId="{922FF01D-330F-4D63-857C-C661CABCC752}" type="presOf" srcId="{85A09457-ED45-43B7-8977-D8F4F7833EC3}" destId="{2C83A4E8-8E2E-4BB3-AF39-BB6DE0350095}" srcOrd="0" destOrd="0" presId="urn:microsoft.com/office/officeart/2005/8/layout/cycle3"/>
    <dgm:cxn modelId="{D49D3649-4B28-415D-BD60-0DC419E32376}" type="presOf" srcId="{FE79C5B3-7B77-4438-8D32-5B6F971544E4}" destId="{740043BD-C123-4705-81BE-9891E33B5B9D}" srcOrd="0" destOrd="0" presId="urn:microsoft.com/office/officeart/2005/8/layout/cycle3"/>
    <dgm:cxn modelId="{69466322-6448-4CC5-8952-550EA7FB4B75}" srcId="{72DDF06D-B431-4924-9C5C-C57A0C56440F}" destId="{E3CDA49F-0F47-4154-8AF8-5042E6046D2F}" srcOrd="1" destOrd="0" parTransId="{B5372EB1-DA75-4C37-BA2A-80CFAB919C3D}" sibTransId="{EAB4AB11-8924-4DD0-9089-5DFBBA492374}"/>
    <dgm:cxn modelId="{D24DB2BC-2400-432F-ADDD-C1A444882A5A}" srcId="{72DDF06D-B431-4924-9C5C-C57A0C56440F}" destId="{0CA884AC-858C-406B-AEA0-8DDD3A6F80E2}" srcOrd="5" destOrd="0" parTransId="{86625A11-3C39-4FF1-AB29-80CCCD740F5E}" sibTransId="{82FDBA82-DEA4-4140-B455-38F15E14E478}"/>
    <dgm:cxn modelId="{2E01C044-F323-426F-A179-2A9847859A80}" srcId="{72DDF06D-B431-4924-9C5C-C57A0C56440F}" destId="{1DA80509-F168-4294-AC06-6F7929D7E9CC}" srcOrd="11" destOrd="0" parTransId="{020277E2-785B-45C1-A93E-0587BA9F4841}" sibTransId="{9BBE663E-1799-4D34-8286-406F4FF598FD}"/>
    <dgm:cxn modelId="{9125686E-4E09-48B9-B1F1-6C106544D2E8}" type="presOf" srcId="{D5C2FC4A-ECA9-4836-A033-F20000A83F33}" destId="{0BE157F3-7D8B-43B3-9121-E6F666F0475B}" srcOrd="0" destOrd="0" presId="urn:microsoft.com/office/officeart/2005/8/layout/cycle3"/>
    <dgm:cxn modelId="{601EFD0C-25B3-4E21-B75F-44DB599C764A}" srcId="{72DDF06D-B431-4924-9C5C-C57A0C56440F}" destId="{ED938463-0233-4DB9-851D-B8EB179C675B}" srcOrd="4" destOrd="0" parTransId="{18ABDC2A-0B87-4C85-BAD2-1EF609F5B6FF}" sibTransId="{6C94BED6-83BD-46E6-BBA4-B5651C80E531}"/>
    <dgm:cxn modelId="{D994BB64-6CD6-48DC-A8E2-8AE7ED7986DA}" type="presOf" srcId="{D46295A2-4086-4F36-8E8D-0DA181A38606}" destId="{6EFE3381-4B5B-45F4-A493-492E39FB50F7}" srcOrd="0" destOrd="0" presId="urn:microsoft.com/office/officeart/2005/8/layout/cycle3"/>
    <dgm:cxn modelId="{FD7F18FA-5381-473F-A43F-354B26B56A43}" type="presOf" srcId="{72DDF06D-B431-4924-9C5C-C57A0C56440F}" destId="{DDA1BB31-E06E-4AB0-B989-3000407E3A29}" srcOrd="0" destOrd="0" presId="urn:microsoft.com/office/officeart/2005/8/layout/cycle3"/>
    <dgm:cxn modelId="{0982C01E-68E4-4D05-9938-66DBCEA66C5C}" type="presOf" srcId="{E0064D02-B902-4797-B138-3B31BA35355C}" destId="{64A39323-A7F5-4D40-98C7-B97C8879ED97}" srcOrd="0" destOrd="0" presId="urn:microsoft.com/office/officeart/2005/8/layout/cycle3"/>
    <dgm:cxn modelId="{385D955A-18B8-4774-8EFB-AD8BD5BE0CA0}" srcId="{72DDF06D-B431-4924-9C5C-C57A0C56440F}" destId="{13DE4B71-A0B2-4099-8007-0BCCF323BD8A}" srcOrd="14" destOrd="0" parTransId="{7A7D32A0-04D8-44C3-A502-665D952988F1}" sibTransId="{8E598920-C7E9-4C20-AA87-C0D985BA2C4E}"/>
    <dgm:cxn modelId="{E4761DDE-779E-430B-83A9-112D44337D1B}" srcId="{72DDF06D-B431-4924-9C5C-C57A0C56440F}" destId="{FE79C5B3-7B77-4438-8D32-5B6F971544E4}" srcOrd="6" destOrd="0" parTransId="{536544BA-E0FD-41BD-B3F2-D6210628A6AB}" sibTransId="{280421A2-2A03-4AF0-A701-C7AA80210746}"/>
    <dgm:cxn modelId="{27712D66-7490-40C5-8BCC-E3D9DCD05319}" type="presOf" srcId="{75C4845C-1022-4D57-A5DA-BFB0F7FCA2F3}" destId="{28C82062-F092-4FD1-B61B-704869DD6D11}" srcOrd="0" destOrd="0" presId="urn:microsoft.com/office/officeart/2005/8/layout/cycle3"/>
    <dgm:cxn modelId="{7D30811B-E536-4141-903E-D3E69E962FC0}" srcId="{72DDF06D-B431-4924-9C5C-C57A0C56440F}" destId="{0B7F8E75-8E42-469B-8D36-4F558268FB28}" srcOrd="15" destOrd="0" parTransId="{98980CF6-BD11-49CF-B9F8-37D7C4814B89}" sibTransId="{BBE177FA-CF73-483D-8AA9-FDFC5B49C4AA}"/>
    <dgm:cxn modelId="{38A590D0-39E2-42D1-ADEE-775834AB0907}" srcId="{72DDF06D-B431-4924-9C5C-C57A0C56440F}" destId="{4A543A9F-A7C4-4F5F-9039-448F35440971}" srcOrd="3" destOrd="0" parTransId="{5FC87985-54DD-4D2B-ADA0-6171EDFD74EC}" sibTransId="{56870796-E496-4A35-B1E1-3222090E44C8}"/>
    <dgm:cxn modelId="{CB27D8A0-AF8E-4885-9B3D-22532AC4B177}" srcId="{72DDF06D-B431-4924-9C5C-C57A0C56440F}" destId="{7B08E6AF-F1F9-48CA-B2FA-3654D5F8E7EB}" srcOrd="2" destOrd="0" parTransId="{073E2A0F-83F6-4CA0-9292-2EFF692C23DA}" sibTransId="{7DAB0384-C6E1-4A4A-9DF5-D0386550A617}"/>
    <dgm:cxn modelId="{D6AF56D5-0429-4B10-9B00-B130A78B75B3}" type="presOf" srcId="{1DA80509-F168-4294-AC06-6F7929D7E9CC}" destId="{FC79D667-A860-47A2-AA99-F2A56D061674}" srcOrd="0" destOrd="0" presId="urn:microsoft.com/office/officeart/2005/8/layout/cycle3"/>
    <dgm:cxn modelId="{ECECB42C-7064-4967-B43D-82BBB2615F45}" srcId="{72DDF06D-B431-4924-9C5C-C57A0C56440F}" destId="{04C518A2-5235-4B9A-97F9-398AD338D9B0}" srcOrd="13" destOrd="0" parTransId="{502E6132-82F3-4445-88D6-7F551EAA8739}" sibTransId="{09D3EA91-947F-4F6F-86AF-44670850FCA3}"/>
    <dgm:cxn modelId="{EE80BB25-F7FC-4525-BB2D-7AA0DC996723}" type="presOf" srcId="{18047AE6-792F-4027-A4D8-4C4E6A06CD20}" destId="{2962B41E-1CC1-420F-A5B1-912D572FF3A5}" srcOrd="0" destOrd="0" presId="urn:microsoft.com/office/officeart/2005/8/layout/cycle3"/>
    <dgm:cxn modelId="{94ACACC8-8CEE-4F95-9D20-FB5BE1FDEAD4}" type="presOf" srcId="{92BB0E50-4C3C-4284-8400-347CD890A53F}" destId="{499A1582-D208-4F9D-9C36-7F0FC8F6640F}" srcOrd="0" destOrd="0" presId="urn:microsoft.com/office/officeart/2005/8/layout/cycle3"/>
    <dgm:cxn modelId="{F49D7CA5-FD64-4F44-8C29-23FE474E6D53}" type="presOf" srcId="{E3CDA49F-0F47-4154-8AF8-5042E6046D2F}" destId="{BA5404F4-B971-4183-B9AC-60D980CA1C67}" srcOrd="0" destOrd="0" presId="urn:microsoft.com/office/officeart/2005/8/layout/cycle3"/>
    <dgm:cxn modelId="{A65DCBBA-480E-4E38-8A7C-ACD923C63B22}" srcId="{72DDF06D-B431-4924-9C5C-C57A0C56440F}" destId="{E0064D02-B902-4797-B138-3B31BA35355C}" srcOrd="9" destOrd="0" parTransId="{7C1F8634-89AA-4724-8BE1-EE6EDC590734}" sibTransId="{3B3F8ADD-3C19-41A6-AEAD-BC3A66ED5A20}"/>
    <dgm:cxn modelId="{CCD951BA-6B04-41E9-9F03-68C6CF455044}" type="presOf" srcId="{13DE4B71-A0B2-4099-8007-0BCCF323BD8A}" destId="{E183C323-1B85-4567-A9C9-A3EB513D015D}" srcOrd="0" destOrd="0" presId="urn:microsoft.com/office/officeart/2005/8/layout/cycle3"/>
    <dgm:cxn modelId="{611DD01C-4EE5-4B3D-96D1-7D8238D2A2BE}" srcId="{72DDF06D-B431-4924-9C5C-C57A0C56440F}" destId="{92BB0E50-4C3C-4284-8400-347CD890A53F}" srcOrd="8" destOrd="0" parTransId="{6561A6CC-A61E-441D-A9A6-EC7DC6ED3256}" sibTransId="{F6CBB8B3-AD2D-4EC7-B74F-1614B64F6640}"/>
    <dgm:cxn modelId="{A3875711-10DF-40A8-AED0-42EB38A6CF9D}" type="presOf" srcId="{7B08E6AF-F1F9-48CA-B2FA-3654D5F8E7EB}" destId="{9ED9AE65-5C75-4E66-8B46-32738A3D230F}" srcOrd="0" destOrd="0" presId="urn:microsoft.com/office/officeart/2005/8/layout/cycle3"/>
    <dgm:cxn modelId="{78AF3B96-EEC4-4E5A-B973-2736921FCD1E}" type="presOf" srcId="{4A543A9F-A7C4-4F5F-9039-448F35440971}" destId="{09B9B989-15F1-4DD4-81A4-C8DAD766E323}" srcOrd="0" destOrd="0" presId="urn:microsoft.com/office/officeart/2005/8/layout/cycle3"/>
    <dgm:cxn modelId="{4A4C8A9C-7252-49F6-8ED9-05682C8D4F96}" srcId="{72DDF06D-B431-4924-9C5C-C57A0C56440F}" destId="{91FDDDF5-903B-4EA5-8DAD-982DD2400219}" srcOrd="17" destOrd="0" parTransId="{4CDA2665-E16E-4502-A6FF-20C01E63F804}" sibTransId="{B0511BB5-184B-4B48-B221-8DBAB3878200}"/>
    <dgm:cxn modelId="{0D0A091B-2CEA-4EA0-A081-50808A508E63}" type="presOf" srcId="{9BF87230-061C-4AFB-A9C1-E1FC1577C53D}" destId="{909AF009-0DF1-4DC3-B6BD-38FD4CC8CEA7}" srcOrd="0" destOrd="0" presId="urn:microsoft.com/office/officeart/2005/8/layout/cycle3"/>
    <dgm:cxn modelId="{53D2BB2B-8449-44C7-AF3D-C816052E797D}" srcId="{72DDF06D-B431-4924-9C5C-C57A0C56440F}" destId="{18047AE6-792F-4027-A4D8-4C4E6A06CD20}" srcOrd="20" destOrd="0" parTransId="{060E6852-73A0-4455-AA9C-18D178353874}" sibTransId="{F5A62214-2303-49BA-AFE0-95597987CDE6}"/>
    <dgm:cxn modelId="{2DEE10DB-6CD0-45F3-9764-AEF0AEF90765}" type="presParOf" srcId="{DDA1BB31-E06E-4AB0-B989-3000407E3A29}" destId="{B79B8488-ABA4-4436-AA77-B9D203E9EEF8}" srcOrd="0" destOrd="0" presId="urn:microsoft.com/office/officeart/2005/8/layout/cycle3"/>
    <dgm:cxn modelId="{BAD949CF-B137-4DFE-914F-A461E1A962A4}" type="presParOf" srcId="{B79B8488-ABA4-4436-AA77-B9D203E9EEF8}" destId="{0BE157F3-7D8B-43B3-9121-E6F666F0475B}" srcOrd="0" destOrd="0" presId="urn:microsoft.com/office/officeart/2005/8/layout/cycle3"/>
    <dgm:cxn modelId="{F44B3B06-1CCA-4AFD-A574-828A82665A60}" type="presParOf" srcId="{B79B8488-ABA4-4436-AA77-B9D203E9EEF8}" destId="{55F9B5F6-999C-4427-8808-1964F2333E3C}" srcOrd="1" destOrd="0" presId="urn:microsoft.com/office/officeart/2005/8/layout/cycle3"/>
    <dgm:cxn modelId="{D22A2BCB-6832-47EE-9EBC-00A2A3962738}" type="presParOf" srcId="{B79B8488-ABA4-4436-AA77-B9D203E9EEF8}" destId="{BA5404F4-B971-4183-B9AC-60D980CA1C67}" srcOrd="2" destOrd="0" presId="urn:microsoft.com/office/officeart/2005/8/layout/cycle3"/>
    <dgm:cxn modelId="{19857BD8-E552-4DC0-A13A-53D4B9F436EF}" type="presParOf" srcId="{B79B8488-ABA4-4436-AA77-B9D203E9EEF8}" destId="{9ED9AE65-5C75-4E66-8B46-32738A3D230F}" srcOrd="3" destOrd="0" presId="urn:microsoft.com/office/officeart/2005/8/layout/cycle3"/>
    <dgm:cxn modelId="{D17EA63E-0428-4034-AB82-E8BAB7FFD2F6}" type="presParOf" srcId="{B79B8488-ABA4-4436-AA77-B9D203E9EEF8}" destId="{09B9B989-15F1-4DD4-81A4-C8DAD766E323}" srcOrd="4" destOrd="0" presId="urn:microsoft.com/office/officeart/2005/8/layout/cycle3"/>
    <dgm:cxn modelId="{A9F1370E-8835-4B58-9108-FF18EBF1030E}" type="presParOf" srcId="{B79B8488-ABA4-4436-AA77-B9D203E9EEF8}" destId="{97E203D0-3F6E-4D4B-A627-1B8C1AC138B8}" srcOrd="5" destOrd="0" presId="urn:microsoft.com/office/officeart/2005/8/layout/cycle3"/>
    <dgm:cxn modelId="{8AFB43B6-DA1E-44E0-A280-71444ECF3922}" type="presParOf" srcId="{B79B8488-ABA4-4436-AA77-B9D203E9EEF8}" destId="{9B92EF43-3802-4322-A594-77F1E79A9825}" srcOrd="6" destOrd="0" presId="urn:microsoft.com/office/officeart/2005/8/layout/cycle3"/>
    <dgm:cxn modelId="{C8B65704-A626-4D56-A3C1-C456D38CBCEA}" type="presParOf" srcId="{B79B8488-ABA4-4436-AA77-B9D203E9EEF8}" destId="{740043BD-C123-4705-81BE-9891E33B5B9D}" srcOrd="7" destOrd="0" presId="urn:microsoft.com/office/officeart/2005/8/layout/cycle3"/>
    <dgm:cxn modelId="{E49CC0CD-A169-487F-841F-41125B836DCE}" type="presParOf" srcId="{B79B8488-ABA4-4436-AA77-B9D203E9EEF8}" destId="{2085C2C7-268F-4DED-B534-D37C112A83C4}" srcOrd="8" destOrd="0" presId="urn:microsoft.com/office/officeart/2005/8/layout/cycle3"/>
    <dgm:cxn modelId="{C4D1E47D-2BEE-4571-BF31-ADBFD185FC6E}" type="presParOf" srcId="{B79B8488-ABA4-4436-AA77-B9D203E9EEF8}" destId="{499A1582-D208-4F9D-9C36-7F0FC8F6640F}" srcOrd="9" destOrd="0" presId="urn:microsoft.com/office/officeart/2005/8/layout/cycle3"/>
    <dgm:cxn modelId="{3FC8F27B-BEF6-4DDF-9546-BE5B832F5A98}" type="presParOf" srcId="{B79B8488-ABA4-4436-AA77-B9D203E9EEF8}" destId="{64A39323-A7F5-4D40-98C7-B97C8879ED97}" srcOrd="10" destOrd="0" presId="urn:microsoft.com/office/officeart/2005/8/layout/cycle3"/>
    <dgm:cxn modelId="{83594A71-5035-462B-B590-351CEAE20CA8}" type="presParOf" srcId="{B79B8488-ABA4-4436-AA77-B9D203E9EEF8}" destId="{28C82062-F092-4FD1-B61B-704869DD6D11}" srcOrd="11" destOrd="0" presId="urn:microsoft.com/office/officeart/2005/8/layout/cycle3"/>
    <dgm:cxn modelId="{9028B564-F176-4E0B-A607-5F2D2497ACFB}" type="presParOf" srcId="{B79B8488-ABA4-4436-AA77-B9D203E9EEF8}" destId="{FC79D667-A860-47A2-AA99-F2A56D061674}" srcOrd="12" destOrd="0" presId="urn:microsoft.com/office/officeart/2005/8/layout/cycle3"/>
    <dgm:cxn modelId="{C27F8792-E6AF-4B5B-8139-ABA7B1E73F94}" type="presParOf" srcId="{B79B8488-ABA4-4436-AA77-B9D203E9EEF8}" destId="{2C83A4E8-8E2E-4BB3-AF39-BB6DE0350095}" srcOrd="13" destOrd="0" presId="urn:microsoft.com/office/officeart/2005/8/layout/cycle3"/>
    <dgm:cxn modelId="{992B1F29-6024-460F-91BD-CF9DBE1B9C06}" type="presParOf" srcId="{B79B8488-ABA4-4436-AA77-B9D203E9EEF8}" destId="{18716A54-486A-433D-B1D4-1646E1AE5B4B}" srcOrd="14" destOrd="0" presId="urn:microsoft.com/office/officeart/2005/8/layout/cycle3"/>
    <dgm:cxn modelId="{72A52CF7-2F21-4F38-98BB-D5D2C2028AB7}" type="presParOf" srcId="{B79B8488-ABA4-4436-AA77-B9D203E9EEF8}" destId="{E183C323-1B85-4567-A9C9-A3EB513D015D}" srcOrd="15" destOrd="0" presId="urn:microsoft.com/office/officeart/2005/8/layout/cycle3"/>
    <dgm:cxn modelId="{71366090-390F-4795-8F14-DDE4470E3224}" type="presParOf" srcId="{B79B8488-ABA4-4436-AA77-B9D203E9EEF8}" destId="{F619336D-6C0B-4F78-8292-9A79FB0DABDA}" srcOrd="16" destOrd="0" presId="urn:microsoft.com/office/officeart/2005/8/layout/cycle3"/>
    <dgm:cxn modelId="{8F39FECB-9185-437B-AC9C-D2EAFC1262E2}" type="presParOf" srcId="{B79B8488-ABA4-4436-AA77-B9D203E9EEF8}" destId="{6EFE3381-4B5B-45F4-A493-492E39FB50F7}" srcOrd="17" destOrd="0" presId="urn:microsoft.com/office/officeart/2005/8/layout/cycle3"/>
    <dgm:cxn modelId="{F0975AC3-5318-4979-A5FA-005DF47D2BAA}" type="presParOf" srcId="{B79B8488-ABA4-4436-AA77-B9D203E9EEF8}" destId="{159A281B-8C86-450E-A1B7-A9BC996D0FB3}" srcOrd="18" destOrd="0" presId="urn:microsoft.com/office/officeart/2005/8/layout/cycle3"/>
    <dgm:cxn modelId="{851E6540-055B-41B4-B4E6-E276E3F1D041}" type="presParOf" srcId="{B79B8488-ABA4-4436-AA77-B9D203E9EEF8}" destId="{98BD5D45-5493-49E7-88FC-22FF6EEA5B7A}" srcOrd="19" destOrd="0" presId="urn:microsoft.com/office/officeart/2005/8/layout/cycle3"/>
    <dgm:cxn modelId="{07E49C6C-735D-4520-99E1-831E7E7CDEF9}" type="presParOf" srcId="{B79B8488-ABA4-4436-AA77-B9D203E9EEF8}" destId="{909AF009-0DF1-4DC3-B6BD-38FD4CC8CEA7}" srcOrd="20" destOrd="0" presId="urn:microsoft.com/office/officeart/2005/8/layout/cycle3"/>
    <dgm:cxn modelId="{9A88D196-2AE6-438F-824F-D4CD6BBB0F62}" type="presParOf" srcId="{B79B8488-ABA4-4436-AA77-B9D203E9EEF8}" destId="{2962B41E-1CC1-420F-A5B1-912D572FF3A5}" srcOrd="21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BA205809-B2A4-46EA-97A4-877A04FC73D2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T-POINT RUPAKHEDI</a:t>
          </a:r>
          <a:endParaRPr lang="en-IN"/>
        </a:p>
      </dgm:t>
    </dgm:pt>
    <dgm:pt modelId="{55604528-DC98-4FAC-A6EC-A584DC976147}" type="sibTrans" cxnId="{BD4BE486-4B19-4371-B241-A01F8ADB0729}">
      <dgm:prSet/>
      <dgm:spPr/>
      <dgm:t>
        <a:bodyPr/>
        <a:lstStyle/>
        <a:p>
          <a:endParaRPr lang="en-IN"/>
        </a:p>
      </dgm:t>
    </dgm:pt>
    <dgm:pt modelId="{5496D9CC-DAF2-4D8A-B58A-B7AC1DF25A58}" type="parTrans" cxnId="{BD4BE486-4B19-4371-B241-A01F8ADB0729}">
      <dgm:prSet/>
      <dgm:spPr/>
      <dgm:t>
        <a:bodyPr/>
        <a:lstStyle/>
        <a:p>
          <a:endParaRPr lang="en-IN"/>
        </a:p>
      </dgm:t>
    </dgm:pt>
    <dgm:pt modelId="{F6E297D5-8611-4AED-ACC4-31CDBF3D0FE2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KADHAI</a:t>
          </a:r>
          <a:endParaRPr lang="en-IN"/>
        </a:p>
      </dgm:t>
    </dgm:pt>
    <dgm:pt modelId="{8BA083C2-59C8-4C40-9748-DD6812BE9325}" type="parTrans" cxnId="{89575A28-E190-4D01-92FE-0B63BAFD171B}">
      <dgm:prSet/>
      <dgm:spPr/>
      <dgm:t>
        <a:bodyPr/>
        <a:lstStyle/>
        <a:p>
          <a:endParaRPr lang="en-IN"/>
        </a:p>
      </dgm:t>
    </dgm:pt>
    <dgm:pt modelId="{001ACB52-573E-4BCC-BC52-E25BF9C49A4E}" type="sibTrans" cxnId="{89575A28-E190-4D01-92FE-0B63BAFD171B}">
      <dgm:prSet/>
      <dgm:spPr/>
      <dgm:t>
        <a:bodyPr/>
        <a:lstStyle/>
        <a:p>
          <a:endParaRPr lang="en-IN"/>
        </a:p>
      </dgm:t>
    </dgm:pt>
    <dgm:pt modelId="{6C36BF97-8519-49A2-BCA7-F0A4C59EB379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KHAJJUKHEDI</a:t>
          </a:r>
          <a:endParaRPr lang="en-IN"/>
        </a:p>
      </dgm:t>
    </dgm:pt>
    <dgm:pt modelId="{C87ADE40-226F-4DBC-B437-E04E9886988E}" type="parTrans" cxnId="{038C6FCB-9926-407B-BB68-5420581E5844}">
      <dgm:prSet/>
      <dgm:spPr/>
      <dgm:t>
        <a:bodyPr/>
        <a:lstStyle/>
        <a:p>
          <a:endParaRPr lang="en-IN"/>
        </a:p>
      </dgm:t>
    </dgm:pt>
    <dgm:pt modelId="{0CD8AA27-638C-45F7-8AF2-F55F4B37517A}" type="sibTrans" cxnId="{038C6FCB-9926-407B-BB68-5420581E5844}">
      <dgm:prSet/>
      <dgm:spPr/>
      <dgm:t>
        <a:bodyPr/>
        <a:lstStyle/>
        <a:p>
          <a:endParaRPr lang="en-IN"/>
        </a:p>
      </dgm:t>
    </dgm:pt>
    <dgm:pt modelId="{23F845CF-81BE-4281-894F-C35B537D4CE1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LASUDLYA AMRA</a:t>
          </a:r>
          <a:endParaRPr lang="en-IN"/>
        </a:p>
      </dgm:t>
    </dgm:pt>
    <dgm:pt modelId="{2653B534-4263-4E79-97AE-5A664C6D5239}" type="parTrans" cxnId="{77E56D60-D4FC-4E50-814F-C0BBE141F147}">
      <dgm:prSet/>
      <dgm:spPr/>
      <dgm:t>
        <a:bodyPr/>
        <a:lstStyle/>
        <a:p>
          <a:endParaRPr lang="en-IN"/>
        </a:p>
      </dgm:t>
    </dgm:pt>
    <dgm:pt modelId="{8219AE8F-B0EF-4B14-8909-543FB7DC4B2A}" type="sibTrans" cxnId="{77E56D60-D4FC-4E50-814F-C0BBE141F147}">
      <dgm:prSet/>
      <dgm:spPr/>
      <dgm:t>
        <a:bodyPr/>
        <a:lstStyle/>
        <a:p>
          <a:endParaRPr lang="en-IN"/>
        </a:p>
      </dgm:t>
    </dgm:pt>
    <dgm:pt modelId="{EE1FCB08-BD8D-41BF-84D4-C9C77B68608C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JHUMKI</a:t>
          </a:r>
          <a:endParaRPr lang="en-IN"/>
        </a:p>
      </dgm:t>
    </dgm:pt>
    <dgm:pt modelId="{444190AA-48E5-401E-9C45-3FB928FA2797}" type="parTrans" cxnId="{B16E9E48-3ED5-4005-86E0-F8732DBFD848}">
      <dgm:prSet/>
      <dgm:spPr/>
      <dgm:t>
        <a:bodyPr/>
        <a:lstStyle/>
        <a:p>
          <a:endParaRPr lang="en-IN"/>
        </a:p>
      </dgm:t>
    </dgm:pt>
    <dgm:pt modelId="{BB623967-2766-4101-BCB2-D388470C9151}" type="sibTrans" cxnId="{B16E9E48-3ED5-4005-86E0-F8732DBFD848}">
      <dgm:prSet/>
      <dgm:spPr/>
      <dgm:t>
        <a:bodyPr/>
        <a:lstStyle/>
        <a:p>
          <a:endParaRPr lang="en-IN"/>
        </a:p>
      </dgm:t>
    </dgm:pt>
    <dgm:pt modelId="{AC080738-288A-4DEF-B4E5-BAE5A7BC397B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BADODIYA</a:t>
          </a:r>
          <a:endParaRPr lang="en-IN"/>
        </a:p>
      </dgm:t>
    </dgm:pt>
    <dgm:pt modelId="{036209C4-8728-4BFB-9DF6-D779A4A75FF1}" type="parTrans" cxnId="{866D3C50-FC66-4B07-BA64-48B15B7C1248}">
      <dgm:prSet/>
      <dgm:spPr/>
      <dgm:t>
        <a:bodyPr/>
        <a:lstStyle/>
        <a:p>
          <a:endParaRPr lang="en-IN"/>
        </a:p>
      </dgm:t>
    </dgm:pt>
    <dgm:pt modelId="{DB28692E-3019-4441-B9C3-26B2C9A7DD64}" type="sibTrans" cxnId="{866D3C50-FC66-4B07-BA64-48B15B7C1248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772A8977-6F84-4951-BA6E-2512B2E3073B}" type="pres">
      <dgm:prSet presAssocID="{BA205809-B2A4-46EA-97A4-877A04FC73D2}" presName="nodeFirstNode" presStyleLbl="node1" presStyleIdx="0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B970328-16E7-4684-A640-AF8238038C0E}" type="pres">
      <dgm:prSet presAssocID="{55604528-DC98-4FAC-A6EC-A584DC976147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9BBEBC3D-2B99-4505-AF44-E14EF193E8E5}" type="pres">
      <dgm:prSet presAssocID="{F6E297D5-8611-4AED-ACC4-31CDBF3D0FE2}" presName="nodeFollowingNodes" presStyleLbl="node1" presStyleIdx="1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22AAE3C7-2E41-48C7-9BF0-1D446959FB33}" type="pres">
      <dgm:prSet presAssocID="{6C36BF97-8519-49A2-BCA7-F0A4C59EB379}" presName="nodeFollowingNodes" presStyleLbl="node1" presStyleIdx="2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4D1B727-DEF4-4010-A1DE-B9FC77691A79}" type="pres">
      <dgm:prSet presAssocID="{23F845CF-81BE-4281-894F-C35B537D4CE1}" presName="nodeFollowingNodes" presStyleLbl="node1" presStyleIdx="3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0DC51327-57B1-4F11-98B1-FBAB6CFD0C8A}" type="pres">
      <dgm:prSet presAssocID="{EE1FCB08-BD8D-41BF-84D4-C9C77B68608C}" presName="nodeFollowingNodes" presStyleLbl="node1" presStyleIdx="4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A2F1168D-CECF-4A8E-A706-6E0145FE1D48}" type="pres">
      <dgm:prSet presAssocID="{AC080738-288A-4DEF-B4E5-BAE5A7BC397B}" presName="nodeFollowingNodes" presStyleLbl="node1" presStyleIdx="5" presStyleCnt="6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89575A28-E190-4D01-92FE-0B63BAFD171B}" srcId="{72DDF06D-B431-4924-9C5C-C57A0C56440F}" destId="{F6E297D5-8611-4AED-ACC4-31CDBF3D0FE2}" srcOrd="1" destOrd="0" parTransId="{8BA083C2-59C8-4C40-9748-DD6812BE9325}" sibTransId="{001ACB52-573E-4BCC-BC52-E25BF9C49A4E}"/>
    <dgm:cxn modelId="{B16E9E48-3ED5-4005-86E0-F8732DBFD848}" srcId="{72DDF06D-B431-4924-9C5C-C57A0C56440F}" destId="{EE1FCB08-BD8D-41BF-84D4-C9C77B68608C}" srcOrd="4" destOrd="0" parTransId="{444190AA-48E5-401E-9C45-3FB928FA2797}" sibTransId="{BB623967-2766-4101-BCB2-D388470C9151}"/>
    <dgm:cxn modelId="{A958BAF9-34F0-4B87-9701-77E342EA239A}" type="presOf" srcId="{23F845CF-81BE-4281-894F-C35B537D4CE1}" destId="{54D1B727-DEF4-4010-A1DE-B9FC77691A79}" srcOrd="0" destOrd="0" presId="urn:microsoft.com/office/officeart/2005/8/layout/cycle3"/>
    <dgm:cxn modelId="{E5BD18DD-1FC1-48A2-96DA-EEB4385C2013}" type="presOf" srcId="{F6E297D5-8611-4AED-ACC4-31CDBF3D0FE2}" destId="{9BBEBC3D-2B99-4505-AF44-E14EF193E8E5}" srcOrd="0" destOrd="0" presId="urn:microsoft.com/office/officeart/2005/8/layout/cycle3"/>
    <dgm:cxn modelId="{EB8D68C6-CE4E-4635-86DF-1556E7BD09BE}" type="presOf" srcId="{EE1FCB08-BD8D-41BF-84D4-C9C77B68608C}" destId="{0DC51327-57B1-4F11-98B1-FBAB6CFD0C8A}" srcOrd="0" destOrd="0" presId="urn:microsoft.com/office/officeart/2005/8/layout/cycle3"/>
    <dgm:cxn modelId="{B9579898-1554-4934-AF8D-ED9224A8204D}" type="presOf" srcId="{BA205809-B2A4-46EA-97A4-877A04FC73D2}" destId="{772A8977-6F84-4951-BA6E-2512B2E3073B}" srcOrd="0" destOrd="0" presId="urn:microsoft.com/office/officeart/2005/8/layout/cycle3"/>
    <dgm:cxn modelId="{77E56D60-D4FC-4E50-814F-C0BBE141F147}" srcId="{72DDF06D-B431-4924-9C5C-C57A0C56440F}" destId="{23F845CF-81BE-4281-894F-C35B537D4CE1}" srcOrd="3" destOrd="0" parTransId="{2653B534-4263-4E79-97AE-5A664C6D5239}" sibTransId="{8219AE8F-B0EF-4B14-8909-543FB7DC4B2A}"/>
    <dgm:cxn modelId="{319AADC0-D21D-4652-B5D0-2CCCCBDF9221}" type="presOf" srcId="{6C36BF97-8519-49A2-BCA7-F0A4C59EB379}" destId="{22AAE3C7-2E41-48C7-9BF0-1D446959FB33}" srcOrd="0" destOrd="0" presId="urn:microsoft.com/office/officeart/2005/8/layout/cycle3"/>
    <dgm:cxn modelId="{038C6FCB-9926-407B-BB68-5420581E5844}" srcId="{72DDF06D-B431-4924-9C5C-C57A0C56440F}" destId="{6C36BF97-8519-49A2-BCA7-F0A4C59EB379}" srcOrd="2" destOrd="0" parTransId="{C87ADE40-226F-4DBC-B437-E04E9886988E}" sibTransId="{0CD8AA27-638C-45F7-8AF2-F55F4B37517A}"/>
    <dgm:cxn modelId="{B96DD955-98F8-461D-BD20-BA1EB0C429D3}" type="presOf" srcId="{72DDF06D-B431-4924-9C5C-C57A0C56440F}" destId="{DDA1BB31-E06E-4AB0-B989-3000407E3A29}" srcOrd="0" destOrd="0" presId="urn:microsoft.com/office/officeart/2005/8/layout/cycle3"/>
    <dgm:cxn modelId="{866D3C50-FC66-4B07-BA64-48B15B7C1248}" srcId="{72DDF06D-B431-4924-9C5C-C57A0C56440F}" destId="{AC080738-288A-4DEF-B4E5-BAE5A7BC397B}" srcOrd="5" destOrd="0" parTransId="{036209C4-8728-4BFB-9DF6-D779A4A75FF1}" sibTransId="{DB28692E-3019-4441-B9C3-26B2C9A7DD64}"/>
    <dgm:cxn modelId="{99FAA3CC-4B75-4AF1-BFCE-68D54401CF42}" type="presOf" srcId="{AC080738-288A-4DEF-B4E5-BAE5A7BC397B}" destId="{A2F1168D-CECF-4A8E-A706-6E0145FE1D48}" srcOrd="0" destOrd="0" presId="urn:microsoft.com/office/officeart/2005/8/layout/cycle3"/>
    <dgm:cxn modelId="{BD4BE486-4B19-4371-B241-A01F8ADB0729}" srcId="{72DDF06D-B431-4924-9C5C-C57A0C56440F}" destId="{BA205809-B2A4-46EA-97A4-877A04FC73D2}" srcOrd="0" destOrd="0" parTransId="{5496D9CC-DAF2-4D8A-B58A-B7AC1DF25A58}" sibTransId="{55604528-DC98-4FAC-A6EC-A584DC976147}"/>
    <dgm:cxn modelId="{BA13CE45-8668-48A8-B9C5-89B66BE1BFE9}" type="presOf" srcId="{55604528-DC98-4FAC-A6EC-A584DC976147}" destId="{8B970328-16E7-4684-A640-AF8238038C0E}" srcOrd="0" destOrd="0" presId="urn:microsoft.com/office/officeart/2005/8/layout/cycle3"/>
    <dgm:cxn modelId="{5D952D7B-F883-4FB9-8CCE-B5AC4E5A7825}" type="presParOf" srcId="{DDA1BB31-E06E-4AB0-B989-3000407E3A29}" destId="{B79B8488-ABA4-4436-AA77-B9D203E9EEF8}" srcOrd="0" destOrd="0" presId="urn:microsoft.com/office/officeart/2005/8/layout/cycle3"/>
    <dgm:cxn modelId="{9AD64DD8-7886-4AE9-A33B-F92CE05336FA}" type="presParOf" srcId="{B79B8488-ABA4-4436-AA77-B9D203E9EEF8}" destId="{772A8977-6F84-4951-BA6E-2512B2E3073B}" srcOrd="0" destOrd="0" presId="urn:microsoft.com/office/officeart/2005/8/layout/cycle3"/>
    <dgm:cxn modelId="{4E9BED71-0EEA-4082-8441-5B0816428225}" type="presParOf" srcId="{B79B8488-ABA4-4436-AA77-B9D203E9EEF8}" destId="{8B970328-16E7-4684-A640-AF8238038C0E}" srcOrd="1" destOrd="0" presId="urn:microsoft.com/office/officeart/2005/8/layout/cycle3"/>
    <dgm:cxn modelId="{ECA6BEA9-7D8A-4DEC-8861-ACC08755CB06}" type="presParOf" srcId="{B79B8488-ABA4-4436-AA77-B9D203E9EEF8}" destId="{9BBEBC3D-2B99-4505-AF44-E14EF193E8E5}" srcOrd="2" destOrd="0" presId="urn:microsoft.com/office/officeart/2005/8/layout/cycle3"/>
    <dgm:cxn modelId="{04803872-E2E5-4A92-996F-E3FA8A34392B}" type="presParOf" srcId="{B79B8488-ABA4-4436-AA77-B9D203E9EEF8}" destId="{22AAE3C7-2E41-48C7-9BF0-1D446959FB33}" srcOrd="3" destOrd="0" presId="urn:microsoft.com/office/officeart/2005/8/layout/cycle3"/>
    <dgm:cxn modelId="{C678D80B-4C63-43EE-81F4-B7BCD2F51639}" type="presParOf" srcId="{B79B8488-ABA4-4436-AA77-B9D203E9EEF8}" destId="{54D1B727-DEF4-4010-A1DE-B9FC77691A79}" srcOrd="4" destOrd="0" presId="urn:microsoft.com/office/officeart/2005/8/layout/cycle3"/>
    <dgm:cxn modelId="{BF6ADF01-FB48-4DE5-B87F-A4B63BC9D84E}" type="presParOf" srcId="{B79B8488-ABA4-4436-AA77-B9D203E9EEF8}" destId="{0DC51327-57B1-4F11-98B1-FBAB6CFD0C8A}" srcOrd="5" destOrd="0" presId="urn:microsoft.com/office/officeart/2005/8/layout/cycle3"/>
    <dgm:cxn modelId="{0189F284-B309-4257-A8A1-8B778765835E}" type="presParOf" srcId="{B79B8488-ABA4-4436-AA77-B9D203E9EEF8}" destId="{A2F1168D-CECF-4A8E-A706-6E0145FE1D48}" srcOrd="6" destOrd="0" presId="urn:microsoft.com/office/officeart/2005/8/layout/cycle3"/>
  </dgm:cxnLst>
  <dgm:bg>
    <a:noFill/>
  </dgm:bg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D5C2FC4A-ECA9-4836-A033-F20000A83F33}">
      <dgm:prSet phldrT="[Text]" custT="1"/>
      <dgm:spPr>
        <a:solidFill>
          <a:schemeClr val="accent2">
            <a:lumMod val="75000"/>
          </a:schemeClr>
        </a:solidFill>
      </dgm:spPr>
      <dgm:t>
        <a:bodyPr/>
        <a:lstStyle/>
        <a:p>
          <a:pPr>
            <a:buNone/>
          </a:pPr>
          <a:r>
            <a:rPr lang="en-IN" sz="1800" b="1" i="0" u="none"/>
            <a:t>TARANA BLOCK</a:t>
          </a:r>
          <a:endParaRPr lang="en-US" sz="1800"/>
        </a:p>
      </dgm:t>
    </dgm:pt>
    <dgm:pt modelId="{6AF5F87F-296D-4DB6-81D5-41354A5C034E}" type="parTrans" cxnId="{60627FF2-83A5-4A9A-B2BB-48451A20887A}">
      <dgm:prSet/>
      <dgm:spPr/>
      <dgm:t>
        <a:bodyPr/>
        <a:lstStyle/>
        <a:p>
          <a:endParaRPr lang="en-US" sz="3200"/>
        </a:p>
      </dgm:t>
    </dgm:pt>
    <dgm:pt modelId="{4D081209-97CE-4AA3-97D6-0BE176C7A926}" type="sibTrans" cxnId="{60627FF2-83A5-4A9A-B2BB-48451A20887A}">
      <dgm:prSet custT="1"/>
      <dgm:spPr/>
      <dgm:t>
        <a:bodyPr/>
        <a:lstStyle/>
        <a:p>
          <a:endParaRPr lang="en-US" sz="800"/>
        </a:p>
      </dgm:t>
    </dgm:pt>
    <dgm:pt modelId="{FCA563F8-47A8-4B3E-8E1A-63C2B87544B9}">
      <dgm:prSet/>
      <dgm:spPr/>
      <dgm:t>
        <a:bodyPr/>
        <a:lstStyle/>
        <a:p>
          <a:r>
            <a:rPr lang="en-IN" b="1" i="0" u="none"/>
            <a:t>JHARNAWADA</a:t>
          </a:r>
          <a:endParaRPr lang="en-IN"/>
        </a:p>
      </dgm:t>
    </dgm:pt>
    <dgm:pt modelId="{B6C581CE-D8FB-4071-BCDF-FEB835BB7D74}" type="parTrans" cxnId="{2B076034-59B4-4A9E-9401-BBC9466EA496}">
      <dgm:prSet/>
      <dgm:spPr/>
      <dgm:t>
        <a:bodyPr/>
        <a:lstStyle/>
        <a:p>
          <a:endParaRPr lang="en-IN"/>
        </a:p>
      </dgm:t>
    </dgm:pt>
    <dgm:pt modelId="{09AC0BEB-81A5-4BD1-A8B0-E828E59AF5E1}" type="sibTrans" cxnId="{2B076034-59B4-4A9E-9401-BBC9466EA496}">
      <dgm:prSet/>
      <dgm:spPr/>
      <dgm:t>
        <a:bodyPr/>
        <a:lstStyle/>
        <a:p>
          <a:endParaRPr lang="en-IN"/>
        </a:p>
      </dgm:t>
    </dgm:pt>
    <dgm:pt modelId="{D0A48E09-F614-4606-A464-EDDE15B719E6}">
      <dgm:prSet/>
      <dgm:spPr/>
      <dgm:t>
        <a:bodyPr/>
        <a:lstStyle/>
        <a:p>
          <a:r>
            <a:rPr lang="en-IN" b="1" i="0" u="none"/>
            <a:t>DOBDAGUJAR</a:t>
          </a:r>
          <a:endParaRPr lang="en-IN"/>
        </a:p>
      </dgm:t>
    </dgm:pt>
    <dgm:pt modelId="{76C11201-5FFB-444A-A371-46C5D9EBCE0F}" type="parTrans" cxnId="{329B2819-4AE9-4DDB-A39B-B4823DF000D2}">
      <dgm:prSet/>
      <dgm:spPr/>
      <dgm:t>
        <a:bodyPr/>
        <a:lstStyle/>
        <a:p>
          <a:endParaRPr lang="en-IN"/>
        </a:p>
      </dgm:t>
    </dgm:pt>
    <dgm:pt modelId="{6F61CB80-B875-4319-B1BA-6BFBCB6341EF}" type="sibTrans" cxnId="{329B2819-4AE9-4DDB-A39B-B4823DF000D2}">
      <dgm:prSet/>
      <dgm:spPr/>
      <dgm:t>
        <a:bodyPr/>
        <a:lstStyle/>
        <a:p>
          <a:endParaRPr lang="en-IN"/>
        </a:p>
      </dgm:t>
    </dgm:pt>
    <dgm:pt modelId="{DBF50798-4FFE-4D7F-811F-2006570BC00C}">
      <dgm:prSet/>
      <dgm:spPr/>
      <dgm:t>
        <a:bodyPr/>
        <a:lstStyle/>
        <a:p>
          <a:r>
            <a:rPr lang="en-IN" b="1" i="0" u="none"/>
            <a:t>HASALPUR JHIRANYA</a:t>
          </a:r>
          <a:endParaRPr lang="en-IN"/>
        </a:p>
      </dgm:t>
    </dgm:pt>
    <dgm:pt modelId="{BEDB967E-A83D-40B0-BA2F-B7A9801833E8}" type="parTrans" cxnId="{5586C589-C412-4D26-9614-5F667FA2D6B5}">
      <dgm:prSet/>
      <dgm:spPr/>
      <dgm:t>
        <a:bodyPr/>
        <a:lstStyle/>
        <a:p>
          <a:endParaRPr lang="en-IN"/>
        </a:p>
      </dgm:t>
    </dgm:pt>
    <dgm:pt modelId="{E1C189A6-C362-4CC9-9D00-67C2C5468708}" type="sibTrans" cxnId="{5586C589-C412-4D26-9614-5F667FA2D6B5}">
      <dgm:prSet/>
      <dgm:spPr/>
      <dgm:t>
        <a:bodyPr/>
        <a:lstStyle/>
        <a:p>
          <a:endParaRPr lang="en-IN"/>
        </a:p>
      </dgm:t>
    </dgm:pt>
    <dgm:pt modelId="{46498EAA-A8F7-4631-BAF9-D7C89C4BA739}">
      <dgm:prSet/>
      <dgm:spPr/>
      <dgm:t>
        <a:bodyPr/>
        <a:lstStyle/>
        <a:p>
          <a:r>
            <a:rPr lang="en-IN" b="1" i="0" u="none"/>
            <a:t>KAPELI</a:t>
          </a:r>
          <a:endParaRPr lang="en-IN"/>
        </a:p>
      </dgm:t>
    </dgm:pt>
    <dgm:pt modelId="{001A50CB-35C9-41AA-907A-217BED5140A6}" type="parTrans" cxnId="{C9280856-0749-45F1-8C8D-208C315AC8D6}">
      <dgm:prSet/>
      <dgm:spPr/>
      <dgm:t>
        <a:bodyPr/>
        <a:lstStyle/>
        <a:p>
          <a:endParaRPr lang="en-IN"/>
        </a:p>
      </dgm:t>
    </dgm:pt>
    <dgm:pt modelId="{F83F73D6-8475-4151-AF95-572BAA29FA71}" type="sibTrans" cxnId="{C9280856-0749-45F1-8C8D-208C315AC8D6}">
      <dgm:prSet/>
      <dgm:spPr/>
      <dgm:t>
        <a:bodyPr/>
        <a:lstStyle/>
        <a:p>
          <a:endParaRPr lang="en-IN"/>
        </a:p>
      </dgm:t>
    </dgm:pt>
    <dgm:pt modelId="{91E78725-EFBA-43DE-99F7-C16848AA0576}">
      <dgm:prSet/>
      <dgm:spPr/>
      <dgm:t>
        <a:bodyPr/>
        <a:lstStyle/>
        <a:p>
          <a:r>
            <a:rPr lang="en-IN" b="1" i="0" u="none"/>
            <a:t>UMARAJHAR</a:t>
          </a:r>
          <a:endParaRPr lang="en-IN"/>
        </a:p>
      </dgm:t>
    </dgm:pt>
    <dgm:pt modelId="{D5662CDA-5E2A-4066-B278-CB2F25D357A4}" type="parTrans" cxnId="{5B5081ED-A2E0-456C-B92B-8BED77584B0D}">
      <dgm:prSet/>
      <dgm:spPr/>
      <dgm:t>
        <a:bodyPr/>
        <a:lstStyle/>
        <a:p>
          <a:endParaRPr lang="en-IN"/>
        </a:p>
      </dgm:t>
    </dgm:pt>
    <dgm:pt modelId="{ABC58981-84FA-440B-A02B-F16A49374B1E}" type="sibTrans" cxnId="{5B5081ED-A2E0-456C-B92B-8BED77584B0D}">
      <dgm:prSet/>
      <dgm:spPr/>
      <dgm:t>
        <a:bodyPr/>
        <a:lstStyle/>
        <a:p>
          <a:endParaRPr lang="en-IN"/>
        </a:p>
      </dgm:t>
    </dgm:pt>
    <dgm:pt modelId="{6C3BF3AE-DB4D-4D97-B058-B3FEC8D4AD9A}">
      <dgm:prSet/>
      <dgm:spPr/>
      <dgm:t>
        <a:bodyPr/>
        <a:lstStyle/>
        <a:p>
          <a:r>
            <a:rPr lang="en-IN" b="1" i="0" u="none"/>
            <a:t>LALAKHEDA</a:t>
          </a:r>
          <a:endParaRPr lang="en-IN"/>
        </a:p>
      </dgm:t>
    </dgm:pt>
    <dgm:pt modelId="{32A84161-DA8C-44F8-AD80-175B9385B722}" type="parTrans" cxnId="{89971C0A-8066-4B90-9711-B6023A159A69}">
      <dgm:prSet/>
      <dgm:spPr/>
      <dgm:t>
        <a:bodyPr/>
        <a:lstStyle/>
        <a:p>
          <a:endParaRPr lang="en-IN"/>
        </a:p>
      </dgm:t>
    </dgm:pt>
    <dgm:pt modelId="{1AB84D38-8FEB-4291-B7C2-F968443CD971}" type="sibTrans" cxnId="{89971C0A-8066-4B90-9711-B6023A159A69}">
      <dgm:prSet/>
      <dgm:spPr/>
      <dgm:t>
        <a:bodyPr/>
        <a:lstStyle/>
        <a:p>
          <a:endParaRPr lang="en-IN"/>
        </a:p>
      </dgm:t>
    </dgm:pt>
    <dgm:pt modelId="{E9642F2D-FD14-457F-BB1D-E4C57E5917C8}">
      <dgm:prSet/>
      <dgm:spPr/>
      <dgm:t>
        <a:bodyPr/>
        <a:lstStyle/>
        <a:p>
          <a:r>
            <a:rPr lang="en-IN" b="1" i="0" u="none"/>
            <a:t>KAREDI</a:t>
          </a:r>
          <a:endParaRPr lang="en-IN"/>
        </a:p>
      </dgm:t>
    </dgm:pt>
    <dgm:pt modelId="{ADD5BF76-5305-4D7A-9770-98E66DA6E4C2}" type="parTrans" cxnId="{D7311E37-6E70-4608-8365-8E49635341E1}">
      <dgm:prSet/>
      <dgm:spPr/>
      <dgm:t>
        <a:bodyPr/>
        <a:lstStyle/>
        <a:p>
          <a:endParaRPr lang="en-IN"/>
        </a:p>
      </dgm:t>
    </dgm:pt>
    <dgm:pt modelId="{EC31687F-307C-4255-8D0A-C626EF3B86C6}" type="sibTrans" cxnId="{D7311E37-6E70-4608-8365-8E49635341E1}">
      <dgm:prSet/>
      <dgm:spPr/>
      <dgm:t>
        <a:bodyPr/>
        <a:lstStyle/>
        <a:p>
          <a:endParaRPr lang="en-IN"/>
        </a:p>
      </dgm:t>
    </dgm:pt>
    <dgm:pt modelId="{AF639EA8-65E4-4BD9-9477-414355B4754C}">
      <dgm:prSet/>
      <dgm:spPr/>
      <dgm:t>
        <a:bodyPr/>
        <a:lstStyle/>
        <a:p>
          <a:r>
            <a:rPr lang="en-IN" b="1" i="0" u="none"/>
            <a:t>BERCHHI</a:t>
          </a:r>
          <a:endParaRPr lang="en-IN"/>
        </a:p>
      </dgm:t>
    </dgm:pt>
    <dgm:pt modelId="{A56B3231-FF0F-44E9-8173-2DB93AFF4451}" type="parTrans" cxnId="{E1E2F3F2-3E7B-48D3-BCE8-597B14DD974A}">
      <dgm:prSet/>
      <dgm:spPr/>
      <dgm:t>
        <a:bodyPr/>
        <a:lstStyle/>
        <a:p>
          <a:endParaRPr lang="en-IN"/>
        </a:p>
      </dgm:t>
    </dgm:pt>
    <dgm:pt modelId="{67287FDE-44AC-4DD3-8969-18B15CDBF773}" type="sibTrans" cxnId="{E1E2F3F2-3E7B-48D3-BCE8-597B14DD974A}">
      <dgm:prSet/>
      <dgm:spPr/>
      <dgm:t>
        <a:bodyPr/>
        <a:lstStyle/>
        <a:p>
          <a:endParaRPr lang="en-IN"/>
        </a:p>
      </dgm:t>
    </dgm:pt>
    <dgm:pt modelId="{1920C206-7682-4A3F-BB62-1E25E98C4AE2}">
      <dgm:prSet/>
      <dgm:spPr/>
      <dgm:t>
        <a:bodyPr/>
        <a:lstStyle/>
        <a:p>
          <a:r>
            <a:rPr lang="en-IN" b="1" i="0" u="none"/>
            <a:t>SIDDIPUR NIPANYA</a:t>
          </a:r>
          <a:endParaRPr lang="en-IN"/>
        </a:p>
      </dgm:t>
    </dgm:pt>
    <dgm:pt modelId="{6CB19C46-0DEC-4164-91DE-65D3271B18BD}" type="parTrans" cxnId="{C1D63FCC-7085-42BC-AA55-158665A7D638}">
      <dgm:prSet/>
      <dgm:spPr/>
      <dgm:t>
        <a:bodyPr/>
        <a:lstStyle/>
        <a:p>
          <a:endParaRPr lang="en-IN"/>
        </a:p>
      </dgm:t>
    </dgm:pt>
    <dgm:pt modelId="{A4D1694F-53A6-4A02-849E-AC948E12A917}" type="sibTrans" cxnId="{C1D63FCC-7085-42BC-AA55-158665A7D638}">
      <dgm:prSet/>
      <dgm:spPr/>
      <dgm:t>
        <a:bodyPr/>
        <a:lstStyle/>
        <a:p>
          <a:endParaRPr lang="en-IN"/>
        </a:p>
      </dgm:t>
    </dgm:pt>
    <dgm:pt modelId="{1F6CD67C-1D21-4C73-A244-ACFD167BF67B}">
      <dgm:prSet/>
      <dgm:spPr/>
      <dgm:t>
        <a:bodyPr/>
        <a:lstStyle/>
        <a:p>
          <a:r>
            <a:rPr lang="en-IN" b="1" i="0" u="none"/>
            <a:t>T-POINT JHARNAWADA</a:t>
          </a:r>
          <a:endParaRPr lang="en-IN"/>
        </a:p>
      </dgm:t>
    </dgm:pt>
    <dgm:pt modelId="{717A98BD-BE51-4677-AF86-24787AB363BA}" type="parTrans" cxnId="{37D8D48C-E6A1-4259-ACF7-D26959D198F8}">
      <dgm:prSet/>
      <dgm:spPr/>
      <dgm:t>
        <a:bodyPr/>
        <a:lstStyle/>
        <a:p>
          <a:endParaRPr lang="en-IN"/>
        </a:p>
      </dgm:t>
    </dgm:pt>
    <dgm:pt modelId="{82EE631B-7797-4F63-A688-A6E1A81E1260}" type="sibTrans" cxnId="{37D8D48C-E6A1-4259-ACF7-D26959D198F8}">
      <dgm:prSet/>
      <dgm:spPr/>
      <dgm:t>
        <a:bodyPr/>
        <a:lstStyle/>
        <a:p>
          <a:endParaRPr lang="en-IN"/>
        </a:p>
      </dgm:t>
    </dgm:pt>
    <dgm:pt modelId="{755AD495-236C-423B-BA16-96A6BE0BD650}">
      <dgm:prSet/>
      <dgm:spPr/>
      <dgm:t>
        <a:bodyPr/>
        <a:lstStyle/>
        <a:p>
          <a:r>
            <a:rPr lang="en-IN" b="1" i="0" u="none"/>
            <a:t>T-POINT BERCCHI</a:t>
          </a:r>
          <a:endParaRPr lang="en-IN"/>
        </a:p>
      </dgm:t>
    </dgm:pt>
    <dgm:pt modelId="{9726DDEB-6B88-4B2A-8E0A-12358A2D927A}" type="parTrans" cxnId="{DDAC36C0-875A-4780-AB2F-4A225A1E6CF3}">
      <dgm:prSet/>
      <dgm:spPr/>
      <dgm:t>
        <a:bodyPr/>
        <a:lstStyle/>
        <a:p>
          <a:endParaRPr lang="en-IN"/>
        </a:p>
      </dgm:t>
    </dgm:pt>
    <dgm:pt modelId="{A3BE2665-CEA2-454C-9CFB-6A017C3C1A1D}" type="sibTrans" cxnId="{DDAC36C0-875A-4780-AB2F-4A225A1E6CF3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0BE157F3-7D8B-43B3-9121-E6F666F0475B}" type="pres">
      <dgm:prSet presAssocID="{D5C2FC4A-ECA9-4836-A033-F20000A83F33}" presName="nodeFirstNode" presStyleLbl="node1" presStyleIdx="0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5F9B5F6-999C-4427-8808-1964F2333E3C}" type="pres">
      <dgm:prSet presAssocID="{4D081209-97CE-4AA3-97D6-0BE176C7A926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DAF546AB-9F28-4D05-8333-59D53D4B5D8A}" type="pres">
      <dgm:prSet presAssocID="{FCA563F8-47A8-4B3E-8E1A-63C2B87544B9}" presName="nodeFollowingNodes" presStyleLbl="node1" presStyleIdx="1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EDB6D119-4C0B-4C27-8E39-2D607A2AA4EB}" type="pres">
      <dgm:prSet presAssocID="{D0A48E09-F614-4606-A464-EDDE15B719E6}" presName="nodeFollowingNodes" presStyleLbl="node1" presStyleIdx="2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7AEA2B0-B037-4000-9811-3A1DC536883B}" type="pres">
      <dgm:prSet presAssocID="{DBF50798-4FFE-4D7F-811F-2006570BC00C}" presName="nodeFollowingNodes" presStyleLbl="node1" presStyleIdx="3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55EAC7D3-016A-4F92-8D4F-CE6FB397BA8B}" type="pres">
      <dgm:prSet presAssocID="{46498EAA-A8F7-4631-BAF9-D7C89C4BA739}" presName="nodeFollowingNodes" presStyleLbl="node1" presStyleIdx="4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4226B01-D30D-4102-A76E-2DA3E6BC8685}" type="pres">
      <dgm:prSet presAssocID="{91E78725-EFBA-43DE-99F7-C16848AA0576}" presName="nodeFollowingNodes" presStyleLbl="node1" presStyleIdx="5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C7B49744-6FAB-4916-A222-5D9CE81E0354}" type="pres">
      <dgm:prSet presAssocID="{6C3BF3AE-DB4D-4D97-B058-B3FEC8D4AD9A}" presName="nodeFollowingNodes" presStyleLbl="node1" presStyleIdx="6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53B3AD0-9FF7-4616-AD04-CE837AE6C12F}" type="pres">
      <dgm:prSet presAssocID="{E9642F2D-FD14-457F-BB1D-E4C57E5917C8}" presName="nodeFollowingNodes" presStyleLbl="node1" presStyleIdx="7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3922D4E3-78CD-4587-A617-F451C04AEBDC}" type="pres">
      <dgm:prSet presAssocID="{AF639EA8-65E4-4BD9-9477-414355B4754C}" presName="nodeFollowingNodes" presStyleLbl="node1" presStyleIdx="8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10CEBAC4-FDA6-43AC-80B5-EB1775A5C474}" type="pres">
      <dgm:prSet presAssocID="{1920C206-7682-4A3F-BB62-1E25E98C4AE2}" presName="nodeFollowingNodes" presStyleLbl="node1" presStyleIdx="9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B8B2131-5DAE-4BAD-A104-00D0DA5207D3}" type="pres">
      <dgm:prSet presAssocID="{1F6CD67C-1D21-4C73-A244-ACFD167BF67B}" presName="nodeFollowingNodes" presStyleLbl="node1" presStyleIdx="10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4B1B3C9-E499-4D81-9D9F-E2A1296C0AB1}" type="pres">
      <dgm:prSet presAssocID="{755AD495-236C-423B-BA16-96A6BE0BD650}" presName="nodeFollowingNodes" presStyleLbl="node1" presStyleIdx="11" presStyleCnt="12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1E04950B-91B6-45CA-9E86-167E32704E99}" type="presOf" srcId="{4D081209-97CE-4AA3-97D6-0BE176C7A926}" destId="{55F9B5F6-999C-4427-8808-1964F2333E3C}" srcOrd="0" destOrd="0" presId="urn:microsoft.com/office/officeart/2005/8/layout/cycle3"/>
    <dgm:cxn modelId="{5B5081ED-A2E0-456C-B92B-8BED77584B0D}" srcId="{72DDF06D-B431-4924-9C5C-C57A0C56440F}" destId="{91E78725-EFBA-43DE-99F7-C16848AA0576}" srcOrd="5" destOrd="0" parTransId="{D5662CDA-5E2A-4066-B278-CB2F25D357A4}" sibTransId="{ABC58981-84FA-440B-A02B-F16A49374B1E}"/>
    <dgm:cxn modelId="{F237D628-5CB8-493A-A956-FD94900AD92E}" type="presOf" srcId="{91E78725-EFBA-43DE-99F7-C16848AA0576}" destId="{74226B01-D30D-4102-A76E-2DA3E6BC8685}" srcOrd="0" destOrd="0" presId="urn:microsoft.com/office/officeart/2005/8/layout/cycle3"/>
    <dgm:cxn modelId="{DDAC36C0-875A-4780-AB2F-4A225A1E6CF3}" srcId="{72DDF06D-B431-4924-9C5C-C57A0C56440F}" destId="{755AD495-236C-423B-BA16-96A6BE0BD650}" srcOrd="11" destOrd="0" parTransId="{9726DDEB-6B88-4B2A-8E0A-12358A2D927A}" sibTransId="{A3BE2665-CEA2-454C-9CFB-6A017C3C1A1D}"/>
    <dgm:cxn modelId="{1B75FB0F-4F9D-4527-87D7-BA5CEE9212DB}" type="presOf" srcId="{AF639EA8-65E4-4BD9-9477-414355B4754C}" destId="{3922D4E3-78CD-4587-A617-F451C04AEBDC}" srcOrd="0" destOrd="0" presId="urn:microsoft.com/office/officeart/2005/8/layout/cycle3"/>
    <dgm:cxn modelId="{2B076034-59B4-4A9E-9401-BBC9466EA496}" srcId="{72DDF06D-B431-4924-9C5C-C57A0C56440F}" destId="{FCA563F8-47A8-4B3E-8E1A-63C2B87544B9}" srcOrd="1" destOrd="0" parTransId="{B6C581CE-D8FB-4071-BCDF-FEB835BB7D74}" sibTransId="{09AC0BEB-81A5-4BD1-A8B0-E828E59AF5E1}"/>
    <dgm:cxn modelId="{5586C589-C412-4D26-9614-5F667FA2D6B5}" srcId="{72DDF06D-B431-4924-9C5C-C57A0C56440F}" destId="{DBF50798-4FFE-4D7F-811F-2006570BC00C}" srcOrd="3" destOrd="0" parTransId="{BEDB967E-A83D-40B0-BA2F-B7A9801833E8}" sibTransId="{E1C189A6-C362-4CC9-9D00-67C2C5468708}"/>
    <dgm:cxn modelId="{89971C0A-8066-4B90-9711-B6023A159A69}" srcId="{72DDF06D-B431-4924-9C5C-C57A0C56440F}" destId="{6C3BF3AE-DB4D-4D97-B058-B3FEC8D4AD9A}" srcOrd="6" destOrd="0" parTransId="{32A84161-DA8C-44F8-AD80-175B9385B722}" sibTransId="{1AB84D38-8FEB-4291-B7C2-F968443CD971}"/>
    <dgm:cxn modelId="{37D8D48C-E6A1-4259-ACF7-D26959D198F8}" srcId="{72DDF06D-B431-4924-9C5C-C57A0C56440F}" destId="{1F6CD67C-1D21-4C73-A244-ACFD167BF67B}" srcOrd="10" destOrd="0" parTransId="{717A98BD-BE51-4677-AF86-24787AB363BA}" sibTransId="{82EE631B-7797-4F63-A688-A6E1A81E1260}"/>
    <dgm:cxn modelId="{51B6F557-2B7F-434B-BEF6-35EBA810ADA5}" type="presOf" srcId="{1920C206-7682-4A3F-BB62-1E25E98C4AE2}" destId="{10CEBAC4-FDA6-43AC-80B5-EB1775A5C474}" srcOrd="0" destOrd="0" presId="urn:microsoft.com/office/officeart/2005/8/layout/cycle3"/>
    <dgm:cxn modelId="{EF8C329A-011C-422A-8135-59DA46720201}" type="presOf" srcId="{E9642F2D-FD14-457F-BB1D-E4C57E5917C8}" destId="{853B3AD0-9FF7-4616-AD04-CE837AE6C12F}" srcOrd="0" destOrd="0" presId="urn:microsoft.com/office/officeart/2005/8/layout/cycle3"/>
    <dgm:cxn modelId="{165609FF-E9A6-4525-A46A-4B31776ADC18}" type="presOf" srcId="{D0A48E09-F614-4606-A464-EDDE15B719E6}" destId="{EDB6D119-4C0B-4C27-8E39-2D607A2AA4EB}" srcOrd="0" destOrd="0" presId="urn:microsoft.com/office/officeart/2005/8/layout/cycle3"/>
    <dgm:cxn modelId="{D7311E37-6E70-4608-8365-8E49635341E1}" srcId="{72DDF06D-B431-4924-9C5C-C57A0C56440F}" destId="{E9642F2D-FD14-457F-BB1D-E4C57E5917C8}" srcOrd="7" destOrd="0" parTransId="{ADD5BF76-5305-4D7A-9770-98E66DA6E4C2}" sibTransId="{EC31687F-307C-4255-8D0A-C626EF3B86C6}"/>
    <dgm:cxn modelId="{F6185DAB-DDC4-461F-A972-E90192BA6CB7}" type="presOf" srcId="{DBF50798-4FFE-4D7F-811F-2006570BC00C}" destId="{57AEA2B0-B037-4000-9811-3A1DC536883B}" srcOrd="0" destOrd="0" presId="urn:microsoft.com/office/officeart/2005/8/layout/cycle3"/>
    <dgm:cxn modelId="{ECC81D87-ADF4-4C92-AEBE-6FFBE88A7350}" type="presOf" srcId="{46498EAA-A8F7-4631-BAF9-D7C89C4BA739}" destId="{55EAC7D3-016A-4F92-8D4F-CE6FB397BA8B}" srcOrd="0" destOrd="0" presId="urn:microsoft.com/office/officeart/2005/8/layout/cycle3"/>
    <dgm:cxn modelId="{C1D63FCC-7085-42BC-AA55-158665A7D638}" srcId="{72DDF06D-B431-4924-9C5C-C57A0C56440F}" destId="{1920C206-7682-4A3F-BB62-1E25E98C4AE2}" srcOrd="9" destOrd="0" parTransId="{6CB19C46-0DEC-4164-91DE-65D3271B18BD}" sibTransId="{A4D1694F-53A6-4A02-849E-AC948E12A917}"/>
    <dgm:cxn modelId="{0823EC82-5270-4FC9-9A7D-A6E1DF15FAEA}" type="presOf" srcId="{72DDF06D-B431-4924-9C5C-C57A0C56440F}" destId="{DDA1BB31-E06E-4AB0-B989-3000407E3A29}" srcOrd="0" destOrd="0" presId="urn:microsoft.com/office/officeart/2005/8/layout/cycle3"/>
    <dgm:cxn modelId="{873CF68F-E631-4E0B-AE0C-22F6F005CA3F}" type="presOf" srcId="{6C3BF3AE-DB4D-4D97-B058-B3FEC8D4AD9A}" destId="{C7B49744-6FAB-4916-A222-5D9CE81E0354}" srcOrd="0" destOrd="0" presId="urn:microsoft.com/office/officeart/2005/8/layout/cycle3"/>
    <dgm:cxn modelId="{DF29CF2B-62B2-4234-A531-F518211424A8}" type="presOf" srcId="{FCA563F8-47A8-4B3E-8E1A-63C2B87544B9}" destId="{DAF546AB-9F28-4D05-8333-59D53D4B5D8A}" srcOrd="0" destOrd="0" presId="urn:microsoft.com/office/officeart/2005/8/layout/cycle3"/>
    <dgm:cxn modelId="{60627FF2-83A5-4A9A-B2BB-48451A20887A}" srcId="{72DDF06D-B431-4924-9C5C-C57A0C56440F}" destId="{D5C2FC4A-ECA9-4836-A033-F20000A83F33}" srcOrd="0" destOrd="0" parTransId="{6AF5F87F-296D-4DB6-81D5-41354A5C034E}" sibTransId="{4D081209-97CE-4AA3-97D6-0BE176C7A926}"/>
    <dgm:cxn modelId="{08BDE2B2-ED16-4DE7-B849-41DE97337170}" type="presOf" srcId="{1F6CD67C-1D21-4C73-A244-ACFD167BF67B}" destId="{6B8B2131-5DAE-4BAD-A104-00D0DA5207D3}" srcOrd="0" destOrd="0" presId="urn:microsoft.com/office/officeart/2005/8/layout/cycle3"/>
    <dgm:cxn modelId="{162F6E18-C715-4B5E-A278-05B7B674DF3D}" type="presOf" srcId="{D5C2FC4A-ECA9-4836-A033-F20000A83F33}" destId="{0BE157F3-7D8B-43B3-9121-E6F666F0475B}" srcOrd="0" destOrd="0" presId="urn:microsoft.com/office/officeart/2005/8/layout/cycle3"/>
    <dgm:cxn modelId="{E1E2F3F2-3E7B-48D3-BCE8-597B14DD974A}" srcId="{72DDF06D-B431-4924-9C5C-C57A0C56440F}" destId="{AF639EA8-65E4-4BD9-9477-414355B4754C}" srcOrd="8" destOrd="0" parTransId="{A56B3231-FF0F-44E9-8173-2DB93AFF4451}" sibTransId="{67287FDE-44AC-4DD3-8969-18B15CDBF773}"/>
    <dgm:cxn modelId="{C9280856-0749-45F1-8C8D-208C315AC8D6}" srcId="{72DDF06D-B431-4924-9C5C-C57A0C56440F}" destId="{46498EAA-A8F7-4631-BAF9-D7C89C4BA739}" srcOrd="4" destOrd="0" parTransId="{001A50CB-35C9-41AA-907A-217BED5140A6}" sibTransId="{F83F73D6-8475-4151-AF95-572BAA29FA71}"/>
    <dgm:cxn modelId="{C6B2D5BF-AEBD-497B-B86E-1D066542846E}" type="presOf" srcId="{755AD495-236C-423B-BA16-96A6BE0BD650}" destId="{F4B1B3C9-E499-4D81-9D9F-E2A1296C0AB1}" srcOrd="0" destOrd="0" presId="urn:microsoft.com/office/officeart/2005/8/layout/cycle3"/>
    <dgm:cxn modelId="{329B2819-4AE9-4DDB-A39B-B4823DF000D2}" srcId="{72DDF06D-B431-4924-9C5C-C57A0C56440F}" destId="{D0A48E09-F614-4606-A464-EDDE15B719E6}" srcOrd="2" destOrd="0" parTransId="{76C11201-5FFB-444A-A371-46C5D9EBCE0F}" sibTransId="{6F61CB80-B875-4319-B1BA-6BFBCB6341EF}"/>
    <dgm:cxn modelId="{BC1B6E63-5328-4905-AE9D-A38FF0E4ADD5}" type="presParOf" srcId="{DDA1BB31-E06E-4AB0-B989-3000407E3A29}" destId="{B79B8488-ABA4-4436-AA77-B9D203E9EEF8}" srcOrd="0" destOrd="0" presId="urn:microsoft.com/office/officeart/2005/8/layout/cycle3"/>
    <dgm:cxn modelId="{15C403C9-9234-46AF-9221-E8BA47E61C47}" type="presParOf" srcId="{B79B8488-ABA4-4436-AA77-B9D203E9EEF8}" destId="{0BE157F3-7D8B-43B3-9121-E6F666F0475B}" srcOrd="0" destOrd="0" presId="urn:microsoft.com/office/officeart/2005/8/layout/cycle3"/>
    <dgm:cxn modelId="{FBEA7C59-F2DD-42A1-95F2-F5F94D2A5957}" type="presParOf" srcId="{B79B8488-ABA4-4436-AA77-B9D203E9EEF8}" destId="{55F9B5F6-999C-4427-8808-1964F2333E3C}" srcOrd="1" destOrd="0" presId="urn:microsoft.com/office/officeart/2005/8/layout/cycle3"/>
    <dgm:cxn modelId="{0B9A8C8A-7F25-4929-8B72-D9A908532AE1}" type="presParOf" srcId="{B79B8488-ABA4-4436-AA77-B9D203E9EEF8}" destId="{DAF546AB-9F28-4D05-8333-59D53D4B5D8A}" srcOrd="2" destOrd="0" presId="urn:microsoft.com/office/officeart/2005/8/layout/cycle3"/>
    <dgm:cxn modelId="{427A7F0F-CEB7-43D0-A9C7-1F7BBE3CBF8C}" type="presParOf" srcId="{B79B8488-ABA4-4436-AA77-B9D203E9EEF8}" destId="{EDB6D119-4C0B-4C27-8E39-2D607A2AA4EB}" srcOrd="3" destOrd="0" presId="urn:microsoft.com/office/officeart/2005/8/layout/cycle3"/>
    <dgm:cxn modelId="{B754A96F-D17A-44DB-89D7-090859E4DF2E}" type="presParOf" srcId="{B79B8488-ABA4-4436-AA77-B9D203E9EEF8}" destId="{57AEA2B0-B037-4000-9811-3A1DC536883B}" srcOrd="4" destOrd="0" presId="urn:microsoft.com/office/officeart/2005/8/layout/cycle3"/>
    <dgm:cxn modelId="{5B654D91-16AE-4CB2-AF6C-739A1D658A5D}" type="presParOf" srcId="{B79B8488-ABA4-4436-AA77-B9D203E9EEF8}" destId="{55EAC7D3-016A-4F92-8D4F-CE6FB397BA8B}" srcOrd="5" destOrd="0" presId="urn:microsoft.com/office/officeart/2005/8/layout/cycle3"/>
    <dgm:cxn modelId="{355228EF-1F7A-4180-A81F-6CE4AA44A3AE}" type="presParOf" srcId="{B79B8488-ABA4-4436-AA77-B9D203E9EEF8}" destId="{74226B01-D30D-4102-A76E-2DA3E6BC8685}" srcOrd="6" destOrd="0" presId="urn:microsoft.com/office/officeart/2005/8/layout/cycle3"/>
    <dgm:cxn modelId="{6009A316-5E74-4ACE-BE91-7CC0D4F8AC6C}" type="presParOf" srcId="{B79B8488-ABA4-4436-AA77-B9D203E9EEF8}" destId="{C7B49744-6FAB-4916-A222-5D9CE81E0354}" srcOrd="7" destOrd="0" presId="urn:microsoft.com/office/officeart/2005/8/layout/cycle3"/>
    <dgm:cxn modelId="{187838F5-E8B0-4468-B2BD-E6CA1EA531B4}" type="presParOf" srcId="{B79B8488-ABA4-4436-AA77-B9D203E9EEF8}" destId="{853B3AD0-9FF7-4616-AD04-CE837AE6C12F}" srcOrd="8" destOrd="0" presId="urn:microsoft.com/office/officeart/2005/8/layout/cycle3"/>
    <dgm:cxn modelId="{873ED312-9C12-4A10-8171-13046BFCD151}" type="presParOf" srcId="{B79B8488-ABA4-4436-AA77-B9D203E9EEF8}" destId="{3922D4E3-78CD-4587-A617-F451C04AEBDC}" srcOrd="9" destOrd="0" presId="urn:microsoft.com/office/officeart/2005/8/layout/cycle3"/>
    <dgm:cxn modelId="{076A0DDC-2D9A-4A12-A119-25433116350E}" type="presParOf" srcId="{B79B8488-ABA4-4436-AA77-B9D203E9EEF8}" destId="{10CEBAC4-FDA6-43AC-80B5-EB1775A5C474}" srcOrd="10" destOrd="0" presId="urn:microsoft.com/office/officeart/2005/8/layout/cycle3"/>
    <dgm:cxn modelId="{A4711A5B-C79E-4B0D-8B81-58977D82253F}" type="presParOf" srcId="{B79B8488-ABA4-4436-AA77-B9D203E9EEF8}" destId="{6B8B2131-5DAE-4BAD-A104-00D0DA5207D3}" srcOrd="11" destOrd="0" presId="urn:microsoft.com/office/officeart/2005/8/layout/cycle3"/>
    <dgm:cxn modelId="{5212273F-ED2C-4C5B-8E5C-E5368B138C74}" type="presParOf" srcId="{B79B8488-ABA4-4436-AA77-B9D203E9EEF8}" destId="{F4B1B3C9-E499-4D81-9D9F-E2A1296C0AB1}" srcOrd="12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72DDF06D-B431-4924-9C5C-C57A0C56440F}" type="doc">
      <dgm:prSet loTypeId="urn:microsoft.com/office/officeart/2005/8/layout/cycle3" loCatId="cycle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BA205809-B2A4-46EA-97A4-877A04FC73D2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HASALPUR JHIRANYA</a:t>
          </a:r>
          <a:endParaRPr lang="en-IN"/>
        </a:p>
      </dgm:t>
    </dgm:pt>
    <dgm:pt modelId="{55604528-DC98-4FAC-A6EC-A584DC976147}" type="sibTrans" cxnId="{BD4BE486-4B19-4371-B241-A01F8ADB0729}">
      <dgm:prSet/>
      <dgm:spPr/>
      <dgm:t>
        <a:bodyPr/>
        <a:lstStyle/>
        <a:p>
          <a:endParaRPr lang="en-IN"/>
        </a:p>
      </dgm:t>
    </dgm:pt>
    <dgm:pt modelId="{5496D9CC-DAF2-4D8A-B58A-B7AC1DF25A58}" type="parTrans" cxnId="{BD4BE486-4B19-4371-B241-A01F8ADB0729}">
      <dgm:prSet/>
      <dgm:spPr/>
      <dgm:t>
        <a:bodyPr/>
        <a:lstStyle/>
        <a:p>
          <a:endParaRPr lang="en-IN"/>
        </a:p>
      </dgm:t>
    </dgm:pt>
    <dgm:pt modelId="{D29BE772-6B11-43FB-8105-8CE5A4CED93D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BAGWADA</a:t>
          </a:r>
          <a:endParaRPr lang="en-IN"/>
        </a:p>
      </dgm:t>
    </dgm:pt>
    <dgm:pt modelId="{DDF01EB9-4029-4EC3-9C05-AD0C3E20EB81}" type="parTrans" cxnId="{F858F0DD-8768-4557-8035-22AC6C721B90}">
      <dgm:prSet/>
      <dgm:spPr/>
      <dgm:t>
        <a:bodyPr/>
        <a:lstStyle/>
        <a:p>
          <a:endParaRPr lang="en-IN"/>
        </a:p>
      </dgm:t>
    </dgm:pt>
    <dgm:pt modelId="{B7863982-AC72-4DC0-A223-0BFC2916DCBE}" type="sibTrans" cxnId="{F858F0DD-8768-4557-8035-22AC6C721B90}">
      <dgm:prSet/>
      <dgm:spPr/>
      <dgm:t>
        <a:bodyPr/>
        <a:lstStyle/>
        <a:p>
          <a:endParaRPr lang="en-IN"/>
        </a:p>
      </dgm:t>
    </dgm:pt>
    <dgm:pt modelId="{9E57CA32-976F-47E8-B4EF-75D9A923C0D3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KADODIYA</a:t>
          </a:r>
          <a:endParaRPr lang="en-IN"/>
        </a:p>
      </dgm:t>
    </dgm:pt>
    <dgm:pt modelId="{3061F4FC-E134-44B6-88E6-67FD66A8A2C1}" type="parTrans" cxnId="{F94360B4-F6BB-454E-B624-AB9EFA68666D}">
      <dgm:prSet/>
      <dgm:spPr/>
      <dgm:t>
        <a:bodyPr/>
        <a:lstStyle/>
        <a:p>
          <a:endParaRPr lang="en-IN"/>
        </a:p>
      </dgm:t>
    </dgm:pt>
    <dgm:pt modelId="{333AAA00-5D9C-4418-92BF-F80A71314AF8}" type="sibTrans" cxnId="{F94360B4-F6BB-454E-B624-AB9EFA68666D}">
      <dgm:prSet/>
      <dgm:spPr/>
      <dgm:t>
        <a:bodyPr/>
        <a:lstStyle/>
        <a:p>
          <a:endParaRPr lang="en-IN"/>
        </a:p>
      </dgm:t>
    </dgm:pt>
    <dgm:pt modelId="{F98FC1B0-FB5A-41E1-B475-06809180101C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KATWARIYA</a:t>
          </a:r>
          <a:endParaRPr lang="en-IN"/>
        </a:p>
      </dgm:t>
    </dgm:pt>
    <dgm:pt modelId="{7DBBDAB5-566C-45E5-9A72-38792DA0BBDF}" type="parTrans" cxnId="{C9BFF585-03EC-46DA-A6B8-A0A290175AE7}">
      <dgm:prSet/>
      <dgm:spPr/>
      <dgm:t>
        <a:bodyPr/>
        <a:lstStyle/>
        <a:p>
          <a:endParaRPr lang="en-IN"/>
        </a:p>
      </dgm:t>
    </dgm:pt>
    <dgm:pt modelId="{8D4F133D-83B0-4FD1-8501-809455EBC737}" type="sibTrans" cxnId="{C9BFF585-03EC-46DA-A6B8-A0A290175AE7}">
      <dgm:prSet/>
      <dgm:spPr/>
      <dgm:t>
        <a:bodyPr/>
        <a:lstStyle/>
        <a:p>
          <a:endParaRPr lang="en-IN"/>
        </a:p>
      </dgm:t>
    </dgm:pt>
    <dgm:pt modelId="{D19E43F5-F312-43B0-A1A3-4D1409737BA0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GUNDADLYA</a:t>
          </a:r>
          <a:endParaRPr lang="en-IN"/>
        </a:p>
      </dgm:t>
    </dgm:pt>
    <dgm:pt modelId="{85757E08-3124-4617-BFC9-2AA28E71C1A3}" type="parTrans" cxnId="{1DEE3FBA-3991-4A2D-B020-2EC229A760B5}">
      <dgm:prSet/>
      <dgm:spPr/>
      <dgm:t>
        <a:bodyPr/>
        <a:lstStyle/>
        <a:p>
          <a:endParaRPr lang="en-IN"/>
        </a:p>
      </dgm:t>
    </dgm:pt>
    <dgm:pt modelId="{CB651AB4-CE62-4E3D-B9AA-1EB2A92A6D1A}" type="sibTrans" cxnId="{1DEE3FBA-3991-4A2D-B020-2EC229A760B5}">
      <dgm:prSet/>
      <dgm:spPr/>
      <dgm:t>
        <a:bodyPr/>
        <a:lstStyle/>
        <a:p>
          <a:endParaRPr lang="en-IN"/>
        </a:p>
      </dgm:t>
    </dgm:pt>
    <dgm:pt modelId="{F0B87331-BA5F-45B6-A5A8-21A9AF775C64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GURADIYA GUJAR</a:t>
          </a:r>
          <a:endParaRPr lang="en-IN"/>
        </a:p>
      </dgm:t>
    </dgm:pt>
    <dgm:pt modelId="{39A7EC41-4637-4FF2-BA07-C8547B3501B7}" type="parTrans" cxnId="{D2D77EE4-0CF7-47DC-B7B6-0B0696E91D8C}">
      <dgm:prSet/>
      <dgm:spPr/>
      <dgm:t>
        <a:bodyPr/>
        <a:lstStyle/>
        <a:p>
          <a:endParaRPr lang="en-IN"/>
        </a:p>
      </dgm:t>
    </dgm:pt>
    <dgm:pt modelId="{DB40E5F6-F094-4016-8872-F664B0CD1DA3}" type="sibTrans" cxnId="{D2D77EE4-0CF7-47DC-B7B6-0B0696E91D8C}">
      <dgm:prSet/>
      <dgm:spPr/>
      <dgm:t>
        <a:bodyPr/>
        <a:lstStyle/>
        <a:p>
          <a:endParaRPr lang="en-IN"/>
        </a:p>
      </dgm:t>
    </dgm:pt>
    <dgm:pt modelId="{6F4D63F6-41B4-46AB-9782-59CC14FA3956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PARI</a:t>
          </a:r>
          <a:endParaRPr lang="en-IN"/>
        </a:p>
      </dgm:t>
    </dgm:pt>
    <dgm:pt modelId="{01E6BE79-99EA-4D79-9F66-422B09F0299D}" type="parTrans" cxnId="{45BA7C4F-178E-4780-9E83-AAAAEA5EC134}">
      <dgm:prSet/>
      <dgm:spPr/>
      <dgm:t>
        <a:bodyPr/>
        <a:lstStyle/>
        <a:p>
          <a:endParaRPr lang="en-IN"/>
        </a:p>
      </dgm:t>
    </dgm:pt>
    <dgm:pt modelId="{8AF76AA7-E8ED-4586-A82C-15B9971BF7BB}" type="sibTrans" cxnId="{45BA7C4F-178E-4780-9E83-AAAAEA5EC134}">
      <dgm:prSet/>
      <dgm:spPr/>
      <dgm:t>
        <a:bodyPr/>
        <a:lstStyle/>
        <a:p>
          <a:endParaRPr lang="en-IN"/>
        </a:p>
      </dgm:t>
    </dgm:pt>
    <dgm:pt modelId="{BD2C3E0C-BD84-4EED-B03F-08FA2DB79A44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RAMDI</a:t>
          </a:r>
          <a:endParaRPr lang="en-IN"/>
        </a:p>
      </dgm:t>
    </dgm:pt>
    <dgm:pt modelId="{7B6BA014-1CE5-49D6-B582-26AF2AD4E1E1}" type="parTrans" cxnId="{7E4D0AA3-BEF6-44DD-87B7-1013C9469191}">
      <dgm:prSet/>
      <dgm:spPr/>
      <dgm:t>
        <a:bodyPr/>
        <a:lstStyle/>
        <a:p>
          <a:endParaRPr lang="en-IN"/>
        </a:p>
      </dgm:t>
    </dgm:pt>
    <dgm:pt modelId="{E579FFD9-DECB-40B3-9A08-061D2A298C70}" type="sibTrans" cxnId="{7E4D0AA3-BEF6-44DD-87B7-1013C9469191}">
      <dgm:prSet/>
      <dgm:spPr/>
      <dgm:t>
        <a:bodyPr/>
        <a:lstStyle/>
        <a:p>
          <a:endParaRPr lang="en-IN"/>
        </a:p>
      </dgm:t>
    </dgm:pt>
    <dgm:pt modelId="{52A202F8-4576-4C07-A2D7-A3CB217A5D16}">
      <dgm:prSet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IN" b="1" i="0" u="none"/>
            <a:t>SARLI</a:t>
          </a:r>
          <a:endParaRPr lang="en-IN"/>
        </a:p>
      </dgm:t>
    </dgm:pt>
    <dgm:pt modelId="{63E5D96E-F436-425B-8643-E87D70BB3169}" type="parTrans" cxnId="{77E3F7D7-C371-4D48-BA0B-BDDCD486AA9E}">
      <dgm:prSet/>
      <dgm:spPr/>
      <dgm:t>
        <a:bodyPr/>
        <a:lstStyle/>
        <a:p>
          <a:endParaRPr lang="en-IN"/>
        </a:p>
      </dgm:t>
    </dgm:pt>
    <dgm:pt modelId="{9D4B5227-E24A-4266-8F53-ADFC5575F12C}" type="sibTrans" cxnId="{77E3F7D7-C371-4D48-BA0B-BDDCD486AA9E}">
      <dgm:prSet/>
      <dgm:spPr/>
      <dgm:t>
        <a:bodyPr/>
        <a:lstStyle/>
        <a:p>
          <a:endParaRPr lang="en-IN"/>
        </a:p>
      </dgm:t>
    </dgm:pt>
    <dgm:pt modelId="{DDA1BB31-E06E-4AB0-B989-3000407E3A29}" type="pres">
      <dgm:prSet presAssocID="{72DDF06D-B431-4924-9C5C-C57A0C56440F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IN"/>
        </a:p>
      </dgm:t>
    </dgm:pt>
    <dgm:pt modelId="{B79B8488-ABA4-4436-AA77-B9D203E9EEF8}" type="pres">
      <dgm:prSet presAssocID="{72DDF06D-B431-4924-9C5C-C57A0C56440F}" presName="cycle" presStyleCnt="0"/>
      <dgm:spPr/>
      <dgm:t>
        <a:bodyPr/>
        <a:lstStyle/>
        <a:p>
          <a:endParaRPr lang="en-IN"/>
        </a:p>
      </dgm:t>
    </dgm:pt>
    <dgm:pt modelId="{772A8977-6F84-4951-BA6E-2512B2E3073B}" type="pres">
      <dgm:prSet presAssocID="{BA205809-B2A4-46EA-97A4-877A04FC73D2}" presName="nodeFirstNode" presStyleLbl="node1" presStyleIdx="0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B970328-16E7-4684-A640-AF8238038C0E}" type="pres">
      <dgm:prSet presAssocID="{55604528-DC98-4FAC-A6EC-A584DC976147}" presName="sibTransFirstNode" presStyleLbl="bgShp" presStyleIdx="0" presStyleCnt="1"/>
      <dgm:spPr/>
      <dgm:t>
        <a:bodyPr/>
        <a:lstStyle/>
        <a:p>
          <a:endParaRPr lang="en-IN"/>
        </a:p>
      </dgm:t>
    </dgm:pt>
    <dgm:pt modelId="{773CC5EF-6D62-441D-A380-134722F83EE0}" type="pres">
      <dgm:prSet presAssocID="{D29BE772-6B11-43FB-8105-8CE5A4CED93D}" presName="nodeFollowingNodes" presStyleLbl="node1" presStyleIdx="1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339F9AE7-2A93-4AF9-9751-91E1D557EFD5}" type="pres">
      <dgm:prSet presAssocID="{9E57CA32-976F-47E8-B4EF-75D9A923C0D3}" presName="nodeFollowingNodes" presStyleLbl="node1" presStyleIdx="2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6B7A2AFA-22CD-49DB-8601-05E5E8F0AA4E}" type="pres">
      <dgm:prSet presAssocID="{F98FC1B0-FB5A-41E1-B475-06809180101C}" presName="nodeFollowingNodes" presStyleLbl="node1" presStyleIdx="3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DC55056F-349B-4FED-8017-04E689173E0A}" type="pres">
      <dgm:prSet presAssocID="{D19E43F5-F312-43B0-A1A3-4D1409737BA0}" presName="nodeFollowingNodes" presStyleLbl="node1" presStyleIdx="4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2890EC0-CEBE-4170-9768-3724C8969C9B}" type="pres">
      <dgm:prSet presAssocID="{F0B87331-BA5F-45B6-A5A8-21A9AF775C64}" presName="nodeFollowingNodes" presStyleLbl="node1" presStyleIdx="5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B72A6191-099B-4F98-AA85-4AD3574D6AD5}" type="pres">
      <dgm:prSet presAssocID="{6F4D63F6-41B4-46AB-9782-59CC14FA3956}" presName="nodeFollowingNodes" presStyleLbl="node1" presStyleIdx="6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893F3817-BCEA-4EFB-A082-9C7EB4E3CB6C}" type="pres">
      <dgm:prSet presAssocID="{BD2C3E0C-BD84-4EED-B03F-08FA2DB79A44}" presName="nodeFollowingNodes" presStyleLbl="node1" presStyleIdx="7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F2F1AF69-A43C-475F-8C65-A867DFB46999}" type="pres">
      <dgm:prSet presAssocID="{52A202F8-4576-4C07-A2D7-A3CB217A5D16}" presName="nodeFollowingNodes" presStyleLbl="node1" presStyleIdx="8" presStyleCnt="9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2A92F9D0-62C7-4D3F-A722-49D02C2774B1}" type="presOf" srcId="{D19E43F5-F312-43B0-A1A3-4D1409737BA0}" destId="{DC55056F-349B-4FED-8017-04E689173E0A}" srcOrd="0" destOrd="0" presId="urn:microsoft.com/office/officeart/2005/8/layout/cycle3"/>
    <dgm:cxn modelId="{AC56FFA7-B3F6-469A-8AD7-FA3D3F87859C}" type="presOf" srcId="{6F4D63F6-41B4-46AB-9782-59CC14FA3956}" destId="{B72A6191-099B-4F98-AA85-4AD3574D6AD5}" srcOrd="0" destOrd="0" presId="urn:microsoft.com/office/officeart/2005/8/layout/cycle3"/>
    <dgm:cxn modelId="{F858F0DD-8768-4557-8035-22AC6C721B90}" srcId="{72DDF06D-B431-4924-9C5C-C57A0C56440F}" destId="{D29BE772-6B11-43FB-8105-8CE5A4CED93D}" srcOrd="1" destOrd="0" parTransId="{DDF01EB9-4029-4EC3-9C05-AD0C3E20EB81}" sibTransId="{B7863982-AC72-4DC0-A223-0BFC2916DCBE}"/>
    <dgm:cxn modelId="{7E4D0AA3-BEF6-44DD-87B7-1013C9469191}" srcId="{72DDF06D-B431-4924-9C5C-C57A0C56440F}" destId="{BD2C3E0C-BD84-4EED-B03F-08FA2DB79A44}" srcOrd="7" destOrd="0" parTransId="{7B6BA014-1CE5-49D6-B582-26AF2AD4E1E1}" sibTransId="{E579FFD9-DECB-40B3-9A08-061D2A298C70}"/>
    <dgm:cxn modelId="{C9BFF585-03EC-46DA-A6B8-A0A290175AE7}" srcId="{72DDF06D-B431-4924-9C5C-C57A0C56440F}" destId="{F98FC1B0-FB5A-41E1-B475-06809180101C}" srcOrd="3" destOrd="0" parTransId="{7DBBDAB5-566C-45E5-9A72-38792DA0BBDF}" sibTransId="{8D4F133D-83B0-4FD1-8501-809455EBC737}"/>
    <dgm:cxn modelId="{1DEE3FBA-3991-4A2D-B020-2EC229A760B5}" srcId="{72DDF06D-B431-4924-9C5C-C57A0C56440F}" destId="{D19E43F5-F312-43B0-A1A3-4D1409737BA0}" srcOrd="4" destOrd="0" parTransId="{85757E08-3124-4617-BFC9-2AA28E71C1A3}" sibTransId="{CB651AB4-CE62-4E3D-B9AA-1EB2A92A6D1A}"/>
    <dgm:cxn modelId="{BD4BE486-4B19-4371-B241-A01F8ADB0729}" srcId="{72DDF06D-B431-4924-9C5C-C57A0C56440F}" destId="{BA205809-B2A4-46EA-97A4-877A04FC73D2}" srcOrd="0" destOrd="0" parTransId="{5496D9CC-DAF2-4D8A-B58A-B7AC1DF25A58}" sibTransId="{55604528-DC98-4FAC-A6EC-A584DC976147}"/>
    <dgm:cxn modelId="{D2D77EE4-0CF7-47DC-B7B6-0B0696E91D8C}" srcId="{72DDF06D-B431-4924-9C5C-C57A0C56440F}" destId="{F0B87331-BA5F-45B6-A5A8-21A9AF775C64}" srcOrd="5" destOrd="0" parTransId="{39A7EC41-4637-4FF2-BA07-C8547B3501B7}" sibTransId="{DB40E5F6-F094-4016-8872-F664B0CD1DA3}"/>
    <dgm:cxn modelId="{77E3F7D7-C371-4D48-BA0B-BDDCD486AA9E}" srcId="{72DDF06D-B431-4924-9C5C-C57A0C56440F}" destId="{52A202F8-4576-4C07-A2D7-A3CB217A5D16}" srcOrd="8" destOrd="0" parTransId="{63E5D96E-F436-425B-8643-E87D70BB3169}" sibTransId="{9D4B5227-E24A-4266-8F53-ADFC5575F12C}"/>
    <dgm:cxn modelId="{BE66061C-073E-4301-BA4B-0F8CDB882013}" type="presOf" srcId="{BD2C3E0C-BD84-4EED-B03F-08FA2DB79A44}" destId="{893F3817-BCEA-4EFB-A082-9C7EB4E3CB6C}" srcOrd="0" destOrd="0" presId="urn:microsoft.com/office/officeart/2005/8/layout/cycle3"/>
    <dgm:cxn modelId="{45BA7C4F-178E-4780-9E83-AAAAEA5EC134}" srcId="{72DDF06D-B431-4924-9C5C-C57A0C56440F}" destId="{6F4D63F6-41B4-46AB-9782-59CC14FA3956}" srcOrd="6" destOrd="0" parTransId="{01E6BE79-99EA-4D79-9F66-422B09F0299D}" sibTransId="{8AF76AA7-E8ED-4586-A82C-15B9971BF7BB}"/>
    <dgm:cxn modelId="{FF06E834-9E8E-4277-8749-4F4A897D4706}" type="presOf" srcId="{D29BE772-6B11-43FB-8105-8CE5A4CED93D}" destId="{773CC5EF-6D62-441D-A380-134722F83EE0}" srcOrd="0" destOrd="0" presId="urn:microsoft.com/office/officeart/2005/8/layout/cycle3"/>
    <dgm:cxn modelId="{A78045FF-CBEA-4E13-B881-DB46C256CF84}" type="presOf" srcId="{F0B87331-BA5F-45B6-A5A8-21A9AF775C64}" destId="{F2890EC0-CEBE-4170-9768-3724C8969C9B}" srcOrd="0" destOrd="0" presId="urn:microsoft.com/office/officeart/2005/8/layout/cycle3"/>
    <dgm:cxn modelId="{59ECA19D-A4E4-41F5-B2A6-EF78647DC386}" type="presOf" srcId="{52A202F8-4576-4C07-A2D7-A3CB217A5D16}" destId="{F2F1AF69-A43C-475F-8C65-A867DFB46999}" srcOrd="0" destOrd="0" presId="urn:microsoft.com/office/officeart/2005/8/layout/cycle3"/>
    <dgm:cxn modelId="{3462B00D-3BC9-438D-9FE2-33D72BCB4913}" type="presOf" srcId="{F98FC1B0-FB5A-41E1-B475-06809180101C}" destId="{6B7A2AFA-22CD-49DB-8601-05E5E8F0AA4E}" srcOrd="0" destOrd="0" presId="urn:microsoft.com/office/officeart/2005/8/layout/cycle3"/>
    <dgm:cxn modelId="{071AE88C-0999-48D1-8450-EAF5A4C5BFD5}" type="presOf" srcId="{55604528-DC98-4FAC-A6EC-A584DC976147}" destId="{8B970328-16E7-4684-A640-AF8238038C0E}" srcOrd="0" destOrd="0" presId="urn:microsoft.com/office/officeart/2005/8/layout/cycle3"/>
    <dgm:cxn modelId="{F94360B4-F6BB-454E-B624-AB9EFA68666D}" srcId="{72DDF06D-B431-4924-9C5C-C57A0C56440F}" destId="{9E57CA32-976F-47E8-B4EF-75D9A923C0D3}" srcOrd="2" destOrd="0" parTransId="{3061F4FC-E134-44B6-88E6-67FD66A8A2C1}" sibTransId="{333AAA00-5D9C-4418-92BF-F80A71314AF8}"/>
    <dgm:cxn modelId="{290137F8-51FA-4DC1-BB13-FBE3494B95F0}" type="presOf" srcId="{9E57CA32-976F-47E8-B4EF-75D9A923C0D3}" destId="{339F9AE7-2A93-4AF9-9751-91E1D557EFD5}" srcOrd="0" destOrd="0" presId="urn:microsoft.com/office/officeart/2005/8/layout/cycle3"/>
    <dgm:cxn modelId="{80046D0A-07C7-449E-970C-2F3B4B43BB42}" type="presOf" srcId="{72DDF06D-B431-4924-9C5C-C57A0C56440F}" destId="{DDA1BB31-E06E-4AB0-B989-3000407E3A29}" srcOrd="0" destOrd="0" presId="urn:microsoft.com/office/officeart/2005/8/layout/cycle3"/>
    <dgm:cxn modelId="{ADAD44DE-0A82-44BE-A4D6-A8BCD650C90A}" type="presOf" srcId="{BA205809-B2A4-46EA-97A4-877A04FC73D2}" destId="{772A8977-6F84-4951-BA6E-2512B2E3073B}" srcOrd="0" destOrd="0" presId="urn:microsoft.com/office/officeart/2005/8/layout/cycle3"/>
    <dgm:cxn modelId="{B8C57082-5016-4750-BAB5-E47F1A08E802}" type="presParOf" srcId="{DDA1BB31-E06E-4AB0-B989-3000407E3A29}" destId="{B79B8488-ABA4-4436-AA77-B9D203E9EEF8}" srcOrd="0" destOrd="0" presId="urn:microsoft.com/office/officeart/2005/8/layout/cycle3"/>
    <dgm:cxn modelId="{4C5ECF4C-558B-459F-9BA1-B25E74E383EF}" type="presParOf" srcId="{B79B8488-ABA4-4436-AA77-B9D203E9EEF8}" destId="{772A8977-6F84-4951-BA6E-2512B2E3073B}" srcOrd="0" destOrd="0" presId="urn:microsoft.com/office/officeart/2005/8/layout/cycle3"/>
    <dgm:cxn modelId="{E35FF88F-49DF-4D3C-B96C-C33E50D4BED2}" type="presParOf" srcId="{B79B8488-ABA4-4436-AA77-B9D203E9EEF8}" destId="{8B970328-16E7-4684-A640-AF8238038C0E}" srcOrd="1" destOrd="0" presId="urn:microsoft.com/office/officeart/2005/8/layout/cycle3"/>
    <dgm:cxn modelId="{1D039C68-804C-48CC-856D-20E85779FE10}" type="presParOf" srcId="{B79B8488-ABA4-4436-AA77-B9D203E9EEF8}" destId="{773CC5EF-6D62-441D-A380-134722F83EE0}" srcOrd="2" destOrd="0" presId="urn:microsoft.com/office/officeart/2005/8/layout/cycle3"/>
    <dgm:cxn modelId="{D0109CB6-ACF7-47AA-9914-B2D937D59D7F}" type="presParOf" srcId="{B79B8488-ABA4-4436-AA77-B9D203E9EEF8}" destId="{339F9AE7-2A93-4AF9-9751-91E1D557EFD5}" srcOrd="3" destOrd="0" presId="urn:microsoft.com/office/officeart/2005/8/layout/cycle3"/>
    <dgm:cxn modelId="{A6B1E544-8073-441D-81EC-903BC57951E2}" type="presParOf" srcId="{B79B8488-ABA4-4436-AA77-B9D203E9EEF8}" destId="{6B7A2AFA-22CD-49DB-8601-05E5E8F0AA4E}" srcOrd="4" destOrd="0" presId="urn:microsoft.com/office/officeart/2005/8/layout/cycle3"/>
    <dgm:cxn modelId="{087E4FFE-CE1A-48F8-BEC5-9DD9B3F2BD12}" type="presParOf" srcId="{B79B8488-ABA4-4436-AA77-B9D203E9EEF8}" destId="{DC55056F-349B-4FED-8017-04E689173E0A}" srcOrd="5" destOrd="0" presId="urn:microsoft.com/office/officeart/2005/8/layout/cycle3"/>
    <dgm:cxn modelId="{330C5A27-5997-4AF5-9319-D965976534C3}" type="presParOf" srcId="{B79B8488-ABA4-4436-AA77-B9D203E9EEF8}" destId="{F2890EC0-CEBE-4170-9768-3724C8969C9B}" srcOrd="6" destOrd="0" presId="urn:microsoft.com/office/officeart/2005/8/layout/cycle3"/>
    <dgm:cxn modelId="{5CA015EA-86ED-4C99-8D11-0F11522D41A5}" type="presParOf" srcId="{B79B8488-ABA4-4436-AA77-B9D203E9EEF8}" destId="{B72A6191-099B-4F98-AA85-4AD3574D6AD5}" srcOrd="7" destOrd="0" presId="urn:microsoft.com/office/officeart/2005/8/layout/cycle3"/>
    <dgm:cxn modelId="{0F690506-6A61-4D0F-9E5A-23872290DD58}" type="presParOf" srcId="{B79B8488-ABA4-4436-AA77-B9D203E9EEF8}" destId="{893F3817-BCEA-4EFB-A082-9C7EB4E3CB6C}" srcOrd="8" destOrd="0" presId="urn:microsoft.com/office/officeart/2005/8/layout/cycle3"/>
    <dgm:cxn modelId="{D7A9451E-5584-4C37-B079-6964532CD734}" type="presParOf" srcId="{B79B8488-ABA4-4436-AA77-B9D203E9EEF8}" destId="{F2F1AF69-A43C-475F-8C65-A867DFB46999}" srcOrd="9" destOrd="0" presId="urn:microsoft.com/office/officeart/2005/8/layout/cycle3"/>
  </dgm:cxnLst>
  <dgm:bg>
    <a:noFill/>
  </dgm:bg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diagramData" Target="../diagrams/data6.xml"/><Relationship Id="rId21" Type="http://schemas.openxmlformats.org/officeDocument/2006/relationships/diagramData" Target="../diagrams/data5.xml"/><Relationship Id="rId34" Type="http://schemas.openxmlformats.org/officeDocument/2006/relationships/diagramColors" Target="../diagrams/colors7.xml"/><Relationship Id="rId42" Type="http://schemas.openxmlformats.org/officeDocument/2006/relationships/diagramLayout" Target="../diagrams/layout9.xml"/><Relationship Id="rId47" Type="http://schemas.openxmlformats.org/officeDocument/2006/relationships/diagramLayout" Target="../diagrams/layout10.xml"/><Relationship Id="rId50" Type="http://schemas.microsoft.com/office/2007/relationships/diagramDrawing" Target="../diagrams/drawing10.xml"/><Relationship Id="rId55" Type="http://schemas.microsoft.com/office/2007/relationships/diagramDrawing" Target="../diagrams/drawing11.xml"/><Relationship Id="rId63" Type="http://schemas.openxmlformats.org/officeDocument/2006/relationships/diagramQuickStyle" Target="../diagrams/quickStyle13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9" Type="http://schemas.openxmlformats.org/officeDocument/2006/relationships/diagramColors" Target="../diagrams/colors6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32" Type="http://schemas.openxmlformats.org/officeDocument/2006/relationships/diagramLayout" Target="../diagrams/layout7.xml"/><Relationship Id="rId37" Type="http://schemas.openxmlformats.org/officeDocument/2006/relationships/diagramLayout" Target="../diagrams/layout8.xml"/><Relationship Id="rId40" Type="http://schemas.microsoft.com/office/2007/relationships/diagramDrawing" Target="../diagrams/drawing8.xml"/><Relationship Id="rId45" Type="http://schemas.microsoft.com/office/2007/relationships/diagramDrawing" Target="../diagrams/drawing9.xml"/><Relationship Id="rId53" Type="http://schemas.openxmlformats.org/officeDocument/2006/relationships/diagramQuickStyle" Target="../diagrams/quickStyle11.xml"/><Relationship Id="rId58" Type="http://schemas.openxmlformats.org/officeDocument/2006/relationships/diagramQuickStyle" Target="../diagrams/quickStyle12.xml"/><Relationship Id="rId5" Type="http://schemas.microsoft.com/office/2007/relationships/diagramDrawing" Target="../diagrams/drawing1.xml"/><Relationship Id="rId61" Type="http://schemas.openxmlformats.org/officeDocument/2006/relationships/diagramData" Target="../diagrams/data13.xml"/><Relationship Id="rId19" Type="http://schemas.openxmlformats.org/officeDocument/2006/relationships/diagramColors" Target="../diagrams/colors4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diagramLayout" Target="../diagrams/layout6.xml"/><Relationship Id="rId30" Type="http://schemas.microsoft.com/office/2007/relationships/diagramDrawing" Target="../diagrams/drawing6.xml"/><Relationship Id="rId35" Type="http://schemas.microsoft.com/office/2007/relationships/diagramDrawing" Target="../diagrams/drawing7.xml"/><Relationship Id="rId43" Type="http://schemas.openxmlformats.org/officeDocument/2006/relationships/diagramQuickStyle" Target="../diagrams/quickStyle9.xml"/><Relationship Id="rId48" Type="http://schemas.openxmlformats.org/officeDocument/2006/relationships/diagramQuickStyle" Target="../diagrams/quickStyle10.xml"/><Relationship Id="rId56" Type="http://schemas.openxmlformats.org/officeDocument/2006/relationships/diagramData" Target="../diagrams/data12.xml"/><Relationship Id="rId64" Type="http://schemas.openxmlformats.org/officeDocument/2006/relationships/diagramColors" Target="../diagrams/colors13.xml"/><Relationship Id="rId8" Type="http://schemas.openxmlformats.org/officeDocument/2006/relationships/diagramQuickStyle" Target="../diagrams/quickStyle2.xml"/><Relationship Id="rId51" Type="http://schemas.openxmlformats.org/officeDocument/2006/relationships/diagramData" Target="../diagrams/data11.xml"/><Relationship Id="rId3" Type="http://schemas.openxmlformats.org/officeDocument/2006/relationships/diagramQuickStyle" Target="../diagrams/quickStyle1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33" Type="http://schemas.openxmlformats.org/officeDocument/2006/relationships/diagramQuickStyle" Target="../diagrams/quickStyle7.xml"/><Relationship Id="rId38" Type="http://schemas.openxmlformats.org/officeDocument/2006/relationships/diagramQuickStyle" Target="../diagrams/quickStyle8.xml"/><Relationship Id="rId46" Type="http://schemas.openxmlformats.org/officeDocument/2006/relationships/diagramData" Target="../diagrams/data10.xml"/><Relationship Id="rId59" Type="http://schemas.openxmlformats.org/officeDocument/2006/relationships/diagramColors" Target="../diagrams/colors12.xml"/><Relationship Id="rId20" Type="http://schemas.microsoft.com/office/2007/relationships/diagramDrawing" Target="../diagrams/drawing4.xml"/><Relationship Id="rId41" Type="http://schemas.openxmlformats.org/officeDocument/2006/relationships/diagramData" Target="../diagrams/data9.xml"/><Relationship Id="rId54" Type="http://schemas.openxmlformats.org/officeDocument/2006/relationships/diagramColors" Target="../diagrams/colors11.xml"/><Relationship Id="rId62" Type="http://schemas.openxmlformats.org/officeDocument/2006/relationships/diagramLayout" Target="../diagrams/layout13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diagramQuickStyle" Target="../diagrams/quickStyle6.xml"/><Relationship Id="rId36" Type="http://schemas.openxmlformats.org/officeDocument/2006/relationships/diagramData" Target="../diagrams/data8.xml"/><Relationship Id="rId49" Type="http://schemas.openxmlformats.org/officeDocument/2006/relationships/diagramColors" Target="../diagrams/colors10.xml"/><Relationship Id="rId57" Type="http://schemas.openxmlformats.org/officeDocument/2006/relationships/diagramLayout" Target="../diagrams/layout12.xml"/><Relationship Id="rId10" Type="http://schemas.microsoft.com/office/2007/relationships/diagramDrawing" Target="../diagrams/drawing2.xml"/><Relationship Id="rId31" Type="http://schemas.openxmlformats.org/officeDocument/2006/relationships/diagramData" Target="../diagrams/data7.xml"/><Relationship Id="rId44" Type="http://schemas.openxmlformats.org/officeDocument/2006/relationships/diagramColors" Target="../diagrams/colors9.xml"/><Relationship Id="rId52" Type="http://schemas.openxmlformats.org/officeDocument/2006/relationships/diagramLayout" Target="../diagrams/layout11.xml"/><Relationship Id="rId60" Type="http://schemas.microsoft.com/office/2007/relationships/diagramDrawing" Target="../diagrams/drawing12.xml"/><Relationship Id="rId65" Type="http://schemas.microsoft.com/office/2007/relationships/diagramDrawing" Target="../diagrams/drawing13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9" Type="http://schemas.openxmlformats.org/officeDocument/2006/relationships/diagramColors" Target="../diagrams/colors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297185</xdr:colOff>
      <xdr:row>0</xdr:row>
      <xdr:rowOff>0</xdr:rowOff>
    </xdr:from>
    <xdr:to>
      <xdr:col>13</xdr:col>
      <xdr:colOff>317500</xdr:colOff>
      <xdr:row>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="" xmlns:a16="http://schemas.microsoft.com/office/drawing/2014/main" id="{855383E4-D6F7-AF0A-16F2-197C8D689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16</xdr:col>
      <xdr:colOff>0</xdr:colOff>
      <xdr:row>0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="" xmlns:a16="http://schemas.microsoft.com/office/drawing/2014/main" id="{A3BE5563-5BA6-4030-8F3D-C17E28925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16</xdr:col>
      <xdr:colOff>0</xdr:colOff>
      <xdr:row>0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="" xmlns:a16="http://schemas.microsoft.com/office/drawing/2014/main" id="{709E8FD9-5525-469B-ADF3-1A67D13B7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4</xdr:col>
      <xdr:colOff>152400</xdr:colOff>
      <xdr:row>0</xdr:row>
      <xdr:rowOff>0</xdr:rowOff>
    </xdr:from>
    <xdr:to>
      <xdr:col>15</xdr:col>
      <xdr:colOff>713509</xdr:colOff>
      <xdr:row>21</xdr:row>
      <xdr:rowOff>647700</xdr:rowOff>
    </xdr:to>
    <xdr:graphicFrame macro="">
      <xdr:nvGraphicFramePr>
        <xdr:cNvPr id="7" name="Diagram 6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0</xdr:colOff>
      <xdr:row>14</xdr:row>
      <xdr:rowOff>119060</xdr:rowOff>
    </xdr:from>
    <xdr:to>
      <xdr:col>9</xdr:col>
      <xdr:colOff>1049914</xdr:colOff>
      <xdr:row>39</xdr:row>
      <xdr:rowOff>190497</xdr:rowOff>
    </xdr:to>
    <xdr:graphicFrame macro="">
      <xdr:nvGraphicFramePr>
        <xdr:cNvPr id="11" name="Diagram 10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5</xdr:col>
      <xdr:colOff>1195397</xdr:colOff>
      <xdr:row>17</xdr:row>
      <xdr:rowOff>110563</xdr:rowOff>
    </xdr:from>
    <xdr:to>
      <xdr:col>6</xdr:col>
      <xdr:colOff>433397</xdr:colOff>
      <xdr:row>19</xdr:row>
      <xdr:rowOff>755798</xdr:rowOff>
    </xdr:to>
    <xdr:sp macro="" textlink="">
      <xdr:nvSpPr>
        <xdr:cNvPr id="5" name="Left Arrow 4"/>
        <xdr:cNvSpPr/>
      </xdr:nvSpPr>
      <xdr:spPr>
        <a:xfrm rot="17253056">
          <a:off x="5921030" y="14268243"/>
          <a:ext cx="2216860" cy="619125"/>
        </a:xfrm>
        <a:prstGeom prst="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586250</xdr:colOff>
      <xdr:row>13</xdr:row>
      <xdr:rowOff>494519</xdr:rowOff>
    </xdr:from>
    <xdr:to>
      <xdr:col>4</xdr:col>
      <xdr:colOff>715758</xdr:colOff>
      <xdr:row>21</xdr:row>
      <xdr:rowOff>305452</xdr:rowOff>
    </xdr:to>
    <xdr:sp macro="" textlink="">
      <xdr:nvSpPr>
        <xdr:cNvPr id="6" name="Curved Down Arrow 5"/>
        <xdr:cNvSpPr/>
      </xdr:nvSpPr>
      <xdr:spPr>
        <a:xfrm rot="17468462">
          <a:off x="1055100" y="13003482"/>
          <a:ext cx="6097433" cy="1510633"/>
        </a:xfrm>
        <a:prstGeom prst="curvedDownArrow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533400</xdr:colOff>
      <xdr:row>40</xdr:row>
      <xdr:rowOff>340178</xdr:rowOff>
    </xdr:from>
    <xdr:to>
      <xdr:col>14</xdr:col>
      <xdr:colOff>1091293</xdr:colOff>
      <xdr:row>65</xdr:row>
      <xdr:rowOff>647700</xdr:rowOff>
    </xdr:to>
    <xdr:graphicFrame macro="">
      <xdr:nvGraphicFramePr>
        <xdr:cNvPr id="23" name="Diagram 22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10</xdr:col>
      <xdr:colOff>1095375</xdr:colOff>
      <xdr:row>58</xdr:row>
      <xdr:rowOff>285746</xdr:rowOff>
    </xdr:from>
    <xdr:to>
      <xdr:col>17</xdr:col>
      <xdr:colOff>2573914</xdr:colOff>
      <xdr:row>84</xdr:row>
      <xdr:rowOff>238124</xdr:rowOff>
    </xdr:to>
    <xdr:graphicFrame macro="">
      <xdr:nvGraphicFramePr>
        <xdr:cNvPr id="24" name="Diagram 23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9</xdr:col>
      <xdr:colOff>650909</xdr:colOff>
      <xdr:row>64</xdr:row>
      <xdr:rowOff>581151</xdr:rowOff>
    </xdr:from>
    <xdr:to>
      <xdr:col>10</xdr:col>
      <xdr:colOff>396086</xdr:colOff>
      <xdr:row>69</xdr:row>
      <xdr:rowOff>566761</xdr:rowOff>
    </xdr:to>
    <xdr:sp macro="" textlink="">
      <xdr:nvSpPr>
        <xdr:cNvPr id="26" name="Curved Down Arrow 25"/>
        <xdr:cNvSpPr/>
      </xdr:nvSpPr>
      <xdr:spPr>
        <a:xfrm rot="14496786">
          <a:off x="11877348" y="52267337"/>
          <a:ext cx="3914673" cy="1126302"/>
        </a:xfrm>
        <a:prstGeom prst="curvedDownArrow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152400</xdr:colOff>
      <xdr:row>3</xdr:row>
      <xdr:rowOff>304800</xdr:rowOff>
    </xdr:from>
    <xdr:to>
      <xdr:col>25</xdr:col>
      <xdr:colOff>2933700</xdr:colOff>
      <xdr:row>5</xdr:row>
      <xdr:rowOff>87615</xdr:rowOff>
    </xdr:to>
    <xdr:grpSp>
      <xdr:nvGrpSpPr>
        <xdr:cNvPr id="27" name="Group 26"/>
        <xdr:cNvGrpSpPr/>
      </xdr:nvGrpSpPr>
      <xdr:grpSpPr>
        <a:xfrm>
          <a:off x="54902100" y="2705100"/>
          <a:ext cx="8877300" cy="1383015"/>
          <a:chOff x="6441338" y="1429540"/>
          <a:chExt cx="2766031" cy="1383015"/>
        </a:xfrm>
        <a:scene3d>
          <a:camera prst="orthographicFront"/>
          <a:lightRig rig="flat" dir="t"/>
        </a:scene3d>
      </xdr:grpSpPr>
      <xdr:sp macro="" textlink="">
        <xdr:nvSpPr>
          <xdr:cNvPr id="28" name="Rounded Rectangle 27"/>
          <xdr:cNvSpPr/>
        </xdr:nvSpPr>
        <xdr:spPr>
          <a:xfrm>
            <a:off x="6441338" y="1429540"/>
            <a:ext cx="2766031" cy="1383015"/>
          </a:xfrm>
          <a:prstGeom prst="roundRect">
            <a:avLst/>
          </a:prstGeom>
          <a:solidFill>
            <a:schemeClr val="accent2">
              <a:lumMod val="75000"/>
            </a:schemeClr>
          </a:solidFill>
          <a:sp3d prstMaterial="plastic">
            <a:bevelT w="120900" h="88900"/>
            <a:bevelB w="88900" h="31750" prst="angle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2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pPr algn="ctr"/>
            <a:r>
              <a:rPr lang="en-IN" sz="6000">
                <a:solidFill>
                  <a:schemeClr val="bg1"/>
                </a:solidFill>
              </a:rPr>
              <a:t>Block Router</a:t>
            </a:r>
          </a:p>
        </xdr:txBody>
      </xdr:sp>
      <xdr:sp macro="" textlink="">
        <xdr:nvSpPr>
          <xdr:cNvPr id="29" name="Rounded Rectangle 4"/>
          <xdr:cNvSpPr/>
        </xdr:nvSpPr>
        <xdr:spPr>
          <a:xfrm>
            <a:off x="6508851" y="1497053"/>
            <a:ext cx="2631005" cy="1247989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endParaRPr lang="en-US" sz="1500" kern="1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997994</xdr:colOff>
      <xdr:row>55</xdr:row>
      <xdr:rowOff>15276</xdr:rowOff>
    </xdr:from>
    <xdr:to>
      <xdr:col>16</xdr:col>
      <xdr:colOff>1730905</xdr:colOff>
      <xdr:row>63</xdr:row>
      <xdr:rowOff>408414</xdr:rowOff>
    </xdr:to>
    <xdr:sp macro="" textlink="">
      <xdr:nvSpPr>
        <xdr:cNvPr id="42" name="Curved Down Arrow 41"/>
        <xdr:cNvSpPr/>
      </xdr:nvSpPr>
      <xdr:spPr>
        <a:xfrm rot="3436938">
          <a:off x="19455881" y="46365489"/>
          <a:ext cx="6793938" cy="2104511"/>
        </a:xfrm>
        <a:prstGeom prst="curvedDownArrow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1181100</xdr:colOff>
      <xdr:row>84</xdr:row>
      <xdr:rowOff>38100</xdr:rowOff>
    </xdr:from>
    <xdr:to>
      <xdr:col>16</xdr:col>
      <xdr:colOff>152400</xdr:colOff>
      <xdr:row>110</xdr:row>
      <xdr:rowOff>78922</xdr:rowOff>
    </xdr:to>
    <xdr:graphicFrame macro="">
      <xdr:nvGraphicFramePr>
        <xdr:cNvPr id="43" name="Diagram 42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  <xdr:twoCellAnchor>
    <xdr:from>
      <xdr:col>11</xdr:col>
      <xdr:colOff>371475</xdr:colOff>
      <xdr:row>102</xdr:row>
      <xdr:rowOff>517068</xdr:rowOff>
    </xdr:from>
    <xdr:to>
      <xdr:col>17</xdr:col>
      <xdr:colOff>3221614</xdr:colOff>
      <xdr:row>128</xdr:row>
      <xdr:rowOff>469446</xdr:rowOff>
    </xdr:to>
    <xdr:graphicFrame macro="">
      <xdr:nvGraphicFramePr>
        <xdr:cNvPr id="44" name="Diagram 43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1" r:lo="rId42" r:qs="rId43" r:cs="rId44"/>
        </a:graphicData>
      </a:graphic>
    </xdr:graphicFrame>
    <xdr:clientData/>
  </xdr:twoCellAnchor>
  <xdr:twoCellAnchor>
    <xdr:from>
      <xdr:col>16</xdr:col>
      <xdr:colOff>822829</xdr:colOff>
      <xdr:row>97</xdr:row>
      <xdr:rowOff>757536</xdr:rowOff>
    </xdr:from>
    <xdr:to>
      <xdr:col>16</xdr:col>
      <xdr:colOff>2927340</xdr:colOff>
      <xdr:row>108</xdr:row>
      <xdr:rowOff>357188</xdr:rowOff>
    </xdr:to>
    <xdr:sp macro="" textlink="">
      <xdr:nvSpPr>
        <xdr:cNvPr id="46" name="Curved Down Arrow 45"/>
        <xdr:cNvSpPr/>
      </xdr:nvSpPr>
      <xdr:spPr>
        <a:xfrm rot="4612300">
          <a:off x="19848909" y="81515356"/>
          <a:ext cx="8400752" cy="2104511"/>
        </a:xfrm>
        <a:prstGeom prst="curvedDownArrow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266700</xdr:colOff>
      <xdr:row>126</xdr:row>
      <xdr:rowOff>114300</xdr:rowOff>
    </xdr:from>
    <xdr:to>
      <xdr:col>15</xdr:col>
      <xdr:colOff>609600</xdr:colOff>
      <xdr:row>152</xdr:row>
      <xdr:rowOff>155122</xdr:rowOff>
    </xdr:to>
    <xdr:graphicFrame macro="">
      <xdr:nvGraphicFramePr>
        <xdr:cNvPr id="47" name="Diagram 46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6" r:lo="rId47" r:qs="rId48" r:cs="rId49"/>
        </a:graphicData>
      </a:graphic>
    </xdr:graphicFrame>
    <xdr:clientData/>
  </xdr:twoCellAnchor>
  <xdr:twoCellAnchor>
    <xdr:from>
      <xdr:col>11</xdr:col>
      <xdr:colOff>790575</xdr:colOff>
      <xdr:row>146</xdr:row>
      <xdr:rowOff>478968</xdr:rowOff>
    </xdr:from>
    <xdr:to>
      <xdr:col>17</xdr:col>
      <xdr:colOff>3640714</xdr:colOff>
      <xdr:row>174</xdr:row>
      <xdr:rowOff>431346</xdr:rowOff>
    </xdr:to>
    <xdr:graphicFrame macro="">
      <xdr:nvGraphicFramePr>
        <xdr:cNvPr id="48" name="Diagram 47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1" r:lo="rId52" r:qs="rId53" r:cs="rId54"/>
        </a:graphicData>
      </a:graphic>
    </xdr:graphicFrame>
    <xdr:clientData/>
  </xdr:twoCellAnchor>
  <xdr:twoCellAnchor>
    <xdr:from>
      <xdr:col>0</xdr:col>
      <xdr:colOff>358146</xdr:colOff>
      <xdr:row>154</xdr:row>
      <xdr:rowOff>418720</xdr:rowOff>
    </xdr:from>
    <xdr:to>
      <xdr:col>12</xdr:col>
      <xdr:colOff>81284</xdr:colOff>
      <xdr:row>159</xdr:row>
      <xdr:rowOff>576643</xdr:rowOff>
    </xdr:to>
    <xdr:sp macro="" textlink="">
      <xdr:nvSpPr>
        <xdr:cNvPr id="49" name="Curved Down Arrow 48"/>
        <xdr:cNvSpPr/>
      </xdr:nvSpPr>
      <xdr:spPr>
        <a:xfrm rot="13443306">
          <a:off x="358146" y="123634120"/>
          <a:ext cx="16410938" cy="4158423"/>
        </a:xfrm>
        <a:prstGeom prst="curvedDownArrow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495300</xdr:colOff>
      <xdr:row>104</xdr:row>
      <xdr:rowOff>152400</xdr:rowOff>
    </xdr:from>
    <xdr:to>
      <xdr:col>13</xdr:col>
      <xdr:colOff>1143000</xdr:colOff>
      <xdr:row>109</xdr:row>
      <xdr:rowOff>533400</xdr:rowOff>
    </xdr:to>
    <xdr:sp macro="" textlink="">
      <xdr:nvSpPr>
        <xdr:cNvPr id="51" name="Up Arrow 50"/>
        <xdr:cNvSpPr/>
      </xdr:nvSpPr>
      <xdr:spPr>
        <a:xfrm>
          <a:off x="18554700" y="83362800"/>
          <a:ext cx="647700" cy="4381500"/>
        </a:xfrm>
        <a:prstGeom prst="up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396226</xdr:colOff>
      <xdr:row>147</xdr:row>
      <xdr:rowOff>143481</xdr:rowOff>
    </xdr:from>
    <xdr:to>
      <xdr:col>14</xdr:col>
      <xdr:colOff>83098</xdr:colOff>
      <xdr:row>153</xdr:row>
      <xdr:rowOff>471897</xdr:rowOff>
    </xdr:to>
    <xdr:sp macro="" textlink="">
      <xdr:nvSpPr>
        <xdr:cNvPr id="53" name="Down Arrow 52"/>
        <xdr:cNvSpPr/>
      </xdr:nvSpPr>
      <xdr:spPr>
        <a:xfrm rot="19143806">
          <a:off x="18455626" y="117758181"/>
          <a:ext cx="1058472" cy="5129016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186</xdr:row>
      <xdr:rowOff>762000</xdr:rowOff>
    </xdr:from>
    <xdr:to>
      <xdr:col>15</xdr:col>
      <xdr:colOff>342900</xdr:colOff>
      <xdr:row>213</xdr:row>
      <xdr:rowOff>2722</xdr:rowOff>
    </xdr:to>
    <xdr:graphicFrame macro="">
      <xdr:nvGraphicFramePr>
        <xdr:cNvPr id="54" name="Diagram 53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6" r:lo="rId57" r:qs="rId58" r:cs="rId59"/>
        </a:graphicData>
      </a:graphic>
    </xdr:graphicFrame>
    <xdr:clientData/>
  </xdr:twoCellAnchor>
  <xdr:twoCellAnchor>
    <xdr:from>
      <xdr:col>17</xdr:col>
      <xdr:colOff>295275</xdr:colOff>
      <xdr:row>182</xdr:row>
      <xdr:rowOff>593268</xdr:rowOff>
    </xdr:from>
    <xdr:to>
      <xdr:col>19</xdr:col>
      <xdr:colOff>6231514</xdr:colOff>
      <xdr:row>208</xdr:row>
      <xdr:rowOff>545646</xdr:rowOff>
    </xdr:to>
    <xdr:graphicFrame macro="">
      <xdr:nvGraphicFramePr>
        <xdr:cNvPr id="55" name="Diagram 54">
          <a:extLst>
            <a:ext uri="{FF2B5EF4-FFF2-40B4-BE49-F238E27FC236}">
              <a16:creationId xmlns="" xmlns:a16="http://schemas.microsoft.com/office/drawing/2014/main" id="{25F8B589-0AE3-4FA0-9307-A5E40F48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1" r:lo="rId62" r:qs="rId63" r:cs="rId64"/>
        </a:graphicData>
      </a:graphic>
    </xdr:graphicFrame>
    <xdr:clientData/>
  </xdr:twoCellAnchor>
  <xdr:twoCellAnchor>
    <xdr:from>
      <xdr:col>11</xdr:col>
      <xdr:colOff>777246</xdr:colOff>
      <xdr:row>185</xdr:row>
      <xdr:rowOff>114300</xdr:rowOff>
    </xdr:from>
    <xdr:to>
      <xdr:col>18</xdr:col>
      <xdr:colOff>2786384</xdr:colOff>
      <xdr:row>188</xdr:row>
      <xdr:rowOff>271844</xdr:rowOff>
    </xdr:to>
    <xdr:sp macro="" textlink="">
      <xdr:nvSpPr>
        <xdr:cNvPr id="56" name="Curved Down Arrow 55"/>
        <xdr:cNvSpPr/>
      </xdr:nvSpPr>
      <xdr:spPr>
        <a:xfrm rot="21278744">
          <a:off x="16093446" y="146532600"/>
          <a:ext cx="16410938" cy="2557844"/>
        </a:xfrm>
        <a:prstGeom prst="curvedDownArrow">
          <a:avLst/>
        </a:prstGeom>
        <a:solidFill>
          <a:srgbClr val="FFC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342898</xdr:colOff>
      <xdr:row>192</xdr:row>
      <xdr:rowOff>152399</xdr:rowOff>
    </xdr:from>
    <xdr:to>
      <xdr:col>17</xdr:col>
      <xdr:colOff>113547</xdr:colOff>
      <xdr:row>193</xdr:row>
      <xdr:rowOff>135601</xdr:rowOff>
    </xdr:to>
    <xdr:sp macro="" textlink="">
      <xdr:nvSpPr>
        <xdr:cNvPr id="57" name="Down Arrow 56"/>
        <xdr:cNvSpPr/>
      </xdr:nvSpPr>
      <xdr:spPr>
        <a:xfrm rot="16200000" flipV="1">
          <a:off x="22525122" y="149420175"/>
          <a:ext cx="783302" cy="6285749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266700</xdr:colOff>
      <xdr:row>5</xdr:row>
      <xdr:rowOff>685800</xdr:rowOff>
    </xdr:from>
    <xdr:to>
      <xdr:col>25</xdr:col>
      <xdr:colOff>3048000</xdr:colOff>
      <xdr:row>7</xdr:row>
      <xdr:rowOff>468615</xdr:rowOff>
    </xdr:to>
    <xdr:sp macro="" textlink="">
      <xdr:nvSpPr>
        <xdr:cNvPr id="59" name="Rounded Rectangle 58"/>
        <xdr:cNvSpPr/>
      </xdr:nvSpPr>
      <xdr:spPr>
        <a:xfrm>
          <a:off x="55016400" y="4686300"/>
          <a:ext cx="8877300" cy="1383015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pPr algn="ctr"/>
          <a:r>
            <a:rPr lang="en-IN" sz="6000">
              <a:solidFill>
                <a:schemeClr val="bg1"/>
              </a:solidFill>
            </a:rPr>
            <a:t>GP Router</a:t>
          </a:r>
        </a:p>
      </xdr:txBody>
    </xdr:sp>
    <xdr:clientData/>
  </xdr:twoCellAnchor>
  <xdr:twoCellAnchor>
    <xdr:from>
      <xdr:col>23</xdr:col>
      <xdr:colOff>304800</xdr:colOff>
      <xdr:row>8</xdr:row>
      <xdr:rowOff>75965</xdr:rowOff>
    </xdr:from>
    <xdr:to>
      <xdr:col>25</xdr:col>
      <xdr:colOff>3048000</xdr:colOff>
      <xdr:row>10</xdr:row>
      <xdr:rowOff>38099</xdr:rowOff>
    </xdr:to>
    <xdr:sp macro="" textlink="">
      <xdr:nvSpPr>
        <xdr:cNvPr id="62" name="Rounded Rectangle 61"/>
        <xdr:cNvSpPr/>
      </xdr:nvSpPr>
      <xdr:spPr>
        <a:xfrm>
          <a:off x="55054500" y="6476765"/>
          <a:ext cx="8839200" cy="1562334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anchor="ctr"/>
        <a:lstStyle/>
        <a:p>
          <a:pPr algn="ctr"/>
          <a:r>
            <a:rPr lang="en-IN" sz="6000">
              <a:solidFill>
                <a:schemeClr val="bg1"/>
              </a:solidFill>
            </a:rPr>
            <a:t>Child Ring GP Router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"/>
  <sheetViews>
    <sheetView workbookViewId="0">
      <selection activeCell="D23" sqref="D23"/>
    </sheetView>
  </sheetViews>
  <sheetFormatPr defaultColWidth="8.85546875" defaultRowHeight="15"/>
  <cols>
    <col min="1" max="1" width="6.5703125" style="13" bestFit="1" customWidth="1"/>
    <col min="2" max="2" width="28" style="13" customWidth="1"/>
    <col min="3" max="3" width="10.140625" style="13" customWidth="1"/>
    <col min="4" max="4" width="24.5703125" style="13" bestFit="1" customWidth="1"/>
    <col min="5" max="16384" width="8.85546875" style="13"/>
  </cols>
  <sheetData>
    <row r="1" spans="1:4">
      <c r="A1" s="248" t="s">
        <v>267</v>
      </c>
      <c r="B1" s="249"/>
      <c r="C1" s="249"/>
      <c r="D1" s="249"/>
    </row>
    <row r="2" spans="1:4">
      <c r="A2" s="41" t="s">
        <v>106</v>
      </c>
      <c r="B2" s="41" t="s">
        <v>192</v>
      </c>
      <c r="C2" s="41" t="s">
        <v>268</v>
      </c>
      <c r="D2" s="41" t="s">
        <v>80</v>
      </c>
    </row>
    <row r="3" spans="1:4">
      <c r="A3" s="23">
        <v>1</v>
      </c>
      <c r="B3" s="23" t="s">
        <v>191</v>
      </c>
      <c r="C3" s="23" t="s">
        <v>263</v>
      </c>
      <c r="D3" s="23"/>
    </row>
    <row r="4" spans="1:4">
      <c r="A4" s="23">
        <v>2</v>
      </c>
      <c r="B4" s="23" t="s">
        <v>104</v>
      </c>
      <c r="C4" s="23" t="s">
        <v>263</v>
      </c>
      <c r="D4" s="23"/>
    </row>
    <row r="5" spans="1:4">
      <c r="A5" s="23">
        <v>3</v>
      </c>
      <c r="B5" s="23" t="s">
        <v>103</v>
      </c>
      <c r="C5" s="23" t="s">
        <v>263</v>
      </c>
      <c r="D5" s="23"/>
    </row>
    <row r="6" spans="1:4">
      <c r="A6" s="23">
        <v>5</v>
      </c>
      <c r="B6" s="23" t="s">
        <v>101</v>
      </c>
      <c r="C6" s="23" t="s">
        <v>263</v>
      </c>
      <c r="D6" s="23"/>
    </row>
    <row r="7" spans="1:4">
      <c r="A7" s="23">
        <v>6</v>
      </c>
      <c r="B7" s="23" t="s">
        <v>102</v>
      </c>
      <c r="C7" s="23" t="s">
        <v>263</v>
      </c>
      <c r="D7" s="23"/>
    </row>
    <row r="8" spans="1:4">
      <c r="A8" s="23">
        <v>7</v>
      </c>
      <c r="B8" s="23" t="s">
        <v>105</v>
      </c>
      <c r="C8" s="23" t="s">
        <v>263</v>
      </c>
      <c r="D8" s="23"/>
    </row>
    <row r="9" spans="1:4">
      <c r="A9" s="23">
        <v>8</v>
      </c>
      <c r="B9" s="23" t="s">
        <v>193</v>
      </c>
      <c r="C9" s="23" t="s">
        <v>263</v>
      </c>
      <c r="D9" s="23"/>
    </row>
    <row r="10" spans="1:4">
      <c r="A10" s="23">
        <v>9</v>
      </c>
      <c r="B10" s="23" t="s">
        <v>194</v>
      </c>
      <c r="C10" s="23" t="s">
        <v>263</v>
      </c>
      <c r="D10" s="23"/>
    </row>
    <row r="11" spans="1:4">
      <c r="A11" s="23">
        <v>10</v>
      </c>
      <c r="B11" s="23" t="s">
        <v>195</v>
      </c>
      <c r="C11" s="23" t="s">
        <v>264</v>
      </c>
      <c r="D11" s="23"/>
    </row>
    <row r="12" spans="1:4">
      <c r="A12" s="23">
        <v>11</v>
      </c>
      <c r="B12" s="23" t="s">
        <v>196</v>
      </c>
      <c r="C12" s="23" t="s">
        <v>264</v>
      </c>
      <c r="D12" s="23"/>
    </row>
    <row r="13" spans="1:4">
      <c r="A13" s="23">
        <v>12</v>
      </c>
      <c r="B13" s="23" t="s">
        <v>265</v>
      </c>
      <c r="C13" s="23" t="s">
        <v>263</v>
      </c>
      <c r="D13" s="23"/>
    </row>
    <row r="14" spans="1:4">
      <c r="A14" s="23">
        <v>13</v>
      </c>
      <c r="B14" s="23" t="s">
        <v>266</v>
      </c>
      <c r="C14" s="23" t="s">
        <v>65</v>
      </c>
      <c r="D14" s="23"/>
    </row>
    <row r="15" spans="1:4">
      <c r="A15" s="23">
        <v>14</v>
      </c>
      <c r="B15" s="23" t="s">
        <v>269</v>
      </c>
      <c r="C15" s="23" t="s">
        <v>65</v>
      </c>
      <c r="D15" s="23"/>
    </row>
    <row r="16" spans="1:4">
      <c r="A16" s="23">
        <v>15</v>
      </c>
      <c r="B16" s="23" t="s">
        <v>270</v>
      </c>
      <c r="C16" s="23" t="s">
        <v>264</v>
      </c>
      <c r="D16" s="23" t="s">
        <v>866</v>
      </c>
    </row>
    <row r="17" spans="1:4">
      <c r="A17" s="23">
        <v>16</v>
      </c>
      <c r="B17" s="23" t="s">
        <v>271</v>
      </c>
      <c r="C17" s="23" t="s">
        <v>264</v>
      </c>
      <c r="D17" s="23" t="s">
        <v>866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3"/>
  <sheetViews>
    <sheetView topLeftCell="A40" workbookViewId="0">
      <selection activeCell="B59" sqref="B59"/>
    </sheetView>
  </sheetViews>
  <sheetFormatPr defaultRowHeight="15"/>
  <cols>
    <col min="1" max="1" width="6.28515625" style="12" bestFit="1" customWidth="1"/>
    <col min="2" max="2" width="69.5703125" style="12" bestFit="1" customWidth="1"/>
    <col min="3" max="3" width="14.85546875" style="12" customWidth="1"/>
    <col min="4" max="4" width="9.7109375" customWidth="1"/>
    <col min="5" max="5" width="58.85546875" customWidth="1"/>
  </cols>
  <sheetData>
    <row r="1" spans="1:5">
      <c r="A1" s="4" t="s">
        <v>107</v>
      </c>
      <c r="B1" s="4" t="s">
        <v>108</v>
      </c>
      <c r="C1" s="5" t="s">
        <v>109</v>
      </c>
      <c r="D1" s="5">
        <v>4037</v>
      </c>
      <c r="E1" s="6" t="s">
        <v>1563</v>
      </c>
    </row>
    <row r="2" spans="1:5">
      <c r="A2" s="7">
        <v>1</v>
      </c>
      <c r="B2" s="7" t="s">
        <v>110</v>
      </c>
      <c r="C2" s="8"/>
      <c r="D2" s="122"/>
      <c r="E2" s="40"/>
    </row>
    <row r="3" spans="1:5">
      <c r="A3" s="7">
        <v>1.1000000000000001</v>
      </c>
      <c r="B3" s="7" t="s">
        <v>111</v>
      </c>
      <c r="C3" s="9" t="s">
        <v>112</v>
      </c>
      <c r="D3" s="122">
        <v>1</v>
      </c>
      <c r="E3" s="40"/>
    </row>
    <row r="4" spans="1:5">
      <c r="A4" s="7">
        <v>1.2</v>
      </c>
      <c r="B4" s="7" t="s">
        <v>113</v>
      </c>
      <c r="C4" s="9" t="s">
        <v>112</v>
      </c>
      <c r="D4" s="122">
        <v>107</v>
      </c>
      <c r="E4" s="40"/>
    </row>
    <row r="5" spans="1:5">
      <c r="A5" s="7" t="s">
        <v>114</v>
      </c>
      <c r="B5" s="7" t="s">
        <v>115</v>
      </c>
      <c r="C5" s="9" t="s">
        <v>112</v>
      </c>
      <c r="D5" s="122">
        <v>0</v>
      </c>
      <c r="E5" s="40"/>
    </row>
    <row r="6" spans="1:5">
      <c r="A6" s="7" t="s">
        <v>116</v>
      </c>
      <c r="B6" s="7" t="s">
        <v>117</v>
      </c>
      <c r="C6" s="9" t="s">
        <v>112</v>
      </c>
      <c r="D6" s="122">
        <v>107</v>
      </c>
      <c r="E6" s="40"/>
    </row>
    <row r="7" spans="1:5">
      <c r="A7" s="7">
        <v>1.3</v>
      </c>
      <c r="B7" s="7" t="s">
        <v>118</v>
      </c>
      <c r="C7" s="9" t="s">
        <v>112</v>
      </c>
      <c r="D7" s="122">
        <v>0</v>
      </c>
      <c r="E7" s="40"/>
    </row>
    <row r="8" spans="1:5">
      <c r="A8" s="7">
        <v>2</v>
      </c>
      <c r="B8" s="7" t="s">
        <v>119</v>
      </c>
      <c r="C8" s="8"/>
      <c r="D8" s="122"/>
      <c r="E8" s="40"/>
    </row>
    <row r="9" spans="1:5">
      <c r="A9" s="7">
        <v>2.1</v>
      </c>
      <c r="B9" s="7" t="s">
        <v>120</v>
      </c>
      <c r="C9" s="9" t="s">
        <v>112</v>
      </c>
      <c r="D9" s="122">
        <v>4</v>
      </c>
      <c r="E9" s="40"/>
    </row>
    <row r="10" spans="1:5">
      <c r="A10" s="7">
        <v>2.2000000000000002</v>
      </c>
      <c r="B10" s="7" t="s">
        <v>121</v>
      </c>
      <c r="C10" s="9" t="s">
        <v>112</v>
      </c>
      <c r="D10" s="122">
        <v>0</v>
      </c>
      <c r="E10" s="40"/>
    </row>
    <row r="11" spans="1:5">
      <c r="A11" s="7">
        <v>2.2999999999999998</v>
      </c>
      <c r="B11" s="7" t="s">
        <v>122</v>
      </c>
      <c r="C11" s="9" t="s">
        <v>123</v>
      </c>
      <c r="D11" s="122">
        <v>0</v>
      </c>
      <c r="E11" s="40"/>
    </row>
    <row r="12" spans="1:5">
      <c r="A12" s="7">
        <v>2.4</v>
      </c>
      <c r="B12" s="7" t="s">
        <v>124</v>
      </c>
      <c r="C12" s="9" t="s">
        <v>123</v>
      </c>
      <c r="D12" s="122">
        <v>0</v>
      </c>
      <c r="E12" s="40"/>
    </row>
    <row r="13" spans="1:5">
      <c r="A13" s="7">
        <v>2.5</v>
      </c>
      <c r="B13" s="7" t="s">
        <v>125</v>
      </c>
      <c r="C13" s="9" t="s">
        <v>123</v>
      </c>
      <c r="D13" s="122">
        <v>0</v>
      </c>
      <c r="E13" s="40"/>
    </row>
    <row r="14" spans="1:5">
      <c r="A14" s="7">
        <v>2.6</v>
      </c>
      <c r="B14" s="7" t="s">
        <v>126</v>
      </c>
      <c r="C14" s="9" t="s">
        <v>112</v>
      </c>
      <c r="D14" s="122">
        <v>0</v>
      </c>
      <c r="E14" s="40"/>
    </row>
    <row r="15" spans="1:5">
      <c r="A15" s="7">
        <v>2.7</v>
      </c>
      <c r="B15" s="7" t="s">
        <v>127</v>
      </c>
      <c r="C15" s="9" t="s">
        <v>112</v>
      </c>
      <c r="D15" s="122">
        <v>0</v>
      </c>
      <c r="E15" s="40"/>
    </row>
    <row r="16" spans="1:5">
      <c r="A16" s="7">
        <v>3</v>
      </c>
      <c r="B16" s="7" t="s">
        <v>128</v>
      </c>
      <c r="C16" s="8"/>
      <c r="D16" s="122"/>
      <c r="E16" s="40"/>
    </row>
    <row r="17" spans="1:8" ht="28.7" customHeight="1">
      <c r="A17" s="10" t="s">
        <v>129</v>
      </c>
      <c r="B17" s="7" t="s">
        <v>130</v>
      </c>
      <c r="C17" s="11" t="s">
        <v>112</v>
      </c>
      <c r="D17" s="156">
        <v>10</v>
      </c>
      <c r="E17" s="157" t="s">
        <v>1564</v>
      </c>
    </row>
    <row r="18" spans="1:8" ht="28.7" customHeight="1">
      <c r="A18" s="10" t="s">
        <v>131</v>
      </c>
      <c r="B18" s="10" t="s">
        <v>132</v>
      </c>
      <c r="C18" s="11" t="s">
        <v>112</v>
      </c>
      <c r="D18" s="123">
        <v>114</v>
      </c>
      <c r="E18" s="158" t="s">
        <v>1568</v>
      </c>
    </row>
    <row r="19" spans="1:8" ht="14.65" customHeight="1">
      <c r="A19" s="7">
        <v>4</v>
      </c>
      <c r="B19" s="7" t="s">
        <v>133</v>
      </c>
      <c r="C19" s="8"/>
      <c r="D19" s="122"/>
      <c r="E19" s="40"/>
    </row>
    <row r="20" spans="1:8" ht="34.700000000000003" customHeight="1">
      <c r="A20" s="10" t="s">
        <v>134</v>
      </c>
      <c r="B20" s="10" t="s">
        <v>135</v>
      </c>
      <c r="C20" s="11" t="s">
        <v>123</v>
      </c>
      <c r="D20" s="122" t="s">
        <v>65</v>
      </c>
      <c r="E20" s="40"/>
      <c r="H20" s="98"/>
    </row>
    <row r="21" spans="1:8" ht="34.700000000000003" customHeight="1">
      <c r="A21" s="10" t="s">
        <v>136</v>
      </c>
      <c r="B21" s="10" t="s">
        <v>137</v>
      </c>
      <c r="C21" s="11" t="s">
        <v>123</v>
      </c>
      <c r="D21" s="124">
        <f>('SPAN DETAILS'!I1*10%)+'SPAN DETAILS'!I1</f>
        <v>634.56874397546403</v>
      </c>
      <c r="E21" s="40" t="s">
        <v>1565</v>
      </c>
    </row>
    <row r="22" spans="1:8">
      <c r="A22" s="7">
        <v>5</v>
      </c>
      <c r="B22" s="7" t="s">
        <v>138</v>
      </c>
      <c r="C22" s="8"/>
      <c r="D22" s="122"/>
      <c r="E22" s="40"/>
    </row>
    <row r="23" spans="1:8" ht="38.25">
      <c r="A23" s="10" t="s">
        <v>139</v>
      </c>
      <c r="B23" s="10" t="s">
        <v>140</v>
      </c>
      <c r="C23" s="11" t="s">
        <v>123</v>
      </c>
      <c r="D23" s="122" t="s">
        <v>65</v>
      </c>
      <c r="E23" s="40"/>
    </row>
    <row r="24" spans="1:8">
      <c r="A24" s="7">
        <v>6</v>
      </c>
      <c r="B24" s="7" t="s">
        <v>141</v>
      </c>
      <c r="C24" s="8"/>
      <c r="D24" s="122"/>
      <c r="E24" s="40"/>
    </row>
    <row r="25" spans="1:8">
      <c r="A25" s="7">
        <v>6.1</v>
      </c>
      <c r="B25" s="7" t="s">
        <v>142</v>
      </c>
      <c r="C25" s="9" t="s">
        <v>112</v>
      </c>
      <c r="D25" s="122">
        <v>2</v>
      </c>
      <c r="E25" s="40" t="s">
        <v>1566</v>
      </c>
    </row>
    <row r="26" spans="1:8">
      <c r="A26" s="7">
        <v>6.2</v>
      </c>
      <c r="B26" s="7" t="s">
        <v>143</v>
      </c>
      <c r="C26" s="9" t="s">
        <v>112</v>
      </c>
      <c r="D26" s="122">
        <v>107</v>
      </c>
      <c r="E26" s="40"/>
    </row>
    <row r="27" spans="1:8">
      <c r="A27" s="7">
        <v>7</v>
      </c>
      <c r="B27" s="126" t="s">
        <v>144</v>
      </c>
      <c r="C27" s="8"/>
      <c r="D27" s="122"/>
      <c r="E27" s="40"/>
    </row>
    <row r="28" spans="1:8" ht="51">
      <c r="A28" s="10" t="s">
        <v>145</v>
      </c>
      <c r="B28" s="10" t="s">
        <v>146</v>
      </c>
      <c r="C28" s="11" t="s">
        <v>112</v>
      </c>
      <c r="D28" s="122">
        <v>1</v>
      </c>
      <c r="E28" s="40"/>
    </row>
    <row r="29" spans="1:8">
      <c r="A29" s="7">
        <v>7.2</v>
      </c>
      <c r="B29" s="7" t="s">
        <v>147</v>
      </c>
      <c r="C29" s="9" t="s">
        <v>112</v>
      </c>
      <c r="D29" s="122">
        <v>2</v>
      </c>
      <c r="E29" s="40"/>
    </row>
    <row r="30" spans="1:8">
      <c r="A30" s="7">
        <v>7.3</v>
      </c>
      <c r="B30" s="126" t="s">
        <v>148</v>
      </c>
      <c r="C30" s="279" t="s">
        <v>112</v>
      </c>
      <c r="D30" s="122">
        <v>36</v>
      </c>
      <c r="E30" s="40" t="s">
        <v>1569</v>
      </c>
    </row>
    <row r="31" spans="1:8">
      <c r="A31" s="7">
        <v>7.4</v>
      </c>
      <c r="B31" s="7" t="s">
        <v>149</v>
      </c>
      <c r="C31" s="279" t="s">
        <v>112</v>
      </c>
      <c r="D31" s="127"/>
      <c r="E31" s="40"/>
    </row>
    <row r="32" spans="1:8" ht="25.5">
      <c r="A32" s="10" t="s">
        <v>150</v>
      </c>
      <c r="B32" s="10" t="s">
        <v>151</v>
      </c>
      <c r="C32" s="11" t="s">
        <v>152</v>
      </c>
      <c r="D32" s="122" t="s">
        <v>65</v>
      </c>
      <c r="E32" s="40"/>
    </row>
    <row r="33" spans="1:5" ht="25.5">
      <c r="A33" s="10" t="s">
        <v>153</v>
      </c>
      <c r="B33" s="10" t="s">
        <v>154</v>
      </c>
      <c r="C33" s="11" t="s">
        <v>152</v>
      </c>
      <c r="D33" s="122" t="s">
        <v>65</v>
      </c>
      <c r="E33" s="40"/>
    </row>
    <row r="34" spans="1:5">
      <c r="A34" s="7">
        <v>8</v>
      </c>
      <c r="B34" s="129" t="s">
        <v>155</v>
      </c>
      <c r="C34" s="8"/>
      <c r="D34" s="122"/>
      <c r="E34" s="40"/>
    </row>
    <row r="35" spans="1:5" ht="51">
      <c r="A35" s="10" t="s">
        <v>156</v>
      </c>
      <c r="B35" s="10" t="s">
        <v>157</v>
      </c>
      <c r="C35" s="11" t="s">
        <v>112</v>
      </c>
      <c r="D35" s="122">
        <v>107</v>
      </c>
      <c r="E35" s="40"/>
    </row>
    <row r="36" spans="1:5">
      <c r="A36" s="7">
        <v>8.1999999999999993</v>
      </c>
      <c r="B36" s="7" t="s">
        <v>158</v>
      </c>
      <c r="C36" s="280"/>
      <c r="D36" s="122">
        <v>206</v>
      </c>
      <c r="E36" s="40"/>
    </row>
    <row r="37" spans="1:5">
      <c r="A37" s="7">
        <v>8.3000000000000007</v>
      </c>
      <c r="B37" s="7" t="s">
        <v>159</v>
      </c>
      <c r="C37" s="280"/>
      <c r="D37" s="127"/>
      <c r="E37" s="40"/>
    </row>
    <row r="38" spans="1:5" ht="25.5">
      <c r="A38" s="10" t="s">
        <v>160</v>
      </c>
      <c r="B38" s="10" t="s">
        <v>161</v>
      </c>
      <c r="C38" s="11" t="s">
        <v>152</v>
      </c>
      <c r="D38" s="127" t="s">
        <v>65</v>
      </c>
      <c r="E38" s="40"/>
    </row>
    <row r="39" spans="1:5" ht="25.5">
      <c r="A39" s="10" t="s">
        <v>162</v>
      </c>
      <c r="B39" s="10" t="s">
        <v>163</v>
      </c>
      <c r="C39" s="11" t="s">
        <v>152</v>
      </c>
      <c r="D39" s="122"/>
      <c r="E39" s="40"/>
    </row>
    <row r="40" spans="1:5">
      <c r="A40" s="7">
        <v>9</v>
      </c>
      <c r="B40" s="126" t="s">
        <v>164</v>
      </c>
      <c r="C40" s="8"/>
      <c r="D40" s="122"/>
      <c r="E40" s="40"/>
    </row>
    <row r="41" spans="1:5" ht="38.25">
      <c r="A41" s="10" t="s">
        <v>165</v>
      </c>
      <c r="B41" s="10" t="s">
        <v>166</v>
      </c>
      <c r="C41" s="11" t="s">
        <v>112</v>
      </c>
      <c r="D41" s="122">
        <v>1</v>
      </c>
      <c r="E41" s="40"/>
    </row>
    <row r="42" spans="1:5" ht="25.5">
      <c r="A42" s="10" t="s">
        <v>167</v>
      </c>
      <c r="B42" s="10" t="s">
        <v>168</v>
      </c>
      <c r="C42" s="11" t="s">
        <v>169</v>
      </c>
      <c r="D42" s="122">
        <v>1</v>
      </c>
      <c r="E42" s="40"/>
    </row>
    <row r="43" spans="1:5" ht="25.5">
      <c r="A43" s="10" t="s">
        <v>170</v>
      </c>
      <c r="B43" s="10" t="s">
        <v>154</v>
      </c>
      <c r="C43" s="11" t="s">
        <v>169</v>
      </c>
      <c r="D43" s="122"/>
      <c r="E43" s="40"/>
    </row>
    <row r="44" spans="1:5">
      <c r="A44" s="7">
        <v>10</v>
      </c>
      <c r="B44" s="7" t="s">
        <v>171</v>
      </c>
      <c r="C44" s="8"/>
      <c r="D44" s="122"/>
      <c r="E44" s="40"/>
    </row>
    <row r="45" spans="1:5" ht="25.5">
      <c r="A45" s="10" t="s">
        <v>172</v>
      </c>
      <c r="B45" s="10" t="s">
        <v>173</v>
      </c>
      <c r="C45" s="11" t="s">
        <v>112</v>
      </c>
      <c r="D45" s="122" t="s">
        <v>65</v>
      </c>
      <c r="E45" s="40"/>
    </row>
    <row r="46" spans="1:5">
      <c r="A46" s="7">
        <v>11</v>
      </c>
      <c r="B46" s="7" t="s">
        <v>175</v>
      </c>
      <c r="C46" s="8"/>
      <c r="D46" s="122"/>
      <c r="E46" s="40"/>
    </row>
    <row r="47" spans="1:5" ht="38.25">
      <c r="A47" s="10" t="s">
        <v>176</v>
      </c>
      <c r="B47" s="10" t="s">
        <v>177</v>
      </c>
      <c r="C47" s="11" t="s">
        <v>112</v>
      </c>
      <c r="D47" s="125">
        <v>54</v>
      </c>
      <c r="E47" s="40"/>
    </row>
    <row r="48" spans="1:5" ht="51">
      <c r="A48" s="10" t="s">
        <v>178</v>
      </c>
      <c r="B48" s="10" t="s">
        <v>179</v>
      </c>
      <c r="C48" s="11" t="s">
        <v>112</v>
      </c>
      <c r="D48" s="125">
        <v>53</v>
      </c>
      <c r="E48" s="40"/>
    </row>
    <row r="49" spans="1:5" ht="25.5">
      <c r="A49" s="10" t="s">
        <v>180</v>
      </c>
      <c r="B49" s="10" t="s">
        <v>181</v>
      </c>
      <c r="C49" s="11" t="s">
        <v>112</v>
      </c>
      <c r="D49" s="122" t="s">
        <v>65</v>
      </c>
      <c r="E49" s="40"/>
    </row>
    <row r="50" spans="1:5" ht="25.5">
      <c r="A50" s="7">
        <v>12</v>
      </c>
      <c r="B50" s="10" t="s">
        <v>182</v>
      </c>
      <c r="C50" s="9" t="s">
        <v>183</v>
      </c>
      <c r="D50" s="122" t="s">
        <v>65</v>
      </c>
      <c r="E50" s="40"/>
    </row>
    <row r="51" spans="1:5" ht="25.5">
      <c r="A51" s="10" t="s">
        <v>184</v>
      </c>
      <c r="B51" s="10" t="s">
        <v>185</v>
      </c>
      <c r="C51" s="11" t="s">
        <v>112</v>
      </c>
      <c r="D51" s="122" t="s">
        <v>65</v>
      </c>
      <c r="E51" s="40"/>
    </row>
    <row r="52" spans="1:5" ht="25.5">
      <c r="A52" s="10" t="s">
        <v>186</v>
      </c>
      <c r="B52" s="10" t="s">
        <v>187</v>
      </c>
      <c r="C52" s="11" t="s">
        <v>112</v>
      </c>
      <c r="D52" s="123">
        <v>491</v>
      </c>
      <c r="E52" s="40" t="s">
        <v>1567</v>
      </c>
    </row>
    <row r="53" spans="1:5" ht="38.25">
      <c r="A53" s="10" t="s">
        <v>188</v>
      </c>
      <c r="B53" s="10" t="s">
        <v>189</v>
      </c>
      <c r="C53" s="11" t="s">
        <v>112</v>
      </c>
      <c r="D53" s="123">
        <v>491</v>
      </c>
      <c r="E53" s="159"/>
    </row>
  </sheetData>
  <mergeCells count="2">
    <mergeCell ref="C30:C31"/>
    <mergeCell ref="C36:C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53"/>
  <sheetViews>
    <sheetView workbookViewId="0">
      <selection activeCell="I23" sqref="I23"/>
    </sheetView>
  </sheetViews>
  <sheetFormatPr defaultColWidth="8.85546875" defaultRowHeight="15"/>
  <cols>
    <col min="1" max="1" width="6.28515625" style="29" bestFit="1" customWidth="1"/>
    <col min="2" max="2" width="69.5703125" style="29" bestFit="1" customWidth="1"/>
    <col min="3" max="3" width="12.7109375" style="29" bestFit="1" customWidth="1"/>
    <col min="4" max="4" width="15.28515625" style="35" customWidth="1"/>
    <col min="5" max="5" width="12" style="1" bestFit="1" customWidth="1"/>
    <col min="6" max="16384" width="8.85546875" style="1"/>
  </cols>
  <sheetData>
    <row r="1" spans="1:4" s="30" customFormat="1" ht="29.1" customHeight="1">
      <c r="A1" s="6" t="s">
        <v>107</v>
      </c>
      <c r="B1" s="6" t="s">
        <v>108</v>
      </c>
      <c r="C1" s="6" t="s">
        <v>109</v>
      </c>
      <c r="D1" s="6">
        <v>4037</v>
      </c>
    </row>
    <row r="2" spans="1:4" s="137" customFormat="1" ht="14.85" customHeight="1">
      <c r="A2" s="139">
        <v>1</v>
      </c>
      <c r="B2" s="139" t="s">
        <v>110</v>
      </c>
      <c r="C2" s="140"/>
      <c r="D2" s="141"/>
    </row>
    <row r="3" spans="1:4" s="137" customFormat="1" ht="14.65" customHeight="1">
      <c r="A3" s="142">
        <v>1.1000000000000001</v>
      </c>
      <c r="B3" s="142" t="s">
        <v>111</v>
      </c>
      <c r="C3" s="143" t="s">
        <v>112</v>
      </c>
      <c r="D3" s="135">
        <v>1</v>
      </c>
    </row>
    <row r="4" spans="1:4" s="137" customFormat="1" ht="14.65" customHeight="1">
      <c r="A4" s="142">
        <v>1.2</v>
      </c>
      <c r="B4" s="142" t="s">
        <v>113</v>
      </c>
      <c r="C4" s="143" t="s">
        <v>112</v>
      </c>
      <c r="D4" s="135">
        <v>107</v>
      </c>
    </row>
    <row r="5" spans="1:4" s="137" customFormat="1" ht="14.65" customHeight="1">
      <c r="A5" s="142" t="s">
        <v>114</v>
      </c>
      <c r="B5" s="142" t="s">
        <v>115</v>
      </c>
      <c r="C5" s="143" t="s">
        <v>112</v>
      </c>
      <c r="D5" s="135" t="s">
        <v>65</v>
      </c>
    </row>
    <row r="6" spans="1:4" s="137" customFormat="1" ht="14.65" customHeight="1">
      <c r="A6" s="142" t="s">
        <v>116</v>
      </c>
      <c r="B6" s="142" t="s">
        <v>117</v>
      </c>
      <c r="C6" s="143" t="s">
        <v>112</v>
      </c>
      <c r="D6" s="135">
        <v>107</v>
      </c>
    </row>
    <row r="7" spans="1:4" s="137" customFormat="1" ht="14.65" customHeight="1">
      <c r="A7" s="142">
        <v>1.3</v>
      </c>
      <c r="B7" s="142" t="s">
        <v>118</v>
      </c>
      <c r="C7" s="143" t="s">
        <v>112</v>
      </c>
      <c r="D7" s="135" t="s">
        <v>65</v>
      </c>
    </row>
    <row r="8" spans="1:4" s="137" customFormat="1" ht="14.65" customHeight="1">
      <c r="A8" s="142">
        <v>2</v>
      </c>
      <c r="B8" s="142" t="s">
        <v>119</v>
      </c>
      <c r="C8" s="144"/>
      <c r="D8" s="135" t="s">
        <v>65</v>
      </c>
    </row>
    <row r="9" spans="1:4" s="137" customFormat="1" ht="14.65" customHeight="1">
      <c r="A9" s="142">
        <v>2.1</v>
      </c>
      <c r="B9" s="142" t="s">
        <v>120</v>
      </c>
      <c r="C9" s="143" t="s">
        <v>112</v>
      </c>
      <c r="D9" s="135">
        <v>4</v>
      </c>
    </row>
    <row r="10" spans="1:4" s="137" customFormat="1" ht="14.65" customHeight="1">
      <c r="A10" s="142">
        <v>2.2000000000000002</v>
      </c>
      <c r="B10" s="142" t="s">
        <v>121</v>
      </c>
      <c r="C10" s="143" t="s">
        <v>112</v>
      </c>
      <c r="D10" s="135" t="s">
        <v>65</v>
      </c>
    </row>
    <row r="11" spans="1:4" s="137" customFormat="1" ht="14.65" customHeight="1">
      <c r="A11" s="142">
        <v>2.2999999999999998</v>
      </c>
      <c r="B11" s="142" t="s">
        <v>122</v>
      </c>
      <c r="C11" s="143" t="s">
        <v>123</v>
      </c>
      <c r="D11" s="135" t="s">
        <v>65</v>
      </c>
    </row>
    <row r="12" spans="1:4" s="137" customFormat="1" ht="14.65" customHeight="1">
      <c r="A12" s="142">
        <v>2.4</v>
      </c>
      <c r="B12" s="142" t="s">
        <v>124</v>
      </c>
      <c r="C12" s="143" t="s">
        <v>123</v>
      </c>
      <c r="D12" s="135" t="s">
        <v>65</v>
      </c>
    </row>
    <row r="13" spans="1:4" s="137" customFormat="1" ht="14.65" customHeight="1">
      <c r="A13" s="142">
        <v>2.5</v>
      </c>
      <c r="B13" s="142" t="s">
        <v>125</v>
      </c>
      <c r="C13" s="143" t="s">
        <v>123</v>
      </c>
      <c r="D13" s="135" t="s">
        <v>65</v>
      </c>
    </row>
    <row r="14" spans="1:4" s="137" customFormat="1" ht="14.65" customHeight="1">
      <c r="A14" s="142">
        <v>2.6</v>
      </c>
      <c r="B14" s="142" t="s">
        <v>126</v>
      </c>
      <c r="C14" s="143" t="s">
        <v>112</v>
      </c>
      <c r="D14" s="135" t="s">
        <v>65</v>
      </c>
    </row>
    <row r="15" spans="1:4" s="137" customFormat="1" ht="14.65" customHeight="1">
      <c r="A15" s="142">
        <v>2.7</v>
      </c>
      <c r="B15" s="142" t="s">
        <v>127</v>
      </c>
      <c r="C15" s="143" t="s">
        <v>112</v>
      </c>
      <c r="D15" s="135" t="s">
        <v>65</v>
      </c>
    </row>
    <row r="16" spans="1:4" s="137" customFormat="1" ht="14.65" customHeight="1">
      <c r="A16" s="142">
        <v>3</v>
      </c>
      <c r="B16" s="142" t="s">
        <v>128</v>
      </c>
      <c r="C16" s="144"/>
      <c r="D16" s="135" t="s">
        <v>65</v>
      </c>
    </row>
    <row r="17" spans="1:4" ht="28.7" customHeight="1">
      <c r="A17" s="24" t="s">
        <v>129</v>
      </c>
      <c r="B17" s="25" t="s">
        <v>130</v>
      </c>
      <c r="C17" s="26" t="s">
        <v>112</v>
      </c>
      <c r="D17" s="31">
        <v>10</v>
      </c>
    </row>
    <row r="18" spans="1:4" ht="28.7" customHeight="1">
      <c r="A18" s="24" t="s">
        <v>131</v>
      </c>
      <c r="B18" s="24" t="s">
        <v>132</v>
      </c>
      <c r="C18" s="26" t="s">
        <v>112</v>
      </c>
      <c r="D18" s="31">
        <v>114</v>
      </c>
    </row>
    <row r="19" spans="1:4" ht="14.65" customHeight="1">
      <c r="A19" s="25">
        <v>4</v>
      </c>
      <c r="B19" s="25" t="s">
        <v>133</v>
      </c>
      <c r="C19" s="27"/>
      <c r="D19" s="31" t="s">
        <v>65</v>
      </c>
    </row>
    <row r="20" spans="1:4" ht="34.700000000000003" customHeight="1">
      <c r="A20" s="24" t="s">
        <v>134</v>
      </c>
      <c r="B20" s="24" t="s">
        <v>135</v>
      </c>
      <c r="C20" s="26" t="s">
        <v>123</v>
      </c>
      <c r="D20" s="31" t="s">
        <v>65</v>
      </c>
    </row>
    <row r="21" spans="1:4" ht="34.700000000000003" customHeight="1">
      <c r="A21" s="24" t="s">
        <v>136</v>
      </c>
      <c r="B21" s="24" t="s">
        <v>137</v>
      </c>
      <c r="C21" s="26" t="s">
        <v>123</v>
      </c>
      <c r="D21" s="99">
        <v>644.0433208000004</v>
      </c>
    </row>
    <row r="22" spans="1:4">
      <c r="A22" s="25">
        <v>5</v>
      </c>
      <c r="B22" s="25" t="s">
        <v>138</v>
      </c>
      <c r="C22" s="27"/>
      <c r="D22" s="31" t="s">
        <v>65</v>
      </c>
    </row>
    <row r="23" spans="1:4" ht="38.25">
      <c r="A23" s="24" t="s">
        <v>139</v>
      </c>
      <c r="B23" s="24" t="s">
        <v>140</v>
      </c>
      <c r="C23" s="26" t="s">
        <v>123</v>
      </c>
      <c r="D23" s="31" t="s">
        <v>65</v>
      </c>
    </row>
    <row r="24" spans="1:4">
      <c r="A24" s="25">
        <v>6</v>
      </c>
      <c r="B24" s="25" t="s">
        <v>141</v>
      </c>
      <c r="C24" s="27"/>
      <c r="D24" s="31" t="s">
        <v>65</v>
      </c>
    </row>
    <row r="25" spans="1:4">
      <c r="A25" s="25">
        <v>6.1</v>
      </c>
      <c r="B25" s="25" t="s">
        <v>142</v>
      </c>
      <c r="C25" s="28" t="s">
        <v>112</v>
      </c>
      <c r="D25" s="31">
        <v>2</v>
      </c>
    </row>
    <row r="26" spans="1:4">
      <c r="A26" s="25">
        <v>6.2</v>
      </c>
      <c r="B26" s="25" t="s">
        <v>143</v>
      </c>
      <c r="C26" s="28" t="s">
        <v>112</v>
      </c>
      <c r="D26" s="31">
        <v>107</v>
      </c>
    </row>
    <row r="27" spans="1:4">
      <c r="A27" s="25">
        <v>7</v>
      </c>
      <c r="B27" s="25" t="s">
        <v>144</v>
      </c>
      <c r="C27" s="27"/>
      <c r="D27" s="31" t="s">
        <v>65</v>
      </c>
    </row>
    <row r="28" spans="1:4" ht="51">
      <c r="A28" s="24" t="s">
        <v>145</v>
      </c>
      <c r="B28" s="24" t="s">
        <v>146</v>
      </c>
      <c r="C28" s="26" t="s">
        <v>112</v>
      </c>
      <c r="D28" s="31">
        <v>1</v>
      </c>
    </row>
    <row r="29" spans="1:4">
      <c r="A29" s="25">
        <v>7.2</v>
      </c>
      <c r="B29" s="25" t="s">
        <v>147</v>
      </c>
      <c r="C29" s="28" t="s">
        <v>112</v>
      </c>
      <c r="D29" s="31">
        <v>2</v>
      </c>
    </row>
    <row r="30" spans="1:4">
      <c r="A30" s="25">
        <v>7.3</v>
      </c>
      <c r="B30" s="25" t="s">
        <v>148</v>
      </c>
      <c r="C30" s="281" t="s">
        <v>112</v>
      </c>
      <c r="D30" s="31">
        <v>36</v>
      </c>
    </row>
    <row r="31" spans="1:4">
      <c r="A31" s="25">
        <v>7.4</v>
      </c>
      <c r="B31" s="25" t="s">
        <v>149</v>
      </c>
      <c r="C31" s="281" t="s">
        <v>112</v>
      </c>
      <c r="D31" s="31" t="s">
        <v>65</v>
      </c>
    </row>
    <row r="32" spans="1:4" ht="38.25">
      <c r="A32" s="24" t="s">
        <v>150</v>
      </c>
      <c r="B32" s="24" t="s">
        <v>151</v>
      </c>
      <c r="C32" s="26" t="s">
        <v>152</v>
      </c>
      <c r="D32" s="31" t="s">
        <v>65</v>
      </c>
    </row>
    <row r="33" spans="1:4" ht="38.25">
      <c r="A33" s="24" t="s">
        <v>153</v>
      </c>
      <c r="B33" s="24" t="s">
        <v>154</v>
      </c>
      <c r="C33" s="26" t="s">
        <v>152</v>
      </c>
      <c r="D33" s="31" t="s">
        <v>65</v>
      </c>
    </row>
    <row r="34" spans="1:4">
      <c r="A34" s="25">
        <v>8</v>
      </c>
      <c r="B34" s="25" t="s">
        <v>155</v>
      </c>
      <c r="C34" s="27"/>
      <c r="D34" s="31" t="s">
        <v>65</v>
      </c>
    </row>
    <row r="35" spans="1:4" ht="51">
      <c r="A35" s="24" t="s">
        <v>156</v>
      </c>
      <c r="B35" s="24" t="s">
        <v>157</v>
      </c>
      <c r="C35" s="26" t="s">
        <v>112</v>
      </c>
      <c r="D35" s="31">
        <v>107</v>
      </c>
    </row>
    <row r="36" spans="1:4">
      <c r="A36" s="25">
        <v>8.1999999999999993</v>
      </c>
      <c r="B36" s="25" t="s">
        <v>158</v>
      </c>
      <c r="C36" s="282"/>
      <c r="D36" s="31">
        <v>206</v>
      </c>
    </row>
    <row r="37" spans="1:4">
      <c r="A37" s="25">
        <v>8.3000000000000007</v>
      </c>
      <c r="B37" s="25" t="s">
        <v>159</v>
      </c>
      <c r="C37" s="282"/>
      <c r="D37" s="31" t="s">
        <v>65</v>
      </c>
    </row>
    <row r="38" spans="1:4" ht="38.25">
      <c r="A38" s="24" t="s">
        <v>160</v>
      </c>
      <c r="B38" s="24" t="s">
        <v>161</v>
      </c>
      <c r="C38" s="26" t="s">
        <v>152</v>
      </c>
      <c r="D38" s="31" t="s">
        <v>65</v>
      </c>
    </row>
    <row r="39" spans="1:4" ht="38.25">
      <c r="A39" s="24" t="s">
        <v>162</v>
      </c>
      <c r="B39" s="24" t="s">
        <v>163</v>
      </c>
      <c r="C39" s="26" t="s">
        <v>152</v>
      </c>
      <c r="D39" s="31" t="s">
        <v>65</v>
      </c>
    </row>
    <row r="40" spans="1:4">
      <c r="A40" s="25">
        <v>9</v>
      </c>
      <c r="B40" s="25" t="s">
        <v>164</v>
      </c>
      <c r="C40" s="27"/>
      <c r="D40" s="31" t="s">
        <v>65</v>
      </c>
    </row>
    <row r="41" spans="1:4" ht="38.25">
      <c r="A41" s="24" t="s">
        <v>165</v>
      </c>
      <c r="B41" s="24" t="s">
        <v>166</v>
      </c>
      <c r="C41" s="26" t="s">
        <v>112</v>
      </c>
      <c r="D41" s="31">
        <v>1</v>
      </c>
    </row>
    <row r="42" spans="1:4" ht="25.5">
      <c r="A42" s="24" t="s">
        <v>167</v>
      </c>
      <c r="B42" s="24" t="s">
        <v>168</v>
      </c>
      <c r="C42" s="26" t="s">
        <v>169</v>
      </c>
      <c r="D42" s="31">
        <v>1</v>
      </c>
    </row>
    <row r="43" spans="1:4" ht="25.5">
      <c r="A43" s="24" t="s">
        <v>170</v>
      </c>
      <c r="B43" s="24" t="s">
        <v>154</v>
      </c>
      <c r="C43" s="26" t="s">
        <v>169</v>
      </c>
      <c r="D43" s="31" t="s">
        <v>65</v>
      </c>
    </row>
    <row r="44" spans="1:4">
      <c r="A44" s="25">
        <v>10</v>
      </c>
      <c r="B44" s="25" t="s">
        <v>171</v>
      </c>
      <c r="C44" s="27"/>
      <c r="D44" s="31" t="s">
        <v>65</v>
      </c>
    </row>
    <row r="45" spans="1:4" ht="25.5">
      <c r="A45" s="24" t="s">
        <v>172</v>
      </c>
      <c r="B45" s="24" t="s">
        <v>173</v>
      </c>
      <c r="C45" s="26" t="s">
        <v>112</v>
      </c>
      <c r="D45" s="31" t="s">
        <v>65</v>
      </c>
    </row>
    <row r="46" spans="1:4">
      <c r="A46" s="25">
        <v>11</v>
      </c>
      <c r="B46" s="25" t="s">
        <v>175</v>
      </c>
      <c r="C46" s="27"/>
      <c r="D46" s="31" t="s">
        <v>65</v>
      </c>
    </row>
    <row r="47" spans="1:4" ht="38.25">
      <c r="A47" s="24" t="s">
        <v>176</v>
      </c>
      <c r="B47" s="24" t="s">
        <v>177</v>
      </c>
      <c r="C47" s="26" t="s">
        <v>112</v>
      </c>
      <c r="D47" s="31">
        <v>54</v>
      </c>
    </row>
    <row r="48" spans="1:4" ht="51">
      <c r="A48" s="24" t="s">
        <v>178</v>
      </c>
      <c r="B48" s="24" t="s">
        <v>179</v>
      </c>
      <c r="C48" s="26" t="s">
        <v>112</v>
      </c>
      <c r="D48" s="31">
        <v>53</v>
      </c>
    </row>
    <row r="49" spans="1:4" ht="25.5">
      <c r="A49" s="24" t="s">
        <v>180</v>
      </c>
      <c r="B49" s="24" t="s">
        <v>181</v>
      </c>
      <c r="C49" s="26" t="s">
        <v>112</v>
      </c>
      <c r="D49" s="31" t="s">
        <v>65</v>
      </c>
    </row>
    <row r="50" spans="1:4" ht="25.5">
      <c r="A50" s="25">
        <v>12</v>
      </c>
      <c r="B50" s="24" t="s">
        <v>182</v>
      </c>
      <c r="C50" s="28" t="s">
        <v>183</v>
      </c>
      <c r="D50" s="31" t="s">
        <v>65</v>
      </c>
    </row>
    <row r="51" spans="1:4" ht="25.5">
      <c r="A51" s="24" t="s">
        <v>184</v>
      </c>
      <c r="B51" s="24" t="s">
        <v>185</v>
      </c>
      <c r="C51" s="26" t="s">
        <v>112</v>
      </c>
      <c r="D51" s="31" t="s">
        <v>65</v>
      </c>
    </row>
    <row r="52" spans="1:4" ht="25.5">
      <c r="A52" s="24" t="s">
        <v>186</v>
      </c>
      <c r="B52" s="24" t="s">
        <v>187</v>
      </c>
      <c r="C52" s="26" t="s">
        <v>112</v>
      </c>
      <c r="D52" s="31">
        <v>491</v>
      </c>
    </row>
    <row r="53" spans="1:4" ht="38.25">
      <c r="A53" s="24" t="s">
        <v>188</v>
      </c>
      <c r="B53" s="24" t="s">
        <v>189</v>
      </c>
      <c r="C53" s="26" t="s">
        <v>112</v>
      </c>
      <c r="D53" s="31">
        <v>491</v>
      </c>
    </row>
  </sheetData>
  <autoFilter ref="A1:E53"/>
  <mergeCells count="2">
    <mergeCell ref="C30:C31"/>
    <mergeCell ref="C36:C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-0.249977111117893"/>
  </sheetPr>
  <dimension ref="A1:EK117"/>
  <sheetViews>
    <sheetView topLeftCell="A4" zoomScale="70" zoomScaleNormal="70" workbookViewId="0">
      <selection activeCell="G11" sqref="G11"/>
    </sheetView>
  </sheetViews>
  <sheetFormatPr defaultColWidth="14.140625" defaultRowHeight="18.75"/>
  <cols>
    <col min="1" max="1" width="24.7109375" style="69" customWidth="1" collapsed="1"/>
    <col min="2" max="2" width="14.140625" style="69" collapsed="1"/>
    <col min="3" max="3" width="46" style="69" customWidth="1" collapsed="1"/>
    <col min="4" max="4" width="21.140625" style="69" customWidth="1" collapsed="1"/>
    <col min="5" max="5" width="49.85546875" style="70" customWidth="1" collapsed="1"/>
    <col min="6" max="50" width="14.140625" style="69" collapsed="1"/>
    <col min="51" max="16384" width="14.140625" style="69"/>
  </cols>
  <sheetData>
    <row r="1" spans="1:141" s="59" customFormat="1" ht="46.5" customHeight="1">
      <c r="A1" s="283" t="s">
        <v>199</v>
      </c>
      <c r="B1" s="58" t="s">
        <v>200</v>
      </c>
      <c r="C1" s="283" t="s">
        <v>201</v>
      </c>
      <c r="D1" s="283"/>
      <c r="E1" s="283" t="s">
        <v>202</v>
      </c>
      <c r="F1" s="28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71"/>
    </row>
    <row r="2" spans="1:141" s="59" customFormat="1" ht="46.5" customHeight="1">
      <c r="A2" s="284"/>
      <c r="B2" s="58" t="s">
        <v>203</v>
      </c>
      <c r="C2" s="58" t="s">
        <v>204</v>
      </c>
      <c r="D2" s="58" t="s">
        <v>205</v>
      </c>
      <c r="E2" s="60" t="s">
        <v>204</v>
      </c>
      <c r="F2" s="58" t="s">
        <v>205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71"/>
    </row>
    <row r="3" spans="1:141" s="59" customFormat="1" ht="46.5" customHeight="1">
      <c r="A3" s="61" t="s">
        <v>272</v>
      </c>
      <c r="B3" s="61"/>
      <c r="C3" s="61"/>
      <c r="D3" s="61"/>
      <c r="E3" s="62"/>
      <c r="F3" s="61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71"/>
    </row>
    <row r="4" spans="1:141" s="59" customFormat="1" ht="36" customHeight="1">
      <c r="A4" s="69"/>
      <c r="B4" s="69"/>
      <c r="C4" s="69"/>
      <c r="D4" s="69"/>
      <c r="E4" s="70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73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</row>
    <row r="5" spans="1:141" s="59" customFormat="1" ht="36" customHeight="1">
      <c r="A5" s="283" t="s">
        <v>206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283"/>
      <c r="AN5" s="283"/>
      <c r="AO5" s="285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71"/>
    </row>
    <row r="6" spans="1:141" s="59" customFormat="1" ht="36" customHeight="1">
      <c r="A6" s="283" t="s">
        <v>207</v>
      </c>
      <c r="B6" s="283"/>
      <c r="C6" s="283"/>
      <c r="D6" s="283"/>
      <c r="E6" s="283"/>
      <c r="F6" s="283"/>
      <c r="G6" s="283"/>
      <c r="H6" s="283" t="s">
        <v>208</v>
      </c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3"/>
      <c r="AF6" s="283"/>
      <c r="AG6" s="283"/>
      <c r="AH6" s="283"/>
      <c r="AI6" s="283"/>
      <c r="AJ6" s="283"/>
      <c r="AK6" s="283"/>
      <c r="AL6" s="283"/>
      <c r="AM6" s="283"/>
      <c r="AN6" s="283" t="s">
        <v>209</v>
      </c>
      <c r="AO6" s="285" t="s">
        <v>210</v>
      </c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71"/>
    </row>
    <row r="7" spans="1:141" s="59" customFormat="1" ht="82.5" customHeight="1">
      <c r="A7" s="283" t="s">
        <v>211</v>
      </c>
      <c r="B7" s="283" t="s">
        <v>212</v>
      </c>
      <c r="C7" s="283" t="s">
        <v>213</v>
      </c>
      <c r="D7" s="283" t="s">
        <v>214</v>
      </c>
      <c r="E7" s="286" t="s">
        <v>215</v>
      </c>
      <c r="F7" s="283" t="s">
        <v>216</v>
      </c>
      <c r="G7" s="283" t="s">
        <v>217</v>
      </c>
      <c r="H7" s="283" t="s">
        <v>218</v>
      </c>
      <c r="I7" s="283"/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  <c r="AD7" s="283" t="s">
        <v>219</v>
      </c>
      <c r="AE7" s="283"/>
      <c r="AF7" s="283" t="s">
        <v>220</v>
      </c>
      <c r="AG7" s="283"/>
      <c r="AH7" s="283"/>
      <c r="AI7" s="283" t="s">
        <v>221</v>
      </c>
      <c r="AJ7" s="283"/>
      <c r="AK7" s="283"/>
      <c r="AL7" s="283"/>
      <c r="AM7" s="283"/>
      <c r="AN7" s="283"/>
      <c r="AO7" s="285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71"/>
    </row>
    <row r="8" spans="1:141" s="59" customFormat="1" ht="14.25" hidden="1" customHeight="1">
      <c r="A8" s="283"/>
      <c r="B8" s="283"/>
      <c r="C8" s="283"/>
      <c r="D8" s="283"/>
      <c r="E8" s="286"/>
      <c r="F8" s="283"/>
      <c r="G8" s="283"/>
      <c r="H8" s="283" t="s">
        <v>222</v>
      </c>
      <c r="I8" s="283"/>
      <c r="J8" s="283"/>
      <c r="K8" s="283"/>
      <c r="L8" s="283"/>
      <c r="M8" s="283"/>
      <c r="N8" s="283" t="s">
        <v>223</v>
      </c>
      <c r="O8" s="283"/>
      <c r="P8" s="283"/>
      <c r="Q8" s="283" t="s">
        <v>224</v>
      </c>
      <c r="R8" s="283"/>
      <c r="S8" s="283"/>
      <c r="T8" s="283"/>
      <c r="U8" s="283" t="s">
        <v>225</v>
      </c>
      <c r="V8" s="283"/>
      <c r="W8" s="283"/>
      <c r="X8" s="283"/>
      <c r="Y8" s="283" t="s">
        <v>226</v>
      </c>
      <c r="Z8" s="283"/>
      <c r="AA8" s="283"/>
      <c r="AB8" s="283"/>
      <c r="AC8" s="283"/>
      <c r="AD8" s="283" t="s">
        <v>227</v>
      </c>
      <c r="AE8" s="283"/>
      <c r="AF8" s="283"/>
      <c r="AG8" s="283"/>
      <c r="AH8" s="283"/>
      <c r="AI8" s="58" t="s">
        <v>228</v>
      </c>
      <c r="AJ8" s="283" t="s">
        <v>229</v>
      </c>
      <c r="AK8" s="283"/>
      <c r="AL8" s="283" t="s">
        <v>230</v>
      </c>
      <c r="AM8" s="283"/>
      <c r="AN8" s="283"/>
      <c r="AO8" s="285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71"/>
    </row>
    <row r="9" spans="1:141" s="59" customFormat="1" ht="150">
      <c r="A9" s="283"/>
      <c r="B9" s="283"/>
      <c r="C9" s="283"/>
      <c r="D9" s="283"/>
      <c r="E9" s="286"/>
      <c r="F9" s="283"/>
      <c r="G9" s="283"/>
      <c r="H9" s="58" t="s">
        <v>231</v>
      </c>
      <c r="I9" s="58" t="s">
        <v>232</v>
      </c>
      <c r="J9" s="58" t="s">
        <v>233</v>
      </c>
      <c r="K9" s="58" t="s">
        <v>234</v>
      </c>
      <c r="L9" s="58" t="s">
        <v>235</v>
      </c>
      <c r="M9" s="58" t="s">
        <v>236</v>
      </c>
      <c r="N9" s="58" t="s">
        <v>237</v>
      </c>
      <c r="O9" s="58" t="s">
        <v>238</v>
      </c>
      <c r="P9" s="58" t="s">
        <v>112</v>
      </c>
      <c r="Q9" s="58" t="s">
        <v>239</v>
      </c>
      <c r="R9" s="58" t="s">
        <v>240</v>
      </c>
      <c r="S9" s="58" t="s">
        <v>241</v>
      </c>
      <c r="T9" s="58" t="s">
        <v>242</v>
      </c>
      <c r="U9" s="58" t="s">
        <v>243</v>
      </c>
      <c r="V9" s="58" t="s">
        <v>244</v>
      </c>
      <c r="W9" s="58" t="s">
        <v>245</v>
      </c>
      <c r="X9" s="58" t="s">
        <v>246</v>
      </c>
      <c r="Y9" s="58" t="s">
        <v>247</v>
      </c>
      <c r="Z9" s="58" t="s">
        <v>248</v>
      </c>
      <c r="AA9" s="58" t="s">
        <v>249</v>
      </c>
      <c r="AB9" s="58" t="s">
        <v>250</v>
      </c>
      <c r="AC9" s="58" t="s">
        <v>251</v>
      </c>
      <c r="AD9" s="58" t="s">
        <v>252</v>
      </c>
      <c r="AE9" s="58" t="s">
        <v>253</v>
      </c>
      <c r="AF9" s="58" t="s">
        <v>254</v>
      </c>
      <c r="AG9" s="58" t="s">
        <v>255</v>
      </c>
      <c r="AH9" s="58" t="s">
        <v>256</v>
      </c>
      <c r="AI9" s="58" t="s">
        <v>257</v>
      </c>
      <c r="AJ9" s="58" t="s">
        <v>258</v>
      </c>
      <c r="AK9" s="58" t="s">
        <v>259</v>
      </c>
      <c r="AL9" s="58" t="s">
        <v>260</v>
      </c>
      <c r="AM9" s="58" t="s">
        <v>261</v>
      </c>
      <c r="AN9" s="283"/>
      <c r="AO9" s="285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71"/>
    </row>
    <row r="10" spans="1:141" s="67" customFormat="1" ht="126.75" customHeight="1">
      <c r="A10" s="59" t="s">
        <v>383</v>
      </c>
      <c r="B10" s="64" t="s">
        <v>514</v>
      </c>
      <c r="C10" s="64" t="s">
        <v>515</v>
      </c>
      <c r="D10" s="59" t="s">
        <v>516</v>
      </c>
      <c r="E10" s="65" t="s">
        <v>517</v>
      </c>
      <c r="F10" s="64" t="s">
        <v>35</v>
      </c>
      <c r="G10" s="64" t="s">
        <v>262</v>
      </c>
      <c r="H10" s="59" t="s">
        <v>65</v>
      </c>
      <c r="I10" s="59" t="s">
        <v>65</v>
      </c>
      <c r="J10" s="64" t="s">
        <v>65</v>
      </c>
      <c r="K10" s="59" t="s">
        <v>65</v>
      </c>
      <c r="L10" s="59" t="s">
        <v>65</v>
      </c>
      <c r="M10" s="59" t="s">
        <v>65</v>
      </c>
      <c r="N10" s="59" t="s">
        <v>65</v>
      </c>
      <c r="O10" s="59" t="s">
        <v>65</v>
      </c>
      <c r="P10" s="59" t="s">
        <v>65</v>
      </c>
      <c r="Q10" s="59" t="s">
        <v>65</v>
      </c>
      <c r="R10" s="59" t="s">
        <v>65</v>
      </c>
      <c r="S10" s="59" t="s">
        <v>65</v>
      </c>
      <c r="T10" s="59" t="s">
        <v>65</v>
      </c>
      <c r="U10" s="64" t="s">
        <v>65</v>
      </c>
      <c r="V10" s="59" t="s">
        <v>65</v>
      </c>
      <c r="W10" s="59" t="s">
        <v>65</v>
      </c>
      <c r="X10" s="59" t="s">
        <v>65</v>
      </c>
      <c r="Y10" s="59" t="s">
        <v>65</v>
      </c>
      <c r="Z10" s="59" t="s">
        <v>65</v>
      </c>
      <c r="AA10" s="59" t="s">
        <v>65</v>
      </c>
      <c r="AB10" s="59" t="s">
        <v>65</v>
      </c>
      <c r="AC10" s="59" t="s">
        <v>65</v>
      </c>
      <c r="AD10" s="64" t="s">
        <v>65</v>
      </c>
      <c r="AE10" s="66" t="s">
        <v>518</v>
      </c>
      <c r="AF10" s="59" t="s">
        <v>65</v>
      </c>
      <c r="AG10" s="59" t="s">
        <v>65</v>
      </c>
      <c r="AH10" s="59" t="s">
        <v>65</v>
      </c>
      <c r="AI10" s="64" t="s">
        <v>65</v>
      </c>
      <c r="AJ10" s="64" t="s">
        <v>65</v>
      </c>
      <c r="AK10" s="64" t="s">
        <v>65</v>
      </c>
      <c r="AL10" s="64" t="s">
        <v>65</v>
      </c>
      <c r="AM10" s="64" t="s">
        <v>65</v>
      </c>
      <c r="AN10" s="64" t="s">
        <v>65</v>
      </c>
      <c r="AO10" s="74" t="s">
        <v>65</v>
      </c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71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</row>
    <row r="11" spans="1:141" s="59" customFormat="1" ht="126.75" customHeight="1">
      <c r="A11" s="59" t="s">
        <v>396</v>
      </c>
      <c r="B11" s="64" t="s">
        <v>35</v>
      </c>
      <c r="C11" s="64" t="s">
        <v>519</v>
      </c>
      <c r="D11" s="59" t="s">
        <v>520</v>
      </c>
      <c r="E11" s="63" t="s">
        <v>521</v>
      </c>
      <c r="F11" s="64" t="s">
        <v>35</v>
      </c>
      <c r="G11" s="64" t="s">
        <v>262</v>
      </c>
      <c r="H11" s="59" t="s">
        <v>65</v>
      </c>
      <c r="I11" s="59" t="s">
        <v>65</v>
      </c>
      <c r="J11" s="64" t="s">
        <v>65</v>
      </c>
      <c r="K11" s="59" t="s">
        <v>65</v>
      </c>
      <c r="L11" s="59" t="s">
        <v>65</v>
      </c>
      <c r="M11" s="59" t="s">
        <v>65</v>
      </c>
      <c r="N11" s="59" t="s">
        <v>65</v>
      </c>
      <c r="O11" s="59" t="s">
        <v>65</v>
      </c>
      <c r="P11" s="59" t="s">
        <v>65</v>
      </c>
      <c r="Q11" s="59" t="s">
        <v>65</v>
      </c>
      <c r="R11" s="59" t="s">
        <v>65</v>
      </c>
      <c r="S11" s="59" t="s">
        <v>65</v>
      </c>
      <c r="T11" s="59" t="s">
        <v>65</v>
      </c>
      <c r="U11" s="64" t="s">
        <v>65</v>
      </c>
      <c r="V11" s="59" t="s">
        <v>65</v>
      </c>
      <c r="W11" s="59" t="s">
        <v>65</v>
      </c>
      <c r="X11" s="59" t="s">
        <v>65</v>
      </c>
      <c r="Y11" s="59" t="s">
        <v>65</v>
      </c>
      <c r="Z11" s="59" t="s">
        <v>65</v>
      </c>
      <c r="AA11" s="59" t="s">
        <v>65</v>
      </c>
      <c r="AB11" s="59" t="s">
        <v>65</v>
      </c>
      <c r="AC11" s="59" t="s">
        <v>65</v>
      </c>
      <c r="AD11" s="64" t="s">
        <v>65</v>
      </c>
      <c r="AE11" s="66" t="s">
        <v>522</v>
      </c>
      <c r="AF11" s="59" t="s">
        <v>65</v>
      </c>
      <c r="AG11" s="59" t="s">
        <v>65</v>
      </c>
      <c r="AH11" s="59" t="s">
        <v>65</v>
      </c>
      <c r="AI11" s="64" t="s">
        <v>65</v>
      </c>
      <c r="AJ11" s="64" t="s">
        <v>65</v>
      </c>
      <c r="AK11" s="64" t="s">
        <v>65</v>
      </c>
      <c r="AL11" s="64" t="s">
        <v>65</v>
      </c>
      <c r="AM11" s="64" t="s">
        <v>65</v>
      </c>
      <c r="AN11" s="64" t="s">
        <v>65</v>
      </c>
      <c r="AO11" s="74" t="s">
        <v>65</v>
      </c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71"/>
    </row>
    <row r="12" spans="1:141" s="59" customFormat="1" ht="126.75" customHeight="1">
      <c r="A12" s="59" t="s">
        <v>395</v>
      </c>
      <c r="B12" s="64" t="s">
        <v>35</v>
      </c>
      <c r="C12" s="64" t="s">
        <v>523</v>
      </c>
      <c r="D12" s="59" t="s">
        <v>524</v>
      </c>
      <c r="E12" s="63" t="s">
        <v>525</v>
      </c>
      <c r="F12" s="64" t="s">
        <v>35</v>
      </c>
      <c r="G12" s="64" t="s">
        <v>262</v>
      </c>
      <c r="H12" s="59" t="s">
        <v>65</v>
      </c>
      <c r="I12" s="59" t="s">
        <v>65</v>
      </c>
      <c r="J12" s="64" t="s">
        <v>65</v>
      </c>
      <c r="K12" s="59" t="s">
        <v>65</v>
      </c>
      <c r="L12" s="59" t="s">
        <v>65</v>
      </c>
      <c r="M12" s="59" t="s">
        <v>65</v>
      </c>
      <c r="N12" s="59" t="s">
        <v>65</v>
      </c>
      <c r="O12" s="59" t="s">
        <v>65</v>
      </c>
      <c r="P12" s="59" t="s">
        <v>65</v>
      </c>
      <c r="Q12" s="59" t="s">
        <v>65</v>
      </c>
      <c r="R12" s="59" t="s">
        <v>65</v>
      </c>
      <c r="S12" s="59" t="s">
        <v>65</v>
      </c>
      <c r="T12" s="59" t="s">
        <v>65</v>
      </c>
      <c r="U12" s="64" t="s">
        <v>65</v>
      </c>
      <c r="V12" s="59" t="s">
        <v>65</v>
      </c>
      <c r="W12" s="59" t="s">
        <v>65</v>
      </c>
      <c r="X12" s="59" t="s">
        <v>65</v>
      </c>
      <c r="Y12" s="59" t="s">
        <v>65</v>
      </c>
      <c r="Z12" s="59" t="s">
        <v>65</v>
      </c>
      <c r="AA12" s="59" t="s">
        <v>65</v>
      </c>
      <c r="AB12" s="59" t="s">
        <v>65</v>
      </c>
      <c r="AC12" s="59" t="s">
        <v>65</v>
      </c>
      <c r="AD12" s="64" t="s">
        <v>65</v>
      </c>
      <c r="AE12" s="66" t="s">
        <v>518</v>
      </c>
      <c r="AF12" s="59" t="s">
        <v>65</v>
      </c>
      <c r="AG12" s="59" t="s">
        <v>65</v>
      </c>
      <c r="AH12" s="59" t="s">
        <v>65</v>
      </c>
      <c r="AI12" s="64" t="s">
        <v>65</v>
      </c>
      <c r="AJ12" s="64" t="s">
        <v>65</v>
      </c>
      <c r="AK12" s="64" t="s">
        <v>65</v>
      </c>
      <c r="AL12" s="64" t="s">
        <v>65</v>
      </c>
      <c r="AM12" s="64" t="s">
        <v>65</v>
      </c>
      <c r="AN12" s="64" t="s">
        <v>65</v>
      </c>
      <c r="AO12" s="74" t="s">
        <v>65</v>
      </c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71"/>
    </row>
    <row r="13" spans="1:141" s="59" customFormat="1" ht="126.75" customHeight="1">
      <c r="A13" s="59" t="s">
        <v>393</v>
      </c>
      <c r="B13" s="64" t="s">
        <v>35</v>
      </c>
      <c r="C13" s="64" t="s">
        <v>526</v>
      </c>
      <c r="D13" s="59" t="s">
        <v>527</v>
      </c>
      <c r="E13" s="63" t="s">
        <v>528</v>
      </c>
      <c r="F13" s="64" t="s">
        <v>35</v>
      </c>
      <c r="G13" s="64" t="s">
        <v>262</v>
      </c>
      <c r="H13" s="59" t="s">
        <v>65</v>
      </c>
      <c r="I13" s="59" t="s">
        <v>65</v>
      </c>
      <c r="J13" s="64" t="s">
        <v>65</v>
      </c>
      <c r="K13" s="59" t="s">
        <v>65</v>
      </c>
      <c r="L13" s="59" t="s">
        <v>65</v>
      </c>
      <c r="M13" s="59" t="s">
        <v>65</v>
      </c>
      <c r="N13" s="59" t="s">
        <v>65</v>
      </c>
      <c r="O13" s="59" t="s">
        <v>65</v>
      </c>
      <c r="P13" s="59" t="s">
        <v>65</v>
      </c>
      <c r="Q13" s="59" t="s">
        <v>65</v>
      </c>
      <c r="R13" s="59" t="s">
        <v>65</v>
      </c>
      <c r="S13" s="59" t="s">
        <v>65</v>
      </c>
      <c r="T13" s="59" t="s">
        <v>65</v>
      </c>
      <c r="U13" s="64" t="s">
        <v>65</v>
      </c>
      <c r="V13" s="59" t="s">
        <v>65</v>
      </c>
      <c r="W13" s="59" t="s">
        <v>65</v>
      </c>
      <c r="X13" s="59" t="s">
        <v>65</v>
      </c>
      <c r="Y13" s="59" t="s">
        <v>65</v>
      </c>
      <c r="Z13" s="59" t="s">
        <v>65</v>
      </c>
      <c r="AA13" s="59" t="s">
        <v>65</v>
      </c>
      <c r="AB13" s="59" t="s">
        <v>65</v>
      </c>
      <c r="AC13" s="59" t="s">
        <v>65</v>
      </c>
      <c r="AD13" s="64" t="s">
        <v>65</v>
      </c>
      <c r="AE13" s="66" t="s">
        <v>522</v>
      </c>
      <c r="AF13" s="59" t="s">
        <v>65</v>
      </c>
      <c r="AG13" s="59" t="s">
        <v>65</v>
      </c>
      <c r="AH13" s="59" t="s">
        <v>65</v>
      </c>
      <c r="AI13" s="64" t="s">
        <v>65</v>
      </c>
      <c r="AJ13" s="64" t="s">
        <v>65</v>
      </c>
      <c r="AK13" s="64" t="s">
        <v>65</v>
      </c>
      <c r="AL13" s="64" t="s">
        <v>65</v>
      </c>
      <c r="AM13" s="64" t="s">
        <v>65</v>
      </c>
      <c r="AN13" s="64" t="s">
        <v>65</v>
      </c>
      <c r="AO13" s="74" t="s">
        <v>65</v>
      </c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71"/>
    </row>
    <row r="14" spans="1:141" s="59" customFormat="1" ht="126.75" customHeight="1">
      <c r="A14" s="59" t="s">
        <v>392</v>
      </c>
      <c r="B14" s="64" t="s">
        <v>35</v>
      </c>
      <c r="C14" s="64" t="s">
        <v>529</v>
      </c>
      <c r="D14" s="59" t="s">
        <v>530</v>
      </c>
      <c r="E14" s="63" t="s">
        <v>531</v>
      </c>
      <c r="F14" s="64" t="s">
        <v>35</v>
      </c>
      <c r="G14" s="64" t="s">
        <v>262</v>
      </c>
      <c r="H14" s="59" t="s">
        <v>65</v>
      </c>
      <c r="I14" s="59" t="s">
        <v>65</v>
      </c>
      <c r="J14" s="64" t="s">
        <v>65</v>
      </c>
      <c r="K14" s="59" t="s">
        <v>65</v>
      </c>
      <c r="L14" s="59" t="s">
        <v>65</v>
      </c>
      <c r="M14" s="59" t="s">
        <v>65</v>
      </c>
      <c r="N14" s="59" t="s">
        <v>65</v>
      </c>
      <c r="O14" s="59" t="s">
        <v>65</v>
      </c>
      <c r="P14" s="59" t="s">
        <v>65</v>
      </c>
      <c r="Q14" s="59" t="s">
        <v>65</v>
      </c>
      <c r="R14" s="59" t="s">
        <v>65</v>
      </c>
      <c r="S14" s="59" t="s">
        <v>65</v>
      </c>
      <c r="T14" s="59" t="s">
        <v>65</v>
      </c>
      <c r="U14" s="64" t="s">
        <v>65</v>
      </c>
      <c r="V14" s="59" t="s">
        <v>65</v>
      </c>
      <c r="W14" s="59" t="s">
        <v>65</v>
      </c>
      <c r="X14" s="59" t="s">
        <v>65</v>
      </c>
      <c r="Y14" s="59" t="s">
        <v>65</v>
      </c>
      <c r="Z14" s="59" t="s">
        <v>65</v>
      </c>
      <c r="AA14" s="59" t="s">
        <v>65</v>
      </c>
      <c r="AB14" s="59" t="s">
        <v>65</v>
      </c>
      <c r="AC14" s="59" t="s">
        <v>65</v>
      </c>
      <c r="AD14" s="64" t="s">
        <v>65</v>
      </c>
      <c r="AE14" s="66" t="s">
        <v>532</v>
      </c>
      <c r="AF14" s="59" t="s">
        <v>65</v>
      </c>
      <c r="AG14" s="59" t="s">
        <v>65</v>
      </c>
      <c r="AH14" s="59" t="s">
        <v>65</v>
      </c>
      <c r="AI14" s="64" t="s">
        <v>65</v>
      </c>
      <c r="AJ14" s="64" t="s">
        <v>65</v>
      </c>
      <c r="AK14" s="64" t="s">
        <v>65</v>
      </c>
      <c r="AL14" s="64" t="s">
        <v>65</v>
      </c>
      <c r="AM14" s="64" t="s">
        <v>65</v>
      </c>
      <c r="AN14" s="64" t="s">
        <v>65</v>
      </c>
      <c r="AO14" s="74" t="s">
        <v>65</v>
      </c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71"/>
    </row>
    <row r="15" spans="1:141" s="59" customFormat="1" ht="126.75" customHeight="1">
      <c r="A15" s="59" t="s">
        <v>391</v>
      </c>
      <c r="B15" s="64" t="s">
        <v>35</v>
      </c>
      <c r="C15" s="64" t="s">
        <v>533</v>
      </c>
      <c r="D15" s="59" t="s">
        <v>534</v>
      </c>
      <c r="E15" s="63" t="s">
        <v>535</v>
      </c>
      <c r="F15" s="64" t="s">
        <v>35</v>
      </c>
      <c r="G15" s="64" t="s">
        <v>262</v>
      </c>
      <c r="H15" s="59" t="s">
        <v>65</v>
      </c>
      <c r="I15" s="59" t="s">
        <v>65</v>
      </c>
      <c r="J15" s="64" t="s">
        <v>65</v>
      </c>
      <c r="K15" s="59" t="s">
        <v>65</v>
      </c>
      <c r="L15" s="59" t="s">
        <v>65</v>
      </c>
      <c r="M15" s="59" t="s">
        <v>65</v>
      </c>
      <c r="N15" s="59" t="s">
        <v>65</v>
      </c>
      <c r="O15" s="59" t="s">
        <v>65</v>
      </c>
      <c r="P15" s="59" t="s">
        <v>65</v>
      </c>
      <c r="Q15" s="59" t="s">
        <v>65</v>
      </c>
      <c r="R15" s="59" t="s">
        <v>65</v>
      </c>
      <c r="S15" s="59" t="s">
        <v>65</v>
      </c>
      <c r="T15" s="59" t="s">
        <v>65</v>
      </c>
      <c r="U15" s="64" t="s">
        <v>65</v>
      </c>
      <c r="V15" s="59" t="s">
        <v>65</v>
      </c>
      <c r="W15" s="59" t="s">
        <v>65</v>
      </c>
      <c r="X15" s="59" t="s">
        <v>65</v>
      </c>
      <c r="Y15" s="59" t="s">
        <v>65</v>
      </c>
      <c r="Z15" s="59" t="s">
        <v>65</v>
      </c>
      <c r="AA15" s="59" t="s">
        <v>65</v>
      </c>
      <c r="AB15" s="59" t="s">
        <v>65</v>
      </c>
      <c r="AC15" s="59" t="s">
        <v>65</v>
      </c>
      <c r="AD15" s="64" t="s">
        <v>65</v>
      </c>
      <c r="AE15" s="66" t="s">
        <v>536</v>
      </c>
      <c r="AF15" s="59" t="s">
        <v>65</v>
      </c>
      <c r="AG15" s="59" t="s">
        <v>65</v>
      </c>
      <c r="AH15" s="59" t="s">
        <v>65</v>
      </c>
      <c r="AI15" s="64" t="s">
        <v>65</v>
      </c>
      <c r="AJ15" s="64" t="s">
        <v>65</v>
      </c>
      <c r="AK15" s="64" t="s">
        <v>65</v>
      </c>
      <c r="AL15" s="64" t="s">
        <v>65</v>
      </c>
      <c r="AM15" s="64" t="s">
        <v>65</v>
      </c>
      <c r="AN15" s="64" t="s">
        <v>65</v>
      </c>
      <c r="AO15" s="74" t="s">
        <v>65</v>
      </c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71"/>
    </row>
    <row r="16" spans="1:141" s="59" customFormat="1" ht="126.75" customHeight="1">
      <c r="A16" s="59" t="s">
        <v>390</v>
      </c>
      <c r="B16" s="64" t="s">
        <v>35</v>
      </c>
      <c r="C16" s="64" t="s">
        <v>537</v>
      </c>
      <c r="D16" s="59" t="s">
        <v>538</v>
      </c>
      <c r="E16" s="63" t="s">
        <v>539</v>
      </c>
      <c r="F16" s="64" t="s">
        <v>35</v>
      </c>
      <c r="G16" s="64" t="s">
        <v>262</v>
      </c>
      <c r="H16" s="59" t="s">
        <v>65</v>
      </c>
      <c r="I16" s="59" t="s">
        <v>65</v>
      </c>
      <c r="J16" s="64" t="s">
        <v>65</v>
      </c>
      <c r="K16" s="59" t="s">
        <v>65</v>
      </c>
      <c r="L16" s="59" t="s">
        <v>65</v>
      </c>
      <c r="M16" s="59" t="s">
        <v>65</v>
      </c>
      <c r="N16" s="59" t="s">
        <v>65</v>
      </c>
      <c r="O16" s="59" t="s">
        <v>65</v>
      </c>
      <c r="P16" s="59" t="s">
        <v>65</v>
      </c>
      <c r="Q16" s="59" t="s">
        <v>65</v>
      </c>
      <c r="R16" s="59" t="s">
        <v>65</v>
      </c>
      <c r="S16" s="59" t="s">
        <v>65</v>
      </c>
      <c r="T16" s="59" t="s">
        <v>65</v>
      </c>
      <c r="U16" s="64" t="s">
        <v>65</v>
      </c>
      <c r="V16" s="59" t="s">
        <v>65</v>
      </c>
      <c r="W16" s="59" t="s">
        <v>65</v>
      </c>
      <c r="X16" s="59" t="s">
        <v>65</v>
      </c>
      <c r="Y16" s="59" t="s">
        <v>65</v>
      </c>
      <c r="Z16" s="59" t="s">
        <v>65</v>
      </c>
      <c r="AA16" s="59" t="s">
        <v>65</v>
      </c>
      <c r="AB16" s="59" t="s">
        <v>65</v>
      </c>
      <c r="AC16" s="59" t="s">
        <v>65</v>
      </c>
      <c r="AD16" s="64" t="s">
        <v>65</v>
      </c>
      <c r="AE16" s="66" t="s">
        <v>536</v>
      </c>
      <c r="AF16" s="59" t="s">
        <v>65</v>
      </c>
      <c r="AG16" s="59" t="s">
        <v>65</v>
      </c>
      <c r="AH16" s="59" t="s">
        <v>65</v>
      </c>
      <c r="AI16" s="64" t="s">
        <v>65</v>
      </c>
      <c r="AJ16" s="64" t="s">
        <v>65</v>
      </c>
      <c r="AK16" s="64" t="s">
        <v>65</v>
      </c>
      <c r="AL16" s="64" t="s">
        <v>65</v>
      </c>
      <c r="AM16" s="64" t="s">
        <v>65</v>
      </c>
      <c r="AN16" s="64" t="s">
        <v>65</v>
      </c>
      <c r="AO16" s="74" t="s">
        <v>65</v>
      </c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71"/>
    </row>
    <row r="17" spans="1:135" s="59" customFormat="1" ht="126.75" customHeight="1">
      <c r="A17" s="59" t="s">
        <v>387</v>
      </c>
      <c r="B17" s="64" t="s">
        <v>35</v>
      </c>
      <c r="C17" s="64" t="s">
        <v>540</v>
      </c>
      <c r="D17" s="59" t="s">
        <v>541</v>
      </c>
      <c r="E17" s="63" t="s">
        <v>542</v>
      </c>
      <c r="F17" s="64" t="s">
        <v>35</v>
      </c>
      <c r="G17" s="64" t="s">
        <v>262</v>
      </c>
      <c r="H17" s="59" t="s">
        <v>65</v>
      </c>
      <c r="I17" s="59" t="s">
        <v>65</v>
      </c>
      <c r="J17" s="64" t="s">
        <v>65</v>
      </c>
      <c r="K17" s="59" t="s">
        <v>65</v>
      </c>
      <c r="L17" s="59" t="s">
        <v>65</v>
      </c>
      <c r="M17" s="59" t="s">
        <v>65</v>
      </c>
      <c r="N17" s="59" t="s">
        <v>65</v>
      </c>
      <c r="O17" s="59" t="s">
        <v>65</v>
      </c>
      <c r="P17" s="59" t="s">
        <v>65</v>
      </c>
      <c r="Q17" s="59" t="s">
        <v>65</v>
      </c>
      <c r="R17" s="59" t="s">
        <v>65</v>
      </c>
      <c r="S17" s="59" t="s">
        <v>65</v>
      </c>
      <c r="T17" s="59" t="s">
        <v>65</v>
      </c>
      <c r="U17" s="64" t="s">
        <v>65</v>
      </c>
      <c r="V17" s="59" t="s">
        <v>65</v>
      </c>
      <c r="W17" s="59" t="s">
        <v>65</v>
      </c>
      <c r="X17" s="59" t="s">
        <v>65</v>
      </c>
      <c r="Y17" s="59" t="s">
        <v>65</v>
      </c>
      <c r="Z17" s="59" t="s">
        <v>65</v>
      </c>
      <c r="AA17" s="59" t="s">
        <v>65</v>
      </c>
      <c r="AB17" s="59" t="s">
        <v>65</v>
      </c>
      <c r="AC17" s="59" t="s">
        <v>65</v>
      </c>
      <c r="AD17" s="64" t="s">
        <v>65</v>
      </c>
      <c r="AE17" s="66" t="s">
        <v>543</v>
      </c>
      <c r="AF17" s="59" t="s">
        <v>65</v>
      </c>
      <c r="AG17" s="59" t="s">
        <v>65</v>
      </c>
      <c r="AH17" s="59" t="s">
        <v>65</v>
      </c>
      <c r="AI17" s="64" t="s">
        <v>65</v>
      </c>
      <c r="AJ17" s="64" t="s">
        <v>65</v>
      </c>
      <c r="AK17" s="64" t="s">
        <v>65</v>
      </c>
      <c r="AL17" s="64" t="s">
        <v>65</v>
      </c>
      <c r="AM17" s="64" t="s">
        <v>65</v>
      </c>
      <c r="AN17" s="64" t="s">
        <v>65</v>
      </c>
      <c r="AO17" s="74" t="s">
        <v>65</v>
      </c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71"/>
    </row>
    <row r="18" spans="1:135" s="59" customFormat="1" ht="126.75" customHeight="1">
      <c r="A18" s="59" t="s">
        <v>388</v>
      </c>
      <c r="B18" s="64" t="s">
        <v>35</v>
      </c>
      <c r="C18" s="64" t="s">
        <v>544</v>
      </c>
      <c r="D18" s="59" t="s">
        <v>545</v>
      </c>
      <c r="E18" s="63" t="s">
        <v>546</v>
      </c>
      <c r="F18" s="64" t="s">
        <v>35</v>
      </c>
      <c r="G18" s="64" t="s">
        <v>262</v>
      </c>
      <c r="H18" s="59" t="s">
        <v>65</v>
      </c>
      <c r="I18" s="59" t="s">
        <v>65</v>
      </c>
      <c r="J18" s="64" t="s">
        <v>65</v>
      </c>
      <c r="K18" s="59" t="s">
        <v>65</v>
      </c>
      <c r="L18" s="59" t="s">
        <v>65</v>
      </c>
      <c r="M18" s="59" t="s">
        <v>65</v>
      </c>
      <c r="N18" s="59" t="s">
        <v>65</v>
      </c>
      <c r="O18" s="59" t="s">
        <v>65</v>
      </c>
      <c r="P18" s="59" t="s">
        <v>65</v>
      </c>
      <c r="Q18" s="59" t="s">
        <v>65</v>
      </c>
      <c r="R18" s="59" t="s">
        <v>65</v>
      </c>
      <c r="S18" s="59" t="s">
        <v>65</v>
      </c>
      <c r="T18" s="59" t="s">
        <v>65</v>
      </c>
      <c r="U18" s="64" t="s">
        <v>65</v>
      </c>
      <c r="V18" s="59" t="s">
        <v>65</v>
      </c>
      <c r="W18" s="59" t="s">
        <v>65</v>
      </c>
      <c r="X18" s="59" t="s">
        <v>65</v>
      </c>
      <c r="Y18" s="59" t="s">
        <v>65</v>
      </c>
      <c r="Z18" s="59" t="s">
        <v>65</v>
      </c>
      <c r="AA18" s="59" t="s">
        <v>65</v>
      </c>
      <c r="AB18" s="59" t="s">
        <v>65</v>
      </c>
      <c r="AC18" s="59" t="s">
        <v>65</v>
      </c>
      <c r="AD18" s="64" t="s">
        <v>65</v>
      </c>
      <c r="AE18" s="66" t="s">
        <v>188</v>
      </c>
      <c r="AF18" s="59" t="s">
        <v>65</v>
      </c>
      <c r="AG18" s="59" t="s">
        <v>65</v>
      </c>
      <c r="AH18" s="59" t="s">
        <v>65</v>
      </c>
      <c r="AI18" s="64" t="s">
        <v>65</v>
      </c>
      <c r="AJ18" s="64" t="s">
        <v>65</v>
      </c>
      <c r="AK18" s="64" t="s">
        <v>65</v>
      </c>
      <c r="AL18" s="64" t="s">
        <v>65</v>
      </c>
      <c r="AM18" s="64" t="s">
        <v>65</v>
      </c>
      <c r="AN18" s="64" t="s">
        <v>65</v>
      </c>
      <c r="AO18" s="74" t="s">
        <v>65</v>
      </c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71"/>
    </row>
    <row r="19" spans="1:135" s="59" customFormat="1" ht="126.75" customHeight="1">
      <c r="A19" s="59" t="s">
        <v>386</v>
      </c>
      <c r="B19" s="64" t="s">
        <v>35</v>
      </c>
      <c r="C19" s="64" t="s">
        <v>547</v>
      </c>
      <c r="D19" s="59" t="s">
        <v>548</v>
      </c>
      <c r="E19" s="63" t="s">
        <v>549</v>
      </c>
      <c r="F19" s="64" t="s">
        <v>35</v>
      </c>
      <c r="G19" s="64" t="s">
        <v>262</v>
      </c>
      <c r="H19" s="59" t="s">
        <v>65</v>
      </c>
      <c r="I19" s="59" t="s">
        <v>65</v>
      </c>
      <c r="J19" s="64" t="s">
        <v>65</v>
      </c>
      <c r="K19" s="59" t="s">
        <v>65</v>
      </c>
      <c r="L19" s="59" t="s">
        <v>65</v>
      </c>
      <c r="M19" s="59" t="s">
        <v>65</v>
      </c>
      <c r="N19" s="59" t="s">
        <v>65</v>
      </c>
      <c r="O19" s="59" t="s">
        <v>65</v>
      </c>
      <c r="P19" s="59" t="s">
        <v>65</v>
      </c>
      <c r="Q19" s="59" t="s">
        <v>65</v>
      </c>
      <c r="R19" s="59" t="s">
        <v>65</v>
      </c>
      <c r="S19" s="59" t="s">
        <v>65</v>
      </c>
      <c r="T19" s="59" t="s">
        <v>65</v>
      </c>
      <c r="U19" s="64" t="s">
        <v>65</v>
      </c>
      <c r="V19" s="59" t="s">
        <v>65</v>
      </c>
      <c r="W19" s="59" t="s">
        <v>65</v>
      </c>
      <c r="X19" s="59" t="s">
        <v>65</v>
      </c>
      <c r="Y19" s="59" t="s">
        <v>65</v>
      </c>
      <c r="Z19" s="59" t="s">
        <v>65</v>
      </c>
      <c r="AA19" s="59" t="s">
        <v>65</v>
      </c>
      <c r="AB19" s="59" t="s">
        <v>65</v>
      </c>
      <c r="AC19" s="59" t="s">
        <v>65</v>
      </c>
      <c r="AD19" s="64" t="s">
        <v>65</v>
      </c>
      <c r="AE19" s="66" t="s">
        <v>263</v>
      </c>
      <c r="AF19" s="59" t="s">
        <v>65</v>
      </c>
      <c r="AG19" s="59" t="s">
        <v>65</v>
      </c>
      <c r="AH19" s="59" t="s">
        <v>65</v>
      </c>
      <c r="AI19" s="64" t="s">
        <v>65</v>
      </c>
      <c r="AJ19" s="64" t="s">
        <v>65</v>
      </c>
      <c r="AK19" s="64" t="s">
        <v>65</v>
      </c>
      <c r="AL19" s="64" t="s">
        <v>65</v>
      </c>
      <c r="AM19" s="64" t="s">
        <v>65</v>
      </c>
      <c r="AN19" s="64" t="s">
        <v>65</v>
      </c>
      <c r="AO19" s="74" t="s">
        <v>65</v>
      </c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</row>
    <row r="20" spans="1:135" s="59" customFormat="1" ht="126.75" customHeight="1">
      <c r="A20" s="59" t="s">
        <v>384</v>
      </c>
      <c r="B20" s="64" t="s">
        <v>35</v>
      </c>
      <c r="C20" s="64" t="s">
        <v>550</v>
      </c>
      <c r="D20" s="59" t="s">
        <v>551</v>
      </c>
      <c r="E20" s="63" t="s">
        <v>552</v>
      </c>
      <c r="F20" s="64" t="s">
        <v>35</v>
      </c>
      <c r="G20" s="64" t="s">
        <v>262</v>
      </c>
      <c r="H20" s="59" t="s">
        <v>65</v>
      </c>
      <c r="I20" s="59" t="s">
        <v>65</v>
      </c>
      <c r="J20" s="64" t="s">
        <v>65</v>
      </c>
      <c r="K20" s="59" t="s">
        <v>65</v>
      </c>
      <c r="L20" s="59" t="s">
        <v>65</v>
      </c>
      <c r="M20" s="59" t="s">
        <v>65</v>
      </c>
      <c r="N20" s="59" t="s">
        <v>65</v>
      </c>
      <c r="O20" s="59" t="s">
        <v>65</v>
      </c>
      <c r="P20" s="59" t="s">
        <v>65</v>
      </c>
      <c r="Q20" s="59" t="s">
        <v>65</v>
      </c>
      <c r="R20" s="59" t="s">
        <v>65</v>
      </c>
      <c r="S20" s="59" t="s">
        <v>65</v>
      </c>
      <c r="T20" s="59" t="s">
        <v>65</v>
      </c>
      <c r="U20" s="64" t="s">
        <v>65</v>
      </c>
      <c r="V20" s="59" t="s">
        <v>65</v>
      </c>
      <c r="W20" s="59" t="s">
        <v>65</v>
      </c>
      <c r="X20" s="59" t="s">
        <v>65</v>
      </c>
      <c r="Y20" s="59" t="s">
        <v>65</v>
      </c>
      <c r="Z20" s="59" t="s">
        <v>65</v>
      </c>
      <c r="AA20" s="59" t="s">
        <v>65</v>
      </c>
      <c r="AB20" s="59" t="s">
        <v>65</v>
      </c>
      <c r="AC20" s="59" t="s">
        <v>65</v>
      </c>
      <c r="AD20" s="64" t="s">
        <v>65</v>
      </c>
      <c r="AE20" s="66" t="s">
        <v>264</v>
      </c>
      <c r="AF20" s="59" t="s">
        <v>65</v>
      </c>
      <c r="AG20" s="59" t="s">
        <v>65</v>
      </c>
      <c r="AH20" s="59" t="s">
        <v>65</v>
      </c>
      <c r="AI20" s="64" t="s">
        <v>65</v>
      </c>
      <c r="AJ20" s="64" t="s">
        <v>65</v>
      </c>
      <c r="AK20" s="64" t="s">
        <v>65</v>
      </c>
      <c r="AL20" s="64" t="s">
        <v>65</v>
      </c>
      <c r="AM20" s="64" t="s">
        <v>65</v>
      </c>
      <c r="AN20" s="64" t="s">
        <v>65</v>
      </c>
      <c r="AO20" s="74" t="s">
        <v>65</v>
      </c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</row>
    <row r="21" spans="1:135" s="59" customFormat="1" ht="126.75" customHeight="1">
      <c r="A21" s="59" t="s">
        <v>494</v>
      </c>
      <c r="B21" s="64" t="s">
        <v>35</v>
      </c>
      <c r="C21" s="64" t="s">
        <v>553</v>
      </c>
      <c r="D21" s="59" t="s">
        <v>554</v>
      </c>
      <c r="E21" s="63" t="s">
        <v>555</v>
      </c>
      <c r="F21" s="64" t="s">
        <v>35</v>
      </c>
      <c r="G21" s="64" t="s">
        <v>262</v>
      </c>
      <c r="H21" s="59" t="s">
        <v>65</v>
      </c>
      <c r="I21" s="59" t="s">
        <v>65</v>
      </c>
      <c r="J21" s="64" t="s">
        <v>65</v>
      </c>
      <c r="K21" s="59" t="s">
        <v>65</v>
      </c>
      <c r="L21" s="59" t="s">
        <v>65</v>
      </c>
      <c r="M21" s="59" t="s">
        <v>65</v>
      </c>
      <c r="N21" s="59" t="s">
        <v>65</v>
      </c>
      <c r="O21" s="59" t="s">
        <v>65</v>
      </c>
      <c r="P21" s="59" t="s">
        <v>65</v>
      </c>
      <c r="Q21" s="59" t="s">
        <v>65</v>
      </c>
      <c r="R21" s="59" t="s">
        <v>65</v>
      </c>
      <c r="S21" s="59" t="s">
        <v>65</v>
      </c>
      <c r="T21" s="59" t="s">
        <v>65</v>
      </c>
      <c r="U21" s="64" t="s">
        <v>65</v>
      </c>
      <c r="V21" s="59" t="s">
        <v>65</v>
      </c>
      <c r="W21" s="59" t="s">
        <v>65</v>
      </c>
      <c r="X21" s="59" t="s">
        <v>65</v>
      </c>
      <c r="Y21" s="59" t="s">
        <v>65</v>
      </c>
      <c r="Z21" s="59" t="s">
        <v>65</v>
      </c>
      <c r="AA21" s="59" t="s">
        <v>65</v>
      </c>
      <c r="AB21" s="59" t="s">
        <v>65</v>
      </c>
      <c r="AC21" s="59" t="s">
        <v>65</v>
      </c>
      <c r="AD21" s="64" t="s">
        <v>65</v>
      </c>
      <c r="AE21" s="66" t="s">
        <v>522</v>
      </c>
      <c r="AF21" s="59" t="s">
        <v>65</v>
      </c>
      <c r="AG21" s="59" t="s">
        <v>65</v>
      </c>
      <c r="AH21" s="59" t="s">
        <v>65</v>
      </c>
      <c r="AI21" s="64" t="s">
        <v>65</v>
      </c>
      <c r="AJ21" s="64" t="s">
        <v>65</v>
      </c>
      <c r="AK21" s="64" t="s">
        <v>65</v>
      </c>
      <c r="AL21" s="64" t="s">
        <v>65</v>
      </c>
      <c r="AM21" s="64" t="s">
        <v>65</v>
      </c>
      <c r="AN21" s="64" t="s">
        <v>65</v>
      </c>
      <c r="AO21" s="74" t="s">
        <v>65</v>
      </c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</row>
    <row r="22" spans="1:135" s="59" customFormat="1" ht="126.75" customHeight="1">
      <c r="A22" s="59" t="s">
        <v>465</v>
      </c>
      <c r="B22" s="64" t="s">
        <v>35</v>
      </c>
      <c r="C22" s="64" t="s">
        <v>556</v>
      </c>
      <c r="D22" s="59" t="s">
        <v>557</v>
      </c>
      <c r="E22" s="63" t="s">
        <v>558</v>
      </c>
      <c r="F22" s="64" t="s">
        <v>35</v>
      </c>
      <c r="G22" s="64" t="s">
        <v>262</v>
      </c>
      <c r="H22" s="59" t="s">
        <v>65</v>
      </c>
      <c r="I22" s="59" t="s">
        <v>65</v>
      </c>
      <c r="J22" s="64" t="s">
        <v>65</v>
      </c>
      <c r="K22" s="59" t="s">
        <v>65</v>
      </c>
      <c r="L22" s="59" t="s">
        <v>65</v>
      </c>
      <c r="M22" s="59" t="s">
        <v>65</v>
      </c>
      <c r="N22" s="59" t="s">
        <v>65</v>
      </c>
      <c r="O22" s="59" t="s">
        <v>65</v>
      </c>
      <c r="P22" s="59" t="s">
        <v>65</v>
      </c>
      <c r="Q22" s="59" t="s">
        <v>65</v>
      </c>
      <c r="R22" s="59" t="s">
        <v>65</v>
      </c>
      <c r="S22" s="59" t="s">
        <v>65</v>
      </c>
      <c r="T22" s="59" t="s">
        <v>65</v>
      </c>
      <c r="U22" s="64" t="s">
        <v>65</v>
      </c>
      <c r="V22" s="59" t="s">
        <v>65</v>
      </c>
      <c r="W22" s="59" t="s">
        <v>65</v>
      </c>
      <c r="X22" s="59" t="s">
        <v>65</v>
      </c>
      <c r="Y22" s="59" t="s">
        <v>65</v>
      </c>
      <c r="Z22" s="59" t="s">
        <v>65</v>
      </c>
      <c r="AA22" s="59" t="s">
        <v>65</v>
      </c>
      <c r="AB22" s="59" t="s">
        <v>65</v>
      </c>
      <c r="AC22" s="59" t="s">
        <v>65</v>
      </c>
      <c r="AD22" s="64" t="s">
        <v>65</v>
      </c>
      <c r="AE22" s="66" t="s">
        <v>522</v>
      </c>
      <c r="AF22" s="59" t="s">
        <v>65</v>
      </c>
      <c r="AG22" s="59" t="s">
        <v>65</v>
      </c>
      <c r="AH22" s="59" t="s">
        <v>65</v>
      </c>
      <c r="AI22" s="64" t="s">
        <v>65</v>
      </c>
      <c r="AJ22" s="64" t="s">
        <v>65</v>
      </c>
      <c r="AK22" s="64" t="s">
        <v>65</v>
      </c>
      <c r="AL22" s="64" t="s">
        <v>65</v>
      </c>
      <c r="AM22" s="64" t="s">
        <v>65</v>
      </c>
      <c r="AN22" s="64" t="s">
        <v>65</v>
      </c>
      <c r="AO22" s="74" t="s">
        <v>65</v>
      </c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</row>
    <row r="23" spans="1:135" s="59" customFormat="1" ht="126.75" customHeight="1">
      <c r="A23" s="59" t="s">
        <v>478</v>
      </c>
      <c r="B23" s="64" t="s">
        <v>35</v>
      </c>
      <c r="C23" s="64" t="s">
        <v>559</v>
      </c>
      <c r="D23" s="59" t="s">
        <v>560</v>
      </c>
      <c r="E23" s="63" t="s">
        <v>561</v>
      </c>
      <c r="F23" s="64" t="s">
        <v>35</v>
      </c>
      <c r="G23" s="64" t="s">
        <v>262</v>
      </c>
      <c r="H23" s="59" t="s">
        <v>65</v>
      </c>
      <c r="I23" s="59" t="s">
        <v>65</v>
      </c>
      <c r="J23" s="64" t="s">
        <v>65</v>
      </c>
      <c r="K23" s="59" t="s">
        <v>65</v>
      </c>
      <c r="L23" s="59" t="s">
        <v>65</v>
      </c>
      <c r="M23" s="59" t="s">
        <v>65</v>
      </c>
      <c r="N23" s="59" t="s">
        <v>65</v>
      </c>
      <c r="O23" s="59" t="s">
        <v>65</v>
      </c>
      <c r="P23" s="59" t="s">
        <v>65</v>
      </c>
      <c r="Q23" s="59" t="s">
        <v>65</v>
      </c>
      <c r="R23" s="59" t="s">
        <v>65</v>
      </c>
      <c r="S23" s="59" t="s">
        <v>65</v>
      </c>
      <c r="T23" s="59" t="s">
        <v>65</v>
      </c>
      <c r="U23" s="64" t="s">
        <v>65</v>
      </c>
      <c r="V23" s="59" t="s">
        <v>65</v>
      </c>
      <c r="W23" s="59" t="s">
        <v>65</v>
      </c>
      <c r="X23" s="59" t="s">
        <v>65</v>
      </c>
      <c r="Y23" s="59" t="s">
        <v>65</v>
      </c>
      <c r="Z23" s="59" t="s">
        <v>65</v>
      </c>
      <c r="AA23" s="59" t="s">
        <v>65</v>
      </c>
      <c r="AB23" s="59" t="s">
        <v>65</v>
      </c>
      <c r="AC23" s="59" t="s">
        <v>65</v>
      </c>
      <c r="AD23" s="64" t="s">
        <v>65</v>
      </c>
      <c r="AE23" s="66" t="s">
        <v>522</v>
      </c>
      <c r="AF23" s="59" t="s">
        <v>65</v>
      </c>
      <c r="AG23" s="59" t="s">
        <v>65</v>
      </c>
      <c r="AH23" s="59" t="s">
        <v>65</v>
      </c>
      <c r="AI23" s="64" t="s">
        <v>65</v>
      </c>
      <c r="AJ23" s="64" t="s">
        <v>65</v>
      </c>
      <c r="AK23" s="64" t="s">
        <v>65</v>
      </c>
      <c r="AL23" s="64" t="s">
        <v>65</v>
      </c>
      <c r="AM23" s="64" t="s">
        <v>65</v>
      </c>
      <c r="AN23" s="64" t="s">
        <v>65</v>
      </c>
      <c r="AO23" s="74" t="s">
        <v>65</v>
      </c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</row>
    <row r="24" spans="1:135" s="59" customFormat="1" ht="126.75" customHeight="1">
      <c r="A24" s="59" t="s">
        <v>476</v>
      </c>
      <c r="B24" s="64" t="s">
        <v>35</v>
      </c>
      <c r="C24" s="64" t="s">
        <v>562</v>
      </c>
      <c r="D24" s="59" t="s">
        <v>563</v>
      </c>
      <c r="E24" s="63" t="s">
        <v>564</v>
      </c>
      <c r="F24" s="64" t="s">
        <v>35</v>
      </c>
      <c r="G24" s="64" t="s">
        <v>262</v>
      </c>
      <c r="H24" s="59" t="s">
        <v>65</v>
      </c>
      <c r="I24" s="59" t="s">
        <v>65</v>
      </c>
      <c r="J24" s="64" t="s">
        <v>65</v>
      </c>
      <c r="K24" s="59" t="s">
        <v>65</v>
      </c>
      <c r="L24" s="59" t="s">
        <v>65</v>
      </c>
      <c r="M24" s="59" t="s">
        <v>65</v>
      </c>
      <c r="N24" s="59" t="s">
        <v>65</v>
      </c>
      <c r="O24" s="59" t="s">
        <v>65</v>
      </c>
      <c r="P24" s="59" t="s">
        <v>65</v>
      </c>
      <c r="Q24" s="59" t="s">
        <v>65</v>
      </c>
      <c r="R24" s="59" t="s">
        <v>65</v>
      </c>
      <c r="S24" s="59" t="s">
        <v>65</v>
      </c>
      <c r="T24" s="59" t="s">
        <v>65</v>
      </c>
      <c r="U24" s="64" t="s">
        <v>65</v>
      </c>
      <c r="V24" s="59" t="s">
        <v>65</v>
      </c>
      <c r="W24" s="59" t="s">
        <v>65</v>
      </c>
      <c r="X24" s="59" t="s">
        <v>65</v>
      </c>
      <c r="Y24" s="59" t="s">
        <v>65</v>
      </c>
      <c r="Z24" s="59" t="s">
        <v>65</v>
      </c>
      <c r="AA24" s="59" t="s">
        <v>65</v>
      </c>
      <c r="AB24" s="59" t="s">
        <v>65</v>
      </c>
      <c r="AC24" s="59" t="s">
        <v>65</v>
      </c>
      <c r="AD24" s="64" t="s">
        <v>65</v>
      </c>
      <c r="AE24" s="66" t="s">
        <v>264</v>
      </c>
      <c r="AF24" s="59" t="s">
        <v>65</v>
      </c>
      <c r="AG24" s="59" t="s">
        <v>65</v>
      </c>
      <c r="AH24" s="59" t="s">
        <v>65</v>
      </c>
      <c r="AI24" s="64" t="s">
        <v>65</v>
      </c>
      <c r="AJ24" s="64" t="s">
        <v>65</v>
      </c>
      <c r="AK24" s="64" t="s">
        <v>65</v>
      </c>
      <c r="AL24" s="64" t="s">
        <v>65</v>
      </c>
      <c r="AM24" s="64" t="s">
        <v>65</v>
      </c>
      <c r="AN24" s="64" t="s">
        <v>65</v>
      </c>
      <c r="AO24" s="74" t="s">
        <v>65</v>
      </c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</row>
    <row r="25" spans="1:135" s="59" customFormat="1" ht="126.75" customHeight="1">
      <c r="A25" s="59" t="s">
        <v>385</v>
      </c>
      <c r="B25" s="64" t="s">
        <v>35</v>
      </c>
      <c r="C25" s="64" t="s">
        <v>565</v>
      </c>
      <c r="D25" s="59" t="s">
        <v>566</v>
      </c>
      <c r="E25" s="63" t="s">
        <v>567</v>
      </c>
      <c r="F25" s="64" t="s">
        <v>35</v>
      </c>
      <c r="G25" s="64" t="s">
        <v>262</v>
      </c>
      <c r="H25" s="59" t="s">
        <v>65</v>
      </c>
      <c r="I25" s="59" t="s">
        <v>65</v>
      </c>
      <c r="J25" s="64" t="s">
        <v>65</v>
      </c>
      <c r="K25" s="59" t="s">
        <v>65</v>
      </c>
      <c r="L25" s="59" t="s">
        <v>65</v>
      </c>
      <c r="M25" s="59" t="s">
        <v>65</v>
      </c>
      <c r="N25" s="59" t="s">
        <v>65</v>
      </c>
      <c r="O25" s="59" t="s">
        <v>65</v>
      </c>
      <c r="P25" s="59" t="s">
        <v>65</v>
      </c>
      <c r="Q25" s="59" t="s">
        <v>65</v>
      </c>
      <c r="R25" s="59" t="s">
        <v>65</v>
      </c>
      <c r="S25" s="59" t="s">
        <v>65</v>
      </c>
      <c r="T25" s="59" t="s">
        <v>65</v>
      </c>
      <c r="U25" s="64" t="s">
        <v>65</v>
      </c>
      <c r="V25" s="59" t="s">
        <v>65</v>
      </c>
      <c r="W25" s="59" t="s">
        <v>65</v>
      </c>
      <c r="X25" s="59" t="s">
        <v>65</v>
      </c>
      <c r="Y25" s="59" t="s">
        <v>65</v>
      </c>
      <c r="Z25" s="59" t="s">
        <v>65</v>
      </c>
      <c r="AA25" s="59" t="s">
        <v>65</v>
      </c>
      <c r="AB25" s="59" t="s">
        <v>65</v>
      </c>
      <c r="AC25" s="59" t="s">
        <v>65</v>
      </c>
      <c r="AD25" s="64" t="s">
        <v>65</v>
      </c>
      <c r="AE25" s="66" t="s">
        <v>532</v>
      </c>
      <c r="AF25" s="59" t="s">
        <v>65</v>
      </c>
      <c r="AG25" s="59" t="s">
        <v>65</v>
      </c>
      <c r="AH25" s="59" t="s">
        <v>65</v>
      </c>
      <c r="AI25" s="64" t="s">
        <v>65</v>
      </c>
      <c r="AJ25" s="64" t="s">
        <v>65</v>
      </c>
      <c r="AK25" s="64" t="s">
        <v>65</v>
      </c>
      <c r="AL25" s="64" t="s">
        <v>65</v>
      </c>
      <c r="AM25" s="64" t="s">
        <v>65</v>
      </c>
      <c r="AN25" s="64" t="s">
        <v>65</v>
      </c>
      <c r="AO25" s="74" t="s">
        <v>65</v>
      </c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</row>
    <row r="26" spans="1:135" s="59" customFormat="1" ht="126.75" customHeight="1">
      <c r="A26" s="59" t="s">
        <v>491</v>
      </c>
      <c r="B26" s="64" t="s">
        <v>35</v>
      </c>
      <c r="C26" s="64" t="s">
        <v>568</v>
      </c>
      <c r="D26" s="59" t="s">
        <v>569</v>
      </c>
      <c r="E26" s="63" t="s">
        <v>570</v>
      </c>
      <c r="F26" s="64" t="s">
        <v>35</v>
      </c>
      <c r="G26" s="64" t="s">
        <v>262</v>
      </c>
      <c r="H26" s="59" t="s">
        <v>65</v>
      </c>
      <c r="I26" s="59" t="s">
        <v>65</v>
      </c>
      <c r="J26" s="64" t="s">
        <v>65</v>
      </c>
      <c r="K26" s="59" t="s">
        <v>65</v>
      </c>
      <c r="L26" s="59" t="s">
        <v>65</v>
      </c>
      <c r="M26" s="59" t="s">
        <v>65</v>
      </c>
      <c r="N26" s="59" t="s">
        <v>65</v>
      </c>
      <c r="O26" s="59" t="s">
        <v>65</v>
      </c>
      <c r="P26" s="59" t="s">
        <v>65</v>
      </c>
      <c r="Q26" s="59" t="s">
        <v>65</v>
      </c>
      <c r="R26" s="59" t="s">
        <v>65</v>
      </c>
      <c r="S26" s="59" t="s">
        <v>65</v>
      </c>
      <c r="T26" s="59" t="s">
        <v>65</v>
      </c>
      <c r="U26" s="64" t="s">
        <v>65</v>
      </c>
      <c r="V26" s="59" t="s">
        <v>65</v>
      </c>
      <c r="W26" s="59" t="s">
        <v>65</v>
      </c>
      <c r="X26" s="59" t="s">
        <v>65</v>
      </c>
      <c r="Y26" s="59" t="s">
        <v>65</v>
      </c>
      <c r="Z26" s="59" t="s">
        <v>65</v>
      </c>
      <c r="AA26" s="59" t="s">
        <v>65</v>
      </c>
      <c r="AB26" s="59" t="s">
        <v>65</v>
      </c>
      <c r="AC26" s="59" t="s">
        <v>65</v>
      </c>
      <c r="AD26" s="64" t="s">
        <v>65</v>
      </c>
      <c r="AE26" s="66" t="s">
        <v>532</v>
      </c>
      <c r="AF26" s="59" t="s">
        <v>65</v>
      </c>
      <c r="AG26" s="59" t="s">
        <v>65</v>
      </c>
      <c r="AH26" s="59" t="s">
        <v>65</v>
      </c>
      <c r="AI26" s="64" t="s">
        <v>65</v>
      </c>
      <c r="AJ26" s="64" t="s">
        <v>65</v>
      </c>
      <c r="AK26" s="64" t="s">
        <v>65</v>
      </c>
      <c r="AL26" s="64" t="s">
        <v>65</v>
      </c>
      <c r="AM26" s="64" t="s">
        <v>65</v>
      </c>
      <c r="AN26" s="64" t="s">
        <v>65</v>
      </c>
      <c r="AO26" s="74" t="s">
        <v>65</v>
      </c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</row>
    <row r="27" spans="1:135" s="59" customFormat="1" ht="126.75" customHeight="1">
      <c r="A27" s="59" t="s">
        <v>492</v>
      </c>
      <c r="B27" s="64" t="s">
        <v>35</v>
      </c>
      <c r="C27" s="64" t="s">
        <v>571</v>
      </c>
      <c r="D27" s="59" t="s">
        <v>572</v>
      </c>
      <c r="E27" s="63" t="s">
        <v>573</v>
      </c>
      <c r="F27" s="64" t="s">
        <v>35</v>
      </c>
      <c r="G27" s="64" t="s">
        <v>262</v>
      </c>
      <c r="H27" s="59" t="s">
        <v>65</v>
      </c>
      <c r="I27" s="59" t="s">
        <v>65</v>
      </c>
      <c r="J27" s="64" t="s">
        <v>65</v>
      </c>
      <c r="K27" s="59" t="s">
        <v>65</v>
      </c>
      <c r="L27" s="59" t="s">
        <v>65</v>
      </c>
      <c r="M27" s="59" t="s">
        <v>65</v>
      </c>
      <c r="N27" s="59" t="s">
        <v>65</v>
      </c>
      <c r="O27" s="59" t="s">
        <v>65</v>
      </c>
      <c r="P27" s="59" t="s">
        <v>65</v>
      </c>
      <c r="Q27" s="59" t="s">
        <v>65</v>
      </c>
      <c r="R27" s="59" t="s">
        <v>65</v>
      </c>
      <c r="S27" s="59" t="s">
        <v>65</v>
      </c>
      <c r="T27" s="59" t="s">
        <v>65</v>
      </c>
      <c r="U27" s="64" t="s">
        <v>65</v>
      </c>
      <c r="V27" s="59" t="s">
        <v>65</v>
      </c>
      <c r="W27" s="59" t="s">
        <v>65</v>
      </c>
      <c r="X27" s="59" t="s">
        <v>65</v>
      </c>
      <c r="Y27" s="59" t="s">
        <v>65</v>
      </c>
      <c r="Z27" s="59" t="s">
        <v>65</v>
      </c>
      <c r="AA27" s="59" t="s">
        <v>65</v>
      </c>
      <c r="AB27" s="59" t="s">
        <v>65</v>
      </c>
      <c r="AC27" s="59" t="s">
        <v>65</v>
      </c>
      <c r="AD27" s="64" t="s">
        <v>65</v>
      </c>
      <c r="AE27" s="66" t="s">
        <v>532</v>
      </c>
      <c r="AF27" s="59" t="s">
        <v>65</v>
      </c>
      <c r="AG27" s="59" t="s">
        <v>65</v>
      </c>
      <c r="AH27" s="59" t="s">
        <v>65</v>
      </c>
      <c r="AI27" s="64" t="s">
        <v>65</v>
      </c>
      <c r="AJ27" s="64" t="s">
        <v>65</v>
      </c>
      <c r="AK27" s="64" t="s">
        <v>65</v>
      </c>
      <c r="AL27" s="64" t="s">
        <v>65</v>
      </c>
      <c r="AM27" s="64" t="s">
        <v>65</v>
      </c>
      <c r="AN27" s="64" t="s">
        <v>65</v>
      </c>
      <c r="AO27" s="74" t="s">
        <v>65</v>
      </c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</row>
    <row r="28" spans="1:135" s="59" customFormat="1" ht="126.75" customHeight="1">
      <c r="A28" s="59" t="s">
        <v>493</v>
      </c>
      <c r="B28" s="64" t="s">
        <v>35</v>
      </c>
      <c r="C28" s="64" t="s">
        <v>574</v>
      </c>
      <c r="D28" s="59" t="s">
        <v>575</v>
      </c>
      <c r="E28" s="63" t="s">
        <v>576</v>
      </c>
      <c r="F28" s="64" t="s">
        <v>35</v>
      </c>
      <c r="G28" s="64" t="s">
        <v>262</v>
      </c>
      <c r="H28" s="59" t="s">
        <v>65</v>
      </c>
      <c r="I28" s="59" t="s">
        <v>65</v>
      </c>
      <c r="J28" s="64" t="s">
        <v>65</v>
      </c>
      <c r="K28" s="59" t="s">
        <v>65</v>
      </c>
      <c r="L28" s="59" t="s">
        <v>65</v>
      </c>
      <c r="M28" s="59" t="s">
        <v>65</v>
      </c>
      <c r="N28" s="59" t="s">
        <v>65</v>
      </c>
      <c r="O28" s="59" t="s">
        <v>65</v>
      </c>
      <c r="P28" s="59" t="s">
        <v>65</v>
      </c>
      <c r="Q28" s="59" t="s">
        <v>65</v>
      </c>
      <c r="R28" s="59" t="s">
        <v>65</v>
      </c>
      <c r="S28" s="59" t="s">
        <v>65</v>
      </c>
      <c r="T28" s="59" t="s">
        <v>65</v>
      </c>
      <c r="U28" s="64" t="s">
        <v>65</v>
      </c>
      <c r="V28" s="59" t="s">
        <v>65</v>
      </c>
      <c r="W28" s="59" t="s">
        <v>65</v>
      </c>
      <c r="X28" s="59" t="s">
        <v>65</v>
      </c>
      <c r="Y28" s="59" t="s">
        <v>65</v>
      </c>
      <c r="Z28" s="59" t="s">
        <v>65</v>
      </c>
      <c r="AA28" s="59" t="s">
        <v>65</v>
      </c>
      <c r="AB28" s="59" t="s">
        <v>65</v>
      </c>
      <c r="AC28" s="59" t="s">
        <v>65</v>
      </c>
      <c r="AD28" s="64" t="s">
        <v>65</v>
      </c>
      <c r="AE28" s="66" t="s">
        <v>532</v>
      </c>
      <c r="AF28" s="59" t="s">
        <v>65</v>
      </c>
      <c r="AG28" s="59" t="s">
        <v>65</v>
      </c>
      <c r="AH28" s="59" t="s">
        <v>65</v>
      </c>
      <c r="AI28" s="64" t="s">
        <v>65</v>
      </c>
      <c r="AJ28" s="64" t="s">
        <v>65</v>
      </c>
      <c r="AK28" s="64" t="s">
        <v>65</v>
      </c>
      <c r="AL28" s="64" t="s">
        <v>65</v>
      </c>
      <c r="AM28" s="64" t="s">
        <v>65</v>
      </c>
      <c r="AN28" s="64" t="s">
        <v>65</v>
      </c>
      <c r="AO28" s="74" t="s">
        <v>65</v>
      </c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</row>
    <row r="29" spans="1:135" s="59" customFormat="1" ht="126.75" customHeight="1">
      <c r="A29" s="59" t="s">
        <v>490</v>
      </c>
      <c r="B29" s="64" t="s">
        <v>35</v>
      </c>
      <c r="C29" s="64" t="s">
        <v>577</v>
      </c>
      <c r="D29" s="59" t="s">
        <v>578</v>
      </c>
      <c r="E29" s="63" t="s">
        <v>579</v>
      </c>
      <c r="F29" s="64" t="s">
        <v>35</v>
      </c>
      <c r="G29" s="64" t="s">
        <v>262</v>
      </c>
      <c r="H29" s="59" t="s">
        <v>65</v>
      </c>
      <c r="I29" s="59" t="s">
        <v>65</v>
      </c>
      <c r="J29" s="64" t="s">
        <v>65</v>
      </c>
      <c r="K29" s="59" t="s">
        <v>65</v>
      </c>
      <c r="L29" s="59" t="s">
        <v>65</v>
      </c>
      <c r="M29" s="59" t="s">
        <v>65</v>
      </c>
      <c r="N29" s="59" t="s">
        <v>65</v>
      </c>
      <c r="O29" s="59" t="s">
        <v>65</v>
      </c>
      <c r="P29" s="59" t="s">
        <v>65</v>
      </c>
      <c r="Q29" s="59" t="s">
        <v>65</v>
      </c>
      <c r="R29" s="59" t="s">
        <v>65</v>
      </c>
      <c r="S29" s="59" t="s">
        <v>65</v>
      </c>
      <c r="T29" s="59" t="s">
        <v>65</v>
      </c>
      <c r="U29" s="64" t="s">
        <v>65</v>
      </c>
      <c r="V29" s="59" t="s">
        <v>65</v>
      </c>
      <c r="W29" s="59" t="s">
        <v>65</v>
      </c>
      <c r="X29" s="59" t="s">
        <v>65</v>
      </c>
      <c r="Y29" s="59" t="s">
        <v>65</v>
      </c>
      <c r="Z29" s="59" t="s">
        <v>65</v>
      </c>
      <c r="AA29" s="59" t="s">
        <v>65</v>
      </c>
      <c r="AB29" s="59" t="s">
        <v>65</v>
      </c>
      <c r="AC29" s="59" t="s">
        <v>65</v>
      </c>
      <c r="AD29" s="64" t="s">
        <v>65</v>
      </c>
      <c r="AE29" s="66" t="s">
        <v>532</v>
      </c>
      <c r="AF29" s="59" t="s">
        <v>65</v>
      </c>
      <c r="AG29" s="59" t="s">
        <v>65</v>
      </c>
      <c r="AH29" s="59" t="s">
        <v>65</v>
      </c>
      <c r="AI29" s="64" t="s">
        <v>65</v>
      </c>
      <c r="AJ29" s="64" t="s">
        <v>65</v>
      </c>
      <c r="AK29" s="64" t="s">
        <v>65</v>
      </c>
      <c r="AL29" s="64" t="s">
        <v>65</v>
      </c>
      <c r="AM29" s="64" t="s">
        <v>65</v>
      </c>
      <c r="AN29" s="64" t="s">
        <v>65</v>
      </c>
      <c r="AO29" s="74" t="s">
        <v>65</v>
      </c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</row>
    <row r="30" spans="1:135" s="59" customFormat="1" ht="126.75" customHeight="1">
      <c r="A30" s="59" t="s">
        <v>488</v>
      </c>
      <c r="B30" s="64" t="s">
        <v>35</v>
      </c>
      <c r="C30" s="64" t="s">
        <v>580</v>
      </c>
      <c r="D30" s="59" t="s">
        <v>581</v>
      </c>
      <c r="E30" s="63" t="s">
        <v>582</v>
      </c>
      <c r="F30" s="64" t="s">
        <v>35</v>
      </c>
      <c r="G30" s="64" t="s">
        <v>262</v>
      </c>
      <c r="H30" s="59" t="s">
        <v>65</v>
      </c>
      <c r="I30" s="59" t="s">
        <v>65</v>
      </c>
      <c r="J30" s="64" t="s">
        <v>65</v>
      </c>
      <c r="K30" s="59" t="s">
        <v>65</v>
      </c>
      <c r="L30" s="59" t="s">
        <v>65</v>
      </c>
      <c r="M30" s="59" t="s">
        <v>65</v>
      </c>
      <c r="N30" s="59" t="s">
        <v>65</v>
      </c>
      <c r="O30" s="59" t="s">
        <v>65</v>
      </c>
      <c r="P30" s="59" t="s">
        <v>65</v>
      </c>
      <c r="Q30" s="59" t="s">
        <v>65</v>
      </c>
      <c r="R30" s="59" t="s">
        <v>65</v>
      </c>
      <c r="S30" s="59" t="s">
        <v>65</v>
      </c>
      <c r="T30" s="59" t="s">
        <v>65</v>
      </c>
      <c r="U30" s="64" t="s">
        <v>65</v>
      </c>
      <c r="V30" s="59" t="s">
        <v>65</v>
      </c>
      <c r="W30" s="59" t="s">
        <v>65</v>
      </c>
      <c r="X30" s="59" t="s">
        <v>65</v>
      </c>
      <c r="Y30" s="59" t="s">
        <v>65</v>
      </c>
      <c r="Z30" s="59" t="s">
        <v>65</v>
      </c>
      <c r="AA30" s="59" t="s">
        <v>65</v>
      </c>
      <c r="AB30" s="59" t="s">
        <v>65</v>
      </c>
      <c r="AC30" s="59" t="s">
        <v>65</v>
      </c>
      <c r="AD30" s="64" t="s">
        <v>65</v>
      </c>
      <c r="AE30" s="66" t="s">
        <v>532</v>
      </c>
      <c r="AF30" s="59" t="s">
        <v>65</v>
      </c>
      <c r="AG30" s="59" t="s">
        <v>65</v>
      </c>
      <c r="AH30" s="59" t="s">
        <v>65</v>
      </c>
      <c r="AI30" s="64" t="s">
        <v>65</v>
      </c>
      <c r="AJ30" s="64" t="s">
        <v>65</v>
      </c>
      <c r="AK30" s="64" t="s">
        <v>65</v>
      </c>
      <c r="AL30" s="64" t="s">
        <v>65</v>
      </c>
      <c r="AM30" s="64" t="s">
        <v>65</v>
      </c>
      <c r="AN30" s="64" t="s">
        <v>65</v>
      </c>
      <c r="AO30" s="74" t="s">
        <v>65</v>
      </c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</row>
    <row r="31" spans="1:135" s="59" customFormat="1" ht="126.75" customHeight="1">
      <c r="A31" s="59" t="s">
        <v>487</v>
      </c>
      <c r="B31" s="64" t="s">
        <v>35</v>
      </c>
      <c r="C31" s="64" t="s">
        <v>583</v>
      </c>
      <c r="D31" s="59" t="s">
        <v>584</v>
      </c>
      <c r="E31" s="63" t="s">
        <v>585</v>
      </c>
      <c r="F31" s="64" t="s">
        <v>35</v>
      </c>
      <c r="G31" s="64" t="s">
        <v>262</v>
      </c>
      <c r="H31" s="59" t="s">
        <v>65</v>
      </c>
      <c r="I31" s="59" t="s">
        <v>65</v>
      </c>
      <c r="J31" s="64" t="s">
        <v>65</v>
      </c>
      <c r="K31" s="59" t="s">
        <v>65</v>
      </c>
      <c r="L31" s="59" t="s">
        <v>65</v>
      </c>
      <c r="M31" s="59" t="s">
        <v>65</v>
      </c>
      <c r="N31" s="59" t="s">
        <v>65</v>
      </c>
      <c r="O31" s="59" t="s">
        <v>65</v>
      </c>
      <c r="P31" s="59" t="s">
        <v>65</v>
      </c>
      <c r="Q31" s="59" t="s">
        <v>65</v>
      </c>
      <c r="R31" s="59" t="s">
        <v>65</v>
      </c>
      <c r="S31" s="59" t="s">
        <v>65</v>
      </c>
      <c r="T31" s="59" t="s">
        <v>65</v>
      </c>
      <c r="U31" s="64" t="s">
        <v>65</v>
      </c>
      <c r="V31" s="59" t="s">
        <v>65</v>
      </c>
      <c r="W31" s="59" t="s">
        <v>65</v>
      </c>
      <c r="X31" s="59" t="s">
        <v>65</v>
      </c>
      <c r="Y31" s="59" t="s">
        <v>65</v>
      </c>
      <c r="Z31" s="59" t="s">
        <v>65</v>
      </c>
      <c r="AA31" s="59" t="s">
        <v>65</v>
      </c>
      <c r="AB31" s="59" t="s">
        <v>65</v>
      </c>
      <c r="AC31" s="59" t="s">
        <v>65</v>
      </c>
      <c r="AD31" s="64" t="s">
        <v>65</v>
      </c>
      <c r="AE31" s="66" t="s">
        <v>532</v>
      </c>
      <c r="AF31" s="59" t="s">
        <v>65</v>
      </c>
      <c r="AG31" s="59" t="s">
        <v>65</v>
      </c>
      <c r="AH31" s="59" t="s">
        <v>65</v>
      </c>
      <c r="AI31" s="64" t="s">
        <v>65</v>
      </c>
      <c r="AJ31" s="64" t="s">
        <v>65</v>
      </c>
      <c r="AK31" s="64" t="s">
        <v>65</v>
      </c>
      <c r="AL31" s="64" t="s">
        <v>65</v>
      </c>
      <c r="AM31" s="64" t="s">
        <v>65</v>
      </c>
      <c r="AN31" s="64" t="s">
        <v>65</v>
      </c>
      <c r="AO31" s="74" t="s">
        <v>65</v>
      </c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</row>
    <row r="32" spans="1:135" s="59" customFormat="1" ht="126.75" customHeight="1">
      <c r="A32" s="59" t="s">
        <v>486</v>
      </c>
      <c r="B32" s="64" t="s">
        <v>35</v>
      </c>
      <c r="C32" s="64" t="s">
        <v>586</v>
      </c>
      <c r="D32" s="59" t="s">
        <v>587</v>
      </c>
      <c r="E32" s="63" t="s">
        <v>588</v>
      </c>
      <c r="F32" s="64" t="s">
        <v>35</v>
      </c>
      <c r="G32" s="64" t="s">
        <v>262</v>
      </c>
      <c r="H32" s="59" t="s">
        <v>65</v>
      </c>
      <c r="I32" s="59" t="s">
        <v>65</v>
      </c>
      <c r="J32" s="64" t="s">
        <v>65</v>
      </c>
      <c r="K32" s="59" t="s">
        <v>65</v>
      </c>
      <c r="L32" s="59" t="s">
        <v>65</v>
      </c>
      <c r="M32" s="59" t="s">
        <v>65</v>
      </c>
      <c r="N32" s="59" t="s">
        <v>65</v>
      </c>
      <c r="O32" s="59" t="s">
        <v>65</v>
      </c>
      <c r="P32" s="59" t="s">
        <v>65</v>
      </c>
      <c r="Q32" s="59" t="s">
        <v>65</v>
      </c>
      <c r="R32" s="59" t="s">
        <v>65</v>
      </c>
      <c r="S32" s="59" t="s">
        <v>65</v>
      </c>
      <c r="T32" s="59" t="s">
        <v>65</v>
      </c>
      <c r="U32" s="64" t="s">
        <v>65</v>
      </c>
      <c r="V32" s="59" t="s">
        <v>65</v>
      </c>
      <c r="W32" s="59" t="s">
        <v>65</v>
      </c>
      <c r="X32" s="59" t="s">
        <v>65</v>
      </c>
      <c r="Y32" s="59" t="s">
        <v>65</v>
      </c>
      <c r="Z32" s="59" t="s">
        <v>65</v>
      </c>
      <c r="AA32" s="59" t="s">
        <v>65</v>
      </c>
      <c r="AB32" s="59" t="s">
        <v>65</v>
      </c>
      <c r="AC32" s="59" t="s">
        <v>65</v>
      </c>
      <c r="AD32" s="64" t="s">
        <v>65</v>
      </c>
      <c r="AE32" s="66" t="s">
        <v>532</v>
      </c>
      <c r="AF32" s="59" t="s">
        <v>65</v>
      </c>
      <c r="AG32" s="59" t="s">
        <v>65</v>
      </c>
      <c r="AH32" s="59" t="s">
        <v>65</v>
      </c>
      <c r="AI32" s="64" t="s">
        <v>65</v>
      </c>
      <c r="AJ32" s="64" t="s">
        <v>65</v>
      </c>
      <c r="AK32" s="64" t="s">
        <v>65</v>
      </c>
      <c r="AL32" s="64" t="s">
        <v>65</v>
      </c>
      <c r="AM32" s="64" t="s">
        <v>65</v>
      </c>
      <c r="AN32" s="64" t="s">
        <v>65</v>
      </c>
      <c r="AO32" s="74" t="s">
        <v>65</v>
      </c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</row>
    <row r="33" spans="1:135" s="59" customFormat="1" ht="126.75" customHeight="1">
      <c r="A33" s="59" t="s">
        <v>485</v>
      </c>
      <c r="B33" s="64" t="s">
        <v>35</v>
      </c>
      <c r="C33" s="64" t="s">
        <v>589</v>
      </c>
      <c r="D33" s="59" t="s">
        <v>590</v>
      </c>
      <c r="E33" s="63" t="s">
        <v>591</v>
      </c>
      <c r="F33" s="64" t="s">
        <v>35</v>
      </c>
      <c r="G33" s="64" t="s">
        <v>262</v>
      </c>
      <c r="H33" s="59" t="s">
        <v>65</v>
      </c>
      <c r="I33" s="59" t="s">
        <v>65</v>
      </c>
      <c r="J33" s="64" t="s">
        <v>65</v>
      </c>
      <c r="K33" s="59" t="s">
        <v>65</v>
      </c>
      <c r="L33" s="59" t="s">
        <v>65</v>
      </c>
      <c r="M33" s="59" t="s">
        <v>65</v>
      </c>
      <c r="N33" s="59" t="s">
        <v>65</v>
      </c>
      <c r="O33" s="59" t="s">
        <v>65</v>
      </c>
      <c r="P33" s="59" t="s">
        <v>65</v>
      </c>
      <c r="Q33" s="59" t="s">
        <v>65</v>
      </c>
      <c r="R33" s="59" t="s">
        <v>65</v>
      </c>
      <c r="S33" s="59" t="s">
        <v>65</v>
      </c>
      <c r="T33" s="59" t="s">
        <v>65</v>
      </c>
      <c r="U33" s="64" t="s">
        <v>65</v>
      </c>
      <c r="V33" s="59" t="s">
        <v>65</v>
      </c>
      <c r="W33" s="59" t="s">
        <v>65</v>
      </c>
      <c r="X33" s="59" t="s">
        <v>65</v>
      </c>
      <c r="Y33" s="59" t="s">
        <v>65</v>
      </c>
      <c r="Z33" s="59" t="s">
        <v>65</v>
      </c>
      <c r="AA33" s="59" t="s">
        <v>65</v>
      </c>
      <c r="AB33" s="59" t="s">
        <v>65</v>
      </c>
      <c r="AC33" s="59" t="s">
        <v>65</v>
      </c>
      <c r="AD33" s="64" t="s">
        <v>65</v>
      </c>
      <c r="AE33" s="66" t="s">
        <v>264</v>
      </c>
      <c r="AF33" s="59" t="s">
        <v>65</v>
      </c>
      <c r="AG33" s="59" t="s">
        <v>65</v>
      </c>
      <c r="AH33" s="59" t="s">
        <v>65</v>
      </c>
      <c r="AI33" s="64" t="s">
        <v>65</v>
      </c>
      <c r="AJ33" s="64" t="s">
        <v>65</v>
      </c>
      <c r="AK33" s="64" t="s">
        <v>65</v>
      </c>
      <c r="AL33" s="64" t="s">
        <v>65</v>
      </c>
      <c r="AM33" s="64" t="s">
        <v>65</v>
      </c>
      <c r="AN33" s="64" t="s">
        <v>65</v>
      </c>
      <c r="AO33" s="74" t="s">
        <v>65</v>
      </c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</row>
    <row r="34" spans="1:135" s="59" customFormat="1" ht="126.75" customHeight="1">
      <c r="A34" s="59" t="s">
        <v>407</v>
      </c>
      <c r="B34" s="64" t="s">
        <v>35</v>
      </c>
      <c r="C34" s="64" t="s">
        <v>592</v>
      </c>
      <c r="D34" s="59" t="s">
        <v>593</v>
      </c>
      <c r="E34" s="63" t="s">
        <v>594</v>
      </c>
      <c r="F34" s="64" t="s">
        <v>35</v>
      </c>
      <c r="G34" s="64" t="s">
        <v>262</v>
      </c>
      <c r="H34" s="59" t="s">
        <v>65</v>
      </c>
      <c r="I34" s="59" t="s">
        <v>65</v>
      </c>
      <c r="J34" s="64" t="s">
        <v>65</v>
      </c>
      <c r="K34" s="59" t="s">
        <v>65</v>
      </c>
      <c r="L34" s="59" t="s">
        <v>65</v>
      </c>
      <c r="M34" s="59" t="s">
        <v>65</v>
      </c>
      <c r="N34" s="59" t="s">
        <v>65</v>
      </c>
      <c r="O34" s="59" t="s">
        <v>65</v>
      </c>
      <c r="P34" s="59" t="s">
        <v>65</v>
      </c>
      <c r="Q34" s="59" t="s">
        <v>65</v>
      </c>
      <c r="R34" s="59" t="s">
        <v>65</v>
      </c>
      <c r="S34" s="59" t="s">
        <v>65</v>
      </c>
      <c r="T34" s="59" t="s">
        <v>65</v>
      </c>
      <c r="U34" s="64" t="s">
        <v>65</v>
      </c>
      <c r="V34" s="59" t="s">
        <v>65</v>
      </c>
      <c r="W34" s="59" t="s">
        <v>65</v>
      </c>
      <c r="X34" s="59" t="s">
        <v>65</v>
      </c>
      <c r="Y34" s="59" t="s">
        <v>65</v>
      </c>
      <c r="Z34" s="59" t="s">
        <v>65</v>
      </c>
      <c r="AA34" s="59" t="s">
        <v>65</v>
      </c>
      <c r="AB34" s="59" t="s">
        <v>65</v>
      </c>
      <c r="AC34" s="59" t="s">
        <v>65</v>
      </c>
      <c r="AD34" s="64" t="s">
        <v>65</v>
      </c>
      <c r="AE34" s="66" t="s">
        <v>188</v>
      </c>
      <c r="AF34" s="59" t="s">
        <v>65</v>
      </c>
      <c r="AG34" s="59" t="s">
        <v>65</v>
      </c>
      <c r="AH34" s="59" t="s">
        <v>65</v>
      </c>
      <c r="AI34" s="64" t="s">
        <v>65</v>
      </c>
      <c r="AJ34" s="64" t="s">
        <v>65</v>
      </c>
      <c r="AK34" s="64" t="s">
        <v>65</v>
      </c>
      <c r="AL34" s="64" t="s">
        <v>65</v>
      </c>
      <c r="AM34" s="64" t="s">
        <v>65</v>
      </c>
      <c r="AN34" s="64" t="s">
        <v>65</v>
      </c>
      <c r="AO34" s="74" t="s">
        <v>65</v>
      </c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</row>
    <row r="35" spans="1:135" s="59" customFormat="1" ht="126.75" customHeight="1">
      <c r="A35" s="59" t="s">
        <v>484</v>
      </c>
      <c r="B35" s="64" t="s">
        <v>35</v>
      </c>
      <c r="C35" s="64" t="s">
        <v>595</v>
      </c>
      <c r="D35" s="59" t="s">
        <v>596</v>
      </c>
      <c r="E35" s="63" t="s">
        <v>597</v>
      </c>
      <c r="F35" s="64" t="s">
        <v>35</v>
      </c>
      <c r="G35" s="64" t="s">
        <v>262</v>
      </c>
      <c r="H35" s="59" t="s">
        <v>65</v>
      </c>
      <c r="I35" s="59" t="s">
        <v>65</v>
      </c>
      <c r="J35" s="64" t="s">
        <v>65</v>
      </c>
      <c r="K35" s="59" t="s">
        <v>65</v>
      </c>
      <c r="L35" s="59" t="s">
        <v>65</v>
      </c>
      <c r="M35" s="59" t="s">
        <v>65</v>
      </c>
      <c r="N35" s="59" t="s">
        <v>65</v>
      </c>
      <c r="O35" s="59" t="s">
        <v>65</v>
      </c>
      <c r="P35" s="59" t="s">
        <v>65</v>
      </c>
      <c r="Q35" s="59" t="s">
        <v>65</v>
      </c>
      <c r="R35" s="59" t="s">
        <v>65</v>
      </c>
      <c r="S35" s="59" t="s">
        <v>65</v>
      </c>
      <c r="T35" s="59" t="s">
        <v>65</v>
      </c>
      <c r="U35" s="64" t="s">
        <v>65</v>
      </c>
      <c r="V35" s="59" t="s">
        <v>65</v>
      </c>
      <c r="W35" s="59" t="s">
        <v>65</v>
      </c>
      <c r="X35" s="59" t="s">
        <v>65</v>
      </c>
      <c r="Y35" s="59" t="s">
        <v>65</v>
      </c>
      <c r="Z35" s="59" t="s">
        <v>65</v>
      </c>
      <c r="AA35" s="59" t="s">
        <v>65</v>
      </c>
      <c r="AB35" s="59" t="s">
        <v>65</v>
      </c>
      <c r="AC35" s="59" t="s">
        <v>65</v>
      </c>
      <c r="AD35" s="64" t="s">
        <v>65</v>
      </c>
      <c r="AE35" s="66" t="s">
        <v>532</v>
      </c>
      <c r="AF35" s="59" t="s">
        <v>65</v>
      </c>
      <c r="AG35" s="59" t="s">
        <v>65</v>
      </c>
      <c r="AH35" s="59" t="s">
        <v>65</v>
      </c>
      <c r="AI35" s="64" t="s">
        <v>65</v>
      </c>
      <c r="AJ35" s="64" t="s">
        <v>65</v>
      </c>
      <c r="AK35" s="64" t="s">
        <v>65</v>
      </c>
      <c r="AL35" s="64" t="s">
        <v>65</v>
      </c>
      <c r="AM35" s="64" t="s">
        <v>65</v>
      </c>
      <c r="AN35" s="64" t="s">
        <v>65</v>
      </c>
      <c r="AO35" s="74" t="s">
        <v>65</v>
      </c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</row>
    <row r="36" spans="1:135" s="59" customFormat="1" ht="126.75" customHeight="1">
      <c r="A36" s="59" t="s">
        <v>483</v>
      </c>
      <c r="B36" s="64" t="s">
        <v>35</v>
      </c>
      <c r="C36" s="64" t="s">
        <v>598</v>
      </c>
      <c r="D36" s="59" t="s">
        <v>599</v>
      </c>
      <c r="E36" s="63" t="s">
        <v>600</v>
      </c>
      <c r="F36" s="64" t="s">
        <v>35</v>
      </c>
      <c r="G36" s="64" t="s">
        <v>262</v>
      </c>
      <c r="H36" s="59" t="s">
        <v>65</v>
      </c>
      <c r="I36" s="59" t="s">
        <v>65</v>
      </c>
      <c r="J36" s="64" t="s">
        <v>65</v>
      </c>
      <c r="K36" s="59" t="s">
        <v>65</v>
      </c>
      <c r="L36" s="59" t="s">
        <v>65</v>
      </c>
      <c r="M36" s="59" t="s">
        <v>65</v>
      </c>
      <c r="N36" s="59" t="s">
        <v>65</v>
      </c>
      <c r="O36" s="59" t="s">
        <v>65</v>
      </c>
      <c r="P36" s="59" t="s">
        <v>65</v>
      </c>
      <c r="Q36" s="59" t="s">
        <v>65</v>
      </c>
      <c r="R36" s="59" t="s">
        <v>65</v>
      </c>
      <c r="S36" s="59" t="s">
        <v>65</v>
      </c>
      <c r="T36" s="59" t="s">
        <v>65</v>
      </c>
      <c r="U36" s="64" t="s">
        <v>65</v>
      </c>
      <c r="V36" s="59" t="s">
        <v>65</v>
      </c>
      <c r="W36" s="59" t="s">
        <v>65</v>
      </c>
      <c r="X36" s="59" t="s">
        <v>65</v>
      </c>
      <c r="Y36" s="59" t="s">
        <v>65</v>
      </c>
      <c r="Z36" s="59" t="s">
        <v>65</v>
      </c>
      <c r="AA36" s="59" t="s">
        <v>65</v>
      </c>
      <c r="AB36" s="59" t="s">
        <v>65</v>
      </c>
      <c r="AC36" s="59" t="s">
        <v>65</v>
      </c>
      <c r="AD36" s="64" t="s">
        <v>65</v>
      </c>
      <c r="AE36" s="66" t="s">
        <v>532</v>
      </c>
      <c r="AF36" s="59" t="s">
        <v>65</v>
      </c>
      <c r="AG36" s="59" t="s">
        <v>65</v>
      </c>
      <c r="AH36" s="59" t="s">
        <v>65</v>
      </c>
      <c r="AI36" s="64" t="s">
        <v>65</v>
      </c>
      <c r="AJ36" s="64" t="s">
        <v>65</v>
      </c>
      <c r="AK36" s="64" t="s">
        <v>65</v>
      </c>
      <c r="AL36" s="64" t="s">
        <v>65</v>
      </c>
      <c r="AM36" s="64" t="s">
        <v>65</v>
      </c>
      <c r="AN36" s="64" t="s">
        <v>65</v>
      </c>
      <c r="AO36" s="74" t="s">
        <v>65</v>
      </c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</row>
    <row r="37" spans="1:135" s="59" customFormat="1" ht="126.75" customHeight="1">
      <c r="A37" s="59" t="s">
        <v>482</v>
      </c>
      <c r="B37" s="64" t="s">
        <v>35</v>
      </c>
      <c r="C37" s="64" t="s">
        <v>601</v>
      </c>
      <c r="D37" s="59" t="s">
        <v>602</v>
      </c>
      <c r="E37" s="63" t="s">
        <v>603</v>
      </c>
      <c r="F37" s="64" t="s">
        <v>35</v>
      </c>
      <c r="G37" s="64" t="s">
        <v>262</v>
      </c>
      <c r="H37" s="59" t="s">
        <v>65</v>
      </c>
      <c r="I37" s="59" t="s">
        <v>65</v>
      </c>
      <c r="J37" s="64" t="s">
        <v>65</v>
      </c>
      <c r="K37" s="59" t="s">
        <v>65</v>
      </c>
      <c r="L37" s="59" t="s">
        <v>65</v>
      </c>
      <c r="M37" s="59" t="s">
        <v>65</v>
      </c>
      <c r="N37" s="59" t="s">
        <v>65</v>
      </c>
      <c r="O37" s="59" t="s">
        <v>65</v>
      </c>
      <c r="P37" s="59" t="s">
        <v>65</v>
      </c>
      <c r="Q37" s="59" t="s">
        <v>65</v>
      </c>
      <c r="R37" s="59" t="s">
        <v>65</v>
      </c>
      <c r="S37" s="59" t="s">
        <v>65</v>
      </c>
      <c r="T37" s="59" t="s">
        <v>65</v>
      </c>
      <c r="U37" s="64" t="s">
        <v>65</v>
      </c>
      <c r="V37" s="59" t="s">
        <v>65</v>
      </c>
      <c r="W37" s="59" t="s">
        <v>65</v>
      </c>
      <c r="X37" s="59" t="s">
        <v>65</v>
      </c>
      <c r="Y37" s="59" t="s">
        <v>65</v>
      </c>
      <c r="Z37" s="59" t="s">
        <v>65</v>
      </c>
      <c r="AA37" s="59" t="s">
        <v>65</v>
      </c>
      <c r="AB37" s="59" t="s">
        <v>65</v>
      </c>
      <c r="AC37" s="59" t="s">
        <v>65</v>
      </c>
      <c r="AD37" s="64" t="s">
        <v>65</v>
      </c>
      <c r="AE37" s="66" t="s">
        <v>532</v>
      </c>
      <c r="AF37" s="59" t="s">
        <v>65</v>
      </c>
      <c r="AG37" s="59" t="s">
        <v>65</v>
      </c>
      <c r="AH37" s="59" t="s">
        <v>65</v>
      </c>
      <c r="AI37" s="64" t="s">
        <v>65</v>
      </c>
      <c r="AJ37" s="64" t="s">
        <v>65</v>
      </c>
      <c r="AK37" s="64" t="s">
        <v>65</v>
      </c>
      <c r="AL37" s="64" t="s">
        <v>65</v>
      </c>
      <c r="AM37" s="64" t="s">
        <v>65</v>
      </c>
      <c r="AN37" s="64" t="s">
        <v>65</v>
      </c>
      <c r="AO37" s="74" t="s">
        <v>65</v>
      </c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</row>
    <row r="38" spans="1:135" s="59" customFormat="1" ht="126.75" customHeight="1">
      <c r="A38" s="59" t="s">
        <v>481</v>
      </c>
      <c r="B38" s="64" t="s">
        <v>35</v>
      </c>
      <c r="C38" s="64" t="s">
        <v>604</v>
      </c>
      <c r="D38" s="59" t="s">
        <v>605</v>
      </c>
      <c r="E38" s="63" t="s">
        <v>606</v>
      </c>
      <c r="F38" s="64" t="s">
        <v>35</v>
      </c>
      <c r="G38" s="64" t="s">
        <v>262</v>
      </c>
      <c r="H38" s="59" t="s">
        <v>65</v>
      </c>
      <c r="I38" s="59" t="s">
        <v>65</v>
      </c>
      <c r="J38" s="64" t="s">
        <v>65</v>
      </c>
      <c r="K38" s="59" t="s">
        <v>65</v>
      </c>
      <c r="L38" s="59" t="s">
        <v>65</v>
      </c>
      <c r="M38" s="59" t="s">
        <v>65</v>
      </c>
      <c r="N38" s="59" t="s">
        <v>65</v>
      </c>
      <c r="O38" s="59" t="s">
        <v>65</v>
      </c>
      <c r="P38" s="59" t="s">
        <v>65</v>
      </c>
      <c r="Q38" s="59" t="s">
        <v>65</v>
      </c>
      <c r="R38" s="59" t="s">
        <v>65</v>
      </c>
      <c r="S38" s="59" t="s">
        <v>65</v>
      </c>
      <c r="T38" s="59" t="s">
        <v>65</v>
      </c>
      <c r="U38" s="64" t="s">
        <v>65</v>
      </c>
      <c r="V38" s="59" t="s">
        <v>65</v>
      </c>
      <c r="W38" s="59" t="s">
        <v>65</v>
      </c>
      <c r="X38" s="59" t="s">
        <v>65</v>
      </c>
      <c r="Y38" s="59" t="s">
        <v>65</v>
      </c>
      <c r="Z38" s="59" t="s">
        <v>65</v>
      </c>
      <c r="AA38" s="59" t="s">
        <v>65</v>
      </c>
      <c r="AB38" s="59" t="s">
        <v>65</v>
      </c>
      <c r="AC38" s="59" t="s">
        <v>65</v>
      </c>
      <c r="AD38" s="64" t="s">
        <v>65</v>
      </c>
      <c r="AE38" s="66" t="s">
        <v>532</v>
      </c>
      <c r="AF38" s="59" t="s">
        <v>65</v>
      </c>
      <c r="AG38" s="59" t="s">
        <v>65</v>
      </c>
      <c r="AH38" s="59" t="s">
        <v>65</v>
      </c>
      <c r="AI38" s="64" t="s">
        <v>65</v>
      </c>
      <c r="AJ38" s="64" t="s">
        <v>65</v>
      </c>
      <c r="AK38" s="64" t="s">
        <v>65</v>
      </c>
      <c r="AL38" s="64" t="s">
        <v>65</v>
      </c>
      <c r="AM38" s="64" t="s">
        <v>65</v>
      </c>
      <c r="AN38" s="64" t="s">
        <v>65</v>
      </c>
      <c r="AO38" s="74" t="s">
        <v>65</v>
      </c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</row>
    <row r="39" spans="1:135" s="59" customFormat="1" ht="126.75" customHeight="1">
      <c r="A39" s="59" t="s">
        <v>412</v>
      </c>
      <c r="B39" s="64" t="s">
        <v>35</v>
      </c>
      <c r="C39" s="64" t="s">
        <v>607</v>
      </c>
      <c r="D39" s="59" t="s">
        <v>608</v>
      </c>
      <c r="E39" s="63" t="s">
        <v>609</v>
      </c>
      <c r="F39" s="64" t="s">
        <v>35</v>
      </c>
      <c r="G39" s="64" t="s">
        <v>262</v>
      </c>
      <c r="H39" s="59" t="s">
        <v>65</v>
      </c>
      <c r="I39" s="59" t="s">
        <v>65</v>
      </c>
      <c r="J39" s="64" t="s">
        <v>65</v>
      </c>
      <c r="K39" s="59" t="s">
        <v>65</v>
      </c>
      <c r="L39" s="59" t="s">
        <v>65</v>
      </c>
      <c r="M39" s="59" t="s">
        <v>65</v>
      </c>
      <c r="N39" s="59" t="s">
        <v>65</v>
      </c>
      <c r="O39" s="59" t="s">
        <v>65</v>
      </c>
      <c r="P39" s="59" t="s">
        <v>65</v>
      </c>
      <c r="Q39" s="59" t="s">
        <v>65</v>
      </c>
      <c r="R39" s="59" t="s">
        <v>65</v>
      </c>
      <c r="S39" s="59" t="s">
        <v>65</v>
      </c>
      <c r="T39" s="59" t="s">
        <v>65</v>
      </c>
      <c r="U39" s="64" t="s">
        <v>65</v>
      </c>
      <c r="V39" s="59" t="s">
        <v>65</v>
      </c>
      <c r="W39" s="59" t="s">
        <v>65</v>
      </c>
      <c r="X39" s="59" t="s">
        <v>65</v>
      </c>
      <c r="Y39" s="59" t="s">
        <v>65</v>
      </c>
      <c r="Z39" s="59" t="s">
        <v>65</v>
      </c>
      <c r="AA39" s="59" t="s">
        <v>65</v>
      </c>
      <c r="AB39" s="59" t="s">
        <v>65</v>
      </c>
      <c r="AC39" s="59" t="s">
        <v>65</v>
      </c>
      <c r="AD39" s="64" t="s">
        <v>65</v>
      </c>
      <c r="AE39" s="66" t="s">
        <v>532</v>
      </c>
      <c r="AF39" s="59" t="s">
        <v>65</v>
      </c>
      <c r="AG39" s="59" t="s">
        <v>65</v>
      </c>
      <c r="AH39" s="59" t="s">
        <v>65</v>
      </c>
      <c r="AI39" s="64" t="s">
        <v>65</v>
      </c>
      <c r="AJ39" s="64" t="s">
        <v>65</v>
      </c>
      <c r="AK39" s="64" t="s">
        <v>65</v>
      </c>
      <c r="AL39" s="64" t="s">
        <v>65</v>
      </c>
      <c r="AM39" s="64" t="s">
        <v>65</v>
      </c>
      <c r="AN39" s="64" t="s">
        <v>65</v>
      </c>
      <c r="AO39" s="74" t="s">
        <v>65</v>
      </c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</row>
    <row r="40" spans="1:135" s="59" customFormat="1" ht="126.75" customHeight="1">
      <c r="A40" s="59" t="s">
        <v>480</v>
      </c>
      <c r="B40" s="64" t="s">
        <v>35</v>
      </c>
      <c r="C40" s="64" t="s">
        <v>610</v>
      </c>
      <c r="D40" s="59" t="s">
        <v>611</v>
      </c>
      <c r="E40" s="63" t="s">
        <v>612</v>
      </c>
      <c r="F40" s="64" t="s">
        <v>35</v>
      </c>
      <c r="G40" s="64" t="s">
        <v>262</v>
      </c>
      <c r="H40" s="59" t="s">
        <v>65</v>
      </c>
      <c r="I40" s="59" t="s">
        <v>65</v>
      </c>
      <c r="J40" s="64" t="s">
        <v>65</v>
      </c>
      <c r="K40" s="59" t="s">
        <v>65</v>
      </c>
      <c r="L40" s="59" t="s">
        <v>65</v>
      </c>
      <c r="M40" s="59" t="s">
        <v>65</v>
      </c>
      <c r="N40" s="59" t="s">
        <v>65</v>
      </c>
      <c r="O40" s="59" t="s">
        <v>65</v>
      </c>
      <c r="P40" s="59" t="s">
        <v>65</v>
      </c>
      <c r="Q40" s="59" t="s">
        <v>65</v>
      </c>
      <c r="R40" s="59" t="s">
        <v>65</v>
      </c>
      <c r="S40" s="59" t="s">
        <v>65</v>
      </c>
      <c r="T40" s="59" t="s">
        <v>65</v>
      </c>
      <c r="U40" s="64" t="s">
        <v>65</v>
      </c>
      <c r="V40" s="59" t="s">
        <v>65</v>
      </c>
      <c r="W40" s="59" t="s">
        <v>65</v>
      </c>
      <c r="X40" s="59" t="s">
        <v>65</v>
      </c>
      <c r="Y40" s="59" t="s">
        <v>65</v>
      </c>
      <c r="Z40" s="59" t="s">
        <v>65</v>
      </c>
      <c r="AA40" s="59" t="s">
        <v>65</v>
      </c>
      <c r="AB40" s="59" t="s">
        <v>65</v>
      </c>
      <c r="AC40" s="59" t="s">
        <v>65</v>
      </c>
      <c r="AD40" s="64" t="s">
        <v>65</v>
      </c>
      <c r="AE40" s="66" t="s">
        <v>532</v>
      </c>
      <c r="AF40" s="59" t="s">
        <v>65</v>
      </c>
      <c r="AG40" s="59" t="s">
        <v>65</v>
      </c>
      <c r="AH40" s="59" t="s">
        <v>65</v>
      </c>
      <c r="AI40" s="64" t="s">
        <v>65</v>
      </c>
      <c r="AJ40" s="64" t="s">
        <v>65</v>
      </c>
      <c r="AK40" s="64" t="s">
        <v>65</v>
      </c>
      <c r="AL40" s="64" t="s">
        <v>65</v>
      </c>
      <c r="AM40" s="64" t="s">
        <v>65</v>
      </c>
      <c r="AN40" s="64" t="s">
        <v>65</v>
      </c>
      <c r="AO40" s="74" t="s">
        <v>65</v>
      </c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</row>
    <row r="41" spans="1:135" s="59" customFormat="1" ht="126.75" customHeight="1">
      <c r="A41" s="59" t="s">
        <v>406</v>
      </c>
      <c r="B41" s="64" t="s">
        <v>35</v>
      </c>
      <c r="C41" s="64" t="s">
        <v>613</v>
      </c>
      <c r="D41" s="59" t="s">
        <v>614</v>
      </c>
      <c r="E41" s="63" t="s">
        <v>615</v>
      </c>
      <c r="F41" s="64" t="s">
        <v>35</v>
      </c>
      <c r="G41" s="64" t="s">
        <v>262</v>
      </c>
      <c r="H41" s="59" t="s">
        <v>65</v>
      </c>
      <c r="I41" s="59" t="s">
        <v>65</v>
      </c>
      <c r="J41" s="64" t="s">
        <v>65</v>
      </c>
      <c r="K41" s="59" t="s">
        <v>65</v>
      </c>
      <c r="L41" s="59" t="s">
        <v>65</v>
      </c>
      <c r="M41" s="59" t="s">
        <v>65</v>
      </c>
      <c r="N41" s="59" t="s">
        <v>65</v>
      </c>
      <c r="O41" s="59" t="s">
        <v>65</v>
      </c>
      <c r="P41" s="59" t="s">
        <v>65</v>
      </c>
      <c r="Q41" s="59" t="s">
        <v>65</v>
      </c>
      <c r="R41" s="59" t="s">
        <v>65</v>
      </c>
      <c r="S41" s="59" t="s">
        <v>65</v>
      </c>
      <c r="T41" s="59" t="s">
        <v>65</v>
      </c>
      <c r="U41" s="64" t="s">
        <v>65</v>
      </c>
      <c r="V41" s="59" t="s">
        <v>65</v>
      </c>
      <c r="W41" s="59" t="s">
        <v>65</v>
      </c>
      <c r="X41" s="59" t="s">
        <v>65</v>
      </c>
      <c r="Y41" s="59" t="s">
        <v>65</v>
      </c>
      <c r="Z41" s="59" t="s">
        <v>65</v>
      </c>
      <c r="AA41" s="59" t="s">
        <v>65</v>
      </c>
      <c r="AB41" s="59" t="s">
        <v>65</v>
      </c>
      <c r="AC41" s="59" t="s">
        <v>65</v>
      </c>
      <c r="AD41" s="64" t="s">
        <v>65</v>
      </c>
      <c r="AE41" s="66" t="s">
        <v>532</v>
      </c>
      <c r="AF41" s="59" t="s">
        <v>65</v>
      </c>
      <c r="AG41" s="59" t="s">
        <v>65</v>
      </c>
      <c r="AH41" s="59" t="s">
        <v>65</v>
      </c>
      <c r="AI41" s="64" t="s">
        <v>65</v>
      </c>
      <c r="AJ41" s="64" t="s">
        <v>65</v>
      </c>
      <c r="AK41" s="64" t="s">
        <v>65</v>
      </c>
      <c r="AL41" s="64" t="s">
        <v>65</v>
      </c>
      <c r="AM41" s="64" t="s">
        <v>65</v>
      </c>
      <c r="AN41" s="64" t="s">
        <v>65</v>
      </c>
      <c r="AO41" s="74" t="s">
        <v>65</v>
      </c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</row>
    <row r="42" spans="1:135" s="59" customFormat="1" ht="126.75" customHeight="1">
      <c r="A42" s="59" t="s">
        <v>410</v>
      </c>
      <c r="B42" s="64" t="s">
        <v>35</v>
      </c>
      <c r="C42" s="64" t="s">
        <v>616</v>
      </c>
      <c r="D42" s="59" t="s">
        <v>617</v>
      </c>
      <c r="E42" s="63" t="s">
        <v>618</v>
      </c>
      <c r="F42" s="64" t="s">
        <v>35</v>
      </c>
      <c r="G42" s="64" t="s">
        <v>262</v>
      </c>
      <c r="H42" s="59" t="s">
        <v>65</v>
      </c>
      <c r="I42" s="59" t="s">
        <v>65</v>
      </c>
      <c r="J42" s="64" t="s">
        <v>65</v>
      </c>
      <c r="K42" s="59" t="s">
        <v>65</v>
      </c>
      <c r="L42" s="59" t="s">
        <v>65</v>
      </c>
      <c r="M42" s="59" t="s">
        <v>65</v>
      </c>
      <c r="N42" s="59" t="s">
        <v>65</v>
      </c>
      <c r="O42" s="59" t="s">
        <v>65</v>
      </c>
      <c r="P42" s="59" t="s">
        <v>65</v>
      </c>
      <c r="Q42" s="59" t="s">
        <v>65</v>
      </c>
      <c r="R42" s="59" t="s">
        <v>65</v>
      </c>
      <c r="S42" s="59" t="s">
        <v>65</v>
      </c>
      <c r="T42" s="59" t="s">
        <v>65</v>
      </c>
      <c r="U42" s="64" t="s">
        <v>65</v>
      </c>
      <c r="V42" s="59" t="s">
        <v>65</v>
      </c>
      <c r="W42" s="59" t="s">
        <v>65</v>
      </c>
      <c r="X42" s="59" t="s">
        <v>65</v>
      </c>
      <c r="Y42" s="59" t="s">
        <v>65</v>
      </c>
      <c r="Z42" s="59" t="s">
        <v>65</v>
      </c>
      <c r="AA42" s="59" t="s">
        <v>65</v>
      </c>
      <c r="AB42" s="59" t="s">
        <v>65</v>
      </c>
      <c r="AC42" s="59" t="s">
        <v>65</v>
      </c>
      <c r="AD42" s="64" t="s">
        <v>65</v>
      </c>
      <c r="AE42" s="66" t="s">
        <v>532</v>
      </c>
      <c r="AF42" s="59" t="s">
        <v>65</v>
      </c>
      <c r="AG42" s="59" t="s">
        <v>65</v>
      </c>
      <c r="AH42" s="59" t="s">
        <v>65</v>
      </c>
      <c r="AI42" s="64" t="s">
        <v>65</v>
      </c>
      <c r="AJ42" s="64" t="s">
        <v>65</v>
      </c>
      <c r="AK42" s="64" t="s">
        <v>65</v>
      </c>
      <c r="AL42" s="64" t="s">
        <v>65</v>
      </c>
      <c r="AM42" s="64" t="s">
        <v>65</v>
      </c>
      <c r="AN42" s="64" t="s">
        <v>65</v>
      </c>
      <c r="AO42" s="74" t="s">
        <v>65</v>
      </c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</row>
    <row r="43" spans="1:135" s="59" customFormat="1" ht="126.75" customHeight="1">
      <c r="A43" s="59" t="s">
        <v>426</v>
      </c>
      <c r="B43" s="64" t="s">
        <v>35</v>
      </c>
      <c r="C43" s="64" t="s">
        <v>619</v>
      </c>
      <c r="D43" s="59" t="s">
        <v>620</v>
      </c>
      <c r="E43" s="63" t="s">
        <v>621</v>
      </c>
      <c r="F43" s="64" t="s">
        <v>35</v>
      </c>
      <c r="G43" s="64" t="s">
        <v>262</v>
      </c>
      <c r="H43" s="59" t="s">
        <v>65</v>
      </c>
      <c r="I43" s="59" t="s">
        <v>65</v>
      </c>
      <c r="J43" s="64" t="s">
        <v>65</v>
      </c>
      <c r="K43" s="59" t="s">
        <v>65</v>
      </c>
      <c r="L43" s="59" t="s">
        <v>65</v>
      </c>
      <c r="M43" s="59" t="s">
        <v>65</v>
      </c>
      <c r="N43" s="59" t="s">
        <v>65</v>
      </c>
      <c r="O43" s="59" t="s">
        <v>65</v>
      </c>
      <c r="P43" s="59" t="s">
        <v>65</v>
      </c>
      <c r="Q43" s="59" t="s">
        <v>65</v>
      </c>
      <c r="R43" s="59" t="s">
        <v>65</v>
      </c>
      <c r="S43" s="59" t="s">
        <v>65</v>
      </c>
      <c r="T43" s="59" t="s">
        <v>65</v>
      </c>
      <c r="U43" s="64" t="s">
        <v>65</v>
      </c>
      <c r="V43" s="59" t="s">
        <v>65</v>
      </c>
      <c r="W43" s="59" t="s">
        <v>65</v>
      </c>
      <c r="X43" s="59" t="s">
        <v>65</v>
      </c>
      <c r="Y43" s="59" t="s">
        <v>65</v>
      </c>
      <c r="Z43" s="59" t="s">
        <v>65</v>
      </c>
      <c r="AA43" s="59" t="s">
        <v>65</v>
      </c>
      <c r="AB43" s="59" t="s">
        <v>65</v>
      </c>
      <c r="AC43" s="59" t="s">
        <v>65</v>
      </c>
      <c r="AD43" s="64" t="s">
        <v>65</v>
      </c>
      <c r="AE43" s="66" t="s">
        <v>532</v>
      </c>
      <c r="AF43" s="59" t="s">
        <v>65</v>
      </c>
      <c r="AG43" s="59" t="s">
        <v>65</v>
      </c>
      <c r="AH43" s="59" t="s">
        <v>65</v>
      </c>
      <c r="AI43" s="64" t="s">
        <v>65</v>
      </c>
      <c r="AJ43" s="64" t="s">
        <v>65</v>
      </c>
      <c r="AK43" s="64" t="s">
        <v>65</v>
      </c>
      <c r="AL43" s="64" t="s">
        <v>65</v>
      </c>
      <c r="AM43" s="64" t="s">
        <v>65</v>
      </c>
      <c r="AN43" s="64" t="s">
        <v>65</v>
      </c>
      <c r="AO43" s="74" t="s">
        <v>65</v>
      </c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</row>
    <row r="44" spans="1:135" s="59" customFormat="1" ht="126.75" customHeight="1">
      <c r="A44" s="59" t="s">
        <v>432</v>
      </c>
      <c r="B44" s="64" t="s">
        <v>35</v>
      </c>
      <c r="C44" s="64" t="s">
        <v>622</v>
      </c>
      <c r="D44" s="59" t="s">
        <v>623</v>
      </c>
      <c r="E44" s="63" t="s">
        <v>624</v>
      </c>
      <c r="F44" s="64" t="s">
        <v>35</v>
      </c>
      <c r="G44" s="64" t="s">
        <v>262</v>
      </c>
      <c r="H44" s="59" t="s">
        <v>65</v>
      </c>
      <c r="I44" s="59" t="s">
        <v>65</v>
      </c>
      <c r="J44" s="64" t="s">
        <v>65</v>
      </c>
      <c r="K44" s="59" t="s">
        <v>65</v>
      </c>
      <c r="L44" s="59" t="s">
        <v>65</v>
      </c>
      <c r="M44" s="59" t="s">
        <v>65</v>
      </c>
      <c r="N44" s="59" t="s">
        <v>65</v>
      </c>
      <c r="O44" s="59" t="s">
        <v>65</v>
      </c>
      <c r="P44" s="59" t="s">
        <v>65</v>
      </c>
      <c r="Q44" s="59" t="s">
        <v>65</v>
      </c>
      <c r="R44" s="59" t="s">
        <v>65</v>
      </c>
      <c r="S44" s="59" t="s">
        <v>65</v>
      </c>
      <c r="T44" s="59" t="s">
        <v>65</v>
      </c>
      <c r="U44" s="64" t="s">
        <v>65</v>
      </c>
      <c r="V44" s="59" t="s">
        <v>65</v>
      </c>
      <c r="W44" s="59" t="s">
        <v>65</v>
      </c>
      <c r="X44" s="59" t="s">
        <v>65</v>
      </c>
      <c r="Y44" s="59" t="s">
        <v>65</v>
      </c>
      <c r="Z44" s="59" t="s">
        <v>65</v>
      </c>
      <c r="AA44" s="59" t="s">
        <v>65</v>
      </c>
      <c r="AB44" s="59" t="s">
        <v>65</v>
      </c>
      <c r="AC44" s="59" t="s">
        <v>65</v>
      </c>
      <c r="AD44" s="64" t="s">
        <v>65</v>
      </c>
      <c r="AE44" s="66" t="s">
        <v>532</v>
      </c>
      <c r="AF44" s="59" t="s">
        <v>65</v>
      </c>
      <c r="AG44" s="59" t="s">
        <v>65</v>
      </c>
      <c r="AH44" s="59" t="s">
        <v>65</v>
      </c>
      <c r="AI44" s="64" t="s">
        <v>65</v>
      </c>
      <c r="AJ44" s="64" t="s">
        <v>65</v>
      </c>
      <c r="AK44" s="64" t="s">
        <v>65</v>
      </c>
      <c r="AL44" s="64" t="s">
        <v>65</v>
      </c>
      <c r="AM44" s="64" t="s">
        <v>65</v>
      </c>
      <c r="AN44" s="64" t="s">
        <v>65</v>
      </c>
      <c r="AO44" s="74" t="s">
        <v>65</v>
      </c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</row>
    <row r="45" spans="1:135" s="59" customFormat="1" ht="126.75" customHeight="1">
      <c r="A45" s="59" t="s">
        <v>433</v>
      </c>
      <c r="B45" s="64" t="s">
        <v>35</v>
      </c>
      <c r="C45" s="64" t="s">
        <v>625</v>
      </c>
      <c r="D45" s="59" t="s">
        <v>626</v>
      </c>
      <c r="E45" s="63" t="s">
        <v>627</v>
      </c>
      <c r="F45" s="64" t="s">
        <v>35</v>
      </c>
      <c r="G45" s="64" t="s">
        <v>262</v>
      </c>
      <c r="H45" s="59" t="s">
        <v>65</v>
      </c>
      <c r="I45" s="59" t="s">
        <v>65</v>
      </c>
      <c r="J45" s="64" t="s">
        <v>65</v>
      </c>
      <c r="K45" s="59" t="s">
        <v>65</v>
      </c>
      <c r="L45" s="59" t="s">
        <v>65</v>
      </c>
      <c r="M45" s="59" t="s">
        <v>65</v>
      </c>
      <c r="N45" s="59" t="s">
        <v>65</v>
      </c>
      <c r="O45" s="59" t="s">
        <v>65</v>
      </c>
      <c r="P45" s="59" t="s">
        <v>65</v>
      </c>
      <c r="Q45" s="59" t="s">
        <v>65</v>
      </c>
      <c r="R45" s="59" t="s">
        <v>65</v>
      </c>
      <c r="S45" s="59" t="s">
        <v>65</v>
      </c>
      <c r="T45" s="59" t="s">
        <v>65</v>
      </c>
      <c r="U45" s="64" t="s">
        <v>65</v>
      </c>
      <c r="V45" s="59" t="s">
        <v>65</v>
      </c>
      <c r="W45" s="59" t="s">
        <v>65</v>
      </c>
      <c r="X45" s="59" t="s">
        <v>65</v>
      </c>
      <c r="Y45" s="59" t="s">
        <v>65</v>
      </c>
      <c r="Z45" s="59" t="s">
        <v>65</v>
      </c>
      <c r="AA45" s="59" t="s">
        <v>65</v>
      </c>
      <c r="AB45" s="59" t="s">
        <v>65</v>
      </c>
      <c r="AC45" s="59" t="s">
        <v>65</v>
      </c>
      <c r="AD45" s="64" t="s">
        <v>65</v>
      </c>
      <c r="AE45" s="66" t="s">
        <v>522</v>
      </c>
      <c r="AF45" s="59" t="s">
        <v>65</v>
      </c>
      <c r="AG45" s="59" t="s">
        <v>65</v>
      </c>
      <c r="AH45" s="59" t="s">
        <v>65</v>
      </c>
      <c r="AI45" s="64" t="s">
        <v>65</v>
      </c>
      <c r="AJ45" s="64" t="s">
        <v>65</v>
      </c>
      <c r="AK45" s="64" t="s">
        <v>65</v>
      </c>
      <c r="AL45" s="64" t="s">
        <v>65</v>
      </c>
      <c r="AM45" s="64" t="s">
        <v>65</v>
      </c>
      <c r="AN45" s="64" t="s">
        <v>65</v>
      </c>
      <c r="AO45" s="74" t="s">
        <v>65</v>
      </c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</row>
    <row r="46" spans="1:135" s="59" customFormat="1" ht="126.75" customHeight="1">
      <c r="A46" s="59" t="s">
        <v>434</v>
      </c>
      <c r="B46" s="64" t="s">
        <v>35</v>
      </c>
      <c r="C46" s="64" t="s">
        <v>628</v>
      </c>
      <c r="D46" s="59" t="s">
        <v>629</v>
      </c>
      <c r="E46" s="63" t="s">
        <v>630</v>
      </c>
      <c r="F46" s="64" t="s">
        <v>35</v>
      </c>
      <c r="G46" s="64" t="s">
        <v>262</v>
      </c>
      <c r="H46" s="59" t="s">
        <v>65</v>
      </c>
      <c r="I46" s="59" t="s">
        <v>65</v>
      </c>
      <c r="J46" s="64" t="s">
        <v>65</v>
      </c>
      <c r="K46" s="59" t="s">
        <v>65</v>
      </c>
      <c r="L46" s="59" t="s">
        <v>65</v>
      </c>
      <c r="M46" s="59" t="s">
        <v>65</v>
      </c>
      <c r="N46" s="59" t="s">
        <v>65</v>
      </c>
      <c r="O46" s="59" t="s">
        <v>65</v>
      </c>
      <c r="P46" s="59" t="s">
        <v>65</v>
      </c>
      <c r="Q46" s="59" t="s">
        <v>65</v>
      </c>
      <c r="R46" s="59" t="s">
        <v>65</v>
      </c>
      <c r="S46" s="59" t="s">
        <v>65</v>
      </c>
      <c r="T46" s="59" t="s">
        <v>65</v>
      </c>
      <c r="U46" s="64" t="s">
        <v>65</v>
      </c>
      <c r="V46" s="59" t="s">
        <v>65</v>
      </c>
      <c r="W46" s="59" t="s">
        <v>65</v>
      </c>
      <c r="X46" s="59" t="s">
        <v>65</v>
      </c>
      <c r="Y46" s="59" t="s">
        <v>65</v>
      </c>
      <c r="Z46" s="59" t="s">
        <v>65</v>
      </c>
      <c r="AA46" s="59" t="s">
        <v>65</v>
      </c>
      <c r="AB46" s="59" t="s">
        <v>65</v>
      </c>
      <c r="AC46" s="59" t="s">
        <v>65</v>
      </c>
      <c r="AD46" s="64" t="s">
        <v>65</v>
      </c>
      <c r="AE46" s="66" t="s">
        <v>522</v>
      </c>
      <c r="AF46" s="59" t="s">
        <v>65</v>
      </c>
      <c r="AG46" s="59" t="s">
        <v>65</v>
      </c>
      <c r="AH46" s="59" t="s">
        <v>65</v>
      </c>
      <c r="AI46" s="64" t="s">
        <v>65</v>
      </c>
      <c r="AJ46" s="64" t="s">
        <v>65</v>
      </c>
      <c r="AK46" s="64" t="s">
        <v>65</v>
      </c>
      <c r="AL46" s="64" t="s">
        <v>65</v>
      </c>
      <c r="AM46" s="64" t="s">
        <v>65</v>
      </c>
      <c r="AN46" s="64" t="s">
        <v>65</v>
      </c>
      <c r="AO46" s="74" t="s">
        <v>65</v>
      </c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</row>
    <row r="47" spans="1:135" s="59" customFormat="1" ht="126.75" customHeight="1">
      <c r="A47" s="59" t="s">
        <v>394</v>
      </c>
      <c r="B47" s="64" t="s">
        <v>35</v>
      </c>
      <c r="C47" s="64" t="s">
        <v>631</v>
      </c>
      <c r="D47" s="59" t="s">
        <v>632</v>
      </c>
      <c r="E47" s="63" t="s">
        <v>633</v>
      </c>
      <c r="F47" s="64" t="s">
        <v>35</v>
      </c>
      <c r="G47" s="64" t="s">
        <v>262</v>
      </c>
      <c r="H47" s="59" t="s">
        <v>65</v>
      </c>
      <c r="I47" s="59" t="s">
        <v>65</v>
      </c>
      <c r="J47" s="64" t="s">
        <v>65</v>
      </c>
      <c r="K47" s="59" t="s">
        <v>65</v>
      </c>
      <c r="L47" s="59" t="s">
        <v>65</v>
      </c>
      <c r="M47" s="59" t="s">
        <v>65</v>
      </c>
      <c r="N47" s="59" t="s">
        <v>65</v>
      </c>
      <c r="O47" s="59" t="s">
        <v>65</v>
      </c>
      <c r="P47" s="59" t="s">
        <v>65</v>
      </c>
      <c r="Q47" s="59" t="s">
        <v>65</v>
      </c>
      <c r="R47" s="59" t="s">
        <v>65</v>
      </c>
      <c r="S47" s="59" t="s">
        <v>65</v>
      </c>
      <c r="T47" s="59" t="s">
        <v>65</v>
      </c>
      <c r="U47" s="64" t="s">
        <v>65</v>
      </c>
      <c r="V47" s="59" t="s">
        <v>65</v>
      </c>
      <c r="W47" s="59" t="s">
        <v>65</v>
      </c>
      <c r="X47" s="59" t="s">
        <v>65</v>
      </c>
      <c r="Y47" s="59" t="s">
        <v>65</v>
      </c>
      <c r="Z47" s="59" t="s">
        <v>65</v>
      </c>
      <c r="AA47" s="59" t="s">
        <v>65</v>
      </c>
      <c r="AB47" s="59" t="s">
        <v>65</v>
      </c>
      <c r="AC47" s="59" t="s">
        <v>65</v>
      </c>
      <c r="AD47" s="64" t="s">
        <v>65</v>
      </c>
      <c r="AE47" s="66" t="s">
        <v>634</v>
      </c>
      <c r="AF47" s="59" t="s">
        <v>65</v>
      </c>
      <c r="AG47" s="59" t="s">
        <v>65</v>
      </c>
      <c r="AH47" s="59" t="s">
        <v>65</v>
      </c>
      <c r="AI47" s="64" t="s">
        <v>65</v>
      </c>
      <c r="AJ47" s="64" t="s">
        <v>65</v>
      </c>
      <c r="AK47" s="64" t="s">
        <v>65</v>
      </c>
      <c r="AL47" s="64" t="s">
        <v>65</v>
      </c>
      <c r="AM47" s="64" t="s">
        <v>65</v>
      </c>
      <c r="AN47" s="64" t="s">
        <v>65</v>
      </c>
      <c r="AO47" s="74" t="s">
        <v>65</v>
      </c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</row>
    <row r="48" spans="1:135" s="59" customFormat="1" ht="126.75" customHeight="1">
      <c r="A48" s="59" t="s">
        <v>408</v>
      </c>
      <c r="B48" s="64" t="s">
        <v>35</v>
      </c>
      <c r="C48" s="64" t="s">
        <v>635</v>
      </c>
      <c r="D48" s="59" t="s">
        <v>636</v>
      </c>
      <c r="E48" s="63" t="s">
        <v>637</v>
      </c>
      <c r="F48" s="64" t="s">
        <v>35</v>
      </c>
      <c r="G48" s="64" t="s">
        <v>262</v>
      </c>
      <c r="H48" s="59" t="s">
        <v>65</v>
      </c>
      <c r="I48" s="59" t="s">
        <v>65</v>
      </c>
      <c r="J48" s="64" t="s">
        <v>65</v>
      </c>
      <c r="K48" s="59" t="s">
        <v>65</v>
      </c>
      <c r="L48" s="59" t="s">
        <v>65</v>
      </c>
      <c r="M48" s="59" t="s">
        <v>65</v>
      </c>
      <c r="N48" s="59" t="s">
        <v>65</v>
      </c>
      <c r="O48" s="59" t="s">
        <v>65</v>
      </c>
      <c r="P48" s="59" t="s">
        <v>65</v>
      </c>
      <c r="Q48" s="59" t="s">
        <v>65</v>
      </c>
      <c r="R48" s="59" t="s">
        <v>65</v>
      </c>
      <c r="S48" s="59" t="s">
        <v>65</v>
      </c>
      <c r="T48" s="59" t="s">
        <v>65</v>
      </c>
      <c r="U48" s="64" t="s">
        <v>65</v>
      </c>
      <c r="V48" s="59" t="s">
        <v>65</v>
      </c>
      <c r="W48" s="59" t="s">
        <v>65</v>
      </c>
      <c r="X48" s="59" t="s">
        <v>65</v>
      </c>
      <c r="Y48" s="59" t="s">
        <v>65</v>
      </c>
      <c r="Z48" s="59" t="s">
        <v>65</v>
      </c>
      <c r="AA48" s="59" t="s">
        <v>65</v>
      </c>
      <c r="AB48" s="59" t="s">
        <v>65</v>
      </c>
      <c r="AC48" s="59" t="s">
        <v>65</v>
      </c>
      <c r="AD48" s="64" t="s">
        <v>65</v>
      </c>
      <c r="AE48" s="66" t="s">
        <v>188</v>
      </c>
      <c r="AF48" s="59" t="s">
        <v>65</v>
      </c>
      <c r="AG48" s="59" t="s">
        <v>65</v>
      </c>
      <c r="AH48" s="59" t="s">
        <v>65</v>
      </c>
      <c r="AI48" s="64" t="s">
        <v>65</v>
      </c>
      <c r="AJ48" s="64" t="s">
        <v>65</v>
      </c>
      <c r="AK48" s="64" t="s">
        <v>65</v>
      </c>
      <c r="AL48" s="64" t="s">
        <v>65</v>
      </c>
      <c r="AM48" s="64" t="s">
        <v>65</v>
      </c>
      <c r="AN48" s="64" t="s">
        <v>65</v>
      </c>
      <c r="AO48" s="74" t="s">
        <v>65</v>
      </c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</row>
    <row r="49" spans="1:135" s="59" customFormat="1" ht="126.75" customHeight="1">
      <c r="A49" s="59" t="s">
        <v>401</v>
      </c>
      <c r="B49" s="64" t="s">
        <v>35</v>
      </c>
      <c r="C49" s="64" t="s">
        <v>638</v>
      </c>
      <c r="D49" s="59" t="s">
        <v>639</v>
      </c>
      <c r="E49" s="63" t="s">
        <v>640</v>
      </c>
      <c r="F49" s="64" t="s">
        <v>35</v>
      </c>
      <c r="G49" s="64" t="s">
        <v>262</v>
      </c>
      <c r="H49" s="59" t="s">
        <v>65</v>
      </c>
      <c r="I49" s="59" t="s">
        <v>65</v>
      </c>
      <c r="J49" s="64" t="s">
        <v>65</v>
      </c>
      <c r="K49" s="59" t="s">
        <v>65</v>
      </c>
      <c r="L49" s="59" t="s">
        <v>65</v>
      </c>
      <c r="M49" s="59" t="s">
        <v>65</v>
      </c>
      <c r="N49" s="59" t="s">
        <v>65</v>
      </c>
      <c r="O49" s="59" t="s">
        <v>65</v>
      </c>
      <c r="P49" s="59" t="s">
        <v>65</v>
      </c>
      <c r="Q49" s="59" t="s">
        <v>65</v>
      </c>
      <c r="R49" s="59" t="s">
        <v>65</v>
      </c>
      <c r="S49" s="59" t="s">
        <v>65</v>
      </c>
      <c r="T49" s="59" t="s">
        <v>65</v>
      </c>
      <c r="U49" s="64" t="s">
        <v>65</v>
      </c>
      <c r="V49" s="59" t="s">
        <v>65</v>
      </c>
      <c r="W49" s="59" t="s">
        <v>65</v>
      </c>
      <c r="X49" s="59" t="s">
        <v>65</v>
      </c>
      <c r="Y49" s="59" t="s">
        <v>65</v>
      </c>
      <c r="Z49" s="59" t="s">
        <v>65</v>
      </c>
      <c r="AA49" s="59" t="s">
        <v>65</v>
      </c>
      <c r="AB49" s="59" t="s">
        <v>65</v>
      </c>
      <c r="AC49" s="59" t="s">
        <v>65</v>
      </c>
      <c r="AD49" s="64" t="s">
        <v>65</v>
      </c>
      <c r="AE49" s="66" t="s">
        <v>641</v>
      </c>
      <c r="AF49" s="59" t="s">
        <v>65</v>
      </c>
      <c r="AG49" s="59" t="s">
        <v>65</v>
      </c>
      <c r="AH49" s="59" t="s">
        <v>65</v>
      </c>
      <c r="AI49" s="64" t="s">
        <v>65</v>
      </c>
      <c r="AJ49" s="64" t="s">
        <v>65</v>
      </c>
      <c r="AK49" s="64" t="s">
        <v>65</v>
      </c>
      <c r="AL49" s="64" t="s">
        <v>65</v>
      </c>
      <c r="AM49" s="64" t="s">
        <v>65</v>
      </c>
      <c r="AN49" s="64" t="s">
        <v>65</v>
      </c>
      <c r="AO49" s="74" t="s">
        <v>65</v>
      </c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</row>
    <row r="50" spans="1:135" s="59" customFormat="1" ht="126.75" customHeight="1">
      <c r="A50" s="59" t="s">
        <v>435</v>
      </c>
      <c r="B50" s="64" t="s">
        <v>35</v>
      </c>
      <c r="C50" s="64" t="s">
        <v>642</v>
      </c>
      <c r="D50" s="59" t="s">
        <v>643</v>
      </c>
      <c r="E50" s="63" t="s">
        <v>644</v>
      </c>
      <c r="F50" s="64" t="s">
        <v>35</v>
      </c>
      <c r="G50" s="64" t="s">
        <v>262</v>
      </c>
      <c r="H50" s="59" t="s">
        <v>65</v>
      </c>
      <c r="I50" s="59" t="s">
        <v>65</v>
      </c>
      <c r="J50" s="64" t="s">
        <v>65</v>
      </c>
      <c r="K50" s="59" t="s">
        <v>65</v>
      </c>
      <c r="L50" s="59" t="s">
        <v>65</v>
      </c>
      <c r="M50" s="59" t="s">
        <v>65</v>
      </c>
      <c r="N50" s="59" t="s">
        <v>65</v>
      </c>
      <c r="O50" s="59" t="s">
        <v>65</v>
      </c>
      <c r="P50" s="59" t="s">
        <v>65</v>
      </c>
      <c r="Q50" s="59" t="s">
        <v>65</v>
      </c>
      <c r="R50" s="59" t="s">
        <v>65</v>
      </c>
      <c r="S50" s="59" t="s">
        <v>65</v>
      </c>
      <c r="T50" s="59" t="s">
        <v>65</v>
      </c>
      <c r="U50" s="64" t="s">
        <v>65</v>
      </c>
      <c r="V50" s="59" t="s">
        <v>65</v>
      </c>
      <c r="W50" s="59" t="s">
        <v>65</v>
      </c>
      <c r="X50" s="59" t="s">
        <v>65</v>
      </c>
      <c r="Y50" s="59" t="s">
        <v>65</v>
      </c>
      <c r="Z50" s="59" t="s">
        <v>65</v>
      </c>
      <c r="AA50" s="59" t="s">
        <v>65</v>
      </c>
      <c r="AB50" s="59" t="s">
        <v>65</v>
      </c>
      <c r="AC50" s="59" t="s">
        <v>65</v>
      </c>
      <c r="AD50" s="64" t="s">
        <v>65</v>
      </c>
      <c r="AE50" s="66" t="s">
        <v>532</v>
      </c>
      <c r="AF50" s="59" t="s">
        <v>65</v>
      </c>
      <c r="AG50" s="59" t="s">
        <v>65</v>
      </c>
      <c r="AH50" s="59" t="s">
        <v>65</v>
      </c>
      <c r="AI50" s="64" t="s">
        <v>65</v>
      </c>
      <c r="AJ50" s="64" t="s">
        <v>65</v>
      </c>
      <c r="AK50" s="64" t="s">
        <v>65</v>
      </c>
      <c r="AL50" s="64" t="s">
        <v>65</v>
      </c>
      <c r="AM50" s="64" t="s">
        <v>65</v>
      </c>
      <c r="AN50" s="64" t="s">
        <v>65</v>
      </c>
      <c r="AO50" s="74" t="s">
        <v>65</v>
      </c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</row>
    <row r="51" spans="1:135" s="59" customFormat="1" ht="126.75" customHeight="1">
      <c r="A51" s="59" t="s">
        <v>438</v>
      </c>
      <c r="B51" s="64" t="s">
        <v>35</v>
      </c>
      <c r="C51" s="64" t="s">
        <v>645</v>
      </c>
      <c r="D51" s="59" t="s">
        <v>646</v>
      </c>
      <c r="E51" s="63" t="s">
        <v>647</v>
      </c>
      <c r="F51" s="64" t="s">
        <v>35</v>
      </c>
      <c r="G51" s="64" t="s">
        <v>262</v>
      </c>
      <c r="H51" s="59" t="s">
        <v>65</v>
      </c>
      <c r="I51" s="59" t="s">
        <v>65</v>
      </c>
      <c r="J51" s="64" t="s">
        <v>65</v>
      </c>
      <c r="K51" s="59" t="s">
        <v>65</v>
      </c>
      <c r="L51" s="59" t="s">
        <v>65</v>
      </c>
      <c r="M51" s="59" t="s">
        <v>65</v>
      </c>
      <c r="N51" s="59" t="s">
        <v>65</v>
      </c>
      <c r="O51" s="59" t="s">
        <v>65</v>
      </c>
      <c r="P51" s="59" t="s">
        <v>65</v>
      </c>
      <c r="Q51" s="59" t="s">
        <v>65</v>
      </c>
      <c r="R51" s="59" t="s">
        <v>65</v>
      </c>
      <c r="S51" s="59" t="s">
        <v>65</v>
      </c>
      <c r="T51" s="59" t="s">
        <v>65</v>
      </c>
      <c r="U51" s="64" t="s">
        <v>65</v>
      </c>
      <c r="V51" s="59" t="s">
        <v>65</v>
      </c>
      <c r="W51" s="59" t="s">
        <v>65</v>
      </c>
      <c r="X51" s="59" t="s">
        <v>65</v>
      </c>
      <c r="Y51" s="59" t="s">
        <v>65</v>
      </c>
      <c r="Z51" s="59" t="s">
        <v>65</v>
      </c>
      <c r="AA51" s="59" t="s">
        <v>65</v>
      </c>
      <c r="AB51" s="59" t="s">
        <v>65</v>
      </c>
      <c r="AC51" s="59" t="s">
        <v>65</v>
      </c>
      <c r="AD51" s="64" t="s">
        <v>65</v>
      </c>
      <c r="AE51" s="66" t="s">
        <v>532</v>
      </c>
      <c r="AF51" s="59" t="s">
        <v>65</v>
      </c>
      <c r="AG51" s="59" t="s">
        <v>65</v>
      </c>
      <c r="AH51" s="59" t="s">
        <v>65</v>
      </c>
      <c r="AI51" s="64" t="s">
        <v>65</v>
      </c>
      <c r="AJ51" s="64" t="s">
        <v>65</v>
      </c>
      <c r="AK51" s="64" t="s">
        <v>65</v>
      </c>
      <c r="AL51" s="64" t="s">
        <v>65</v>
      </c>
      <c r="AM51" s="64" t="s">
        <v>65</v>
      </c>
      <c r="AN51" s="64" t="s">
        <v>65</v>
      </c>
      <c r="AO51" s="74" t="s">
        <v>65</v>
      </c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</row>
    <row r="52" spans="1:135" s="59" customFormat="1" ht="126.75" customHeight="1">
      <c r="A52" s="59" t="s">
        <v>436</v>
      </c>
      <c r="B52" s="64" t="s">
        <v>35</v>
      </c>
      <c r="C52" s="64" t="s">
        <v>648</v>
      </c>
      <c r="D52" s="59" t="s">
        <v>649</v>
      </c>
      <c r="E52" s="63" t="s">
        <v>650</v>
      </c>
      <c r="F52" s="64" t="s">
        <v>35</v>
      </c>
      <c r="G52" s="64" t="s">
        <v>262</v>
      </c>
      <c r="H52" s="59" t="s">
        <v>65</v>
      </c>
      <c r="I52" s="59" t="s">
        <v>65</v>
      </c>
      <c r="J52" s="64" t="s">
        <v>65</v>
      </c>
      <c r="K52" s="59" t="s">
        <v>65</v>
      </c>
      <c r="L52" s="59" t="s">
        <v>65</v>
      </c>
      <c r="M52" s="59" t="s">
        <v>65</v>
      </c>
      <c r="N52" s="59" t="s">
        <v>65</v>
      </c>
      <c r="O52" s="59" t="s">
        <v>65</v>
      </c>
      <c r="P52" s="59" t="s">
        <v>65</v>
      </c>
      <c r="Q52" s="59" t="s">
        <v>65</v>
      </c>
      <c r="R52" s="59" t="s">
        <v>65</v>
      </c>
      <c r="S52" s="59" t="s">
        <v>65</v>
      </c>
      <c r="T52" s="59" t="s">
        <v>65</v>
      </c>
      <c r="U52" s="64" t="s">
        <v>65</v>
      </c>
      <c r="V52" s="59" t="s">
        <v>65</v>
      </c>
      <c r="W52" s="59" t="s">
        <v>65</v>
      </c>
      <c r="X52" s="59" t="s">
        <v>65</v>
      </c>
      <c r="Y52" s="59" t="s">
        <v>65</v>
      </c>
      <c r="Z52" s="59" t="s">
        <v>65</v>
      </c>
      <c r="AA52" s="59" t="s">
        <v>65</v>
      </c>
      <c r="AB52" s="59" t="s">
        <v>65</v>
      </c>
      <c r="AC52" s="59" t="s">
        <v>65</v>
      </c>
      <c r="AD52" s="64" t="s">
        <v>65</v>
      </c>
      <c r="AE52" s="66" t="s">
        <v>532</v>
      </c>
      <c r="AF52" s="59" t="s">
        <v>65</v>
      </c>
      <c r="AG52" s="59" t="s">
        <v>65</v>
      </c>
      <c r="AH52" s="59" t="s">
        <v>65</v>
      </c>
      <c r="AI52" s="64" t="s">
        <v>65</v>
      </c>
      <c r="AJ52" s="64" t="s">
        <v>65</v>
      </c>
      <c r="AK52" s="64" t="s">
        <v>65</v>
      </c>
      <c r="AL52" s="64" t="s">
        <v>65</v>
      </c>
      <c r="AM52" s="64" t="s">
        <v>65</v>
      </c>
      <c r="AN52" s="64" t="s">
        <v>65</v>
      </c>
      <c r="AO52" s="74" t="s">
        <v>65</v>
      </c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</row>
    <row r="53" spans="1:135" s="59" customFormat="1" ht="126.75" customHeight="1">
      <c r="A53" s="59" t="s">
        <v>411</v>
      </c>
      <c r="B53" s="64" t="s">
        <v>35</v>
      </c>
      <c r="C53" s="64" t="s">
        <v>651</v>
      </c>
      <c r="D53" s="59" t="s">
        <v>652</v>
      </c>
      <c r="E53" s="63" t="s">
        <v>653</v>
      </c>
      <c r="F53" s="64" t="s">
        <v>35</v>
      </c>
      <c r="G53" s="64" t="s">
        <v>262</v>
      </c>
      <c r="H53" s="59" t="s">
        <v>65</v>
      </c>
      <c r="I53" s="59" t="s">
        <v>65</v>
      </c>
      <c r="J53" s="64" t="s">
        <v>65</v>
      </c>
      <c r="K53" s="59" t="s">
        <v>65</v>
      </c>
      <c r="L53" s="59" t="s">
        <v>65</v>
      </c>
      <c r="M53" s="59" t="s">
        <v>65</v>
      </c>
      <c r="N53" s="59" t="s">
        <v>65</v>
      </c>
      <c r="O53" s="59" t="s">
        <v>65</v>
      </c>
      <c r="P53" s="59" t="s">
        <v>65</v>
      </c>
      <c r="Q53" s="59" t="s">
        <v>65</v>
      </c>
      <c r="R53" s="59" t="s">
        <v>65</v>
      </c>
      <c r="S53" s="59" t="s">
        <v>65</v>
      </c>
      <c r="T53" s="59" t="s">
        <v>65</v>
      </c>
      <c r="U53" s="64" t="s">
        <v>65</v>
      </c>
      <c r="V53" s="59" t="s">
        <v>65</v>
      </c>
      <c r="W53" s="59" t="s">
        <v>65</v>
      </c>
      <c r="X53" s="59" t="s">
        <v>65</v>
      </c>
      <c r="Y53" s="59" t="s">
        <v>65</v>
      </c>
      <c r="Z53" s="59" t="s">
        <v>65</v>
      </c>
      <c r="AA53" s="59" t="s">
        <v>65</v>
      </c>
      <c r="AB53" s="59" t="s">
        <v>65</v>
      </c>
      <c r="AC53" s="59" t="s">
        <v>65</v>
      </c>
      <c r="AD53" s="64" t="s">
        <v>65</v>
      </c>
      <c r="AE53" s="66" t="s">
        <v>532</v>
      </c>
      <c r="AF53" s="59" t="s">
        <v>65</v>
      </c>
      <c r="AG53" s="59" t="s">
        <v>65</v>
      </c>
      <c r="AH53" s="59" t="s">
        <v>65</v>
      </c>
      <c r="AI53" s="64" t="s">
        <v>65</v>
      </c>
      <c r="AJ53" s="64" t="s">
        <v>65</v>
      </c>
      <c r="AK53" s="64" t="s">
        <v>65</v>
      </c>
      <c r="AL53" s="64" t="s">
        <v>65</v>
      </c>
      <c r="AM53" s="64" t="s">
        <v>65</v>
      </c>
      <c r="AN53" s="64" t="s">
        <v>65</v>
      </c>
      <c r="AO53" s="74" t="s">
        <v>65</v>
      </c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</row>
    <row r="54" spans="1:135" s="59" customFormat="1" ht="126.75" customHeight="1">
      <c r="A54" s="59" t="s">
        <v>427</v>
      </c>
      <c r="B54" s="64" t="s">
        <v>35</v>
      </c>
      <c r="C54" s="64" t="s">
        <v>654</v>
      </c>
      <c r="D54" s="59" t="s">
        <v>655</v>
      </c>
      <c r="E54" s="63" t="s">
        <v>656</v>
      </c>
      <c r="F54" s="64" t="s">
        <v>35</v>
      </c>
      <c r="G54" s="64" t="s">
        <v>262</v>
      </c>
      <c r="H54" s="59" t="s">
        <v>65</v>
      </c>
      <c r="I54" s="59" t="s">
        <v>65</v>
      </c>
      <c r="J54" s="64" t="s">
        <v>65</v>
      </c>
      <c r="K54" s="59" t="s">
        <v>65</v>
      </c>
      <c r="L54" s="59" t="s">
        <v>65</v>
      </c>
      <c r="M54" s="59" t="s">
        <v>65</v>
      </c>
      <c r="N54" s="59" t="s">
        <v>65</v>
      </c>
      <c r="O54" s="59" t="s">
        <v>65</v>
      </c>
      <c r="P54" s="59" t="s">
        <v>65</v>
      </c>
      <c r="Q54" s="59" t="s">
        <v>65</v>
      </c>
      <c r="R54" s="59" t="s">
        <v>65</v>
      </c>
      <c r="S54" s="59" t="s">
        <v>65</v>
      </c>
      <c r="T54" s="59" t="s">
        <v>65</v>
      </c>
      <c r="U54" s="64" t="s">
        <v>65</v>
      </c>
      <c r="V54" s="59" t="s">
        <v>65</v>
      </c>
      <c r="W54" s="59" t="s">
        <v>65</v>
      </c>
      <c r="X54" s="59" t="s">
        <v>65</v>
      </c>
      <c r="Y54" s="59" t="s">
        <v>65</v>
      </c>
      <c r="Z54" s="59" t="s">
        <v>65</v>
      </c>
      <c r="AA54" s="59" t="s">
        <v>65</v>
      </c>
      <c r="AB54" s="59" t="s">
        <v>65</v>
      </c>
      <c r="AC54" s="59" t="s">
        <v>65</v>
      </c>
      <c r="AD54" s="64" t="s">
        <v>65</v>
      </c>
      <c r="AE54" s="66" t="s">
        <v>657</v>
      </c>
      <c r="AF54" s="59" t="s">
        <v>65</v>
      </c>
      <c r="AG54" s="59" t="s">
        <v>65</v>
      </c>
      <c r="AH54" s="59" t="s">
        <v>65</v>
      </c>
      <c r="AI54" s="64" t="s">
        <v>65</v>
      </c>
      <c r="AJ54" s="64" t="s">
        <v>65</v>
      </c>
      <c r="AK54" s="64" t="s">
        <v>65</v>
      </c>
      <c r="AL54" s="64" t="s">
        <v>65</v>
      </c>
      <c r="AM54" s="64" t="s">
        <v>65</v>
      </c>
      <c r="AN54" s="64" t="s">
        <v>65</v>
      </c>
      <c r="AO54" s="74" t="s">
        <v>65</v>
      </c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</row>
    <row r="55" spans="1:135" s="59" customFormat="1" ht="126.75" customHeight="1">
      <c r="A55" s="59" t="s">
        <v>428</v>
      </c>
      <c r="B55" s="64" t="s">
        <v>35</v>
      </c>
      <c r="C55" s="64" t="s">
        <v>658</v>
      </c>
      <c r="D55" s="59" t="s">
        <v>659</v>
      </c>
      <c r="E55" s="63" t="s">
        <v>660</v>
      </c>
      <c r="F55" s="64" t="s">
        <v>35</v>
      </c>
      <c r="G55" s="64" t="s">
        <v>262</v>
      </c>
      <c r="H55" s="59" t="s">
        <v>65</v>
      </c>
      <c r="I55" s="59" t="s">
        <v>65</v>
      </c>
      <c r="J55" s="64" t="s">
        <v>65</v>
      </c>
      <c r="K55" s="59" t="s">
        <v>65</v>
      </c>
      <c r="L55" s="59" t="s">
        <v>65</v>
      </c>
      <c r="M55" s="59" t="s">
        <v>65</v>
      </c>
      <c r="N55" s="59" t="s">
        <v>65</v>
      </c>
      <c r="O55" s="59" t="s">
        <v>65</v>
      </c>
      <c r="P55" s="59" t="s">
        <v>65</v>
      </c>
      <c r="Q55" s="59" t="s">
        <v>65</v>
      </c>
      <c r="R55" s="59" t="s">
        <v>65</v>
      </c>
      <c r="S55" s="59" t="s">
        <v>65</v>
      </c>
      <c r="T55" s="59" t="s">
        <v>65</v>
      </c>
      <c r="U55" s="64" t="s">
        <v>65</v>
      </c>
      <c r="V55" s="59" t="s">
        <v>65</v>
      </c>
      <c r="W55" s="59" t="s">
        <v>65</v>
      </c>
      <c r="X55" s="59" t="s">
        <v>65</v>
      </c>
      <c r="Y55" s="59" t="s">
        <v>65</v>
      </c>
      <c r="Z55" s="59" t="s">
        <v>65</v>
      </c>
      <c r="AA55" s="59" t="s">
        <v>65</v>
      </c>
      <c r="AB55" s="59" t="s">
        <v>65</v>
      </c>
      <c r="AC55" s="59" t="s">
        <v>65</v>
      </c>
      <c r="AD55" s="64" t="s">
        <v>65</v>
      </c>
      <c r="AE55" s="66" t="s">
        <v>532</v>
      </c>
      <c r="AF55" s="59" t="s">
        <v>65</v>
      </c>
      <c r="AG55" s="59" t="s">
        <v>65</v>
      </c>
      <c r="AH55" s="59" t="s">
        <v>65</v>
      </c>
      <c r="AI55" s="64" t="s">
        <v>65</v>
      </c>
      <c r="AJ55" s="64" t="s">
        <v>65</v>
      </c>
      <c r="AK55" s="64" t="s">
        <v>65</v>
      </c>
      <c r="AL55" s="64" t="s">
        <v>65</v>
      </c>
      <c r="AM55" s="64" t="s">
        <v>65</v>
      </c>
      <c r="AN55" s="64" t="s">
        <v>65</v>
      </c>
      <c r="AO55" s="74" t="s">
        <v>65</v>
      </c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</row>
    <row r="56" spans="1:135" s="59" customFormat="1" ht="126.75" customHeight="1">
      <c r="A56" s="59" t="s">
        <v>451</v>
      </c>
      <c r="B56" s="64" t="s">
        <v>35</v>
      </c>
      <c r="C56" s="64" t="s">
        <v>661</v>
      </c>
      <c r="D56" s="59" t="s">
        <v>662</v>
      </c>
      <c r="E56" s="63" t="s">
        <v>663</v>
      </c>
      <c r="F56" s="64" t="s">
        <v>35</v>
      </c>
      <c r="G56" s="64" t="s">
        <v>262</v>
      </c>
      <c r="H56" s="59" t="s">
        <v>65</v>
      </c>
      <c r="I56" s="59" t="s">
        <v>65</v>
      </c>
      <c r="J56" s="64" t="s">
        <v>65</v>
      </c>
      <c r="K56" s="59" t="s">
        <v>65</v>
      </c>
      <c r="L56" s="59" t="s">
        <v>65</v>
      </c>
      <c r="M56" s="59" t="s">
        <v>65</v>
      </c>
      <c r="N56" s="59" t="s">
        <v>65</v>
      </c>
      <c r="O56" s="59" t="s">
        <v>65</v>
      </c>
      <c r="P56" s="59" t="s">
        <v>65</v>
      </c>
      <c r="Q56" s="59" t="s">
        <v>65</v>
      </c>
      <c r="R56" s="59" t="s">
        <v>65</v>
      </c>
      <c r="S56" s="59" t="s">
        <v>65</v>
      </c>
      <c r="T56" s="59" t="s">
        <v>65</v>
      </c>
      <c r="U56" s="64" t="s">
        <v>65</v>
      </c>
      <c r="V56" s="59" t="s">
        <v>65</v>
      </c>
      <c r="W56" s="59" t="s">
        <v>65</v>
      </c>
      <c r="X56" s="59" t="s">
        <v>65</v>
      </c>
      <c r="Y56" s="59" t="s">
        <v>65</v>
      </c>
      <c r="Z56" s="59" t="s">
        <v>65</v>
      </c>
      <c r="AA56" s="59" t="s">
        <v>65</v>
      </c>
      <c r="AB56" s="59" t="s">
        <v>65</v>
      </c>
      <c r="AC56" s="59" t="s">
        <v>65</v>
      </c>
      <c r="AD56" s="64" t="s">
        <v>65</v>
      </c>
      <c r="AE56" s="66" t="s">
        <v>532</v>
      </c>
      <c r="AF56" s="59" t="s">
        <v>65</v>
      </c>
      <c r="AG56" s="59" t="s">
        <v>65</v>
      </c>
      <c r="AH56" s="59" t="s">
        <v>65</v>
      </c>
      <c r="AI56" s="64" t="s">
        <v>65</v>
      </c>
      <c r="AJ56" s="64" t="s">
        <v>65</v>
      </c>
      <c r="AK56" s="64" t="s">
        <v>65</v>
      </c>
      <c r="AL56" s="64" t="s">
        <v>65</v>
      </c>
      <c r="AM56" s="64" t="s">
        <v>65</v>
      </c>
      <c r="AN56" s="64" t="s">
        <v>65</v>
      </c>
      <c r="AO56" s="74" t="s">
        <v>65</v>
      </c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</row>
    <row r="57" spans="1:135" s="59" customFormat="1" ht="126.75" customHeight="1">
      <c r="A57" s="59" t="s">
        <v>450</v>
      </c>
      <c r="B57" s="64" t="s">
        <v>35</v>
      </c>
      <c r="C57" s="64" t="s">
        <v>664</v>
      </c>
      <c r="D57" s="59" t="s">
        <v>665</v>
      </c>
      <c r="E57" s="63" t="s">
        <v>666</v>
      </c>
      <c r="F57" s="64" t="s">
        <v>35</v>
      </c>
      <c r="G57" s="64" t="s">
        <v>262</v>
      </c>
      <c r="H57" s="59" t="s">
        <v>65</v>
      </c>
      <c r="I57" s="59" t="s">
        <v>65</v>
      </c>
      <c r="J57" s="64" t="s">
        <v>65</v>
      </c>
      <c r="K57" s="59" t="s">
        <v>65</v>
      </c>
      <c r="L57" s="59" t="s">
        <v>65</v>
      </c>
      <c r="M57" s="59" t="s">
        <v>65</v>
      </c>
      <c r="N57" s="59" t="s">
        <v>65</v>
      </c>
      <c r="O57" s="59" t="s">
        <v>65</v>
      </c>
      <c r="P57" s="59" t="s">
        <v>65</v>
      </c>
      <c r="Q57" s="59" t="s">
        <v>65</v>
      </c>
      <c r="R57" s="59" t="s">
        <v>65</v>
      </c>
      <c r="S57" s="59" t="s">
        <v>65</v>
      </c>
      <c r="T57" s="59" t="s">
        <v>65</v>
      </c>
      <c r="U57" s="64" t="s">
        <v>65</v>
      </c>
      <c r="V57" s="59" t="s">
        <v>65</v>
      </c>
      <c r="W57" s="59" t="s">
        <v>65</v>
      </c>
      <c r="X57" s="59" t="s">
        <v>65</v>
      </c>
      <c r="Y57" s="59" t="s">
        <v>65</v>
      </c>
      <c r="Z57" s="59" t="s">
        <v>65</v>
      </c>
      <c r="AA57" s="59" t="s">
        <v>65</v>
      </c>
      <c r="AB57" s="59" t="s">
        <v>65</v>
      </c>
      <c r="AC57" s="59" t="s">
        <v>65</v>
      </c>
      <c r="AD57" s="64" t="s">
        <v>65</v>
      </c>
      <c r="AE57" s="66" t="s">
        <v>522</v>
      </c>
      <c r="AF57" s="59" t="s">
        <v>65</v>
      </c>
      <c r="AG57" s="59" t="s">
        <v>65</v>
      </c>
      <c r="AH57" s="59" t="s">
        <v>65</v>
      </c>
      <c r="AI57" s="64" t="s">
        <v>65</v>
      </c>
      <c r="AJ57" s="64" t="s">
        <v>65</v>
      </c>
      <c r="AK57" s="64" t="s">
        <v>65</v>
      </c>
      <c r="AL57" s="64" t="s">
        <v>65</v>
      </c>
      <c r="AM57" s="64" t="s">
        <v>65</v>
      </c>
      <c r="AN57" s="64" t="s">
        <v>65</v>
      </c>
      <c r="AO57" s="74" t="s">
        <v>65</v>
      </c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</row>
    <row r="58" spans="1:135" s="59" customFormat="1" ht="126.75" customHeight="1">
      <c r="A58" s="59" t="s">
        <v>437</v>
      </c>
      <c r="B58" s="64" t="s">
        <v>35</v>
      </c>
      <c r="C58" s="64" t="s">
        <v>667</v>
      </c>
      <c r="D58" s="59" t="s">
        <v>668</v>
      </c>
      <c r="E58" s="63" t="s">
        <v>669</v>
      </c>
      <c r="F58" s="64" t="s">
        <v>35</v>
      </c>
      <c r="G58" s="64" t="s">
        <v>262</v>
      </c>
      <c r="H58" s="59" t="s">
        <v>65</v>
      </c>
      <c r="I58" s="59" t="s">
        <v>65</v>
      </c>
      <c r="J58" s="64" t="s">
        <v>65</v>
      </c>
      <c r="K58" s="59" t="s">
        <v>65</v>
      </c>
      <c r="L58" s="59" t="s">
        <v>65</v>
      </c>
      <c r="M58" s="59" t="s">
        <v>65</v>
      </c>
      <c r="N58" s="59" t="s">
        <v>65</v>
      </c>
      <c r="O58" s="59" t="s">
        <v>65</v>
      </c>
      <c r="P58" s="59" t="s">
        <v>65</v>
      </c>
      <c r="Q58" s="59" t="s">
        <v>65</v>
      </c>
      <c r="R58" s="59" t="s">
        <v>65</v>
      </c>
      <c r="S58" s="59" t="s">
        <v>65</v>
      </c>
      <c r="T58" s="59" t="s">
        <v>65</v>
      </c>
      <c r="U58" s="64" t="s">
        <v>65</v>
      </c>
      <c r="V58" s="59" t="s">
        <v>65</v>
      </c>
      <c r="W58" s="59" t="s">
        <v>65</v>
      </c>
      <c r="X58" s="59" t="s">
        <v>65</v>
      </c>
      <c r="Y58" s="59" t="s">
        <v>65</v>
      </c>
      <c r="Z58" s="59" t="s">
        <v>65</v>
      </c>
      <c r="AA58" s="59" t="s">
        <v>65</v>
      </c>
      <c r="AB58" s="59" t="s">
        <v>65</v>
      </c>
      <c r="AC58" s="59" t="s">
        <v>65</v>
      </c>
      <c r="AD58" s="64" t="s">
        <v>65</v>
      </c>
      <c r="AE58" s="66" t="s">
        <v>522</v>
      </c>
      <c r="AF58" s="59" t="s">
        <v>65</v>
      </c>
      <c r="AG58" s="59" t="s">
        <v>65</v>
      </c>
      <c r="AH58" s="59" t="s">
        <v>65</v>
      </c>
      <c r="AI58" s="64" t="s">
        <v>65</v>
      </c>
      <c r="AJ58" s="64" t="s">
        <v>65</v>
      </c>
      <c r="AK58" s="64" t="s">
        <v>65</v>
      </c>
      <c r="AL58" s="64" t="s">
        <v>65</v>
      </c>
      <c r="AM58" s="64" t="s">
        <v>65</v>
      </c>
      <c r="AN58" s="64" t="s">
        <v>65</v>
      </c>
      <c r="AO58" s="74" t="s">
        <v>65</v>
      </c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</row>
    <row r="59" spans="1:135" s="59" customFormat="1" ht="126.75" customHeight="1">
      <c r="A59" s="59" t="s">
        <v>440</v>
      </c>
      <c r="B59" s="64" t="s">
        <v>35</v>
      </c>
      <c r="C59" s="64" t="s">
        <v>670</v>
      </c>
      <c r="D59" s="59" t="s">
        <v>671</v>
      </c>
      <c r="E59" s="63" t="s">
        <v>672</v>
      </c>
      <c r="F59" s="64" t="s">
        <v>35</v>
      </c>
      <c r="G59" s="64" t="s">
        <v>262</v>
      </c>
      <c r="H59" s="59" t="s">
        <v>65</v>
      </c>
      <c r="I59" s="59" t="s">
        <v>65</v>
      </c>
      <c r="J59" s="64" t="s">
        <v>65</v>
      </c>
      <c r="K59" s="59" t="s">
        <v>65</v>
      </c>
      <c r="L59" s="59" t="s">
        <v>65</v>
      </c>
      <c r="M59" s="59" t="s">
        <v>65</v>
      </c>
      <c r="N59" s="59" t="s">
        <v>65</v>
      </c>
      <c r="O59" s="59" t="s">
        <v>65</v>
      </c>
      <c r="P59" s="59" t="s">
        <v>65</v>
      </c>
      <c r="Q59" s="59" t="s">
        <v>65</v>
      </c>
      <c r="R59" s="59" t="s">
        <v>65</v>
      </c>
      <c r="S59" s="59" t="s">
        <v>65</v>
      </c>
      <c r="T59" s="59" t="s">
        <v>65</v>
      </c>
      <c r="U59" s="64" t="s">
        <v>65</v>
      </c>
      <c r="V59" s="59" t="s">
        <v>65</v>
      </c>
      <c r="W59" s="59" t="s">
        <v>65</v>
      </c>
      <c r="X59" s="59" t="s">
        <v>65</v>
      </c>
      <c r="Y59" s="59" t="s">
        <v>65</v>
      </c>
      <c r="Z59" s="59" t="s">
        <v>65</v>
      </c>
      <c r="AA59" s="59" t="s">
        <v>65</v>
      </c>
      <c r="AB59" s="59" t="s">
        <v>65</v>
      </c>
      <c r="AC59" s="59" t="s">
        <v>65</v>
      </c>
      <c r="AD59" s="64" t="s">
        <v>65</v>
      </c>
      <c r="AE59" s="66" t="s">
        <v>532</v>
      </c>
      <c r="AF59" s="59" t="s">
        <v>65</v>
      </c>
      <c r="AG59" s="59" t="s">
        <v>65</v>
      </c>
      <c r="AH59" s="59" t="s">
        <v>65</v>
      </c>
      <c r="AI59" s="64" t="s">
        <v>65</v>
      </c>
      <c r="AJ59" s="64" t="s">
        <v>65</v>
      </c>
      <c r="AK59" s="64" t="s">
        <v>65</v>
      </c>
      <c r="AL59" s="64" t="s">
        <v>65</v>
      </c>
      <c r="AM59" s="64" t="s">
        <v>65</v>
      </c>
      <c r="AN59" s="64" t="s">
        <v>65</v>
      </c>
      <c r="AO59" s="74" t="s">
        <v>65</v>
      </c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</row>
    <row r="60" spans="1:135" s="59" customFormat="1" ht="126.75" customHeight="1">
      <c r="A60" s="59" t="s">
        <v>441</v>
      </c>
      <c r="B60" s="64" t="s">
        <v>35</v>
      </c>
      <c r="C60" s="64" t="s">
        <v>673</v>
      </c>
      <c r="D60" s="59" t="s">
        <v>674</v>
      </c>
      <c r="E60" s="63" t="s">
        <v>675</v>
      </c>
      <c r="F60" s="64" t="s">
        <v>35</v>
      </c>
      <c r="G60" s="64" t="s">
        <v>262</v>
      </c>
      <c r="H60" s="59" t="s">
        <v>65</v>
      </c>
      <c r="I60" s="59" t="s">
        <v>65</v>
      </c>
      <c r="J60" s="64" t="s">
        <v>65</v>
      </c>
      <c r="K60" s="59" t="s">
        <v>65</v>
      </c>
      <c r="L60" s="59" t="s">
        <v>65</v>
      </c>
      <c r="M60" s="59" t="s">
        <v>65</v>
      </c>
      <c r="N60" s="59" t="s">
        <v>65</v>
      </c>
      <c r="O60" s="59" t="s">
        <v>65</v>
      </c>
      <c r="P60" s="59" t="s">
        <v>65</v>
      </c>
      <c r="Q60" s="59" t="s">
        <v>65</v>
      </c>
      <c r="R60" s="59" t="s">
        <v>65</v>
      </c>
      <c r="S60" s="59" t="s">
        <v>65</v>
      </c>
      <c r="T60" s="59" t="s">
        <v>65</v>
      </c>
      <c r="U60" s="64" t="s">
        <v>65</v>
      </c>
      <c r="V60" s="59" t="s">
        <v>65</v>
      </c>
      <c r="W60" s="59" t="s">
        <v>65</v>
      </c>
      <c r="X60" s="59" t="s">
        <v>65</v>
      </c>
      <c r="Y60" s="59" t="s">
        <v>65</v>
      </c>
      <c r="Z60" s="59" t="s">
        <v>65</v>
      </c>
      <c r="AA60" s="59" t="s">
        <v>65</v>
      </c>
      <c r="AB60" s="59" t="s">
        <v>65</v>
      </c>
      <c r="AC60" s="59" t="s">
        <v>65</v>
      </c>
      <c r="AD60" s="64" t="s">
        <v>65</v>
      </c>
      <c r="AE60" s="66" t="s">
        <v>522</v>
      </c>
      <c r="AF60" s="59" t="s">
        <v>65</v>
      </c>
      <c r="AG60" s="59" t="s">
        <v>65</v>
      </c>
      <c r="AH60" s="59" t="s">
        <v>65</v>
      </c>
      <c r="AI60" s="64" t="s">
        <v>65</v>
      </c>
      <c r="AJ60" s="64" t="s">
        <v>65</v>
      </c>
      <c r="AK60" s="64" t="s">
        <v>65</v>
      </c>
      <c r="AL60" s="64" t="s">
        <v>65</v>
      </c>
      <c r="AM60" s="64" t="s">
        <v>65</v>
      </c>
      <c r="AN60" s="64" t="s">
        <v>65</v>
      </c>
      <c r="AO60" s="74" t="s">
        <v>65</v>
      </c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</row>
    <row r="61" spans="1:135" s="59" customFormat="1" ht="126.75" customHeight="1">
      <c r="A61" s="59" t="s">
        <v>442</v>
      </c>
      <c r="B61" s="64" t="s">
        <v>35</v>
      </c>
      <c r="C61" s="64" t="s">
        <v>676</v>
      </c>
      <c r="D61" s="59">
        <v>153500</v>
      </c>
      <c r="E61" s="63" t="s">
        <v>677</v>
      </c>
      <c r="F61" s="64" t="s">
        <v>35</v>
      </c>
      <c r="G61" s="64" t="s">
        <v>262</v>
      </c>
      <c r="H61" s="59" t="s">
        <v>65</v>
      </c>
      <c r="I61" s="59" t="s">
        <v>65</v>
      </c>
      <c r="J61" s="64" t="s">
        <v>65</v>
      </c>
      <c r="K61" s="59" t="s">
        <v>65</v>
      </c>
      <c r="L61" s="59" t="s">
        <v>65</v>
      </c>
      <c r="M61" s="59" t="s">
        <v>65</v>
      </c>
      <c r="N61" s="59" t="s">
        <v>65</v>
      </c>
      <c r="O61" s="59" t="s">
        <v>65</v>
      </c>
      <c r="P61" s="59" t="s">
        <v>65</v>
      </c>
      <c r="Q61" s="59" t="s">
        <v>65</v>
      </c>
      <c r="R61" s="59" t="s">
        <v>65</v>
      </c>
      <c r="S61" s="59" t="s">
        <v>65</v>
      </c>
      <c r="T61" s="59" t="s">
        <v>65</v>
      </c>
      <c r="U61" s="64" t="s">
        <v>65</v>
      </c>
      <c r="V61" s="59" t="s">
        <v>65</v>
      </c>
      <c r="W61" s="59" t="s">
        <v>65</v>
      </c>
      <c r="X61" s="59" t="s">
        <v>65</v>
      </c>
      <c r="Y61" s="59" t="s">
        <v>65</v>
      </c>
      <c r="Z61" s="59" t="s">
        <v>65</v>
      </c>
      <c r="AA61" s="59" t="s">
        <v>65</v>
      </c>
      <c r="AB61" s="59" t="s">
        <v>65</v>
      </c>
      <c r="AC61" s="59" t="s">
        <v>65</v>
      </c>
      <c r="AD61" s="64" t="s">
        <v>65</v>
      </c>
      <c r="AE61" s="66" t="s">
        <v>532</v>
      </c>
      <c r="AF61" s="59" t="s">
        <v>65</v>
      </c>
      <c r="AG61" s="59" t="s">
        <v>65</v>
      </c>
      <c r="AH61" s="59" t="s">
        <v>65</v>
      </c>
      <c r="AI61" s="64" t="s">
        <v>65</v>
      </c>
      <c r="AJ61" s="64" t="s">
        <v>65</v>
      </c>
      <c r="AK61" s="64" t="s">
        <v>65</v>
      </c>
      <c r="AL61" s="64" t="s">
        <v>65</v>
      </c>
      <c r="AM61" s="64" t="s">
        <v>65</v>
      </c>
      <c r="AN61" s="64" t="s">
        <v>65</v>
      </c>
      <c r="AO61" s="74" t="s">
        <v>65</v>
      </c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</row>
    <row r="62" spans="1:135" s="59" customFormat="1" ht="126.75" customHeight="1">
      <c r="A62" s="59" t="s">
        <v>414</v>
      </c>
      <c r="B62" s="64" t="s">
        <v>35</v>
      </c>
      <c r="C62" s="64" t="s">
        <v>678</v>
      </c>
      <c r="D62" s="59" t="s">
        <v>679</v>
      </c>
      <c r="E62" s="63" t="s">
        <v>680</v>
      </c>
      <c r="F62" s="64" t="s">
        <v>35</v>
      </c>
      <c r="G62" s="64" t="s">
        <v>262</v>
      </c>
      <c r="H62" s="59" t="s">
        <v>65</v>
      </c>
      <c r="I62" s="59" t="s">
        <v>65</v>
      </c>
      <c r="J62" s="64" t="s">
        <v>65</v>
      </c>
      <c r="K62" s="59" t="s">
        <v>65</v>
      </c>
      <c r="L62" s="59" t="s">
        <v>65</v>
      </c>
      <c r="M62" s="59" t="s">
        <v>65</v>
      </c>
      <c r="N62" s="59" t="s">
        <v>65</v>
      </c>
      <c r="O62" s="59" t="s">
        <v>65</v>
      </c>
      <c r="P62" s="59" t="s">
        <v>65</v>
      </c>
      <c r="Q62" s="59" t="s">
        <v>65</v>
      </c>
      <c r="R62" s="59" t="s">
        <v>65</v>
      </c>
      <c r="S62" s="59" t="s">
        <v>65</v>
      </c>
      <c r="T62" s="59" t="s">
        <v>65</v>
      </c>
      <c r="U62" s="64" t="s">
        <v>65</v>
      </c>
      <c r="V62" s="59" t="s">
        <v>65</v>
      </c>
      <c r="W62" s="59" t="s">
        <v>65</v>
      </c>
      <c r="X62" s="59" t="s">
        <v>65</v>
      </c>
      <c r="Y62" s="59" t="s">
        <v>65</v>
      </c>
      <c r="Z62" s="59" t="s">
        <v>65</v>
      </c>
      <c r="AA62" s="59" t="s">
        <v>65</v>
      </c>
      <c r="AB62" s="59" t="s">
        <v>65</v>
      </c>
      <c r="AC62" s="59" t="s">
        <v>65</v>
      </c>
      <c r="AD62" s="64" t="s">
        <v>65</v>
      </c>
      <c r="AE62" s="66" t="s">
        <v>188</v>
      </c>
      <c r="AF62" s="59" t="s">
        <v>65</v>
      </c>
      <c r="AG62" s="59" t="s">
        <v>65</v>
      </c>
      <c r="AH62" s="59" t="s">
        <v>65</v>
      </c>
      <c r="AI62" s="64" t="s">
        <v>65</v>
      </c>
      <c r="AJ62" s="64" t="s">
        <v>65</v>
      </c>
      <c r="AK62" s="64" t="s">
        <v>65</v>
      </c>
      <c r="AL62" s="64" t="s">
        <v>65</v>
      </c>
      <c r="AM62" s="64" t="s">
        <v>65</v>
      </c>
      <c r="AN62" s="64" t="s">
        <v>65</v>
      </c>
      <c r="AO62" s="74" t="s">
        <v>65</v>
      </c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</row>
    <row r="63" spans="1:135" s="59" customFormat="1" ht="126.75" customHeight="1">
      <c r="A63" s="59" t="s">
        <v>444</v>
      </c>
      <c r="B63" s="64" t="s">
        <v>35</v>
      </c>
      <c r="C63" s="64" t="s">
        <v>681</v>
      </c>
      <c r="D63" s="59" t="s">
        <v>682</v>
      </c>
      <c r="E63" s="63" t="s">
        <v>683</v>
      </c>
      <c r="F63" s="64" t="s">
        <v>35</v>
      </c>
      <c r="G63" s="64" t="s">
        <v>262</v>
      </c>
      <c r="H63" s="59" t="s">
        <v>65</v>
      </c>
      <c r="I63" s="59" t="s">
        <v>65</v>
      </c>
      <c r="J63" s="64" t="s">
        <v>65</v>
      </c>
      <c r="K63" s="59" t="s">
        <v>65</v>
      </c>
      <c r="L63" s="59" t="s">
        <v>65</v>
      </c>
      <c r="M63" s="59" t="s">
        <v>65</v>
      </c>
      <c r="N63" s="59" t="s">
        <v>65</v>
      </c>
      <c r="O63" s="59" t="s">
        <v>65</v>
      </c>
      <c r="P63" s="59" t="s">
        <v>65</v>
      </c>
      <c r="Q63" s="59" t="s">
        <v>65</v>
      </c>
      <c r="R63" s="59" t="s">
        <v>65</v>
      </c>
      <c r="S63" s="59" t="s">
        <v>65</v>
      </c>
      <c r="T63" s="59" t="s">
        <v>65</v>
      </c>
      <c r="U63" s="64" t="s">
        <v>65</v>
      </c>
      <c r="V63" s="59" t="s">
        <v>65</v>
      </c>
      <c r="W63" s="59" t="s">
        <v>65</v>
      </c>
      <c r="X63" s="59" t="s">
        <v>65</v>
      </c>
      <c r="Y63" s="59" t="s">
        <v>65</v>
      </c>
      <c r="Z63" s="59" t="s">
        <v>65</v>
      </c>
      <c r="AA63" s="59" t="s">
        <v>65</v>
      </c>
      <c r="AB63" s="59" t="s">
        <v>65</v>
      </c>
      <c r="AC63" s="59" t="s">
        <v>65</v>
      </c>
      <c r="AD63" s="64" t="s">
        <v>65</v>
      </c>
      <c r="AE63" s="66" t="s">
        <v>522</v>
      </c>
      <c r="AF63" s="59" t="s">
        <v>65</v>
      </c>
      <c r="AG63" s="59" t="s">
        <v>65</v>
      </c>
      <c r="AH63" s="59" t="s">
        <v>65</v>
      </c>
      <c r="AI63" s="64" t="s">
        <v>65</v>
      </c>
      <c r="AJ63" s="64" t="s">
        <v>65</v>
      </c>
      <c r="AK63" s="64" t="s">
        <v>65</v>
      </c>
      <c r="AL63" s="64" t="s">
        <v>65</v>
      </c>
      <c r="AM63" s="64" t="s">
        <v>65</v>
      </c>
      <c r="AN63" s="64" t="s">
        <v>65</v>
      </c>
      <c r="AO63" s="74" t="s">
        <v>65</v>
      </c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</row>
    <row r="64" spans="1:135" s="59" customFormat="1" ht="126.75" customHeight="1">
      <c r="A64" s="59" t="s">
        <v>439</v>
      </c>
      <c r="B64" s="64" t="s">
        <v>35</v>
      </c>
      <c r="C64" s="64" t="s">
        <v>684</v>
      </c>
      <c r="D64" s="59" t="s">
        <v>685</v>
      </c>
      <c r="E64" s="63" t="s">
        <v>686</v>
      </c>
      <c r="F64" s="64" t="s">
        <v>35</v>
      </c>
      <c r="G64" s="64" t="s">
        <v>262</v>
      </c>
      <c r="H64" s="59" t="s">
        <v>65</v>
      </c>
      <c r="I64" s="59" t="s">
        <v>65</v>
      </c>
      <c r="J64" s="64" t="s">
        <v>65</v>
      </c>
      <c r="K64" s="59" t="s">
        <v>65</v>
      </c>
      <c r="L64" s="59" t="s">
        <v>65</v>
      </c>
      <c r="M64" s="59" t="s">
        <v>65</v>
      </c>
      <c r="N64" s="59" t="s">
        <v>65</v>
      </c>
      <c r="O64" s="59" t="s">
        <v>65</v>
      </c>
      <c r="P64" s="59" t="s">
        <v>65</v>
      </c>
      <c r="Q64" s="59" t="s">
        <v>65</v>
      </c>
      <c r="R64" s="59" t="s">
        <v>65</v>
      </c>
      <c r="S64" s="59" t="s">
        <v>65</v>
      </c>
      <c r="T64" s="59" t="s">
        <v>65</v>
      </c>
      <c r="U64" s="64" t="s">
        <v>65</v>
      </c>
      <c r="V64" s="59" t="s">
        <v>65</v>
      </c>
      <c r="W64" s="59" t="s">
        <v>65</v>
      </c>
      <c r="X64" s="59" t="s">
        <v>65</v>
      </c>
      <c r="Y64" s="59" t="s">
        <v>65</v>
      </c>
      <c r="Z64" s="59" t="s">
        <v>65</v>
      </c>
      <c r="AA64" s="59" t="s">
        <v>65</v>
      </c>
      <c r="AB64" s="59" t="s">
        <v>65</v>
      </c>
      <c r="AC64" s="59" t="s">
        <v>65</v>
      </c>
      <c r="AD64" s="64" t="s">
        <v>65</v>
      </c>
      <c r="AE64" s="66" t="s">
        <v>522</v>
      </c>
      <c r="AF64" s="59" t="s">
        <v>65</v>
      </c>
      <c r="AG64" s="59" t="s">
        <v>65</v>
      </c>
      <c r="AH64" s="59" t="s">
        <v>65</v>
      </c>
      <c r="AI64" s="64" t="s">
        <v>65</v>
      </c>
      <c r="AJ64" s="64" t="s">
        <v>65</v>
      </c>
      <c r="AK64" s="64" t="s">
        <v>65</v>
      </c>
      <c r="AL64" s="64" t="s">
        <v>65</v>
      </c>
      <c r="AM64" s="64" t="s">
        <v>65</v>
      </c>
      <c r="AN64" s="64" t="s">
        <v>65</v>
      </c>
      <c r="AO64" s="74" t="s">
        <v>65</v>
      </c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</row>
    <row r="65" spans="1:135" s="59" customFormat="1" ht="126.75" customHeight="1">
      <c r="A65" s="59" t="s">
        <v>447</v>
      </c>
      <c r="B65" s="64" t="s">
        <v>35</v>
      </c>
      <c r="C65" s="64" t="s">
        <v>687</v>
      </c>
      <c r="D65" s="59" t="s">
        <v>688</v>
      </c>
      <c r="E65" s="63" t="s">
        <v>689</v>
      </c>
      <c r="F65" s="64" t="s">
        <v>35</v>
      </c>
      <c r="G65" s="64" t="s">
        <v>262</v>
      </c>
      <c r="H65" s="59" t="s">
        <v>65</v>
      </c>
      <c r="I65" s="59" t="s">
        <v>65</v>
      </c>
      <c r="J65" s="64" t="s">
        <v>65</v>
      </c>
      <c r="K65" s="59" t="s">
        <v>65</v>
      </c>
      <c r="L65" s="59" t="s">
        <v>65</v>
      </c>
      <c r="M65" s="59" t="s">
        <v>65</v>
      </c>
      <c r="N65" s="59" t="s">
        <v>65</v>
      </c>
      <c r="O65" s="59" t="s">
        <v>65</v>
      </c>
      <c r="P65" s="59" t="s">
        <v>65</v>
      </c>
      <c r="Q65" s="59" t="s">
        <v>65</v>
      </c>
      <c r="R65" s="59" t="s">
        <v>65</v>
      </c>
      <c r="S65" s="59" t="s">
        <v>65</v>
      </c>
      <c r="T65" s="59" t="s">
        <v>65</v>
      </c>
      <c r="U65" s="64" t="s">
        <v>65</v>
      </c>
      <c r="V65" s="59" t="s">
        <v>65</v>
      </c>
      <c r="W65" s="59" t="s">
        <v>65</v>
      </c>
      <c r="X65" s="59" t="s">
        <v>65</v>
      </c>
      <c r="Y65" s="59" t="s">
        <v>65</v>
      </c>
      <c r="Z65" s="59" t="s">
        <v>65</v>
      </c>
      <c r="AA65" s="59" t="s">
        <v>65</v>
      </c>
      <c r="AB65" s="59" t="s">
        <v>65</v>
      </c>
      <c r="AC65" s="59" t="s">
        <v>65</v>
      </c>
      <c r="AD65" s="64" t="s">
        <v>65</v>
      </c>
      <c r="AE65" s="66" t="s">
        <v>532</v>
      </c>
      <c r="AF65" s="59" t="s">
        <v>65</v>
      </c>
      <c r="AG65" s="59" t="s">
        <v>65</v>
      </c>
      <c r="AH65" s="59" t="s">
        <v>65</v>
      </c>
      <c r="AI65" s="64" t="s">
        <v>65</v>
      </c>
      <c r="AJ65" s="64" t="s">
        <v>65</v>
      </c>
      <c r="AK65" s="64" t="s">
        <v>65</v>
      </c>
      <c r="AL65" s="64" t="s">
        <v>65</v>
      </c>
      <c r="AM65" s="64" t="s">
        <v>65</v>
      </c>
      <c r="AN65" s="64" t="s">
        <v>65</v>
      </c>
      <c r="AO65" s="74" t="s">
        <v>65</v>
      </c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</row>
    <row r="66" spans="1:135" s="59" customFormat="1" ht="126.75" customHeight="1">
      <c r="A66" s="59" t="s">
        <v>446</v>
      </c>
      <c r="B66" s="64" t="s">
        <v>35</v>
      </c>
      <c r="C66" s="64" t="s">
        <v>690</v>
      </c>
      <c r="D66" s="59">
        <v>153491</v>
      </c>
      <c r="E66" s="63" t="s">
        <v>691</v>
      </c>
      <c r="F66" s="64" t="s">
        <v>35</v>
      </c>
      <c r="G66" s="64" t="s">
        <v>692</v>
      </c>
      <c r="H66" s="59" t="s">
        <v>65</v>
      </c>
      <c r="I66" s="59" t="s">
        <v>65</v>
      </c>
      <c r="J66" s="64" t="s">
        <v>65</v>
      </c>
      <c r="K66" s="59" t="s">
        <v>65</v>
      </c>
      <c r="L66" s="59" t="s">
        <v>65</v>
      </c>
      <c r="M66" s="59" t="s">
        <v>65</v>
      </c>
      <c r="N66" s="59" t="s">
        <v>65</v>
      </c>
      <c r="O66" s="59" t="s">
        <v>65</v>
      </c>
      <c r="P66" s="59" t="s">
        <v>65</v>
      </c>
      <c r="Q66" s="59" t="s">
        <v>65</v>
      </c>
      <c r="R66" s="59" t="s">
        <v>65</v>
      </c>
      <c r="S66" s="59" t="s">
        <v>65</v>
      </c>
      <c r="T66" s="59" t="s">
        <v>65</v>
      </c>
      <c r="U66" s="64" t="s">
        <v>65</v>
      </c>
      <c r="V66" s="59" t="s">
        <v>65</v>
      </c>
      <c r="W66" s="59" t="s">
        <v>65</v>
      </c>
      <c r="X66" s="59" t="s">
        <v>65</v>
      </c>
      <c r="Y66" s="59" t="s">
        <v>65</v>
      </c>
      <c r="Z66" s="59" t="s">
        <v>65</v>
      </c>
      <c r="AA66" s="59" t="s">
        <v>65</v>
      </c>
      <c r="AB66" s="59" t="s">
        <v>65</v>
      </c>
      <c r="AC66" s="59" t="s">
        <v>65</v>
      </c>
      <c r="AD66" s="64" t="s">
        <v>65</v>
      </c>
      <c r="AE66" s="66" t="s">
        <v>693</v>
      </c>
      <c r="AF66" s="59" t="s">
        <v>65</v>
      </c>
      <c r="AG66" s="59" t="s">
        <v>65</v>
      </c>
      <c r="AH66" s="59" t="s">
        <v>65</v>
      </c>
      <c r="AI66" s="64" t="s">
        <v>65</v>
      </c>
      <c r="AJ66" s="64" t="s">
        <v>65</v>
      </c>
      <c r="AK66" s="64" t="s">
        <v>65</v>
      </c>
      <c r="AL66" s="64" t="s">
        <v>65</v>
      </c>
      <c r="AM66" s="64" t="s">
        <v>65</v>
      </c>
      <c r="AN66" s="64" t="s">
        <v>65</v>
      </c>
      <c r="AO66" s="74" t="s">
        <v>65</v>
      </c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</row>
    <row r="67" spans="1:135" s="59" customFormat="1" ht="126.75" customHeight="1">
      <c r="A67" s="59" t="s">
        <v>448</v>
      </c>
      <c r="B67" s="64" t="s">
        <v>35</v>
      </c>
      <c r="C67" s="64" t="s">
        <v>694</v>
      </c>
      <c r="D67" s="59" t="s">
        <v>695</v>
      </c>
      <c r="E67" s="63" t="s">
        <v>696</v>
      </c>
      <c r="F67" s="64" t="s">
        <v>35</v>
      </c>
      <c r="G67" s="64" t="s">
        <v>262</v>
      </c>
      <c r="H67" s="59" t="s">
        <v>65</v>
      </c>
      <c r="I67" s="59" t="s">
        <v>65</v>
      </c>
      <c r="J67" s="64" t="s">
        <v>65</v>
      </c>
      <c r="K67" s="59" t="s">
        <v>65</v>
      </c>
      <c r="L67" s="59" t="s">
        <v>65</v>
      </c>
      <c r="M67" s="59" t="s">
        <v>65</v>
      </c>
      <c r="N67" s="59" t="s">
        <v>65</v>
      </c>
      <c r="O67" s="59" t="s">
        <v>65</v>
      </c>
      <c r="P67" s="59" t="s">
        <v>65</v>
      </c>
      <c r="Q67" s="59" t="s">
        <v>65</v>
      </c>
      <c r="R67" s="59" t="s">
        <v>65</v>
      </c>
      <c r="S67" s="59" t="s">
        <v>65</v>
      </c>
      <c r="T67" s="59" t="s">
        <v>65</v>
      </c>
      <c r="U67" s="64" t="s">
        <v>65</v>
      </c>
      <c r="V67" s="59" t="s">
        <v>65</v>
      </c>
      <c r="W67" s="59" t="s">
        <v>65</v>
      </c>
      <c r="X67" s="59" t="s">
        <v>65</v>
      </c>
      <c r="Y67" s="59" t="s">
        <v>65</v>
      </c>
      <c r="Z67" s="59" t="s">
        <v>65</v>
      </c>
      <c r="AA67" s="59" t="s">
        <v>65</v>
      </c>
      <c r="AB67" s="59" t="s">
        <v>65</v>
      </c>
      <c r="AC67" s="59" t="s">
        <v>65</v>
      </c>
      <c r="AD67" s="64" t="s">
        <v>65</v>
      </c>
      <c r="AE67" s="66" t="s">
        <v>522</v>
      </c>
      <c r="AF67" s="59" t="s">
        <v>65</v>
      </c>
      <c r="AG67" s="59" t="s">
        <v>65</v>
      </c>
      <c r="AH67" s="59" t="s">
        <v>65</v>
      </c>
      <c r="AI67" s="64" t="s">
        <v>65</v>
      </c>
      <c r="AJ67" s="64" t="s">
        <v>65</v>
      </c>
      <c r="AK67" s="64" t="s">
        <v>65</v>
      </c>
      <c r="AL67" s="64" t="s">
        <v>65</v>
      </c>
      <c r="AM67" s="64" t="s">
        <v>65</v>
      </c>
      <c r="AN67" s="64" t="s">
        <v>65</v>
      </c>
      <c r="AO67" s="74" t="s">
        <v>65</v>
      </c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</row>
    <row r="68" spans="1:135" s="59" customFormat="1" ht="126.75" customHeight="1">
      <c r="A68" s="59" t="s">
        <v>449</v>
      </c>
      <c r="B68" s="64" t="s">
        <v>35</v>
      </c>
      <c r="C68" s="64" t="s">
        <v>697</v>
      </c>
      <c r="D68" s="59" t="s">
        <v>698</v>
      </c>
      <c r="E68" s="63" t="s">
        <v>699</v>
      </c>
      <c r="F68" s="64" t="s">
        <v>35</v>
      </c>
      <c r="G68" s="64" t="s">
        <v>262</v>
      </c>
      <c r="H68" s="59" t="s">
        <v>65</v>
      </c>
      <c r="I68" s="59" t="s">
        <v>65</v>
      </c>
      <c r="J68" s="64" t="s">
        <v>65</v>
      </c>
      <c r="K68" s="59" t="s">
        <v>65</v>
      </c>
      <c r="L68" s="59" t="s">
        <v>65</v>
      </c>
      <c r="M68" s="59" t="s">
        <v>65</v>
      </c>
      <c r="N68" s="59" t="s">
        <v>65</v>
      </c>
      <c r="O68" s="59" t="s">
        <v>65</v>
      </c>
      <c r="P68" s="59" t="s">
        <v>65</v>
      </c>
      <c r="Q68" s="59" t="s">
        <v>65</v>
      </c>
      <c r="R68" s="59" t="s">
        <v>65</v>
      </c>
      <c r="S68" s="59" t="s">
        <v>65</v>
      </c>
      <c r="T68" s="59" t="s">
        <v>65</v>
      </c>
      <c r="U68" s="64" t="s">
        <v>65</v>
      </c>
      <c r="V68" s="59" t="s">
        <v>65</v>
      </c>
      <c r="W68" s="59" t="s">
        <v>65</v>
      </c>
      <c r="X68" s="59" t="s">
        <v>65</v>
      </c>
      <c r="Y68" s="59" t="s">
        <v>65</v>
      </c>
      <c r="Z68" s="59" t="s">
        <v>65</v>
      </c>
      <c r="AA68" s="59" t="s">
        <v>65</v>
      </c>
      <c r="AB68" s="59" t="s">
        <v>65</v>
      </c>
      <c r="AC68" s="59" t="s">
        <v>65</v>
      </c>
      <c r="AD68" s="64" t="s">
        <v>65</v>
      </c>
      <c r="AE68" s="66" t="s">
        <v>532</v>
      </c>
      <c r="AF68" s="59" t="s">
        <v>65</v>
      </c>
      <c r="AG68" s="59" t="s">
        <v>65</v>
      </c>
      <c r="AH68" s="59" t="s">
        <v>65</v>
      </c>
      <c r="AI68" s="64" t="s">
        <v>65</v>
      </c>
      <c r="AJ68" s="64" t="s">
        <v>65</v>
      </c>
      <c r="AK68" s="64" t="s">
        <v>65</v>
      </c>
      <c r="AL68" s="64" t="s">
        <v>65</v>
      </c>
      <c r="AM68" s="64" t="s">
        <v>65</v>
      </c>
      <c r="AN68" s="64" t="s">
        <v>65</v>
      </c>
      <c r="AO68" s="74" t="s">
        <v>65</v>
      </c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</row>
    <row r="69" spans="1:135" s="59" customFormat="1" ht="126.75" customHeight="1">
      <c r="A69" s="59" t="s">
        <v>468</v>
      </c>
      <c r="B69" s="64" t="s">
        <v>35</v>
      </c>
      <c r="C69" s="64" t="s">
        <v>700</v>
      </c>
      <c r="D69" s="59" t="s">
        <v>701</v>
      </c>
      <c r="E69" s="63" t="s">
        <v>702</v>
      </c>
      <c r="F69" s="64" t="s">
        <v>35</v>
      </c>
      <c r="G69" s="64" t="s">
        <v>262</v>
      </c>
      <c r="H69" s="59" t="s">
        <v>65</v>
      </c>
      <c r="I69" s="59" t="s">
        <v>65</v>
      </c>
      <c r="J69" s="64" t="s">
        <v>65</v>
      </c>
      <c r="K69" s="59" t="s">
        <v>65</v>
      </c>
      <c r="L69" s="59" t="s">
        <v>65</v>
      </c>
      <c r="M69" s="59" t="s">
        <v>65</v>
      </c>
      <c r="N69" s="59" t="s">
        <v>65</v>
      </c>
      <c r="O69" s="59" t="s">
        <v>65</v>
      </c>
      <c r="P69" s="59" t="s">
        <v>65</v>
      </c>
      <c r="Q69" s="59" t="s">
        <v>65</v>
      </c>
      <c r="R69" s="59" t="s">
        <v>65</v>
      </c>
      <c r="S69" s="59" t="s">
        <v>65</v>
      </c>
      <c r="T69" s="59" t="s">
        <v>65</v>
      </c>
      <c r="U69" s="64" t="s">
        <v>65</v>
      </c>
      <c r="V69" s="59" t="s">
        <v>65</v>
      </c>
      <c r="W69" s="59" t="s">
        <v>65</v>
      </c>
      <c r="X69" s="59" t="s">
        <v>65</v>
      </c>
      <c r="Y69" s="59" t="s">
        <v>65</v>
      </c>
      <c r="Z69" s="59" t="s">
        <v>65</v>
      </c>
      <c r="AA69" s="59" t="s">
        <v>65</v>
      </c>
      <c r="AB69" s="59" t="s">
        <v>65</v>
      </c>
      <c r="AC69" s="59" t="s">
        <v>65</v>
      </c>
      <c r="AD69" s="64" t="s">
        <v>65</v>
      </c>
      <c r="AE69" s="66" t="s">
        <v>641</v>
      </c>
      <c r="AF69" s="59" t="s">
        <v>65</v>
      </c>
      <c r="AG69" s="59" t="s">
        <v>65</v>
      </c>
      <c r="AH69" s="59" t="s">
        <v>65</v>
      </c>
      <c r="AI69" s="64" t="s">
        <v>65</v>
      </c>
      <c r="AJ69" s="64" t="s">
        <v>65</v>
      </c>
      <c r="AK69" s="64" t="s">
        <v>65</v>
      </c>
      <c r="AL69" s="64" t="s">
        <v>65</v>
      </c>
      <c r="AM69" s="64" t="s">
        <v>65</v>
      </c>
      <c r="AN69" s="64" t="s">
        <v>65</v>
      </c>
      <c r="AO69" s="74" t="s">
        <v>65</v>
      </c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</row>
    <row r="70" spans="1:135" s="59" customFormat="1" ht="126.75" customHeight="1">
      <c r="A70" s="59" t="s">
        <v>470</v>
      </c>
      <c r="B70" s="64" t="s">
        <v>35</v>
      </c>
      <c r="C70" s="64" t="s">
        <v>703</v>
      </c>
      <c r="D70" s="59" t="s">
        <v>704</v>
      </c>
      <c r="E70" s="63" t="s">
        <v>705</v>
      </c>
      <c r="F70" s="64" t="s">
        <v>35</v>
      </c>
      <c r="G70" s="64" t="s">
        <v>262</v>
      </c>
      <c r="H70" s="59" t="s">
        <v>65</v>
      </c>
      <c r="I70" s="59" t="s">
        <v>65</v>
      </c>
      <c r="J70" s="64" t="s">
        <v>65</v>
      </c>
      <c r="K70" s="59" t="s">
        <v>65</v>
      </c>
      <c r="L70" s="59" t="s">
        <v>65</v>
      </c>
      <c r="M70" s="59" t="s">
        <v>65</v>
      </c>
      <c r="N70" s="59" t="s">
        <v>65</v>
      </c>
      <c r="O70" s="59" t="s">
        <v>65</v>
      </c>
      <c r="P70" s="59" t="s">
        <v>65</v>
      </c>
      <c r="Q70" s="59" t="s">
        <v>65</v>
      </c>
      <c r="R70" s="59" t="s">
        <v>65</v>
      </c>
      <c r="S70" s="59" t="s">
        <v>65</v>
      </c>
      <c r="T70" s="59" t="s">
        <v>65</v>
      </c>
      <c r="U70" s="64" t="s">
        <v>65</v>
      </c>
      <c r="V70" s="59" t="s">
        <v>65</v>
      </c>
      <c r="W70" s="59" t="s">
        <v>65</v>
      </c>
      <c r="X70" s="59" t="s">
        <v>65</v>
      </c>
      <c r="Y70" s="59" t="s">
        <v>65</v>
      </c>
      <c r="Z70" s="59" t="s">
        <v>65</v>
      </c>
      <c r="AA70" s="59" t="s">
        <v>65</v>
      </c>
      <c r="AB70" s="59" t="s">
        <v>65</v>
      </c>
      <c r="AC70" s="59" t="s">
        <v>65</v>
      </c>
      <c r="AD70" s="64" t="s">
        <v>65</v>
      </c>
      <c r="AE70" s="66" t="s">
        <v>532</v>
      </c>
      <c r="AF70" s="59" t="s">
        <v>65</v>
      </c>
      <c r="AG70" s="59" t="s">
        <v>65</v>
      </c>
      <c r="AH70" s="59" t="s">
        <v>65</v>
      </c>
      <c r="AI70" s="64" t="s">
        <v>65</v>
      </c>
      <c r="AJ70" s="64" t="s">
        <v>65</v>
      </c>
      <c r="AK70" s="64" t="s">
        <v>65</v>
      </c>
      <c r="AL70" s="64" t="s">
        <v>65</v>
      </c>
      <c r="AM70" s="64" t="s">
        <v>65</v>
      </c>
      <c r="AN70" s="64" t="s">
        <v>65</v>
      </c>
      <c r="AO70" s="74" t="s">
        <v>65</v>
      </c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</row>
    <row r="71" spans="1:135" s="59" customFormat="1" ht="126.75" customHeight="1">
      <c r="A71" s="59" t="s">
        <v>472</v>
      </c>
      <c r="B71" s="64" t="s">
        <v>35</v>
      </c>
      <c r="C71" s="64" t="s">
        <v>706</v>
      </c>
      <c r="D71" s="59" t="s">
        <v>707</v>
      </c>
      <c r="E71" s="63" t="s">
        <v>708</v>
      </c>
      <c r="F71" s="64" t="s">
        <v>35</v>
      </c>
      <c r="G71" s="64" t="s">
        <v>262</v>
      </c>
      <c r="H71" s="59" t="s">
        <v>65</v>
      </c>
      <c r="I71" s="59" t="s">
        <v>65</v>
      </c>
      <c r="J71" s="64" t="s">
        <v>65</v>
      </c>
      <c r="K71" s="59" t="s">
        <v>65</v>
      </c>
      <c r="L71" s="59" t="s">
        <v>65</v>
      </c>
      <c r="M71" s="59" t="s">
        <v>65</v>
      </c>
      <c r="N71" s="59" t="s">
        <v>65</v>
      </c>
      <c r="O71" s="59" t="s">
        <v>65</v>
      </c>
      <c r="P71" s="59" t="s">
        <v>65</v>
      </c>
      <c r="Q71" s="59" t="s">
        <v>65</v>
      </c>
      <c r="R71" s="59" t="s">
        <v>65</v>
      </c>
      <c r="S71" s="59" t="s">
        <v>65</v>
      </c>
      <c r="T71" s="59" t="s">
        <v>65</v>
      </c>
      <c r="U71" s="64" t="s">
        <v>65</v>
      </c>
      <c r="V71" s="59" t="s">
        <v>65</v>
      </c>
      <c r="W71" s="59" t="s">
        <v>65</v>
      </c>
      <c r="X71" s="59" t="s">
        <v>65</v>
      </c>
      <c r="Y71" s="59" t="s">
        <v>65</v>
      </c>
      <c r="Z71" s="59" t="s">
        <v>65</v>
      </c>
      <c r="AA71" s="59" t="s">
        <v>65</v>
      </c>
      <c r="AB71" s="59" t="s">
        <v>65</v>
      </c>
      <c r="AC71" s="59" t="s">
        <v>65</v>
      </c>
      <c r="AD71" s="64" t="s">
        <v>65</v>
      </c>
      <c r="AE71" s="66" t="s">
        <v>532</v>
      </c>
      <c r="AF71" s="59" t="s">
        <v>65</v>
      </c>
      <c r="AG71" s="59" t="s">
        <v>65</v>
      </c>
      <c r="AH71" s="59" t="s">
        <v>65</v>
      </c>
      <c r="AI71" s="64" t="s">
        <v>65</v>
      </c>
      <c r="AJ71" s="64" t="s">
        <v>65</v>
      </c>
      <c r="AK71" s="64" t="s">
        <v>65</v>
      </c>
      <c r="AL71" s="64" t="s">
        <v>65</v>
      </c>
      <c r="AM71" s="64" t="s">
        <v>65</v>
      </c>
      <c r="AN71" s="64" t="s">
        <v>65</v>
      </c>
      <c r="AO71" s="74" t="s">
        <v>65</v>
      </c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</row>
    <row r="72" spans="1:135" s="59" customFormat="1" ht="126.75" customHeight="1">
      <c r="A72" s="59" t="s">
        <v>473</v>
      </c>
      <c r="B72" s="64" t="s">
        <v>35</v>
      </c>
      <c r="C72" s="64" t="s">
        <v>709</v>
      </c>
      <c r="D72" s="59" t="s">
        <v>710</v>
      </c>
      <c r="E72" s="63" t="s">
        <v>711</v>
      </c>
      <c r="F72" s="64" t="s">
        <v>35</v>
      </c>
      <c r="G72" s="64" t="s">
        <v>262</v>
      </c>
      <c r="H72" s="59" t="s">
        <v>65</v>
      </c>
      <c r="I72" s="59" t="s">
        <v>65</v>
      </c>
      <c r="J72" s="64" t="s">
        <v>65</v>
      </c>
      <c r="K72" s="59" t="s">
        <v>65</v>
      </c>
      <c r="L72" s="59" t="s">
        <v>65</v>
      </c>
      <c r="M72" s="59" t="s">
        <v>65</v>
      </c>
      <c r="N72" s="59" t="s">
        <v>65</v>
      </c>
      <c r="O72" s="59" t="s">
        <v>65</v>
      </c>
      <c r="P72" s="59" t="s">
        <v>65</v>
      </c>
      <c r="Q72" s="59" t="s">
        <v>65</v>
      </c>
      <c r="R72" s="59" t="s">
        <v>65</v>
      </c>
      <c r="S72" s="59" t="s">
        <v>65</v>
      </c>
      <c r="T72" s="59" t="s">
        <v>65</v>
      </c>
      <c r="U72" s="64" t="s">
        <v>65</v>
      </c>
      <c r="V72" s="59" t="s">
        <v>65</v>
      </c>
      <c r="W72" s="59" t="s">
        <v>65</v>
      </c>
      <c r="X72" s="59" t="s">
        <v>65</v>
      </c>
      <c r="Y72" s="59" t="s">
        <v>65</v>
      </c>
      <c r="Z72" s="59" t="s">
        <v>65</v>
      </c>
      <c r="AA72" s="59" t="s">
        <v>65</v>
      </c>
      <c r="AB72" s="59" t="s">
        <v>65</v>
      </c>
      <c r="AC72" s="59" t="s">
        <v>65</v>
      </c>
      <c r="AD72" s="64" t="s">
        <v>65</v>
      </c>
      <c r="AE72" s="66" t="s">
        <v>532</v>
      </c>
      <c r="AF72" s="59" t="s">
        <v>65</v>
      </c>
      <c r="AG72" s="59" t="s">
        <v>65</v>
      </c>
      <c r="AH72" s="59" t="s">
        <v>65</v>
      </c>
      <c r="AI72" s="64" t="s">
        <v>65</v>
      </c>
      <c r="AJ72" s="64" t="s">
        <v>65</v>
      </c>
      <c r="AK72" s="64" t="s">
        <v>65</v>
      </c>
      <c r="AL72" s="64" t="s">
        <v>65</v>
      </c>
      <c r="AM72" s="64" t="s">
        <v>65</v>
      </c>
      <c r="AN72" s="64" t="s">
        <v>65</v>
      </c>
      <c r="AO72" s="74" t="s">
        <v>65</v>
      </c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</row>
    <row r="73" spans="1:135" s="59" customFormat="1" ht="126.75" customHeight="1">
      <c r="A73" s="59" t="s">
        <v>467</v>
      </c>
      <c r="B73" s="64" t="s">
        <v>35</v>
      </c>
      <c r="C73" s="64" t="s">
        <v>712</v>
      </c>
      <c r="D73" s="59" t="s">
        <v>713</v>
      </c>
      <c r="E73" s="63" t="s">
        <v>714</v>
      </c>
      <c r="F73" s="64" t="s">
        <v>35</v>
      </c>
      <c r="G73" s="64" t="s">
        <v>262</v>
      </c>
      <c r="H73" s="59" t="s">
        <v>65</v>
      </c>
      <c r="I73" s="59" t="s">
        <v>65</v>
      </c>
      <c r="J73" s="64" t="s">
        <v>65</v>
      </c>
      <c r="K73" s="59" t="s">
        <v>65</v>
      </c>
      <c r="L73" s="59" t="s">
        <v>65</v>
      </c>
      <c r="M73" s="59" t="s">
        <v>65</v>
      </c>
      <c r="N73" s="59" t="s">
        <v>65</v>
      </c>
      <c r="O73" s="59" t="s">
        <v>65</v>
      </c>
      <c r="P73" s="59" t="s">
        <v>65</v>
      </c>
      <c r="Q73" s="59" t="s">
        <v>65</v>
      </c>
      <c r="R73" s="59" t="s">
        <v>65</v>
      </c>
      <c r="S73" s="59" t="s">
        <v>65</v>
      </c>
      <c r="T73" s="59" t="s">
        <v>65</v>
      </c>
      <c r="U73" s="64" t="s">
        <v>65</v>
      </c>
      <c r="V73" s="59" t="s">
        <v>65</v>
      </c>
      <c r="W73" s="59" t="s">
        <v>65</v>
      </c>
      <c r="X73" s="59" t="s">
        <v>65</v>
      </c>
      <c r="Y73" s="59" t="s">
        <v>65</v>
      </c>
      <c r="Z73" s="59" t="s">
        <v>65</v>
      </c>
      <c r="AA73" s="59" t="s">
        <v>65</v>
      </c>
      <c r="AB73" s="59" t="s">
        <v>65</v>
      </c>
      <c r="AC73" s="59" t="s">
        <v>65</v>
      </c>
      <c r="AD73" s="64" t="s">
        <v>65</v>
      </c>
      <c r="AE73" s="66" t="s">
        <v>715</v>
      </c>
      <c r="AF73" s="59" t="s">
        <v>65</v>
      </c>
      <c r="AG73" s="59" t="s">
        <v>65</v>
      </c>
      <c r="AH73" s="59" t="s">
        <v>65</v>
      </c>
      <c r="AI73" s="64" t="s">
        <v>65</v>
      </c>
      <c r="AJ73" s="64" t="s">
        <v>65</v>
      </c>
      <c r="AK73" s="64" t="s">
        <v>65</v>
      </c>
      <c r="AL73" s="64" t="s">
        <v>65</v>
      </c>
      <c r="AM73" s="64" t="s">
        <v>65</v>
      </c>
      <c r="AN73" s="64" t="s">
        <v>65</v>
      </c>
      <c r="AO73" s="74" t="s">
        <v>65</v>
      </c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</row>
    <row r="74" spans="1:135" s="59" customFormat="1" ht="126.75" customHeight="1">
      <c r="A74" s="59" t="s">
        <v>469</v>
      </c>
      <c r="B74" s="64" t="s">
        <v>35</v>
      </c>
      <c r="C74" s="64" t="s">
        <v>716</v>
      </c>
      <c r="D74" s="59" t="s">
        <v>717</v>
      </c>
      <c r="E74" s="63" t="s">
        <v>718</v>
      </c>
      <c r="F74" s="64" t="s">
        <v>35</v>
      </c>
      <c r="G74" s="64" t="s">
        <v>262</v>
      </c>
      <c r="H74" s="59" t="s">
        <v>65</v>
      </c>
      <c r="I74" s="59" t="s">
        <v>65</v>
      </c>
      <c r="J74" s="64" t="s">
        <v>65</v>
      </c>
      <c r="K74" s="59" t="s">
        <v>65</v>
      </c>
      <c r="L74" s="59" t="s">
        <v>65</v>
      </c>
      <c r="M74" s="59" t="s">
        <v>65</v>
      </c>
      <c r="N74" s="59" t="s">
        <v>65</v>
      </c>
      <c r="O74" s="59" t="s">
        <v>65</v>
      </c>
      <c r="P74" s="59" t="s">
        <v>65</v>
      </c>
      <c r="Q74" s="59" t="s">
        <v>65</v>
      </c>
      <c r="R74" s="59" t="s">
        <v>65</v>
      </c>
      <c r="S74" s="59" t="s">
        <v>65</v>
      </c>
      <c r="T74" s="59" t="s">
        <v>65</v>
      </c>
      <c r="U74" s="64" t="s">
        <v>65</v>
      </c>
      <c r="V74" s="59" t="s">
        <v>65</v>
      </c>
      <c r="W74" s="59" t="s">
        <v>65</v>
      </c>
      <c r="X74" s="59" t="s">
        <v>65</v>
      </c>
      <c r="Y74" s="59" t="s">
        <v>65</v>
      </c>
      <c r="Z74" s="59" t="s">
        <v>65</v>
      </c>
      <c r="AA74" s="59" t="s">
        <v>65</v>
      </c>
      <c r="AB74" s="59" t="s">
        <v>65</v>
      </c>
      <c r="AC74" s="59" t="s">
        <v>65</v>
      </c>
      <c r="AD74" s="64" t="s">
        <v>65</v>
      </c>
      <c r="AE74" s="66" t="s">
        <v>522</v>
      </c>
      <c r="AF74" s="59" t="s">
        <v>65</v>
      </c>
      <c r="AG74" s="59" t="s">
        <v>65</v>
      </c>
      <c r="AH74" s="59" t="s">
        <v>65</v>
      </c>
      <c r="AI74" s="64" t="s">
        <v>65</v>
      </c>
      <c r="AJ74" s="64" t="s">
        <v>65</v>
      </c>
      <c r="AK74" s="64" t="s">
        <v>65</v>
      </c>
      <c r="AL74" s="64" t="s">
        <v>65</v>
      </c>
      <c r="AM74" s="64" t="s">
        <v>65</v>
      </c>
      <c r="AN74" s="64" t="s">
        <v>65</v>
      </c>
      <c r="AO74" s="74" t="s">
        <v>65</v>
      </c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</row>
    <row r="75" spans="1:135" s="59" customFormat="1" ht="126.75" customHeight="1">
      <c r="A75" s="59" t="s">
        <v>417</v>
      </c>
      <c r="B75" s="64" t="s">
        <v>35</v>
      </c>
      <c r="C75" s="64" t="s">
        <v>719</v>
      </c>
      <c r="D75" s="59" t="s">
        <v>720</v>
      </c>
      <c r="E75" s="63" t="s">
        <v>721</v>
      </c>
      <c r="F75" s="64" t="s">
        <v>35</v>
      </c>
      <c r="G75" s="64" t="s">
        <v>262</v>
      </c>
      <c r="H75" s="59" t="s">
        <v>65</v>
      </c>
      <c r="I75" s="59" t="s">
        <v>65</v>
      </c>
      <c r="J75" s="64" t="s">
        <v>65</v>
      </c>
      <c r="K75" s="59" t="s">
        <v>65</v>
      </c>
      <c r="L75" s="59" t="s">
        <v>65</v>
      </c>
      <c r="M75" s="59" t="s">
        <v>65</v>
      </c>
      <c r="N75" s="59" t="s">
        <v>65</v>
      </c>
      <c r="O75" s="59" t="s">
        <v>65</v>
      </c>
      <c r="P75" s="59" t="s">
        <v>65</v>
      </c>
      <c r="Q75" s="59" t="s">
        <v>65</v>
      </c>
      <c r="R75" s="59" t="s">
        <v>65</v>
      </c>
      <c r="S75" s="59" t="s">
        <v>65</v>
      </c>
      <c r="T75" s="59" t="s">
        <v>65</v>
      </c>
      <c r="U75" s="64" t="s">
        <v>65</v>
      </c>
      <c r="V75" s="59" t="s">
        <v>65</v>
      </c>
      <c r="W75" s="59" t="s">
        <v>65</v>
      </c>
      <c r="X75" s="59" t="s">
        <v>65</v>
      </c>
      <c r="Y75" s="59" t="s">
        <v>65</v>
      </c>
      <c r="Z75" s="59" t="s">
        <v>65</v>
      </c>
      <c r="AA75" s="59" t="s">
        <v>65</v>
      </c>
      <c r="AB75" s="59" t="s">
        <v>65</v>
      </c>
      <c r="AC75" s="59" t="s">
        <v>65</v>
      </c>
      <c r="AD75" s="64" t="s">
        <v>65</v>
      </c>
      <c r="AE75" s="66" t="s">
        <v>641</v>
      </c>
      <c r="AF75" s="59" t="s">
        <v>65</v>
      </c>
      <c r="AG75" s="59" t="s">
        <v>65</v>
      </c>
      <c r="AH75" s="59" t="s">
        <v>65</v>
      </c>
      <c r="AI75" s="64" t="s">
        <v>65</v>
      </c>
      <c r="AJ75" s="64" t="s">
        <v>65</v>
      </c>
      <c r="AK75" s="64" t="s">
        <v>65</v>
      </c>
      <c r="AL75" s="64" t="s">
        <v>65</v>
      </c>
      <c r="AM75" s="64" t="s">
        <v>65</v>
      </c>
      <c r="AN75" s="64" t="s">
        <v>65</v>
      </c>
      <c r="AO75" s="74" t="s">
        <v>65</v>
      </c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</row>
    <row r="76" spans="1:135" s="59" customFormat="1" ht="126.75" customHeight="1">
      <c r="A76" s="59" t="s">
        <v>458</v>
      </c>
      <c r="B76" s="64" t="s">
        <v>35</v>
      </c>
      <c r="C76" s="64" t="s">
        <v>722</v>
      </c>
      <c r="D76" s="59" t="s">
        <v>723</v>
      </c>
      <c r="E76" s="63" t="s">
        <v>724</v>
      </c>
      <c r="F76" s="64" t="s">
        <v>35</v>
      </c>
      <c r="G76" s="64" t="s">
        <v>262</v>
      </c>
      <c r="H76" s="59" t="s">
        <v>65</v>
      </c>
      <c r="I76" s="59" t="s">
        <v>65</v>
      </c>
      <c r="J76" s="64" t="s">
        <v>65</v>
      </c>
      <c r="K76" s="59" t="s">
        <v>65</v>
      </c>
      <c r="L76" s="59" t="s">
        <v>65</v>
      </c>
      <c r="M76" s="59" t="s">
        <v>65</v>
      </c>
      <c r="N76" s="59" t="s">
        <v>65</v>
      </c>
      <c r="O76" s="59" t="s">
        <v>65</v>
      </c>
      <c r="P76" s="59" t="s">
        <v>65</v>
      </c>
      <c r="Q76" s="59" t="s">
        <v>65</v>
      </c>
      <c r="R76" s="59" t="s">
        <v>65</v>
      </c>
      <c r="S76" s="59" t="s">
        <v>65</v>
      </c>
      <c r="T76" s="59" t="s">
        <v>65</v>
      </c>
      <c r="U76" s="64" t="s">
        <v>65</v>
      </c>
      <c r="V76" s="59" t="s">
        <v>65</v>
      </c>
      <c r="W76" s="59" t="s">
        <v>65</v>
      </c>
      <c r="X76" s="59" t="s">
        <v>65</v>
      </c>
      <c r="Y76" s="59" t="s">
        <v>65</v>
      </c>
      <c r="Z76" s="59" t="s">
        <v>65</v>
      </c>
      <c r="AA76" s="59" t="s">
        <v>65</v>
      </c>
      <c r="AB76" s="59" t="s">
        <v>65</v>
      </c>
      <c r="AC76" s="59" t="s">
        <v>65</v>
      </c>
      <c r="AD76" s="64" t="s">
        <v>65</v>
      </c>
      <c r="AE76" s="66" t="s">
        <v>532</v>
      </c>
      <c r="AF76" s="59" t="s">
        <v>65</v>
      </c>
      <c r="AG76" s="59" t="s">
        <v>65</v>
      </c>
      <c r="AH76" s="59" t="s">
        <v>65</v>
      </c>
      <c r="AI76" s="64" t="s">
        <v>65</v>
      </c>
      <c r="AJ76" s="64" t="s">
        <v>65</v>
      </c>
      <c r="AK76" s="64" t="s">
        <v>65</v>
      </c>
      <c r="AL76" s="64" t="s">
        <v>65</v>
      </c>
      <c r="AM76" s="64" t="s">
        <v>65</v>
      </c>
      <c r="AN76" s="64" t="s">
        <v>65</v>
      </c>
      <c r="AO76" s="74" t="s">
        <v>65</v>
      </c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</row>
    <row r="77" spans="1:135" s="59" customFormat="1" ht="126.75" customHeight="1">
      <c r="A77" s="59" t="s">
        <v>459</v>
      </c>
      <c r="B77" s="64" t="s">
        <v>35</v>
      </c>
      <c r="C77" s="64" t="s">
        <v>725</v>
      </c>
      <c r="D77" s="59" t="s">
        <v>726</v>
      </c>
      <c r="E77" s="63" t="s">
        <v>727</v>
      </c>
      <c r="F77" s="64" t="s">
        <v>35</v>
      </c>
      <c r="G77" s="64" t="s">
        <v>262</v>
      </c>
      <c r="H77" s="59" t="s">
        <v>65</v>
      </c>
      <c r="I77" s="59" t="s">
        <v>65</v>
      </c>
      <c r="J77" s="64" t="s">
        <v>65</v>
      </c>
      <c r="K77" s="59" t="s">
        <v>65</v>
      </c>
      <c r="L77" s="59" t="s">
        <v>65</v>
      </c>
      <c r="M77" s="59" t="s">
        <v>65</v>
      </c>
      <c r="N77" s="59" t="s">
        <v>65</v>
      </c>
      <c r="O77" s="59" t="s">
        <v>65</v>
      </c>
      <c r="P77" s="59" t="s">
        <v>65</v>
      </c>
      <c r="Q77" s="59" t="s">
        <v>65</v>
      </c>
      <c r="R77" s="59" t="s">
        <v>65</v>
      </c>
      <c r="S77" s="59" t="s">
        <v>65</v>
      </c>
      <c r="T77" s="59" t="s">
        <v>65</v>
      </c>
      <c r="U77" s="64" t="s">
        <v>65</v>
      </c>
      <c r="V77" s="59" t="s">
        <v>65</v>
      </c>
      <c r="W77" s="59" t="s">
        <v>65</v>
      </c>
      <c r="X77" s="59" t="s">
        <v>65</v>
      </c>
      <c r="Y77" s="59" t="s">
        <v>65</v>
      </c>
      <c r="Z77" s="59" t="s">
        <v>65</v>
      </c>
      <c r="AA77" s="59" t="s">
        <v>65</v>
      </c>
      <c r="AB77" s="59" t="s">
        <v>65</v>
      </c>
      <c r="AC77" s="59" t="s">
        <v>65</v>
      </c>
      <c r="AD77" s="64" t="s">
        <v>65</v>
      </c>
      <c r="AE77" s="66" t="s">
        <v>532</v>
      </c>
      <c r="AF77" s="59" t="s">
        <v>65</v>
      </c>
      <c r="AG77" s="59" t="s">
        <v>65</v>
      </c>
      <c r="AH77" s="59" t="s">
        <v>65</v>
      </c>
      <c r="AI77" s="64" t="s">
        <v>65</v>
      </c>
      <c r="AJ77" s="64" t="s">
        <v>65</v>
      </c>
      <c r="AK77" s="64" t="s">
        <v>65</v>
      </c>
      <c r="AL77" s="64" t="s">
        <v>65</v>
      </c>
      <c r="AM77" s="64" t="s">
        <v>65</v>
      </c>
      <c r="AN77" s="64" t="s">
        <v>65</v>
      </c>
      <c r="AO77" s="74" t="s">
        <v>65</v>
      </c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</row>
    <row r="78" spans="1:135" s="59" customFormat="1" ht="126.75" customHeight="1">
      <c r="A78" s="59" t="s">
        <v>455</v>
      </c>
      <c r="B78" s="64" t="s">
        <v>35</v>
      </c>
      <c r="C78" s="64" t="s">
        <v>728</v>
      </c>
      <c r="D78" s="59" t="s">
        <v>729</v>
      </c>
      <c r="E78" s="63" t="s">
        <v>730</v>
      </c>
      <c r="F78" s="64" t="s">
        <v>35</v>
      </c>
      <c r="G78" s="64" t="s">
        <v>262</v>
      </c>
      <c r="H78" s="59" t="s">
        <v>65</v>
      </c>
      <c r="I78" s="59" t="s">
        <v>65</v>
      </c>
      <c r="J78" s="64" t="s">
        <v>65</v>
      </c>
      <c r="K78" s="59" t="s">
        <v>65</v>
      </c>
      <c r="L78" s="59" t="s">
        <v>65</v>
      </c>
      <c r="M78" s="59" t="s">
        <v>65</v>
      </c>
      <c r="N78" s="59" t="s">
        <v>65</v>
      </c>
      <c r="O78" s="59" t="s">
        <v>65</v>
      </c>
      <c r="P78" s="59" t="s">
        <v>65</v>
      </c>
      <c r="Q78" s="59" t="s">
        <v>65</v>
      </c>
      <c r="R78" s="59" t="s">
        <v>65</v>
      </c>
      <c r="S78" s="59" t="s">
        <v>65</v>
      </c>
      <c r="T78" s="59" t="s">
        <v>65</v>
      </c>
      <c r="U78" s="64" t="s">
        <v>65</v>
      </c>
      <c r="V78" s="59" t="s">
        <v>65</v>
      </c>
      <c r="W78" s="59" t="s">
        <v>65</v>
      </c>
      <c r="X78" s="59" t="s">
        <v>65</v>
      </c>
      <c r="Y78" s="59" t="s">
        <v>65</v>
      </c>
      <c r="Z78" s="59" t="s">
        <v>65</v>
      </c>
      <c r="AA78" s="59" t="s">
        <v>65</v>
      </c>
      <c r="AB78" s="59" t="s">
        <v>65</v>
      </c>
      <c r="AC78" s="59" t="s">
        <v>65</v>
      </c>
      <c r="AD78" s="64" t="s">
        <v>65</v>
      </c>
      <c r="AE78" s="66" t="s">
        <v>532</v>
      </c>
      <c r="AF78" s="59" t="s">
        <v>65</v>
      </c>
      <c r="AG78" s="59" t="s">
        <v>65</v>
      </c>
      <c r="AH78" s="59" t="s">
        <v>65</v>
      </c>
      <c r="AI78" s="64" t="s">
        <v>65</v>
      </c>
      <c r="AJ78" s="64" t="s">
        <v>65</v>
      </c>
      <c r="AK78" s="64" t="s">
        <v>65</v>
      </c>
      <c r="AL78" s="64" t="s">
        <v>65</v>
      </c>
      <c r="AM78" s="64" t="s">
        <v>65</v>
      </c>
      <c r="AN78" s="64" t="s">
        <v>65</v>
      </c>
      <c r="AO78" s="74" t="s">
        <v>65</v>
      </c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</row>
    <row r="79" spans="1:135" s="59" customFormat="1" ht="126.75" customHeight="1">
      <c r="A79" s="59" t="s">
        <v>429</v>
      </c>
      <c r="B79" s="64" t="s">
        <v>35</v>
      </c>
      <c r="C79" s="64" t="s">
        <v>731</v>
      </c>
      <c r="D79" s="59" t="s">
        <v>732</v>
      </c>
      <c r="E79" s="63" t="s">
        <v>733</v>
      </c>
      <c r="F79" s="64" t="s">
        <v>35</v>
      </c>
      <c r="G79" s="64" t="s">
        <v>262</v>
      </c>
      <c r="H79" s="59" t="s">
        <v>65</v>
      </c>
      <c r="I79" s="59" t="s">
        <v>65</v>
      </c>
      <c r="J79" s="64" t="s">
        <v>65</v>
      </c>
      <c r="K79" s="59" t="s">
        <v>65</v>
      </c>
      <c r="L79" s="59" t="s">
        <v>65</v>
      </c>
      <c r="M79" s="59" t="s">
        <v>65</v>
      </c>
      <c r="N79" s="59" t="s">
        <v>65</v>
      </c>
      <c r="O79" s="59" t="s">
        <v>65</v>
      </c>
      <c r="P79" s="59" t="s">
        <v>65</v>
      </c>
      <c r="Q79" s="59" t="s">
        <v>65</v>
      </c>
      <c r="R79" s="59" t="s">
        <v>65</v>
      </c>
      <c r="S79" s="59" t="s">
        <v>65</v>
      </c>
      <c r="T79" s="59" t="s">
        <v>65</v>
      </c>
      <c r="U79" s="64" t="s">
        <v>65</v>
      </c>
      <c r="V79" s="59" t="s">
        <v>65</v>
      </c>
      <c r="W79" s="59" t="s">
        <v>65</v>
      </c>
      <c r="X79" s="59" t="s">
        <v>65</v>
      </c>
      <c r="Y79" s="59" t="s">
        <v>65</v>
      </c>
      <c r="Z79" s="59" t="s">
        <v>65</v>
      </c>
      <c r="AA79" s="59" t="s">
        <v>65</v>
      </c>
      <c r="AB79" s="59" t="s">
        <v>65</v>
      </c>
      <c r="AC79" s="59" t="s">
        <v>65</v>
      </c>
      <c r="AD79" s="64" t="s">
        <v>65</v>
      </c>
      <c r="AE79" s="66" t="s">
        <v>532</v>
      </c>
      <c r="AF79" s="59" t="s">
        <v>65</v>
      </c>
      <c r="AG79" s="59" t="s">
        <v>65</v>
      </c>
      <c r="AH79" s="59" t="s">
        <v>65</v>
      </c>
      <c r="AI79" s="64" t="s">
        <v>65</v>
      </c>
      <c r="AJ79" s="64" t="s">
        <v>65</v>
      </c>
      <c r="AK79" s="64" t="s">
        <v>65</v>
      </c>
      <c r="AL79" s="64" t="s">
        <v>65</v>
      </c>
      <c r="AM79" s="64" t="s">
        <v>65</v>
      </c>
      <c r="AN79" s="64" t="s">
        <v>65</v>
      </c>
      <c r="AO79" s="74" t="s">
        <v>65</v>
      </c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</row>
    <row r="80" spans="1:135" s="59" customFormat="1" ht="126.75" customHeight="1">
      <c r="A80" s="59" t="s">
        <v>457</v>
      </c>
      <c r="B80" s="64" t="s">
        <v>35</v>
      </c>
      <c r="C80" s="64" t="s">
        <v>734</v>
      </c>
      <c r="D80" s="59" t="s">
        <v>735</v>
      </c>
      <c r="E80" s="63" t="s">
        <v>736</v>
      </c>
      <c r="F80" s="64" t="s">
        <v>35</v>
      </c>
      <c r="G80" s="64" t="s">
        <v>262</v>
      </c>
      <c r="H80" s="59" t="s">
        <v>65</v>
      </c>
      <c r="I80" s="59" t="s">
        <v>65</v>
      </c>
      <c r="J80" s="64" t="s">
        <v>65</v>
      </c>
      <c r="K80" s="59" t="s">
        <v>65</v>
      </c>
      <c r="L80" s="59" t="s">
        <v>65</v>
      </c>
      <c r="M80" s="59" t="s">
        <v>65</v>
      </c>
      <c r="N80" s="59" t="s">
        <v>65</v>
      </c>
      <c r="O80" s="59" t="s">
        <v>65</v>
      </c>
      <c r="P80" s="59" t="s">
        <v>65</v>
      </c>
      <c r="Q80" s="59" t="s">
        <v>65</v>
      </c>
      <c r="R80" s="59" t="s">
        <v>65</v>
      </c>
      <c r="S80" s="59" t="s">
        <v>65</v>
      </c>
      <c r="T80" s="59" t="s">
        <v>65</v>
      </c>
      <c r="U80" s="64" t="s">
        <v>65</v>
      </c>
      <c r="V80" s="59" t="s">
        <v>65</v>
      </c>
      <c r="W80" s="59" t="s">
        <v>65</v>
      </c>
      <c r="X80" s="59" t="s">
        <v>65</v>
      </c>
      <c r="Y80" s="59" t="s">
        <v>65</v>
      </c>
      <c r="Z80" s="59" t="s">
        <v>65</v>
      </c>
      <c r="AA80" s="59" t="s">
        <v>65</v>
      </c>
      <c r="AB80" s="59" t="s">
        <v>65</v>
      </c>
      <c r="AC80" s="59" t="s">
        <v>65</v>
      </c>
      <c r="AD80" s="64" t="s">
        <v>65</v>
      </c>
      <c r="AE80" s="66" t="s">
        <v>641</v>
      </c>
      <c r="AF80" s="59" t="s">
        <v>65</v>
      </c>
      <c r="AG80" s="59" t="s">
        <v>65</v>
      </c>
      <c r="AH80" s="59" t="s">
        <v>65</v>
      </c>
      <c r="AI80" s="64" t="s">
        <v>65</v>
      </c>
      <c r="AJ80" s="64" t="s">
        <v>65</v>
      </c>
      <c r="AK80" s="64" t="s">
        <v>65</v>
      </c>
      <c r="AL80" s="64" t="s">
        <v>65</v>
      </c>
      <c r="AM80" s="64" t="s">
        <v>65</v>
      </c>
      <c r="AN80" s="64" t="s">
        <v>65</v>
      </c>
      <c r="AO80" s="74" t="s">
        <v>65</v>
      </c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</row>
    <row r="81" spans="1:135" s="59" customFormat="1" ht="126.75" customHeight="1">
      <c r="A81" s="59" t="s">
        <v>430</v>
      </c>
      <c r="B81" s="64" t="s">
        <v>35</v>
      </c>
      <c r="C81" s="64" t="s">
        <v>737</v>
      </c>
      <c r="D81" s="59" t="s">
        <v>738</v>
      </c>
      <c r="E81" s="63" t="s">
        <v>739</v>
      </c>
      <c r="F81" s="64" t="s">
        <v>35</v>
      </c>
      <c r="G81" s="64" t="s">
        <v>262</v>
      </c>
      <c r="H81" s="59" t="s">
        <v>65</v>
      </c>
      <c r="I81" s="59" t="s">
        <v>65</v>
      </c>
      <c r="J81" s="64" t="s">
        <v>65</v>
      </c>
      <c r="K81" s="59" t="s">
        <v>65</v>
      </c>
      <c r="L81" s="59" t="s">
        <v>65</v>
      </c>
      <c r="M81" s="59" t="s">
        <v>65</v>
      </c>
      <c r="N81" s="59" t="s">
        <v>65</v>
      </c>
      <c r="O81" s="59" t="s">
        <v>65</v>
      </c>
      <c r="P81" s="59" t="s">
        <v>65</v>
      </c>
      <c r="Q81" s="59" t="s">
        <v>65</v>
      </c>
      <c r="R81" s="59" t="s">
        <v>65</v>
      </c>
      <c r="S81" s="59" t="s">
        <v>65</v>
      </c>
      <c r="T81" s="59" t="s">
        <v>65</v>
      </c>
      <c r="U81" s="64" t="s">
        <v>65</v>
      </c>
      <c r="V81" s="59" t="s">
        <v>65</v>
      </c>
      <c r="W81" s="59" t="s">
        <v>65</v>
      </c>
      <c r="X81" s="59" t="s">
        <v>65</v>
      </c>
      <c r="Y81" s="59" t="s">
        <v>65</v>
      </c>
      <c r="Z81" s="59" t="s">
        <v>65</v>
      </c>
      <c r="AA81" s="59" t="s">
        <v>65</v>
      </c>
      <c r="AB81" s="59" t="s">
        <v>65</v>
      </c>
      <c r="AC81" s="59" t="s">
        <v>65</v>
      </c>
      <c r="AD81" s="64" t="s">
        <v>65</v>
      </c>
      <c r="AE81" s="66" t="s">
        <v>740</v>
      </c>
      <c r="AF81" s="59" t="s">
        <v>65</v>
      </c>
      <c r="AG81" s="59" t="s">
        <v>65</v>
      </c>
      <c r="AH81" s="59" t="s">
        <v>65</v>
      </c>
      <c r="AI81" s="64" t="s">
        <v>65</v>
      </c>
      <c r="AJ81" s="64" t="s">
        <v>65</v>
      </c>
      <c r="AK81" s="64" t="s">
        <v>65</v>
      </c>
      <c r="AL81" s="64" t="s">
        <v>65</v>
      </c>
      <c r="AM81" s="64" t="s">
        <v>65</v>
      </c>
      <c r="AN81" s="64" t="s">
        <v>65</v>
      </c>
      <c r="AO81" s="74" t="s">
        <v>65</v>
      </c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</row>
    <row r="82" spans="1:135" s="59" customFormat="1" ht="126.75" customHeight="1">
      <c r="A82" s="59" t="s">
        <v>431</v>
      </c>
      <c r="B82" s="64" t="s">
        <v>35</v>
      </c>
      <c r="C82" s="64" t="s">
        <v>741</v>
      </c>
      <c r="D82" s="59" t="s">
        <v>742</v>
      </c>
      <c r="E82" s="63" t="s">
        <v>743</v>
      </c>
      <c r="F82" s="64" t="s">
        <v>35</v>
      </c>
      <c r="G82" s="64" t="s">
        <v>262</v>
      </c>
      <c r="H82" s="59" t="s">
        <v>65</v>
      </c>
      <c r="I82" s="59" t="s">
        <v>65</v>
      </c>
      <c r="J82" s="64" t="s">
        <v>65</v>
      </c>
      <c r="K82" s="59" t="s">
        <v>65</v>
      </c>
      <c r="L82" s="59" t="s">
        <v>65</v>
      </c>
      <c r="M82" s="59" t="s">
        <v>65</v>
      </c>
      <c r="N82" s="59" t="s">
        <v>65</v>
      </c>
      <c r="O82" s="59" t="s">
        <v>65</v>
      </c>
      <c r="P82" s="59" t="s">
        <v>65</v>
      </c>
      <c r="Q82" s="59" t="s">
        <v>65</v>
      </c>
      <c r="R82" s="59" t="s">
        <v>65</v>
      </c>
      <c r="S82" s="59" t="s">
        <v>65</v>
      </c>
      <c r="T82" s="59" t="s">
        <v>65</v>
      </c>
      <c r="U82" s="64" t="s">
        <v>65</v>
      </c>
      <c r="V82" s="59" t="s">
        <v>65</v>
      </c>
      <c r="W82" s="59" t="s">
        <v>65</v>
      </c>
      <c r="X82" s="59" t="s">
        <v>65</v>
      </c>
      <c r="Y82" s="59" t="s">
        <v>65</v>
      </c>
      <c r="Z82" s="59" t="s">
        <v>65</v>
      </c>
      <c r="AA82" s="59" t="s">
        <v>65</v>
      </c>
      <c r="AB82" s="59" t="s">
        <v>65</v>
      </c>
      <c r="AC82" s="59" t="s">
        <v>65</v>
      </c>
      <c r="AD82" s="64" t="s">
        <v>65</v>
      </c>
      <c r="AE82" s="66" t="s">
        <v>532</v>
      </c>
      <c r="AF82" s="59" t="s">
        <v>65</v>
      </c>
      <c r="AG82" s="59" t="s">
        <v>65</v>
      </c>
      <c r="AH82" s="59" t="s">
        <v>65</v>
      </c>
      <c r="AI82" s="64" t="s">
        <v>65</v>
      </c>
      <c r="AJ82" s="64" t="s">
        <v>65</v>
      </c>
      <c r="AK82" s="64" t="s">
        <v>65</v>
      </c>
      <c r="AL82" s="64" t="s">
        <v>65</v>
      </c>
      <c r="AM82" s="64" t="s">
        <v>65</v>
      </c>
      <c r="AN82" s="64" t="s">
        <v>65</v>
      </c>
      <c r="AO82" s="74" t="s">
        <v>65</v>
      </c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</row>
    <row r="83" spans="1:135" s="59" customFormat="1" ht="126.75" customHeight="1">
      <c r="A83" s="59" t="s">
        <v>445</v>
      </c>
      <c r="B83" s="64" t="s">
        <v>35</v>
      </c>
      <c r="C83" s="64" t="s">
        <v>744</v>
      </c>
      <c r="D83" s="59" t="s">
        <v>745</v>
      </c>
      <c r="E83" s="63" t="s">
        <v>746</v>
      </c>
      <c r="F83" s="64" t="s">
        <v>35</v>
      </c>
      <c r="G83" s="64" t="s">
        <v>262</v>
      </c>
      <c r="H83" s="59" t="s">
        <v>65</v>
      </c>
      <c r="I83" s="59" t="s">
        <v>65</v>
      </c>
      <c r="J83" s="64" t="s">
        <v>65</v>
      </c>
      <c r="K83" s="59" t="s">
        <v>65</v>
      </c>
      <c r="L83" s="59" t="s">
        <v>65</v>
      </c>
      <c r="M83" s="59" t="s">
        <v>65</v>
      </c>
      <c r="N83" s="59" t="s">
        <v>65</v>
      </c>
      <c r="O83" s="59" t="s">
        <v>65</v>
      </c>
      <c r="P83" s="59" t="s">
        <v>65</v>
      </c>
      <c r="Q83" s="59" t="s">
        <v>65</v>
      </c>
      <c r="R83" s="59" t="s">
        <v>65</v>
      </c>
      <c r="S83" s="59" t="s">
        <v>65</v>
      </c>
      <c r="T83" s="59" t="s">
        <v>65</v>
      </c>
      <c r="U83" s="64" t="s">
        <v>65</v>
      </c>
      <c r="V83" s="59" t="s">
        <v>65</v>
      </c>
      <c r="W83" s="59" t="s">
        <v>65</v>
      </c>
      <c r="X83" s="59" t="s">
        <v>65</v>
      </c>
      <c r="Y83" s="59" t="s">
        <v>65</v>
      </c>
      <c r="Z83" s="59" t="s">
        <v>65</v>
      </c>
      <c r="AA83" s="59" t="s">
        <v>65</v>
      </c>
      <c r="AB83" s="59" t="s">
        <v>65</v>
      </c>
      <c r="AC83" s="59" t="s">
        <v>65</v>
      </c>
      <c r="AD83" s="64" t="s">
        <v>65</v>
      </c>
      <c r="AE83" s="66" t="s">
        <v>264</v>
      </c>
      <c r="AF83" s="59" t="s">
        <v>65</v>
      </c>
      <c r="AG83" s="59" t="s">
        <v>65</v>
      </c>
      <c r="AH83" s="59" t="s">
        <v>65</v>
      </c>
      <c r="AI83" s="64" t="s">
        <v>65</v>
      </c>
      <c r="AJ83" s="64" t="s">
        <v>65</v>
      </c>
      <c r="AK83" s="64" t="s">
        <v>65</v>
      </c>
      <c r="AL83" s="64" t="s">
        <v>65</v>
      </c>
      <c r="AM83" s="64" t="s">
        <v>65</v>
      </c>
      <c r="AN83" s="64" t="s">
        <v>65</v>
      </c>
      <c r="AO83" s="74" t="s">
        <v>65</v>
      </c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</row>
    <row r="84" spans="1:135" s="59" customFormat="1" ht="126.75" customHeight="1">
      <c r="A84" s="59" t="s">
        <v>453</v>
      </c>
      <c r="B84" s="64" t="s">
        <v>35</v>
      </c>
      <c r="C84" s="64" t="s">
        <v>747</v>
      </c>
      <c r="D84" s="59" t="s">
        <v>748</v>
      </c>
      <c r="E84" s="63" t="s">
        <v>749</v>
      </c>
      <c r="F84" s="64" t="s">
        <v>35</v>
      </c>
      <c r="G84" s="64" t="s">
        <v>262</v>
      </c>
      <c r="H84" s="59" t="s">
        <v>65</v>
      </c>
      <c r="I84" s="59" t="s">
        <v>65</v>
      </c>
      <c r="J84" s="64" t="s">
        <v>65</v>
      </c>
      <c r="K84" s="59" t="s">
        <v>65</v>
      </c>
      <c r="L84" s="59" t="s">
        <v>65</v>
      </c>
      <c r="M84" s="59" t="s">
        <v>65</v>
      </c>
      <c r="N84" s="59" t="s">
        <v>65</v>
      </c>
      <c r="O84" s="59" t="s">
        <v>65</v>
      </c>
      <c r="P84" s="59" t="s">
        <v>65</v>
      </c>
      <c r="Q84" s="59" t="s">
        <v>65</v>
      </c>
      <c r="R84" s="59" t="s">
        <v>65</v>
      </c>
      <c r="S84" s="59" t="s">
        <v>65</v>
      </c>
      <c r="T84" s="59" t="s">
        <v>65</v>
      </c>
      <c r="U84" s="64" t="s">
        <v>65</v>
      </c>
      <c r="V84" s="59" t="s">
        <v>65</v>
      </c>
      <c r="W84" s="59" t="s">
        <v>65</v>
      </c>
      <c r="X84" s="59" t="s">
        <v>65</v>
      </c>
      <c r="Y84" s="59" t="s">
        <v>65</v>
      </c>
      <c r="Z84" s="59" t="s">
        <v>65</v>
      </c>
      <c r="AA84" s="59" t="s">
        <v>65</v>
      </c>
      <c r="AB84" s="59" t="s">
        <v>65</v>
      </c>
      <c r="AC84" s="59" t="s">
        <v>65</v>
      </c>
      <c r="AD84" s="64" t="s">
        <v>65</v>
      </c>
      <c r="AE84" s="66" t="s">
        <v>532</v>
      </c>
      <c r="AF84" s="59" t="s">
        <v>65</v>
      </c>
      <c r="AG84" s="59" t="s">
        <v>65</v>
      </c>
      <c r="AH84" s="59" t="s">
        <v>65</v>
      </c>
      <c r="AI84" s="64" t="s">
        <v>65</v>
      </c>
      <c r="AJ84" s="64" t="s">
        <v>65</v>
      </c>
      <c r="AK84" s="64" t="s">
        <v>65</v>
      </c>
      <c r="AL84" s="64" t="s">
        <v>65</v>
      </c>
      <c r="AM84" s="64" t="s">
        <v>65</v>
      </c>
      <c r="AN84" s="64" t="s">
        <v>65</v>
      </c>
      <c r="AO84" s="74" t="s">
        <v>65</v>
      </c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</row>
    <row r="85" spans="1:135" s="59" customFormat="1" ht="126.75" customHeight="1">
      <c r="A85" s="59" t="s">
        <v>452</v>
      </c>
      <c r="B85" s="64" t="s">
        <v>35</v>
      </c>
      <c r="C85" s="64" t="s">
        <v>750</v>
      </c>
      <c r="D85" s="59" t="s">
        <v>751</v>
      </c>
      <c r="E85" s="63" t="s">
        <v>752</v>
      </c>
      <c r="F85" s="64" t="s">
        <v>35</v>
      </c>
      <c r="G85" s="64" t="s">
        <v>262</v>
      </c>
      <c r="H85" s="59" t="s">
        <v>65</v>
      </c>
      <c r="I85" s="59" t="s">
        <v>65</v>
      </c>
      <c r="J85" s="64" t="s">
        <v>65</v>
      </c>
      <c r="K85" s="59" t="s">
        <v>65</v>
      </c>
      <c r="L85" s="59" t="s">
        <v>65</v>
      </c>
      <c r="M85" s="59" t="s">
        <v>65</v>
      </c>
      <c r="N85" s="59" t="s">
        <v>65</v>
      </c>
      <c r="O85" s="59" t="s">
        <v>65</v>
      </c>
      <c r="P85" s="59" t="s">
        <v>65</v>
      </c>
      <c r="Q85" s="59" t="s">
        <v>65</v>
      </c>
      <c r="R85" s="59" t="s">
        <v>65</v>
      </c>
      <c r="S85" s="59" t="s">
        <v>65</v>
      </c>
      <c r="T85" s="59" t="s">
        <v>65</v>
      </c>
      <c r="U85" s="64" t="s">
        <v>65</v>
      </c>
      <c r="V85" s="59" t="s">
        <v>65</v>
      </c>
      <c r="W85" s="59" t="s">
        <v>65</v>
      </c>
      <c r="X85" s="59" t="s">
        <v>65</v>
      </c>
      <c r="Y85" s="59" t="s">
        <v>65</v>
      </c>
      <c r="Z85" s="59" t="s">
        <v>65</v>
      </c>
      <c r="AA85" s="59" t="s">
        <v>65</v>
      </c>
      <c r="AB85" s="59" t="s">
        <v>65</v>
      </c>
      <c r="AC85" s="59" t="s">
        <v>65</v>
      </c>
      <c r="AD85" s="64" t="s">
        <v>65</v>
      </c>
      <c r="AE85" s="66" t="s">
        <v>532</v>
      </c>
      <c r="AF85" s="59" t="s">
        <v>65</v>
      </c>
      <c r="AG85" s="59" t="s">
        <v>65</v>
      </c>
      <c r="AH85" s="59" t="s">
        <v>65</v>
      </c>
      <c r="AI85" s="64" t="s">
        <v>65</v>
      </c>
      <c r="AJ85" s="64" t="s">
        <v>65</v>
      </c>
      <c r="AK85" s="64" t="s">
        <v>65</v>
      </c>
      <c r="AL85" s="64" t="s">
        <v>65</v>
      </c>
      <c r="AM85" s="64" t="s">
        <v>65</v>
      </c>
      <c r="AN85" s="64" t="s">
        <v>65</v>
      </c>
      <c r="AO85" s="74" t="s">
        <v>65</v>
      </c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</row>
    <row r="86" spans="1:135" s="59" customFormat="1" ht="126.75" customHeight="1">
      <c r="A86" s="59" t="s">
        <v>454</v>
      </c>
      <c r="B86" s="64" t="s">
        <v>35</v>
      </c>
      <c r="C86" s="64" t="s">
        <v>753</v>
      </c>
      <c r="D86" s="59" t="s">
        <v>754</v>
      </c>
      <c r="E86" s="63" t="s">
        <v>755</v>
      </c>
      <c r="F86" s="64" t="s">
        <v>35</v>
      </c>
      <c r="G86" s="64" t="s">
        <v>262</v>
      </c>
      <c r="H86" s="59" t="s">
        <v>65</v>
      </c>
      <c r="I86" s="59" t="s">
        <v>65</v>
      </c>
      <c r="J86" s="64" t="s">
        <v>65</v>
      </c>
      <c r="K86" s="59" t="s">
        <v>65</v>
      </c>
      <c r="L86" s="59" t="s">
        <v>65</v>
      </c>
      <c r="M86" s="59" t="s">
        <v>65</v>
      </c>
      <c r="N86" s="59" t="s">
        <v>65</v>
      </c>
      <c r="O86" s="59" t="s">
        <v>65</v>
      </c>
      <c r="P86" s="59" t="s">
        <v>65</v>
      </c>
      <c r="Q86" s="59" t="s">
        <v>65</v>
      </c>
      <c r="R86" s="59" t="s">
        <v>65</v>
      </c>
      <c r="S86" s="59" t="s">
        <v>65</v>
      </c>
      <c r="T86" s="59" t="s">
        <v>65</v>
      </c>
      <c r="U86" s="64" t="s">
        <v>65</v>
      </c>
      <c r="V86" s="59" t="s">
        <v>65</v>
      </c>
      <c r="W86" s="59" t="s">
        <v>65</v>
      </c>
      <c r="X86" s="59" t="s">
        <v>65</v>
      </c>
      <c r="Y86" s="59" t="s">
        <v>65</v>
      </c>
      <c r="Z86" s="59" t="s">
        <v>65</v>
      </c>
      <c r="AA86" s="59" t="s">
        <v>65</v>
      </c>
      <c r="AB86" s="59" t="s">
        <v>65</v>
      </c>
      <c r="AC86" s="59" t="s">
        <v>65</v>
      </c>
      <c r="AD86" s="64" t="s">
        <v>65</v>
      </c>
      <c r="AE86" s="66" t="s">
        <v>532</v>
      </c>
      <c r="AF86" s="59" t="s">
        <v>65</v>
      </c>
      <c r="AG86" s="59" t="s">
        <v>65</v>
      </c>
      <c r="AH86" s="59" t="s">
        <v>65</v>
      </c>
      <c r="AI86" s="64" t="s">
        <v>65</v>
      </c>
      <c r="AJ86" s="64" t="s">
        <v>65</v>
      </c>
      <c r="AK86" s="64" t="s">
        <v>65</v>
      </c>
      <c r="AL86" s="64" t="s">
        <v>65</v>
      </c>
      <c r="AM86" s="64" t="s">
        <v>65</v>
      </c>
      <c r="AN86" s="64" t="s">
        <v>65</v>
      </c>
      <c r="AO86" s="74" t="s">
        <v>65</v>
      </c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</row>
    <row r="87" spans="1:135" s="59" customFormat="1" ht="126.75" customHeight="1">
      <c r="A87" s="59" t="s">
        <v>460</v>
      </c>
      <c r="B87" s="64" t="s">
        <v>35</v>
      </c>
      <c r="C87" s="64" t="s">
        <v>756</v>
      </c>
      <c r="D87" s="59" t="s">
        <v>757</v>
      </c>
      <c r="E87" s="63" t="s">
        <v>758</v>
      </c>
      <c r="F87" s="64" t="s">
        <v>35</v>
      </c>
      <c r="G87" s="64" t="s">
        <v>262</v>
      </c>
      <c r="H87" s="59" t="s">
        <v>65</v>
      </c>
      <c r="I87" s="59" t="s">
        <v>65</v>
      </c>
      <c r="J87" s="64" t="s">
        <v>65</v>
      </c>
      <c r="K87" s="59" t="s">
        <v>65</v>
      </c>
      <c r="L87" s="59" t="s">
        <v>65</v>
      </c>
      <c r="M87" s="59" t="s">
        <v>65</v>
      </c>
      <c r="N87" s="59" t="s">
        <v>65</v>
      </c>
      <c r="O87" s="59" t="s">
        <v>65</v>
      </c>
      <c r="P87" s="59" t="s">
        <v>65</v>
      </c>
      <c r="Q87" s="59" t="s">
        <v>65</v>
      </c>
      <c r="R87" s="59" t="s">
        <v>65</v>
      </c>
      <c r="S87" s="59" t="s">
        <v>65</v>
      </c>
      <c r="T87" s="59" t="s">
        <v>65</v>
      </c>
      <c r="U87" s="64" t="s">
        <v>65</v>
      </c>
      <c r="V87" s="59" t="s">
        <v>65</v>
      </c>
      <c r="W87" s="59" t="s">
        <v>65</v>
      </c>
      <c r="X87" s="59" t="s">
        <v>65</v>
      </c>
      <c r="Y87" s="59" t="s">
        <v>65</v>
      </c>
      <c r="Z87" s="59" t="s">
        <v>65</v>
      </c>
      <c r="AA87" s="59" t="s">
        <v>65</v>
      </c>
      <c r="AB87" s="59" t="s">
        <v>65</v>
      </c>
      <c r="AC87" s="59" t="s">
        <v>65</v>
      </c>
      <c r="AD87" s="64" t="s">
        <v>65</v>
      </c>
      <c r="AE87" s="66" t="s">
        <v>532</v>
      </c>
      <c r="AF87" s="59" t="s">
        <v>65</v>
      </c>
      <c r="AG87" s="59" t="s">
        <v>65</v>
      </c>
      <c r="AH87" s="59" t="s">
        <v>65</v>
      </c>
      <c r="AI87" s="64" t="s">
        <v>65</v>
      </c>
      <c r="AJ87" s="64" t="s">
        <v>65</v>
      </c>
      <c r="AK87" s="64" t="s">
        <v>65</v>
      </c>
      <c r="AL87" s="64" t="s">
        <v>65</v>
      </c>
      <c r="AM87" s="64" t="s">
        <v>65</v>
      </c>
      <c r="AN87" s="64" t="s">
        <v>65</v>
      </c>
      <c r="AO87" s="74" t="s">
        <v>65</v>
      </c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</row>
    <row r="88" spans="1:135" s="59" customFormat="1" ht="126.75" customHeight="1">
      <c r="A88" s="59" t="s">
        <v>456</v>
      </c>
      <c r="B88" s="64" t="s">
        <v>35</v>
      </c>
      <c r="C88" s="64" t="s">
        <v>759</v>
      </c>
      <c r="D88" s="59" t="s">
        <v>760</v>
      </c>
      <c r="E88" s="63" t="s">
        <v>761</v>
      </c>
      <c r="F88" s="64" t="s">
        <v>35</v>
      </c>
      <c r="G88" s="64" t="s">
        <v>262</v>
      </c>
      <c r="H88" s="59" t="s">
        <v>65</v>
      </c>
      <c r="I88" s="59" t="s">
        <v>65</v>
      </c>
      <c r="J88" s="64" t="s">
        <v>65</v>
      </c>
      <c r="K88" s="59" t="s">
        <v>65</v>
      </c>
      <c r="L88" s="59" t="s">
        <v>65</v>
      </c>
      <c r="M88" s="59" t="s">
        <v>65</v>
      </c>
      <c r="N88" s="59" t="s">
        <v>65</v>
      </c>
      <c r="O88" s="59" t="s">
        <v>65</v>
      </c>
      <c r="P88" s="59" t="s">
        <v>65</v>
      </c>
      <c r="Q88" s="59" t="s">
        <v>65</v>
      </c>
      <c r="R88" s="59" t="s">
        <v>65</v>
      </c>
      <c r="S88" s="59" t="s">
        <v>65</v>
      </c>
      <c r="T88" s="59" t="s">
        <v>65</v>
      </c>
      <c r="U88" s="64" t="s">
        <v>65</v>
      </c>
      <c r="V88" s="59" t="s">
        <v>65</v>
      </c>
      <c r="W88" s="59" t="s">
        <v>65</v>
      </c>
      <c r="X88" s="59" t="s">
        <v>65</v>
      </c>
      <c r="Y88" s="59" t="s">
        <v>65</v>
      </c>
      <c r="Z88" s="59" t="s">
        <v>65</v>
      </c>
      <c r="AA88" s="59" t="s">
        <v>65</v>
      </c>
      <c r="AB88" s="59" t="s">
        <v>65</v>
      </c>
      <c r="AC88" s="59" t="s">
        <v>65</v>
      </c>
      <c r="AD88" s="64" t="s">
        <v>65</v>
      </c>
      <c r="AE88" s="66" t="s">
        <v>641</v>
      </c>
      <c r="AF88" s="59" t="s">
        <v>65</v>
      </c>
      <c r="AG88" s="59" t="s">
        <v>65</v>
      </c>
      <c r="AH88" s="59" t="s">
        <v>65</v>
      </c>
      <c r="AI88" s="64" t="s">
        <v>65</v>
      </c>
      <c r="AJ88" s="64" t="s">
        <v>65</v>
      </c>
      <c r="AK88" s="64" t="s">
        <v>65</v>
      </c>
      <c r="AL88" s="64" t="s">
        <v>65</v>
      </c>
      <c r="AM88" s="64" t="s">
        <v>65</v>
      </c>
      <c r="AN88" s="64" t="s">
        <v>65</v>
      </c>
      <c r="AO88" s="74" t="s">
        <v>65</v>
      </c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</row>
    <row r="89" spans="1:135" s="59" customFormat="1" ht="126.75" customHeight="1">
      <c r="A89" s="59" t="s">
        <v>461</v>
      </c>
      <c r="B89" s="64" t="s">
        <v>35</v>
      </c>
      <c r="C89" s="64" t="s">
        <v>762</v>
      </c>
      <c r="D89" s="59" t="s">
        <v>763</v>
      </c>
      <c r="E89" s="63" t="s">
        <v>764</v>
      </c>
      <c r="F89" s="64" t="s">
        <v>35</v>
      </c>
      <c r="G89" s="64" t="s">
        <v>262</v>
      </c>
      <c r="H89" s="59" t="s">
        <v>65</v>
      </c>
      <c r="I89" s="59" t="s">
        <v>65</v>
      </c>
      <c r="J89" s="64" t="s">
        <v>65</v>
      </c>
      <c r="K89" s="59" t="s">
        <v>65</v>
      </c>
      <c r="L89" s="59" t="s">
        <v>65</v>
      </c>
      <c r="M89" s="59" t="s">
        <v>65</v>
      </c>
      <c r="N89" s="59" t="s">
        <v>65</v>
      </c>
      <c r="O89" s="59" t="s">
        <v>65</v>
      </c>
      <c r="P89" s="59" t="s">
        <v>65</v>
      </c>
      <c r="Q89" s="59" t="s">
        <v>65</v>
      </c>
      <c r="R89" s="59" t="s">
        <v>65</v>
      </c>
      <c r="S89" s="59" t="s">
        <v>65</v>
      </c>
      <c r="T89" s="59" t="s">
        <v>65</v>
      </c>
      <c r="U89" s="64" t="s">
        <v>65</v>
      </c>
      <c r="V89" s="59" t="s">
        <v>65</v>
      </c>
      <c r="W89" s="59" t="s">
        <v>65</v>
      </c>
      <c r="X89" s="59" t="s">
        <v>65</v>
      </c>
      <c r="Y89" s="59" t="s">
        <v>65</v>
      </c>
      <c r="Z89" s="59" t="s">
        <v>65</v>
      </c>
      <c r="AA89" s="59" t="s">
        <v>65</v>
      </c>
      <c r="AB89" s="59" t="s">
        <v>65</v>
      </c>
      <c r="AC89" s="59" t="s">
        <v>65</v>
      </c>
      <c r="AD89" s="64" t="s">
        <v>65</v>
      </c>
      <c r="AE89" s="66" t="s">
        <v>532</v>
      </c>
      <c r="AF89" s="59" t="s">
        <v>65</v>
      </c>
      <c r="AG89" s="59" t="s">
        <v>65</v>
      </c>
      <c r="AH89" s="59" t="s">
        <v>65</v>
      </c>
      <c r="AI89" s="64" t="s">
        <v>65</v>
      </c>
      <c r="AJ89" s="64" t="s">
        <v>65</v>
      </c>
      <c r="AK89" s="64" t="s">
        <v>65</v>
      </c>
      <c r="AL89" s="64" t="s">
        <v>65</v>
      </c>
      <c r="AM89" s="64" t="s">
        <v>65</v>
      </c>
      <c r="AN89" s="64" t="s">
        <v>65</v>
      </c>
      <c r="AO89" s="74" t="s">
        <v>65</v>
      </c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</row>
    <row r="90" spans="1:135" s="59" customFormat="1" ht="126.75" customHeight="1">
      <c r="A90" s="59" t="s">
        <v>474</v>
      </c>
      <c r="B90" s="64" t="s">
        <v>35</v>
      </c>
      <c r="C90" s="64" t="s">
        <v>765</v>
      </c>
      <c r="D90" s="59" t="s">
        <v>766</v>
      </c>
      <c r="E90" s="63" t="s">
        <v>767</v>
      </c>
      <c r="F90" s="64" t="s">
        <v>35</v>
      </c>
      <c r="G90" s="64" t="s">
        <v>262</v>
      </c>
      <c r="H90" s="59" t="s">
        <v>65</v>
      </c>
      <c r="I90" s="59" t="s">
        <v>65</v>
      </c>
      <c r="J90" s="64" t="s">
        <v>65</v>
      </c>
      <c r="K90" s="59" t="s">
        <v>65</v>
      </c>
      <c r="L90" s="59" t="s">
        <v>65</v>
      </c>
      <c r="M90" s="59" t="s">
        <v>65</v>
      </c>
      <c r="N90" s="59" t="s">
        <v>65</v>
      </c>
      <c r="O90" s="59" t="s">
        <v>65</v>
      </c>
      <c r="P90" s="59" t="s">
        <v>65</v>
      </c>
      <c r="Q90" s="59" t="s">
        <v>65</v>
      </c>
      <c r="R90" s="59" t="s">
        <v>65</v>
      </c>
      <c r="S90" s="59" t="s">
        <v>65</v>
      </c>
      <c r="T90" s="59" t="s">
        <v>65</v>
      </c>
      <c r="U90" s="64" t="s">
        <v>65</v>
      </c>
      <c r="V90" s="59" t="s">
        <v>65</v>
      </c>
      <c r="W90" s="59" t="s">
        <v>65</v>
      </c>
      <c r="X90" s="59" t="s">
        <v>65</v>
      </c>
      <c r="Y90" s="59" t="s">
        <v>65</v>
      </c>
      <c r="Z90" s="59" t="s">
        <v>65</v>
      </c>
      <c r="AA90" s="59" t="s">
        <v>65</v>
      </c>
      <c r="AB90" s="59" t="s">
        <v>65</v>
      </c>
      <c r="AC90" s="59" t="s">
        <v>65</v>
      </c>
      <c r="AD90" s="64" t="s">
        <v>65</v>
      </c>
      <c r="AE90" s="66" t="s">
        <v>264</v>
      </c>
      <c r="AF90" s="59" t="s">
        <v>65</v>
      </c>
      <c r="AG90" s="59" t="s">
        <v>65</v>
      </c>
      <c r="AH90" s="59" t="s">
        <v>65</v>
      </c>
      <c r="AI90" s="64" t="s">
        <v>65</v>
      </c>
      <c r="AJ90" s="64" t="s">
        <v>65</v>
      </c>
      <c r="AK90" s="64" t="s">
        <v>65</v>
      </c>
      <c r="AL90" s="64" t="s">
        <v>65</v>
      </c>
      <c r="AM90" s="64" t="s">
        <v>65</v>
      </c>
      <c r="AN90" s="64" t="s">
        <v>65</v>
      </c>
      <c r="AO90" s="74" t="s">
        <v>65</v>
      </c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</row>
    <row r="91" spans="1:135" s="59" customFormat="1" ht="126.75" customHeight="1">
      <c r="A91" s="59" t="s">
        <v>462</v>
      </c>
      <c r="B91" s="64" t="s">
        <v>35</v>
      </c>
      <c r="C91" s="64" t="s">
        <v>768</v>
      </c>
      <c r="D91" s="59" t="s">
        <v>769</v>
      </c>
      <c r="E91" s="63" t="s">
        <v>770</v>
      </c>
      <c r="F91" s="64" t="s">
        <v>35</v>
      </c>
      <c r="G91" s="64" t="s">
        <v>262</v>
      </c>
      <c r="H91" s="59" t="s">
        <v>65</v>
      </c>
      <c r="I91" s="59" t="s">
        <v>65</v>
      </c>
      <c r="J91" s="64" t="s">
        <v>65</v>
      </c>
      <c r="K91" s="59" t="s">
        <v>65</v>
      </c>
      <c r="L91" s="59" t="s">
        <v>65</v>
      </c>
      <c r="M91" s="59" t="s">
        <v>65</v>
      </c>
      <c r="N91" s="59" t="s">
        <v>65</v>
      </c>
      <c r="O91" s="59" t="s">
        <v>65</v>
      </c>
      <c r="P91" s="59" t="s">
        <v>65</v>
      </c>
      <c r="Q91" s="59" t="s">
        <v>65</v>
      </c>
      <c r="R91" s="59" t="s">
        <v>65</v>
      </c>
      <c r="S91" s="59" t="s">
        <v>65</v>
      </c>
      <c r="T91" s="59" t="s">
        <v>65</v>
      </c>
      <c r="U91" s="64" t="s">
        <v>65</v>
      </c>
      <c r="V91" s="59" t="s">
        <v>65</v>
      </c>
      <c r="W91" s="59" t="s">
        <v>65</v>
      </c>
      <c r="X91" s="59" t="s">
        <v>65</v>
      </c>
      <c r="Y91" s="59" t="s">
        <v>65</v>
      </c>
      <c r="Z91" s="59" t="s">
        <v>65</v>
      </c>
      <c r="AA91" s="59" t="s">
        <v>65</v>
      </c>
      <c r="AB91" s="59" t="s">
        <v>65</v>
      </c>
      <c r="AC91" s="59" t="s">
        <v>65</v>
      </c>
      <c r="AD91" s="64" t="s">
        <v>65</v>
      </c>
      <c r="AE91" s="66" t="s">
        <v>532</v>
      </c>
      <c r="AF91" s="59" t="s">
        <v>65</v>
      </c>
      <c r="AG91" s="59" t="s">
        <v>65</v>
      </c>
      <c r="AH91" s="59" t="s">
        <v>65</v>
      </c>
      <c r="AI91" s="64" t="s">
        <v>65</v>
      </c>
      <c r="AJ91" s="64" t="s">
        <v>65</v>
      </c>
      <c r="AK91" s="64" t="s">
        <v>65</v>
      </c>
      <c r="AL91" s="64" t="s">
        <v>65</v>
      </c>
      <c r="AM91" s="64" t="s">
        <v>65</v>
      </c>
      <c r="AN91" s="64" t="s">
        <v>65</v>
      </c>
      <c r="AO91" s="74" t="s">
        <v>65</v>
      </c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</row>
    <row r="92" spans="1:135" s="59" customFormat="1" ht="126.75" customHeight="1">
      <c r="A92" s="59" t="s">
        <v>466</v>
      </c>
      <c r="B92" s="64" t="s">
        <v>35</v>
      </c>
      <c r="C92" s="64" t="s">
        <v>771</v>
      </c>
      <c r="D92" s="59" t="s">
        <v>772</v>
      </c>
      <c r="E92" s="63" t="s">
        <v>773</v>
      </c>
      <c r="F92" s="64" t="s">
        <v>35</v>
      </c>
      <c r="G92" s="64" t="s">
        <v>262</v>
      </c>
      <c r="H92" s="59" t="s">
        <v>65</v>
      </c>
      <c r="I92" s="59" t="s">
        <v>65</v>
      </c>
      <c r="J92" s="64" t="s">
        <v>65</v>
      </c>
      <c r="K92" s="59" t="s">
        <v>65</v>
      </c>
      <c r="L92" s="59" t="s">
        <v>65</v>
      </c>
      <c r="M92" s="59" t="s">
        <v>65</v>
      </c>
      <c r="N92" s="59" t="s">
        <v>65</v>
      </c>
      <c r="O92" s="59" t="s">
        <v>65</v>
      </c>
      <c r="P92" s="59" t="s">
        <v>65</v>
      </c>
      <c r="Q92" s="59" t="s">
        <v>65</v>
      </c>
      <c r="R92" s="59" t="s">
        <v>65</v>
      </c>
      <c r="S92" s="59" t="s">
        <v>65</v>
      </c>
      <c r="T92" s="59" t="s">
        <v>65</v>
      </c>
      <c r="U92" s="64" t="s">
        <v>65</v>
      </c>
      <c r="V92" s="59" t="s">
        <v>65</v>
      </c>
      <c r="W92" s="59" t="s">
        <v>65</v>
      </c>
      <c r="X92" s="59" t="s">
        <v>65</v>
      </c>
      <c r="Y92" s="59" t="s">
        <v>65</v>
      </c>
      <c r="Z92" s="59" t="s">
        <v>65</v>
      </c>
      <c r="AA92" s="59" t="s">
        <v>65</v>
      </c>
      <c r="AB92" s="59" t="s">
        <v>65</v>
      </c>
      <c r="AC92" s="59" t="s">
        <v>65</v>
      </c>
      <c r="AD92" s="64" t="s">
        <v>65</v>
      </c>
      <c r="AE92" s="66" t="s">
        <v>532</v>
      </c>
      <c r="AF92" s="59" t="s">
        <v>65</v>
      </c>
      <c r="AG92" s="59" t="s">
        <v>65</v>
      </c>
      <c r="AH92" s="59" t="s">
        <v>65</v>
      </c>
      <c r="AI92" s="64" t="s">
        <v>65</v>
      </c>
      <c r="AJ92" s="64" t="s">
        <v>65</v>
      </c>
      <c r="AK92" s="64" t="s">
        <v>65</v>
      </c>
      <c r="AL92" s="64" t="s">
        <v>65</v>
      </c>
      <c r="AM92" s="64" t="s">
        <v>65</v>
      </c>
      <c r="AN92" s="64" t="s">
        <v>65</v>
      </c>
      <c r="AO92" s="74" t="s">
        <v>65</v>
      </c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</row>
    <row r="93" spans="1:135" s="59" customFormat="1" ht="126.75" customHeight="1">
      <c r="A93" s="59" t="s">
        <v>463</v>
      </c>
      <c r="B93" s="64" t="s">
        <v>35</v>
      </c>
      <c r="C93" s="64" t="s">
        <v>774</v>
      </c>
      <c r="D93" s="59" t="s">
        <v>775</v>
      </c>
      <c r="E93" s="63" t="s">
        <v>776</v>
      </c>
      <c r="F93" s="64" t="s">
        <v>35</v>
      </c>
      <c r="G93" s="64" t="s">
        <v>262</v>
      </c>
      <c r="H93" s="59" t="s">
        <v>65</v>
      </c>
      <c r="I93" s="59" t="s">
        <v>65</v>
      </c>
      <c r="J93" s="64" t="s">
        <v>65</v>
      </c>
      <c r="K93" s="59" t="s">
        <v>65</v>
      </c>
      <c r="L93" s="59" t="s">
        <v>65</v>
      </c>
      <c r="M93" s="59" t="s">
        <v>65</v>
      </c>
      <c r="N93" s="59" t="s">
        <v>65</v>
      </c>
      <c r="O93" s="59" t="s">
        <v>65</v>
      </c>
      <c r="P93" s="59" t="s">
        <v>65</v>
      </c>
      <c r="Q93" s="59" t="s">
        <v>65</v>
      </c>
      <c r="R93" s="59" t="s">
        <v>65</v>
      </c>
      <c r="S93" s="59" t="s">
        <v>65</v>
      </c>
      <c r="T93" s="59" t="s">
        <v>65</v>
      </c>
      <c r="U93" s="64" t="s">
        <v>65</v>
      </c>
      <c r="V93" s="59" t="s">
        <v>65</v>
      </c>
      <c r="W93" s="59" t="s">
        <v>65</v>
      </c>
      <c r="X93" s="59" t="s">
        <v>65</v>
      </c>
      <c r="Y93" s="59" t="s">
        <v>65</v>
      </c>
      <c r="Z93" s="59" t="s">
        <v>65</v>
      </c>
      <c r="AA93" s="59" t="s">
        <v>65</v>
      </c>
      <c r="AB93" s="59" t="s">
        <v>65</v>
      </c>
      <c r="AC93" s="59" t="s">
        <v>65</v>
      </c>
      <c r="AD93" s="64" t="s">
        <v>65</v>
      </c>
      <c r="AE93" s="66" t="s">
        <v>532</v>
      </c>
      <c r="AF93" s="59" t="s">
        <v>65</v>
      </c>
      <c r="AG93" s="59" t="s">
        <v>65</v>
      </c>
      <c r="AH93" s="59" t="s">
        <v>65</v>
      </c>
      <c r="AI93" s="64" t="s">
        <v>65</v>
      </c>
      <c r="AJ93" s="64" t="s">
        <v>65</v>
      </c>
      <c r="AK93" s="64" t="s">
        <v>65</v>
      </c>
      <c r="AL93" s="64" t="s">
        <v>65</v>
      </c>
      <c r="AM93" s="64" t="s">
        <v>65</v>
      </c>
      <c r="AN93" s="64" t="s">
        <v>65</v>
      </c>
      <c r="AO93" s="74" t="s">
        <v>65</v>
      </c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  <c r="ED93" s="69"/>
      <c r="EE93" s="69"/>
    </row>
    <row r="94" spans="1:135" s="59" customFormat="1" ht="126.75" customHeight="1">
      <c r="A94" s="59" t="s">
        <v>419</v>
      </c>
      <c r="B94" s="64" t="s">
        <v>35</v>
      </c>
      <c r="C94" s="64" t="s">
        <v>777</v>
      </c>
      <c r="D94" s="59" t="s">
        <v>778</v>
      </c>
      <c r="E94" s="63" t="s">
        <v>779</v>
      </c>
      <c r="F94" s="64" t="s">
        <v>35</v>
      </c>
      <c r="G94" s="64" t="s">
        <v>262</v>
      </c>
      <c r="H94" s="59" t="s">
        <v>65</v>
      </c>
      <c r="I94" s="59" t="s">
        <v>65</v>
      </c>
      <c r="J94" s="64" t="s">
        <v>65</v>
      </c>
      <c r="K94" s="59" t="s">
        <v>65</v>
      </c>
      <c r="L94" s="59" t="s">
        <v>65</v>
      </c>
      <c r="M94" s="59" t="s">
        <v>65</v>
      </c>
      <c r="N94" s="59" t="s">
        <v>65</v>
      </c>
      <c r="O94" s="59" t="s">
        <v>65</v>
      </c>
      <c r="P94" s="59" t="s">
        <v>65</v>
      </c>
      <c r="Q94" s="59" t="s">
        <v>65</v>
      </c>
      <c r="R94" s="59" t="s">
        <v>65</v>
      </c>
      <c r="S94" s="59" t="s">
        <v>65</v>
      </c>
      <c r="T94" s="59" t="s">
        <v>65</v>
      </c>
      <c r="U94" s="64" t="s">
        <v>65</v>
      </c>
      <c r="V94" s="59" t="s">
        <v>65</v>
      </c>
      <c r="W94" s="59" t="s">
        <v>65</v>
      </c>
      <c r="X94" s="59" t="s">
        <v>65</v>
      </c>
      <c r="Y94" s="59" t="s">
        <v>65</v>
      </c>
      <c r="Z94" s="59" t="s">
        <v>65</v>
      </c>
      <c r="AA94" s="59" t="s">
        <v>65</v>
      </c>
      <c r="AB94" s="59" t="s">
        <v>65</v>
      </c>
      <c r="AC94" s="59" t="s">
        <v>65</v>
      </c>
      <c r="AD94" s="64" t="s">
        <v>65</v>
      </c>
      <c r="AE94" s="66" t="s">
        <v>518</v>
      </c>
      <c r="AF94" s="59" t="s">
        <v>65</v>
      </c>
      <c r="AG94" s="59" t="s">
        <v>65</v>
      </c>
      <c r="AH94" s="59" t="s">
        <v>65</v>
      </c>
      <c r="AI94" s="64" t="s">
        <v>65</v>
      </c>
      <c r="AJ94" s="64" t="s">
        <v>65</v>
      </c>
      <c r="AK94" s="64" t="s">
        <v>65</v>
      </c>
      <c r="AL94" s="64" t="s">
        <v>65</v>
      </c>
      <c r="AM94" s="64" t="s">
        <v>65</v>
      </c>
      <c r="AN94" s="64" t="s">
        <v>65</v>
      </c>
      <c r="AO94" s="74" t="s">
        <v>65</v>
      </c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  <c r="ED94" s="69"/>
      <c r="EE94" s="69"/>
    </row>
    <row r="95" spans="1:135" s="59" customFormat="1" ht="126.75" customHeight="1">
      <c r="A95" s="59" t="s">
        <v>464</v>
      </c>
      <c r="B95" s="64" t="s">
        <v>35</v>
      </c>
      <c r="C95" s="64" t="s">
        <v>780</v>
      </c>
      <c r="D95" s="59" t="s">
        <v>781</v>
      </c>
      <c r="E95" s="63" t="s">
        <v>782</v>
      </c>
      <c r="F95" s="64" t="s">
        <v>35</v>
      </c>
      <c r="G95" s="64" t="s">
        <v>262</v>
      </c>
      <c r="H95" s="59" t="s">
        <v>65</v>
      </c>
      <c r="I95" s="59" t="s">
        <v>65</v>
      </c>
      <c r="J95" s="64" t="s">
        <v>65</v>
      </c>
      <c r="K95" s="59" t="s">
        <v>65</v>
      </c>
      <c r="L95" s="59" t="s">
        <v>65</v>
      </c>
      <c r="M95" s="59" t="s">
        <v>65</v>
      </c>
      <c r="N95" s="59" t="s">
        <v>65</v>
      </c>
      <c r="O95" s="59" t="s">
        <v>65</v>
      </c>
      <c r="P95" s="59" t="s">
        <v>65</v>
      </c>
      <c r="Q95" s="59" t="s">
        <v>65</v>
      </c>
      <c r="R95" s="59" t="s">
        <v>65</v>
      </c>
      <c r="S95" s="59" t="s">
        <v>65</v>
      </c>
      <c r="T95" s="59" t="s">
        <v>65</v>
      </c>
      <c r="U95" s="64" t="s">
        <v>65</v>
      </c>
      <c r="V95" s="59" t="s">
        <v>65</v>
      </c>
      <c r="W95" s="59" t="s">
        <v>65</v>
      </c>
      <c r="X95" s="59" t="s">
        <v>65</v>
      </c>
      <c r="Y95" s="59" t="s">
        <v>65</v>
      </c>
      <c r="Z95" s="59" t="s">
        <v>65</v>
      </c>
      <c r="AA95" s="59" t="s">
        <v>65</v>
      </c>
      <c r="AB95" s="59" t="s">
        <v>65</v>
      </c>
      <c r="AC95" s="59" t="s">
        <v>65</v>
      </c>
      <c r="AD95" s="64" t="s">
        <v>65</v>
      </c>
      <c r="AE95" s="66" t="s">
        <v>532</v>
      </c>
      <c r="AF95" s="59" t="s">
        <v>65</v>
      </c>
      <c r="AG95" s="59" t="s">
        <v>65</v>
      </c>
      <c r="AH95" s="59" t="s">
        <v>65</v>
      </c>
      <c r="AI95" s="64" t="s">
        <v>65</v>
      </c>
      <c r="AJ95" s="64" t="s">
        <v>65</v>
      </c>
      <c r="AK95" s="64" t="s">
        <v>65</v>
      </c>
      <c r="AL95" s="64" t="s">
        <v>65</v>
      </c>
      <c r="AM95" s="64" t="s">
        <v>65</v>
      </c>
      <c r="AN95" s="64" t="s">
        <v>65</v>
      </c>
      <c r="AO95" s="74" t="s">
        <v>65</v>
      </c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</row>
    <row r="96" spans="1:135" s="59" customFormat="1" ht="126.75" customHeight="1">
      <c r="A96" s="59" t="s">
        <v>425</v>
      </c>
      <c r="B96" s="64" t="s">
        <v>35</v>
      </c>
      <c r="C96" s="64" t="s">
        <v>783</v>
      </c>
      <c r="D96" s="59" t="s">
        <v>784</v>
      </c>
      <c r="E96" s="63" t="s">
        <v>785</v>
      </c>
      <c r="F96" s="64" t="s">
        <v>35</v>
      </c>
      <c r="G96" s="64" t="s">
        <v>262</v>
      </c>
      <c r="H96" s="59" t="s">
        <v>65</v>
      </c>
      <c r="I96" s="59" t="s">
        <v>65</v>
      </c>
      <c r="J96" s="64" t="s">
        <v>65</v>
      </c>
      <c r="K96" s="59" t="s">
        <v>65</v>
      </c>
      <c r="L96" s="59" t="s">
        <v>65</v>
      </c>
      <c r="M96" s="59" t="s">
        <v>65</v>
      </c>
      <c r="N96" s="59" t="s">
        <v>65</v>
      </c>
      <c r="O96" s="59" t="s">
        <v>65</v>
      </c>
      <c r="P96" s="59" t="s">
        <v>65</v>
      </c>
      <c r="Q96" s="59" t="s">
        <v>65</v>
      </c>
      <c r="R96" s="59" t="s">
        <v>65</v>
      </c>
      <c r="S96" s="59" t="s">
        <v>65</v>
      </c>
      <c r="T96" s="59" t="s">
        <v>65</v>
      </c>
      <c r="U96" s="64" t="s">
        <v>65</v>
      </c>
      <c r="V96" s="59" t="s">
        <v>65</v>
      </c>
      <c r="W96" s="59" t="s">
        <v>65</v>
      </c>
      <c r="X96" s="59" t="s">
        <v>65</v>
      </c>
      <c r="Y96" s="59" t="s">
        <v>65</v>
      </c>
      <c r="Z96" s="59" t="s">
        <v>65</v>
      </c>
      <c r="AA96" s="59" t="s">
        <v>65</v>
      </c>
      <c r="AB96" s="59" t="s">
        <v>65</v>
      </c>
      <c r="AC96" s="59" t="s">
        <v>65</v>
      </c>
      <c r="AD96" s="64" t="s">
        <v>65</v>
      </c>
      <c r="AE96" s="66" t="s">
        <v>264</v>
      </c>
      <c r="AF96" s="59" t="s">
        <v>65</v>
      </c>
      <c r="AG96" s="59" t="s">
        <v>65</v>
      </c>
      <c r="AH96" s="59" t="s">
        <v>65</v>
      </c>
      <c r="AI96" s="64" t="s">
        <v>65</v>
      </c>
      <c r="AJ96" s="64" t="s">
        <v>65</v>
      </c>
      <c r="AK96" s="64" t="s">
        <v>65</v>
      </c>
      <c r="AL96" s="64" t="s">
        <v>65</v>
      </c>
      <c r="AM96" s="64" t="s">
        <v>65</v>
      </c>
      <c r="AN96" s="64" t="s">
        <v>65</v>
      </c>
      <c r="AO96" s="74" t="s">
        <v>65</v>
      </c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</row>
    <row r="97" spans="1:135" s="59" customFormat="1" ht="126.75" customHeight="1">
      <c r="A97" s="59" t="s">
        <v>424</v>
      </c>
      <c r="B97" s="64" t="s">
        <v>35</v>
      </c>
      <c r="C97" s="64" t="s">
        <v>786</v>
      </c>
      <c r="D97" s="59" t="s">
        <v>787</v>
      </c>
      <c r="E97" s="63" t="s">
        <v>788</v>
      </c>
      <c r="F97" s="64" t="s">
        <v>35</v>
      </c>
      <c r="G97" s="64" t="s">
        <v>262</v>
      </c>
      <c r="H97" s="59" t="s">
        <v>65</v>
      </c>
      <c r="I97" s="59" t="s">
        <v>65</v>
      </c>
      <c r="J97" s="64" t="s">
        <v>65</v>
      </c>
      <c r="K97" s="59" t="s">
        <v>65</v>
      </c>
      <c r="L97" s="59" t="s">
        <v>65</v>
      </c>
      <c r="M97" s="59" t="s">
        <v>65</v>
      </c>
      <c r="N97" s="59" t="s">
        <v>65</v>
      </c>
      <c r="O97" s="59" t="s">
        <v>65</v>
      </c>
      <c r="P97" s="59" t="s">
        <v>65</v>
      </c>
      <c r="Q97" s="59" t="s">
        <v>65</v>
      </c>
      <c r="R97" s="59" t="s">
        <v>65</v>
      </c>
      <c r="S97" s="59" t="s">
        <v>65</v>
      </c>
      <c r="T97" s="59" t="s">
        <v>65</v>
      </c>
      <c r="U97" s="64" t="s">
        <v>65</v>
      </c>
      <c r="V97" s="59" t="s">
        <v>65</v>
      </c>
      <c r="W97" s="59" t="s">
        <v>65</v>
      </c>
      <c r="X97" s="59" t="s">
        <v>65</v>
      </c>
      <c r="Y97" s="59" t="s">
        <v>65</v>
      </c>
      <c r="Z97" s="59" t="s">
        <v>65</v>
      </c>
      <c r="AA97" s="59" t="s">
        <v>65</v>
      </c>
      <c r="AB97" s="59" t="s">
        <v>65</v>
      </c>
      <c r="AC97" s="59" t="s">
        <v>65</v>
      </c>
      <c r="AD97" s="64" t="s">
        <v>65</v>
      </c>
      <c r="AE97" s="66" t="s">
        <v>532</v>
      </c>
      <c r="AF97" s="59" t="s">
        <v>65</v>
      </c>
      <c r="AG97" s="59" t="s">
        <v>65</v>
      </c>
      <c r="AH97" s="59" t="s">
        <v>65</v>
      </c>
      <c r="AI97" s="64" t="s">
        <v>65</v>
      </c>
      <c r="AJ97" s="64" t="s">
        <v>65</v>
      </c>
      <c r="AK97" s="64" t="s">
        <v>65</v>
      </c>
      <c r="AL97" s="64" t="s">
        <v>65</v>
      </c>
      <c r="AM97" s="64" t="s">
        <v>65</v>
      </c>
      <c r="AN97" s="64" t="s">
        <v>65</v>
      </c>
      <c r="AO97" s="74" t="s">
        <v>65</v>
      </c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</row>
    <row r="98" spans="1:135" s="59" customFormat="1" ht="126.75" customHeight="1">
      <c r="A98" s="59" t="s">
        <v>421</v>
      </c>
      <c r="B98" s="64" t="s">
        <v>35</v>
      </c>
      <c r="C98" s="64" t="s">
        <v>789</v>
      </c>
      <c r="D98" s="59" t="s">
        <v>790</v>
      </c>
      <c r="E98" s="63" t="s">
        <v>791</v>
      </c>
      <c r="F98" s="64" t="s">
        <v>35</v>
      </c>
      <c r="G98" s="64" t="s">
        <v>262</v>
      </c>
      <c r="H98" s="59" t="s">
        <v>65</v>
      </c>
      <c r="I98" s="59" t="s">
        <v>65</v>
      </c>
      <c r="J98" s="64" t="s">
        <v>65</v>
      </c>
      <c r="K98" s="59" t="s">
        <v>65</v>
      </c>
      <c r="L98" s="59" t="s">
        <v>65</v>
      </c>
      <c r="M98" s="59" t="s">
        <v>65</v>
      </c>
      <c r="N98" s="59" t="s">
        <v>65</v>
      </c>
      <c r="O98" s="59" t="s">
        <v>65</v>
      </c>
      <c r="P98" s="59" t="s">
        <v>65</v>
      </c>
      <c r="Q98" s="59" t="s">
        <v>65</v>
      </c>
      <c r="R98" s="59" t="s">
        <v>65</v>
      </c>
      <c r="S98" s="59" t="s">
        <v>65</v>
      </c>
      <c r="T98" s="59" t="s">
        <v>65</v>
      </c>
      <c r="U98" s="64" t="s">
        <v>65</v>
      </c>
      <c r="V98" s="59" t="s">
        <v>65</v>
      </c>
      <c r="W98" s="59" t="s">
        <v>65</v>
      </c>
      <c r="X98" s="59" t="s">
        <v>65</v>
      </c>
      <c r="Y98" s="59" t="s">
        <v>65</v>
      </c>
      <c r="Z98" s="59" t="s">
        <v>65</v>
      </c>
      <c r="AA98" s="59" t="s">
        <v>65</v>
      </c>
      <c r="AB98" s="59" t="s">
        <v>65</v>
      </c>
      <c r="AC98" s="59" t="s">
        <v>65</v>
      </c>
      <c r="AD98" s="64" t="s">
        <v>65</v>
      </c>
      <c r="AE98" s="66" t="s">
        <v>532</v>
      </c>
      <c r="AF98" s="59" t="s">
        <v>65</v>
      </c>
      <c r="AG98" s="59" t="s">
        <v>65</v>
      </c>
      <c r="AH98" s="59" t="s">
        <v>65</v>
      </c>
      <c r="AI98" s="64" t="s">
        <v>65</v>
      </c>
      <c r="AJ98" s="64" t="s">
        <v>65</v>
      </c>
      <c r="AK98" s="64" t="s">
        <v>65</v>
      </c>
      <c r="AL98" s="64" t="s">
        <v>65</v>
      </c>
      <c r="AM98" s="64" t="s">
        <v>65</v>
      </c>
      <c r="AN98" s="64" t="s">
        <v>65</v>
      </c>
      <c r="AO98" s="74" t="s">
        <v>65</v>
      </c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  <c r="ED98" s="69"/>
      <c r="EE98" s="69"/>
    </row>
    <row r="99" spans="1:135" s="59" customFormat="1" ht="126.75" customHeight="1">
      <c r="A99" s="59" t="s">
        <v>422</v>
      </c>
      <c r="B99" s="64" t="s">
        <v>35</v>
      </c>
      <c r="C99" s="64" t="s">
        <v>792</v>
      </c>
      <c r="D99" s="59" t="s">
        <v>793</v>
      </c>
      <c r="E99" s="63" t="s">
        <v>794</v>
      </c>
      <c r="F99" s="64" t="s">
        <v>35</v>
      </c>
      <c r="G99" s="64" t="s">
        <v>262</v>
      </c>
      <c r="H99" s="59" t="s">
        <v>65</v>
      </c>
      <c r="I99" s="59" t="s">
        <v>65</v>
      </c>
      <c r="J99" s="64" t="s">
        <v>65</v>
      </c>
      <c r="K99" s="59" t="s">
        <v>65</v>
      </c>
      <c r="L99" s="59" t="s">
        <v>65</v>
      </c>
      <c r="M99" s="59" t="s">
        <v>65</v>
      </c>
      <c r="N99" s="59" t="s">
        <v>65</v>
      </c>
      <c r="O99" s="59" t="s">
        <v>65</v>
      </c>
      <c r="P99" s="59" t="s">
        <v>65</v>
      </c>
      <c r="Q99" s="59" t="s">
        <v>65</v>
      </c>
      <c r="R99" s="59" t="s">
        <v>65</v>
      </c>
      <c r="S99" s="59" t="s">
        <v>65</v>
      </c>
      <c r="T99" s="59" t="s">
        <v>65</v>
      </c>
      <c r="U99" s="64" t="s">
        <v>65</v>
      </c>
      <c r="V99" s="59" t="s">
        <v>65</v>
      </c>
      <c r="W99" s="59" t="s">
        <v>65</v>
      </c>
      <c r="X99" s="59" t="s">
        <v>65</v>
      </c>
      <c r="Y99" s="59" t="s">
        <v>65</v>
      </c>
      <c r="Z99" s="59" t="s">
        <v>65</v>
      </c>
      <c r="AA99" s="59" t="s">
        <v>65</v>
      </c>
      <c r="AB99" s="59" t="s">
        <v>65</v>
      </c>
      <c r="AC99" s="59" t="s">
        <v>65</v>
      </c>
      <c r="AD99" s="64" t="s">
        <v>65</v>
      </c>
      <c r="AE99" s="66" t="s">
        <v>532</v>
      </c>
      <c r="AF99" s="59" t="s">
        <v>65</v>
      </c>
      <c r="AG99" s="59" t="s">
        <v>65</v>
      </c>
      <c r="AH99" s="59" t="s">
        <v>65</v>
      </c>
      <c r="AI99" s="64" t="s">
        <v>65</v>
      </c>
      <c r="AJ99" s="64" t="s">
        <v>65</v>
      </c>
      <c r="AK99" s="64" t="s">
        <v>65</v>
      </c>
      <c r="AL99" s="64" t="s">
        <v>65</v>
      </c>
      <c r="AM99" s="64" t="s">
        <v>65</v>
      </c>
      <c r="AN99" s="64" t="s">
        <v>65</v>
      </c>
      <c r="AO99" s="74" t="s">
        <v>65</v>
      </c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  <c r="ED99" s="69"/>
      <c r="EE99" s="69"/>
    </row>
    <row r="100" spans="1:135" s="59" customFormat="1" ht="126.75" customHeight="1">
      <c r="A100" s="59" t="s">
        <v>420</v>
      </c>
      <c r="B100" s="64" t="s">
        <v>35</v>
      </c>
      <c r="C100" s="64" t="s">
        <v>795</v>
      </c>
      <c r="D100" s="59" t="s">
        <v>796</v>
      </c>
      <c r="E100" s="63" t="s">
        <v>797</v>
      </c>
      <c r="F100" s="64" t="s">
        <v>35</v>
      </c>
      <c r="G100" s="64" t="s">
        <v>262</v>
      </c>
      <c r="H100" s="59" t="s">
        <v>65</v>
      </c>
      <c r="I100" s="59" t="s">
        <v>65</v>
      </c>
      <c r="J100" s="64" t="s">
        <v>65</v>
      </c>
      <c r="K100" s="59" t="s">
        <v>65</v>
      </c>
      <c r="L100" s="59" t="s">
        <v>65</v>
      </c>
      <c r="M100" s="59" t="s">
        <v>65</v>
      </c>
      <c r="N100" s="59" t="s">
        <v>65</v>
      </c>
      <c r="O100" s="59" t="s">
        <v>65</v>
      </c>
      <c r="P100" s="59" t="s">
        <v>65</v>
      </c>
      <c r="Q100" s="59" t="s">
        <v>65</v>
      </c>
      <c r="R100" s="59" t="s">
        <v>65</v>
      </c>
      <c r="S100" s="59" t="s">
        <v>65</v>
      </c>
      <c r="T100" s="59" t="s">
        <v>65</v>
      </c>
      <c r="U100" s="64" t="s">
        <v>65</v>
      </c>
      <c r="V100" s="59" t="s">
        <v>65</v>
      </c>
      <c r="W100" s="59" t="s">
        <v>65</v>
      </c>
      <c r="X100" s="59" t="s">
        <v>65</v>
      </c>
      <c r="Y100" s="59" t="s">
        <v>65</v>
      </c>
      <c r="Z100" s="59" t="s">
        <v>65</v>
      </c>
      <c r="AA100" s="59" t="s">
        <v>65</v>
      </c>
      <c r="AB100" s="59" t="s">
        <v>65</v>
      </c>
      <c r="AC100" s="59" t="s">
        <v>65</v>
      </c>
      <c r="AD100" s="64" t="s">
        <v>65</v>
      </c>
      <c r="AE100" s="66" t="s">
        <v>641</v>
      </c>
      <c r="AF100" s="59" t="s">
        <v>65</v>
      </c>
      <c r="AG100" s="59" t="s">
        <v>65</v>
      </c>
      <c r="AH100" s="59" t="s">
        <v>65</v>
      </c>
      <c r="AI100" s="64" t="s">
        <v>65</v>
      </c>
      <c r="AJ100" s="64" t="s">
        <v>65</v>
      </c>
      <c r="AK100" s="64" t="s">
        <v>65</v>
      </c>
      <c r="AL100" s="64" t="s">
        <v>65</v>
      </c>
      <c r="AM100" s="64" t="s">
        <v>65</v>
      </c>
      <c r="AN100" s="64" t="s">
        <v>65</v>
      </c>
      <c r="AO100" s="74" t="s">
        <v>65</v>
      </c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</row>
    <row r="101" spans="1:135" s="59" customFormat="1" ht="126.75" customHeight="1">
      <c r="A101" s="59" t="s">
        <v>416</v>
      </c>
      <c r="B101" s="64" t="s">
        <v>35</v>
      </c>
      <c r="C101" s="64" t="s">
        <v>798</v>
      </c>
      <c r="D101" s="59" t="s">
        <v>799</v>
      </c>
      <c r="E101" s="63" t="s">
        <v>800</v>
      </c>
      <c r="F101" s="64" t="s">
        <v>35</v>
      </c>
      <c r="G101" s="64" t="s">
        <v>262</v>
      </c>
      <c r="H101" s="59" t="s">
        <v>65</v>
      </c>
      <c r="I101" s="59" t="s">
        <v>65</v>
      </c>
      <c r="J101" s="64" t="s">
        <v>65</v>
      </c>
      <c r="K101" s="59" t="s">
        <v>65</v>
      </c>
      <c r="L101" s="59" t="s">
        <v>65</v>
      </c>
      <c r="M101" s="59" t="s">
        <v>65</v>
      </c>
      <c r="N101" s="59" t="s">
        <v>65</v>
      </c>
      <c r="O101" s="59" t="s">
        <v>65</v>
      </c>
      <c r="P101" s="59" t="s">
        <v>65</v>
      </c>
      <c r="Q101" s="59" t="s">
        <v>65</v>
      </c>
      <c r="R101" s="59" t="s">
        <v>65</v>
      </c>
      <c r="S101" s="59" t="s">
        <v>65</v>
      </c>
      <c r="T101" s="59" t="s">
        <v>65</v>
      </c>
      <c r="U101" s="64" t="s">
        <v>65</v>
      </c>
      <c r="V101" s="59" t="s">
        <v>65</v>
      </c>
      <c r="W101" s="59" t="s">
        <v>65</v>
      </c>
      <c r="X101" s="59" t="s">
        <v>65</v>
      </c>
      <c r="Y101" s="59" t="s">
        <v>65</v>
      </c>
      <c r="Z101" s="59" t="s">
        <v>65</v>
      </c>
      <c r="AA101" s="59" t="s">
        <v>65</v>
      </c>
      <c r="AB101" s="59" t="s">
        <v>65</v>
      </c>
      <c r="AC101" s="59" t="s">
        <v>65</v>
      </c>
      <c r="AD101" s="64" t="s">
        <v>65</v>
      </c>
      <c r="AE101" s="66" t="s">
        <v>801</v>
      </c>
      <c r="AF101" s="59" t="s">
        <v>65</v>
      </c>
      <c r="AG101" s="59" t="s">
        <v>65</v>
      </c>
      <c r="AH101" s="59" t="s">
        <v>65</v>
      </c>
      <c r="AI101" s="64" t="s">
        <v>65</v>
      </c>
      <c r="AJ101" s="64" t="s">
        <v>65</v>
      </c>
      <c r="AK101" s="64" t="s">
        <v>65</v>
      </c>
      <c r="AL101" s="64" t="s">
        <v>65</v>
      </c>
      <c r="AM101" s="64" t="s">
        <v>65</v>
      </c>
      <c r="AN101" s="64" t="s">
        <v>65</v>
      </c>
      <c r="AO101" s="74" t="s">
        <v>65</v>
      </c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  <c r="ED101" s="69"/>
      <c r="EE101" s="69"/>
    </row>
    <row r="102" spans="1:135" s="59" customFormat="1" ht="126.75" customHeight="1">
      <c r="A102" s="59" t="s">
        <v>404</v>
      </c>
      <c r="B102" s="64" t="s">
        <v>35</v>
      </c>
      <c r="C102" s="64" t="s">
        <v>802</v>
      </c>
      <c r="D102" s="59" t="s">
        <v>803</v>
      </c>
      <c r="E102" s="63" t="s">
        <v>804</v>
      </c>
      <c r="F102" s="64" t="s">
        <v>35</v>
      </c>
      <c r="G102" s="64" t="s">
        <v>262</v>
      </c>
      <c r="H102" s="59" t="s">
        <v>65</v>
      </c>
      <c r="I102" s="59" t="s">
        <v>65</v>
      </c>
      <c r="J102" s="64" t="s">
        <v>65</v>
      </c>
      <c r="K102" s="59" t="s">
        <v>65</v>
      </c>
      <c r="L102" s="59" t="s">
        <v>65</v>
      </c>
      <c r="M102" s="59" t="s">
        <v>65</v>
      </c>
      <c r="N102" s="59" t="s">
        <v>65</v>
      </c>
      <c r="O102" s="59" t="s">
        <v>65</v>
      </c>
      <c r="P102" s="59" t="s">
        <v>65</v>
      </c>
      <c r="Q102" s="59" t="s">
        <v>65</v>
      </c>
      <c r="R102" s="59" t="s">
        <v>65</v>
      </c>
      <c r="S102" s="59" t="s">
        <v>65</v>
      </c>
      <c r="T102" s="59" t="s">
        <v>65</v>
      </c>
      <c r="U102" s="64" t="s">
        <v>65</v>
      </c>
      <c r="V102" s="59" t="s">
        <v>65</v>
      </c>
      <c r="W102" s="59" t="s">
        <v>65</v>
      </c>
      <c r="X102" s="59" t="s">
        <v>65</v>
      </c>
      <c r="Y102" s="59" t="s">
        <v>65</v>
      </c>
      <c r="Z102" s="59" t="s">
        <v>65</v>
      </c>
      <c r="AA102" s="59" t="s">
        <v>65</v>
      </c>
      <c r="AB102" s="59" t="s">
        <v>65</v>
      </c>
      <c r="AC102" s="59" t="s">
        <v>65</v>
      </c>
      <c r="AD102" s="64" t="s">
        <v>65</v>
      </c>
      <c r="AE102" s="66" t="s">
        <v>532</v>
      </c>
      <c r="AF102" s="59" t="s">
        <v>65</v>
      </c>
      <c r="AG102" s="59" t="s">
        <v>65</v>
      </c>
      <c r="AH102" s="59" t="s">
        <v>65</v>
      </c>
      <c r="AI102" s="64" t="s">
        <v>65</v>
      </c>
      <c r="AJ102" s="64" t="s">
        <v>65</v>
      </c>
      <c r="AK102" s="64" t="s">
        <v>65</v>
      </c>
      <c r="AL102" s="64" t="s">
        <v>65</v>
      </c>
      <c r="AM102" s="64" t="s">
        <v>65</v>
      </c>
      <c r="AN102" s="64" t="s">
        <v>65</v>
      </c>
      <c r="AO102" s="74" t="s">
        <v>65</v>
      </c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</row>
    <row r="103" spans="1:135" s="59" customFormat="1" ht="126.75" customHeight="1">
      <c r="A103" s="59" t="s">
        <v>403</v>
      </c>
      <c r="B103" s="64" t="s">
        <v>35</v>
      </c>
      <c r="C103" s="64" t="s">
        <v>805</v>
      </c>
      <c r="D103" s="59" t="s">
        <v>806</v>
      </c>
      <c r="E103" s="63" t="s">
        <v>807</v>
      </c>
      <c r="F103" s="64" t="s">
        <v>35</v>
      </c>
      <c r="G103" s="64" t="s">
        <v>262</v>
      </c>
      <c r="H103" s="59" t="s">
        <v>65</v>
      </c>
      <c r="I103" s="59" t="s">
        <v>65</v>
      </c>
      <c r="J103" s="64" t="s">
        <v>65</v>
      </c>
      <c r="K103" s="59" t="s">
        <v>65</v>
      </c>
      <c r="L103" s="59" t="s">
        <v>65</v>
      </c>
      <c r="M103" s="59" t="s">
        <v>65</v>
      </c>
      <c r="N103" s="59" t="s">
        <v>65</v>
      </c>
      <c r="O103" s="59" t="s">
        <v>65</v>
      </c>
      <c r="P103" s="59" t="s">
        <v>65</v>
      </c>
      <c r="Q103" s="59" t="s">
        <v>65</v>
      </c>
      <c r="R103" s="59" t="s">
        <v>65</v>
      </c>
      <c r="S103" s="59" t="s">
        <v>65</v>
      </c>
      <c r="T103" s="59" t="s">
        <v>65</v>
      </c>
      <c r="U103" s="64" t="s">
        <v>65</v>
      </c>
      <c r="V103" s="59" t="s">
        <v>65</v>
      </c>
      <c r="W103" s="59" t="s">
        <v>65</v>
      </c>
      <c r="X103" s="59" t="s">
        <v>65</v>
      </c>
      <c r="Y103" s="59" t="s">
        <v>65</v>
      </c>
      <c r="Z103" s="59" t="s">
        <v>65</v>
      </c>
      <c r="AA103" s="59" t="s">
        <v>65</v>
      </c>
      <c r="AB103" s="59" t="s">
        <v>65</v>
      </c>
      <c r="AC103" s="59" t="s">
        <v>65</v>
      </c>
      <c r="AD103" s="64" t="s">
        <v>65</v>
      </c>
      <c r="AE103" s="66" t="s">
        <v>532</v>
      </c>
      <c r="AF103" s="59" t="s">
        <v>65</v>
      </c>
      <c r="AG103" s="59" t="s">
        <v>65</v>
      </c>
      <c r="AH103" s="59" t="s">
        <v>65</v>
      </c>
      <c r="AI103" s="64" t="s">
        <v>65</v>
      </c>
      <c r="AJ103" s="64" t="s">
        <v>65</v>
      </c>
      <c r="AK103" s="64" t="s">
        <v>65</v>
      </c>
      <c r="AL103" s="64" t="s">
        <v>65</v>
      </c>
      <c r="AM103" s="64" t="s">
        <v>65</v>
      </c>
      <c r="AN103" s="64" t="s">
        <v>65</v>
      </c>
      <c r="AO103" s="74" t="s">
        <v>65</v>
      </c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  <c r="ED103" s="69"/>
      <c r="EE103" s="69"/>
    </row>
    <row r="104" spans="1:135" s="59" customFormat="1" ht="126.75" customHeight="1">
      <c r="A104" s="59" t="s">
        <v>402</v>
      </c>
      <c r="B104" s="64" t="s">
        <v>35</v>
      </c>
      <c r="C104" s="64" t="s">
        <v>808</v>
      </c>
      <c r="D104" s="59" t="s">
        <v>809</v>
      </c>
      <c r="E104" s="63" t="s">
        <v>810</v>
      </c>
      <c r="F104" s="64" t="s">
        <v>35</v>
      </c>
      <c r="G104" s="64" t="s">
        <v>262</v>
      </c>
      <c r="H104" s="59" t="s">
        <v>65</v>
      </c>
      <c r="I104" s="59" t="s">
        <v>65</v>
      </c>
      <c r="J104" s="64" t="s">
        <v>65</v>
      </c>
      <c r="K104" s="59" t="s">
        <v>65</v>
      </c>
      <c r="L104" s="59" t="s">
        <v>65</v>
      </c>
      <c r="M104" s="59" t="s">
        <v>65</v>
      </c>
      <c r="N104" s="59" t="s">
        <v>65</v>
      </c>
      <c r="O104" s="59" t="s">
        <v>65</v>
      </c>
      <c r="P104" s="59" t="s">
        <v>65</v>
      </c>
      <c r="Q104" s="59" t="s">
        <v>65</v>
      </c>
      <c r="R104" s="59" t="s">
        <v>65</v>
      </c>
      <c r="S104" s="59" t="s">
        <v>65</v>
      </c>
      <c r="T104" s="59" t="s">
        <v>65</v>
      </c>
      <c r="U104" s="64" t="s">
        <v>65</v>
      </c>
      <c r="V104" s="59" t="s">
        <v>65</v>
      </c>
      <c r="W104" s="59" t="s">
        <v>65</v>
      </c>
      <c r="X104" s="59" t="s">
        <v>65</v>
      </c>
      <c r="Y104" s="59" t="s">
        <v>65</v>
      </c>
      <c r="Z104" s="59" t="s">
        <v>65</v>
      </c>
      <c r="AA104" s="59" t="s">
        <v>65</v>
      </c>
      <c r="AB104" s="59" t="s">
        <v>65</v>
      </c>
      <c r="AC104" s="59" t="s">
        <v>65</v>
      </c>
      <c r="AD104" s="64" t="s">
        <v>65</v>
      </c>
      <c r="AE104" s="66" t="s">
        <v>532</v>
      </c>
      <c r="AF104" s="59" t="s">
        <v>65</v>
      </c>
      <c r="AG104" s="59" t="s">
        <v>65</v>
      </c>
      <c r="AH104" s="59" t="s">
        <v>65</v>
      </c>
      <c r="AI104" s="64" t="s">
        <v>65</v>
      </c>
      <c r="AJ104" s="64" t="s">
        <v>65</v>
      </c>
      <c r="AK104" s="64" t="s">
        <v>65</v>
      </c>
      <c r="AL104" s="64" t="s">
        <v>65</v>
      </c>
      <c r="AM104" s="64" t="s">
        <v>65</v>
      </c>
      <c r="AN104" s="64" t="s">
        <v>65</v>
      </c>
      <c r="AO104" s="74" t="s">
        <v>65</v>
      </c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</row>
    <row r="105" spans="1:135" s="59" customFormat="1" ht="126.75" customHeight="1">
      <c r="A105" s="59" t="s">
        <v>399</v>
      </c>
      <c r="B105" s="64" t="s">
        <v>35</v>
      </c>
      <c r="C105" s="64" t="s">
        <v>811</v>
      </c>
      <c r="D105" s="59" t="s">
        <v>812</v>
      </c>
      <c r="E105" s="63" t="s">
        <v>813</v>
      </c>
      <c r="F105" s="64" t="s">
        <v>35</v>
      </c>
      <c r="G105" s="64" t="s">
        <v>262</v>
      </c>
      <c r="H105" s="59" t="s">
        <v>65</v>
      </c>
      <c r="I105" s="59" t="s">
        <v>65</v>
      </c>
      <c r="J105" s="64" t="s">
        <v>65</v>
      </c>
      <c r="K105" s="59" t="s">
        <v>65</v>
      </c>
      <c r="L105" s="59" t="s">
        <v>65</v>
      </c>
      <c r="M105" s="59" t="s">
        <v>65</v>
      </c>
      <c r="N105" s="59" t="s">
        <v>65</v>
      </c>
      <c r="O105" s="59" t="s">
        <v>65</v>
      </c>
      <c r="P105" s="59" t="s">
        <v>65</v>
      </c>
      <c r="Q105" s="59" t="s">
        <v>65</v>
      </c>
      <c r="R105" s="59" t="s">
        <v>65</v>
      </c>
      <c r="S105" s="59" t="s">
        <v>65</v>
      </c>
      <c r="T105" s="59" t="s">
        <v>65</v>
      </c>
      <c r="U105" s="64" t="s">
        <v>65</v>
      </c>
      <c r="V105" s="59" t="s">
        <v>65</v>
      </c>
      <c r="W105" s="59" t="s">
        <v>65</v>
      </c>
      <c r="X105" s="59" t="s">
        <v>65</v>
      </c>
      <c r="Y105" s="59" t="s">
        <v>65</v>
      </c>
      <c r="Z105" s="59" t="s">
        <v>65</v>
      </c>
      <c r="AA105" s="59" t="s">
        <v>65</v>
      </c>
      <c r="AB105" s="59" t="s">
        <v>65</v>
      </c>
      <c r="AC105" s="59" t="s">
        <v>65</v>
      </c>
      <c r="AD105" s="64" t="s">
        <v>65</v>
      </c>
      <c r="AE105" s="66" t="s">
        <v>814</v>
      </c>
      <c r="AF105" s="59" t="s">
        <v>65</v>
      </c>
      <c r="AG105" s="59" t="s">
        <v>65</v>
      </c>
      <c r="AH105" s="59" t="s">
        <v>65</v>
      </c>
      <c r="AI105" s="64" t="s">
        <v>65</v>
      </c>
      <c r="AJ105" s="64" t="s">
        <v>65</v>
      </c>
      <c r="AK105" s="64" t="s">
        <v>65</v>
      </c>
      <c r="AL105" s="64" t="s">
        <v>65</v>
      </c>
      <c r="AM105" s="64" t="s">
        <v>65</v>
      </c>
      <c r="AN105" s="64" t="s">
        <v>65</v>
      </c>
      <c r="AO105" s="74" t="s">
        <v>65</v>
      </c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  <c r="ED105" s="69"/>
      <c r="EE105" s="69"/>
    </row>
    <row r="106" spans="1:135" s="59" customFormat="1" ht="126.75" customHeight="1">
      <c r="A106" s="59" t="s">
        <v>398</v>
      </c>
      <c r="B106" s="64" t="s">
        <v>35</v>
      </c>
      <c r="C106" s="64" t="s">
        <v>815</v>
      </c>
      <c r="D106" s="59" t="s">
        <v>816</v>
      </c>
      <c r="E106" s="63" t="s">
        <v>817</v>
      </c>
      <c r="F106" s="64" t="s">
        <v>35</v>
      </c>
      <c r="G106" s="64" t="s">
        <v>262</v>
      </c>
      <c r="H106" s="59" t="s">
        <v>65</v>
      </c>
      <c r="I106" s="59" t="s">
        <v>65</v>
      </c>
      <c r="J106" s="64" t="s">
        <v>65</v>
      </c>
      <c r="K106" s="59" t="s">
        <v>65</v>
      </c>
      <c r="L106" s="59" t="s">
        <v>65</v>
      </c>
      <c r="M106" s="59" t="s">
        <v>65</v>
      </c>
      <c r="N106" s="59" t="s">
        <v>65</v>
      </c>
      <c r="O106" s="59" t="s">
        <v>65</v>
      </c>
      <c r="P106" s="59" t="s">
        <v>65</v>
      </c>
      <c r="Q106" s="59" t="s">
        <v>65</v>
      </c>
      <c r="R106" s="59" t="s">
        <v>65</v>
      </c>
      <c r="S106" s="59" t="s">
        <v>65</v>
      </c>
      <c r="T106" s="59" t="s">
        <v>65</v>
      </c>
      <c r="U106" s="64" t="s">
        <v>65</v>
      </c>
      <c r="V106" s="59" t="s">
        <v>65</v>
      </c>
      <c r="W106" s="59" t="s">
        <v>65</v>
      </c>
      <c r="X106" s="59" t="s">
        <v>65</v>
      </c>
      <c r="Y106" s="59" t="s">
        <v>65</v>
      </c>
      <c r="Z106" s="59" t="s">
        <v>65</v>
      </c>
      <c r="AA106" s="59" t="s">
        <v>65</v>
      </c>
      <c r="AB106" s="59" t="s">
        <v>65</v>
      </c>
      <c r="AC106" s="59" t="s">
        <v>65</v>
      </c>
      <c r="AD106" s="64" t="s">
        <v>65</v>
      </c>
      <c r="AE106" s="66" t="s">
        <v>532</v>
      </c>
      <c r="AF106" s="59" t="s">
        <v>65</v>
      </c>
      <c r="AG106" s="59" t="s">
        <v>65</v>
      </c>
      <c r="AH106" s="59" t="s">
        <v>65</v>
      </c>
      <c r="AI106" s="64" t="s">
        <v>65</v>
      </c>
      <c r="AJ106" s="64" t="s">
        <v>65</v>
      </c>
      <c r="AK106" s="64" t="s">
        <v>65</v>
      </c>
      <c r="AL106" s="64" t="s">
        <v>65</v>
      </c>
      <c r="AM106" s="64" t="s">
        <v>65</v>
      </c>
      <c r="AN106" s="64" t="s">
        <v>65</v>
      </c>
      <c r="AO106" s="74" t="s">
        <v>65</v>
      </c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</row>
    <row r="107" spans="1:135" s="59" customFormat="1" ht="126.75" customHeight="1">
      <c r="A107" s="59" t="s">
        <v>397</v>
      </c>
      <c r="B107" s="64" t="s">
        <v>35</v>
      </c>
      <c r="C107" s="64" t="s">
        <v>818</v>
      </c>
      <c r="D107" s="59" t="s">
        <v>819</v>
      </c>
      <c r="E107" s="63" t="s">
        <v>820</v>
      </c>
      <c r="F107" s="64" t="s">
        <v>35</v>
      </c>
      <c r="G107" s="64" t="s">
        <v>262</v>
      </c>
      <c r="H107" s="59" t="s">
        <v>65</v>
      </c>
      <c r="I107" s="59" t="s">
        <v>65</v>
      </c>
      <c r="J107" s="64" t="s">
        <v>65</v>
      </c>
      <c r="K107" s="59" t="s">
        <v>65</v>
      </c>
      <c r="L107" s="59" t="s">
        <v>65</v>
      </c>
      <c r="M107" s="59" t="s">
        <v>65</v>
      </c>
      <c r="N107" s="59" t="s">
        <v>65</v>
      </c>
      <c r="O107" s="59" t="s">
        <v>65</v>
      </c>
      <c r="P107" s="59" t="s">
        <v>65</v>
      </c>
      <c r="Q107" s="59" t="s">
        <v>65</v>
      </c>
      <c r="R107" s="59" t="s">
        <v>65</v>
      </c>
      <c r="S107" s="59" t="s">
        <v>65</v>
      </c>
      <c r="T107" s="59" t="s">
        <v>65</v>
      </c>
      <c r="U107" s="64" t="s">
        <v>65</v>
      </c>
      <c r="V107" s="59" t="s">
        <v>65</v>
      </c>
      <c r="W107" s="59" t="s">
        <v>65</v>
      </c>
      <c r="X107" s="59" t="s">
        <v>65</v>
      </c>
      <c r="Y107" s="59" t="s">
        <v>65</v>
      </c>
      <c r="Z107" s="59" t="s">
        <v>65</v>
      </c>
      <c r="AA107" s="59" t="s">
        <v>65</v>
      </c>
      <c r="AB107" s="59" t="s">
        <v>65</v>
      </c>
      <c r="AC107" s="59" t="s">
        <v>65</v>
      </c>
      <c r="AD107" s="64" t="s">
        <v>65</v>
      </c>
      <c r="AE107" s="66" t="s">
        <v>532</v>
      </c>
      <c r="AF107" s="59" t="s">
        <v>65</v>
      </c>
      <c r="AG107" s="59" t="s">
        <v>65</v>
      </c>
      <c r="AH107" s="59" t="s">
        <v>65</v>
      </c>
      <c r="AI107" s="64" t="s">
        <v>65</v>
      </c>
      <c r="AJ107" s="64" t="s">
        <v>65</v>
      </c>
      <c r="AK107" s="64" t="s">
        <v>65</v>
      </c>
      <c r="AL107" s="64" t="s">
        <v>65</v>
      </c>
      <c r="AM107" s="64" t="s">
        <v>65</v>
      </c>
      <c r="AN107" s="64" t="s">
        <v>65</v>
      </c>
      <c r="AO107" s="74" t="s">
        <v>65</v>
      </c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  <c r="ED107" s="69"/>
      <c r="EE107" s="69"/>
    </row>
    <row r="108" spans="1:135" s="59" customFormat="1" ht="126.75" customHeight="1">
      <c r="A108" s="59" t="s">
        <v>477</v>
      </c>
      <c r="B108" s="64" t="s">
        <v>35</v>
      </c>
      <c r="C108" s="64" t="s">
        <v>821</v>
      </c>
      <c r="D108" s="59" t="s">
        <v>822</v>
      </c>
      <c r="E108" s="63" t="s">
        <v>823</v>
      </c>
      <c r="F108" s="64" t="s">
        <v>35</v>
      </c>
      <c r="G108" s="64" t="s">
        <v>262</v>
      </c>
      <c r="H108" s="59" t="s">
        <v>65</v>
      </c>
      <c r="I108" s="59" t="s">
        <v>65</v>
      </c>
      <c r="J108" s="64" t="s">
        <v>65</v>
      </c>
      <c r="K108" s="59" t="s">
        <v>65</v>
      </c>
      <c r="L108" s="59" t="s">
        <v>65</v>
      </c>
      <c r="M108" s="59" t="s">
        <v>65</v>
      </c>
      <c r="N108" s="59" t="s">
        <v>65</v>
      </c>
      <c r="O108" s="59" t="s">
        <v>65</v>
      </c>
      <c r="P108" s="59" t="s">
        <v>65</v>
      </c>
      <c r="Q108" s="59" t="s">
        <v>65</v>
      </c>
      <c r="R108" s="59" t="s">
        <v>65</v>
      </c>
      <c r="S108" s="59" t="s">
        <v>65</v>
      </c>
      <c r="T108" s="59" t="s">
        <v>65</v>
      </c>
      <c r="U108" s="64" t="s">
        <v>65</v>
      </c>
      <c r="V108" s="59" t="s">
        <v>65</v>
      </c>
      <c r="W108" s="59" t="s">
        <v>65</v>
      </c>
      <c r="X108" s="59" t="s">
        <v>65</v>
      </c>
      <c r="Y108" s="59" t="s">
        <v>65</v>
      </c>
      <c r="Z108" s="59" t="s">
        <v>65</v>
      </c>
      <c r="AA108" s="59" t="s">
        <v>65</v>
      </c>
      <c r="AB108" s="59" t="s">
        <v>65</v>
      </c>
      <c r="AC108" s="59" t="s">
        <v>65</v>
      </c>
      <c r="AD108" s="64" t="s">
        <v>65</v>
      </c>
      <c r="AE108" s="66" t="s">
        <v>532</v>
      </c>
      <c r="AF108" s="59" t="s">
        <v>65</v>
      </c>
      <c r="AG108" s="59" t="s">
        <v>65</v>
      </c>
      <c r="AH108" s="59" t="s">
        <v>65</v>
      </c>
      <c r="AI108" s="64" t="s">
        <v>65</v>
      </c>
      <c r="AJ108" s="64" t="s">
        <v>65</v>
      </c>
      <c r="AK108" s="64" t="s">
        <v>65</v>
      </c>
      <c r="AL108" s="64" t="s">
        <v>65</v>
      </c>
      <c r="AM108" s="64" t="s">
        <v>65</v>
      </c>
      <c r="AN108" s="64" t="s">
        <v>65</v>
      </c>
      <c r="AO108" s="74" t="s">
        <v>65</v>
      </c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</row>
    <row r="109" spans="1:135" s="59" customFormat="1" ht="126.75" customHeight="1">
      <c r="A109" s="59" t="s">
        <v>479</v>
      </c>
      <c r="B109" s="64" t="s">
        <v>35</v>
      </c>
      <c r="C109" s="64" t="s">
        <v>824</v>
      </c>
      <c r="D109" s="59" t="s">
        <v>825</v>
      </c>
      <c r="E109" s="63" t="s">
        <v>826</v>
      </c>
      <c r="F109" s="64" t="s">
        <v>35</v>
      </c>
      <c r="G109" s="64" t="s">
        <v>262</v>
      </c>
      <c r="H109" s="59" t="s">
        <v>65</v>
      </c>
      <c r="I109" s="59" t="s">
        <v>65</v>
      </c>
      <c r="J109" s="64" t="s">
        <v>65</v>
      </c>
      <c r="K109" s="59" t="s">
        <v>65</v>
      </c>
      <c r="L109" s="59" t="s">
        <v>65</v>
      </c>
      <c r="M109" s="59" t="s">
        <v>65</v>
      </c>
      <c r="N109" s="59" t="s">
        <v>65</v>
      </c>
      <c r="O109" s="59" t="s">
        <v>65</v>
      </c>
      <c r="P109" s="59" t="s">
        <v>65</v>
      </c>
      <c r="Q109" s="59" t="s">
        <v>65</v>
      </c>
      <c r="R109" s="59" t="s">
        <v>65</v>
      </c>
      <c r="S109" s="59" t="s">
        <v>65</v>
      </c>
      <c r="T109" s="59" t="s">
        <v>65</v>
      </c>
      <c r="U109" s="64" t="s">
        <v>65</v>
      </c>
      <c r="V109" s="59" t="s">
        <v>65</v>
      </c>
      <c r="W109" s="59" t="s">
        <v>65</v>
      </c>
      <c r="X109" s="59" t="s">
        <v>65</v>
      </c>
      <c r="Y109" s="59" t="s">
        <v>65</v>
      </c>
      <c r="Z109" s="59" t="s">
        <v>65</v>
      </c>
      <c r="AA109" s="59" t="s">
        <v>65</v>
      </c>
      <c r="AB109" s="59" t="s">
        <v>65</v>
      </c>
      <c r="AC109" s="59" t="s">
        <v>65</v>
      </c>
      <c r="AD109" s="64" t="s">
        <v>65</v>
      </c>
      <c r="AE109" s="66" t="s">
        <v>532</v>
      </c>
      <c r="AF109" s="59" t="s">
        <v>65</v>
      </c>
      <c r="AG109" s="59" t="s">
        <v>65</v>
      </c>
      <c r="AH109" s="59" t="s">
        <v>65</v>
      </c>
      <c r="AI109" s="64" t="s">
        <v>65</v>
      </c>
      <c r="AJ109" s="64" t="s">
        <v>65</v>
      </c>
      <c r="AK109" s="64" t="s">
        <v>65</v>
      </c>
      <c r="AL109" s="64" t="s">
        <v>65</v>
      </c>
      <c r="AM109" s="64" t="s">
        <v>65</v>
      </c>
      <c r="AN109" s="64" t="s">
        <v>65</v>
      </c>
      <c r="AO109" s="74" t="s">
        <v>65</v>
      </c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  <c r="DS109" s="69"/>
      <c r="DT109" s="69"/>
      <c r="DU109" s="69"/>
      <c r="DV109" s="69"/>
      <c r="DW109" s="69"/>
      <c r="DX109" s="69"/>
      <c r="DY109" s="69"/>
      <c r="DZ109" s="69"/>
      <c r="EA109" s="69"/>
      <c r="EB109" s="69"/>
      <c r="EC109" s="69"/>
      <c r="ED109" s="69"/>
      <c r="EE109" s="69"/>
    </row>
    <row r="110" spans="1:135" s="59" customFormat="1" ht="126.75" customHeight="1">
      <c r="A110" s="59" t="s">
        <v>489</v>
      </c>
      <c r="B110" s="64" t="s">
        <v>35</v>
      </c>
      <c r="C110" s="64" t="s">
        <v>827</v>
      </c>
      <c r="D110" s="59" t="s">
        <v>828</v>
      </c>
      <c r="E110" s="63" t="s">
        <v>829</v>
      </c>
      <c r="F110" s="64" t="s">
        <v>35</v>
      </c>
      <c r="G110" s="64" t="s">
        <v>262</v>
      </c>
      <c r="H110" s="59" t="s">
        <v>65</v>
      </c>
      <c r="I110" s="59" t="s">
        <v>65</v>
      </c>
      <c r="J110" s="64" t="s">
        <v>65</v>
      </c>
      <c r="K110" s="59" t="s">
        <v>65</v>
      </c>
      <c r="L110" s="59" t="s">
        <v>65</v>
      </c>
      <c r="M110" s="59" t="s">
        <v>65</v>
      </c>
      <c r="N110" s="59" t="s">
        <v>65</v>
      </c>
      <c r="O110" s="59" t="s">
        <v>65</v>
      </c>
      <c r="P110" s="59" t="s">
        <v>65</v>
      </c>
      <c r="Q110" s="59" t="s">
        <v>65</v>
      </c>
      <c r="R110" s="59" t="s">
        <v>65</v>
      </c>
      <c r="S110" s="59" t="s">
        <v>65</v>
      </c>
      <c r="T110" s="59" t="s">
        <v>65</v>
      </c>
      <c r="U110" s="64" t="s">
        <v>65</v>
      </c>
      <c r="V110" s="59" t="s">
        <v>65</v>
      </c>
      <c r="W110" s="59" t="s">
        <v>65</v>
      </c>
      <c r="X110" s="59" t="s">
        <v>65</v>
      </c>
      <c r="Y110" s="59" t="s">
        <v>65</v>
      </c>
      <c r="Z110" s="59" t="s">
        <v>65</v>
      </c>
      <c r="AA110" s="59" t="s">
        <v>65</v>
      </c>
      <c r="AB110" s="59" t="s">
        <v>65</v>
      </c>
      <c r="AC110" s="59" t="s">
        <v>65</v>
      </c>
      <c r="AD110" s="64" t="s">
        <v>65</v>
      </c>
      <c r="AE110" s="66" t="s">
        <v>532</v>
      </c>
      <c r="AF110" s="59" t="s">
        <v>65</v>
      </c>
      <c r="AG110" s="59" t="s">
        <v>65</v>
      </c>
      <c r="AH110" s="59" t="s">
        <v>65</v>
      </c>
      <c r="AI110" s="64" t="s">
        <v>65</v>
      </c>
      <c r="AJ110" s="64" t="s">
        <v>65</v>
      </c>
      <c r="AK110" s="64" t="s">
        <v>65</v>
      </c>
      <c r="AL110" s="64" t="s">
        <v>65</v>
      </c>
      <c r="AM110" s="64" t="s">
        <v>65</v>
      </c>
      <c r="AN110" s="64" t="s">
        <v>65</v>
      </c>
      <c r="AO110" s="74" t="s">
        <v>65</v>
      </c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  <c r="ED110" s="69"/>
      <c r="EE110" s="69"/>
    </row>
    <row r="111" spans="1:135" s="59" customFormat="1" ht="126.75" customHeight="1">
      <c r="A111" s="59" t="s">
        <v>400</v>
      </c>
      <c r="B111" s="64" t="s">
        <v>35</v>
      </c>
      <c r="C111" s="64" t="s">
        <v>830</v>
      </c>
      <c r="D111" s="59" t="s">
        <v>831</v>
      </c>
      <c r="E111" s="63" t="s">
        <v>832</v>
      </c>
      <c r="F111" s="64" t="s">
        <v>35</v>
      </c>
      <c r="G111" s="64" t="s">
        <v>262</v>
      </c>
      <c r="H111" s="59" t="s">
        <v>65</v>
      </c>
      <c r="I111" s="59" t="s">
        <v>65</v>
      </c>
      <c r="J111" s="64" t="s">
        <v>65</v>
      </c>
      <c r="K111" s="59" t="s">
        <v>65</v>
      </c>
      <c r="L111" s="59" t="s">
        <v>65</v>
      </c>
      <c r="M111" s="59" t="s">
        <v>65</v>
      </c>
      <c r="N111" s="59" t="s">
        <v>65</v>
      </c>
      <c r="O111" s="59" t="s">
        <v>65</v>
      </c>
      <c r="P111" s="59" t="s">
        <v>65</v>
      </c>
      <c r="Q111" s="59" t="s">
        <v>65</v>
      </c>
      <c r="R111" s="59" t="s">
        <v>65</v>
      </c>
      <c r="S111" s="59" t="s">
        <v>65</v>
      </c>
      <c r="T111" s="59" t="s">
        <v>65</v>
      </c>
      <c r="U111" s="64" t="s">
        <v>65</v>
      </c>
      <c r="V111" s="59" t="s">
        <v>65</v>
      </c>
      <c r="W111" s="59" t="s">
        <v>65</v>
      </c>
      <c r="X111" s="59" t="s">
        <v>65</v>
      </c>
      <c r="Y111" s="59" t="s">
        <v>65</v>
      </c>
      <c r="Z111" s="59" t="s">
        <v>65</v>
      </c>
      <c r="AA111" s="59" t="s">
        <v>65</v>
      </c>
      <c r="AB111" s="59" t="s">
        <v>65</v>
      </c>
      <c r="AC111" s="59" t="s">
        <v>65</v>
      </c>
      <c r="AD111" s="64" t="s">
        <v>65</v>
      </c>
      <c r="AE111" s="66" t="s">
        <v>532</v>
      </c>
      <c r="AF111" s="59" t="s">
        <v>65</v>
      </c>
      <c r="AG111" s="59" t="s">
        <v>65</v>
      </c>
      <c r="AH111" s="59" t="s">
        <v>65</v>
      </c>
      <c r="AI111" s="64" t="s">
        <v>65</v>
      </c>
      <c r="AJ111" s="64" t="s">
        <v>65</v>
      </c>
      <c r="AK111" s="64" t="s">
        <v>65</v>
      </c>
      <c r="AL111" s="64" t="s">
        <v>65</v>
      </c>
      <c r="AM111" s="64" t="s">
        <v>65</v>
      </c>
      <c r="AN111" s="64" t="s">
        <v>65</v>
      </c>
      <c r="AO111" s="74" t="s">
        <v>65</v>
      </c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  <c r="DS111" s="69"/>
      <c r="DT111" s="69"/>
      <c r="DU111" s="69"/>
      <c r="DV111" s="69"/>
      <c r="DW111" s="69"/>
      <c r="DX111" s="69"/>
      <c r="DY111" s="69"/>
      <c r="DZ111" s="69"/>
      <c r="EA111" s="69"/>
      <c r="EB111" s="69"/>
      <c r="EC111" s="69"/>
      <c r="ED111" s="69"/>
      <c r="EE111" s="69"/>
    </row>
    <row r="112" spans="1:135" s="59" customFormat="1" ht="126.75" customHeight="1">
      <c r="A112" s="59" t="s">
        <v>405</v>
      </c>
      <c r="B112" s="64" t="s">
        <v>35</v>
      </c>
      <c r="C112" s="64" t="s">
        <v>833</v>
      </c>
      <c r="D112" s="59" t="s">
        <v>834</v>
      </c>
      <c r="E112" s="63" t="s">
        <v>835</v>
      </c>
      <c r="F112" s="64" t="s">
        <v>35</v>
      </c>
      <c r="G112" s="64" t="s">
        <v>262</v>
      </c>
      <c r="H112" s="59" t="s">
        <v>65</v>
      </c>
      <c r="I112" s="59" t="s">
        <v>65</v>
      </c>
      <c r="J112" s="64" t="s">
        <v>65</v>
      </c>
      <c r="K112" s="59" t="s">
        <v>65</v>
      </c>
      <c r="L112" s="59" t="s">
        <v>65</v>
      </c>
      <c r="M112" s="59" t="s">
        <v>65</v>
      </c>
      <c r="N112" s="59" t="s">
        <v>65</v>
      </c>
      <c r="O112" s="59" t="s">
        <v>65</v>
      </c>
      <c r="P112" s="59" t="s">
        <v>65</v>
      </c>
      <c r="Q112" s="59" t="s">
        <v>65</v>
      </c>
      <c r="R112" s="59" t="s">
        <v>65</v>
      </c>
      <c r="S112" s="59" t="s">
        <v>65</v>
      </c>
      <c r="T112" s="59" t="s">
        <v>65</v>
      </c>
      <c r="U112" s="64" t="s">
        <v>65</v>
      </c>
      <c r="V112" s="59" t="s">
        <v>65</v>
      </c>
      <c r="W112" s="59" t="s">
        <v>65</v>
      </c>
      <c r="X112" s="59" t="s">
        <v>65</v>
      </c>
      <c r="Y112" s="59" t="s">
        <v>65</v>
      </c>
      <c r="Z112" s="59" t="s">
        <v>65</v>
      </c>
      <c r="AA112" s="59" t="s">
        <v>65</v>
      </c>
      <c r="AB112" s="59" t="s">
        <v>65</v>
      </c>
      <c r="AC112" s="59" t="s">
        <v>65</v>
      </c>
      <c r="AD112" s="64" t="s">
        <v>65</v>
      </c>
      <c r="AE112" s="66" t="s">
        <v>532</v>
      </c>
      <c r="AF112" s="59" t="s">
        <v>65</v>
      </c>
      <c r="AG112" s="59" t="s">
        <v>65</v>
      </c>
      <c r="AH112" s="59" t="s">
        <v>65</v>
      </c>
      <c r="AI112" s="64" t="s">
        <v>65</v>
      </c>
      <c r="AJ112" s="64" t="s">
        <v>65</v>
      </c>
      <c r="AK112" s="64" t="s">
        <v>65</v>
      </c>
      <c r="AL112" s="64" t="s">
        <v>65</v>
      </c>
      <c r="AM112" s="64" t="s">
        <v>65</v>
      </c>
      <c r="AN112" s="64" t="s">
        <v>65</v>
      </c>
      <c r="AO112" s="74" t="s">
        <v>65</v>
      </c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  <c r="ED112" s="69"/>
      <c r="EE112" s="69"/>
    </row>
    <row r="113" spans="1:141" s="59" customFormat="1" ht="126.75" customHeight="1">
      <c r="A113" s="59" t="s">
        <v>409</v>
      </c>
      <c r="B113" s="64" t="s">
        <v>35</v>
      </c>
      <c r="C113" s="64" t="s">
        <v>836</v>
      </c>
      <c r="D113" s="59" t="s">
        <v>837</v>
      </c>
      <c r="E113" s="63" t="s">
        <v>838</v>
      </c>
      <c r="F113" s="64" t="s">
        <v>35</v>
      </c>
      <c r="G113" s="64" t="s">
        <v>262</v>
      </c>
      <c r="H113" s="59" t="s">
        <v>65</v>
      </c>
      <c r="I113" s="59" t="s">
        <v>65</v>
      </c>
      <c r="J113" s="64" t="s">
        <v>65</v>
      </c>
      <c r="K113" s="59" t="s">
        <v>65</v>
      </c>
      <c r="L113" s="59" t="s">
        <v>65</v>
      </c>
      <c r="M113" s="59" t="s">
        <v>65</v>
      </c>
      <c r="N113" s="59" t="s">
        <v>65</v>
      </c>
      <c r="O113" s="59" t="s">
        <v>65</v>
      </c>
      <c r="P113" s="59" t="s">
        <v>65</v>
      </c>
      <c r="Q113" s="59" t="s">
        <v>65</v>
      </c>
      <c r="R113" s="59" t="s">
        <v>65</v>
      </c>
      <c r="S113" s="59" t="s">
        <v>65</v>
      </c>
      <c r="T113" s="59" t="s">
        <v>65</v>
      </c>
      <c r="U113" s="64" t="s">
        <v>65</v>
      </c>
      <c r="V113" s="59" t="s">
        <v>65</v>
      </c>
      <c r="W113" s="59" t="s">
        <v>65</v>
      </c>
      <c r="X113" s="59" t="s">
        <v>65</v>
      </c>
      <c r="Y113" s="59" t="s">
        <v>65</v>
      </c>
      <c r="Z113" s="59" t="s">
        <v>65</v>
      </c>
      <c r="AA113" s="59" t="s">
        <v>65</v>
      </c>
      <c r="AB113" s="59" t="s">
        <v>65</v>
      </c>
      <c r="AC113" s="59" t="s">
        <v>65</v>
      </c>
      <c r="AD113" s="64" t="s">
        <v>65</v>
      </c>
      <c r="AE113" s="66" t="s">
        <v>532</v>
      </c>
      <c r="AF113" s="59" t="s">
        <v>65</v>
      </c>
      <c r="AG113" s="59" t="s">
        <v>65</v>
      </c>
      <c r="AH113" s="59" t="s">
        <v>65</v>
      </c>
      <c r="AI113" s="64" t="s">
        <v>65</v>
      </c>
      <c r="AJ113" s="64" t="s">
        <v>65</v>
      </c>
      <c r="AK113" s="64" t="s">
        <v>65</v>
      </c>
      <c r="AL113" s="64" t="s">
        <v>65</v>
      </c>
      <c r="AM113" s="64" t="s">
        <v>65</v>
      </c>
      <c r="AN113" s="64" t="s">
        <v>65</v>
      </c>
      <c r="AO113" s="74" t="s">
        <v>65</v>
      </c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  <c r="DS113" s="69"/>
      <c r="DT113" s="69"/>
      <c r="DU113" s="69"/>
      <c r="DV113" s="69"/>
      <c r="DW113" s="69"/>
      <c r="DX113" s="69"/>
      <c r="DY113" s="69"/>
      <c r="DZ113" s="69"/>
      <c r="EA113" s="69"/>
      <c r="EB113" s="69"/>
      <c r="EC113" s="69"/>
      <c r="ED113" s="69"/>
      <c r="EE113" s="69"/>
    </row>
    <row r="114" spans="1:141" s="59" customFormat="1" ht="126.75" customHeight="1">
      <c r="A114" s="59" t="s">
        <v>423</v>
      </c>
      <c r="B114" s="64" t="s">
        <v>35</v>
      </c>
      <c r="C114" s="64" t="s">
        <v>839</v>
      </c>
      <c r="D114" s="59" t="s">
        <v>840</v>
      </c>
      <c r="E114" s="63" t="s">
        <v>841</v>
      </c>
      <c r="F114" s="64" t="s">
        <v>35</v>
      </c>
      <c r="G114" s="64" t="s">
        <v>262</v>
      </c>
      <c r="H114" s="59" t="s">
        <v>65</v>
      </c>
      <c r="I114" s="59" t="s">
        <v>65</v>
      </c>
      <c r="J114" s="64" t="s">
        <v>65</v>
      </c>
      <c r="K114" s="59" t="s">
        <v>65</v>
      </c>
      <c r="L114" s="59" t="s">
        <v>65</v>
      </c>
      <c r="M114" s="59" t="s">
        <v>65</v>
      </c>
      <c r="N114" s="59" t="s">
        <v>65</v>
      </c>
      <c r="O114" s="59" t="s">
        <v>65</v>
      </c>
      <c r="P114" s="59" t="s">
        <v>65</v>
      </c>
      <c r="Q114" s="59" t="s">
        <v>65</v>
      </c>
      <c r="R114" s="59" t="s">
        <v>65</v>
      </c>
      <c r="S114" s="59" t="s">
        <v>65</v>
      </c>
      <c r="T114" s="59" t="s">
        <v>65</v>
      </c>
      <c r="U114" s="64" t="s">
        <v>65</v>
      </c>
      <c r="V114" s="59" t="s">
        <v>65</v>
      </c>
      <c r="W114" s="59" t="s">
        <v>65</v>
      </c>
      <c r="X114" s="59" t="s">
        <v>65</v>
      </c>
      <c r="Y114" s="59" t="s">
        <v>65</v>
      </c>
      <c r="Z114" s="59" t="s">
        <v>65</v>
      </c>
      <c r="AA114" s="59" t="s">
        <v>65</v>
      </c>
      <c r="AB114" s="59" t="s">
        <v>65</v>
      </c>
      <c r="AC114" s="59" t="s">
        <v>65</v>
      </c>
      <c r="AD114" s="64" t="s">
        <v>65</v>
      </c>
      <c r="AE114" s="66" t="s">
        <v>657</v>
      </c>
      <c r="AF114" s="59" t="s">
        <v>65</v>
      </c>
      <c r="AG114" s="59" t="s">
        <v>65</v>
      </c>
      <c r="AH114" s="59" t="s">
        <v>65</v>
      </c>
      <c r="AI114" s="64" t="s">
        <v>65</v>
      </c>
      <c r="AJ114" s="64" t="s">
        <v>65</v>
      </c>
      <c r="AK114" s="64" t="s">
        <v>65</v>
      </c>
      <c r="AL114" s="64" t="s">
        <v>65</v>
      </c>
      <c r="AM114" s="64" t="s">
        <v>65</v>
      </c>
      <c r="AN114" s="64" t="s">
        <v>65</v>
      </c>
      <c r="AO114" s="74" t="s">
        <v>65</v>
      </c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  <c r="ED114" s="69"/>
      <c r="EE114" s="69"/>
    </row>
    <row r="115" spans="1:141" s="67" customFormat="1" ht="126.75" customHeight="1">
      <c r="A115" s="59" t="s">
        <v>418</v>
      </c>
      <c r="B115" s="64" t="s">
        <v>35</v>
      </c>
      <c r="C115" s="64" t="s">
        <v>842</v>
      </c>
      <c r="D115" s="59" t="s">
        <v>843</v>
      </c>
      <c r="E115" s="63" t="s">
        <v>844</v>
      </c>
      <c r="F115" s="64" t="s">
        <v>35</v>
      </c>
      <c r="G115" s="64" t="s">
        <v>262</v>
      </c>
      <c r="H115" s="59" t="s">
        <v>65</v>
      </c>
      <c r="I115" s="59" t="s">
        <v>65</v>
      </c>
      <c r="J115" s="64" t="s">
        <v>65</v>
      </c>
      <c r="K115" s="59" t="s">
        <v>65</v>
      </c>
      <c r="L115" s="59" t="s">
        <v>65</v>
      </c>
      <c r="M115" s="59" t="s">
        <v>65</v>
      </c>
      <c r="N115" s="59" t="s">
        <v>65</v>
      </c>
      <c r="O115" s="59" t="s">
        <v>65</v>
      </c>
      <c r="P115" s="59" t="s">
        <v>65</v>
      </c>
      <c r="Q115" s="59" t="s">
        <v>65</v>
      </c>
      <c r="R115" s="59" t="s">
        <v>65</v>
      </c>
      <c r="S115" s="59" t="s">
        <v>65</v>
      </c>
      <c r="T115" s="59" t="s">
        <v>65</v>
      </c>
      <c r="U115" s="64" t="s">
        <v>65</v>
      </c>
      <c r="V115" s="59" t="s">
        <v>65</v>
      </c>
      <c r="W115" s="59" t="s">
        <v>65</v>
      </c>
      <c r="X115" s="59" t="s">
        <v>65</v>
      </c>
      <c r="Y115" s="59" t="s">
        <v>65</v>
      </c>
      <c r="Z115" s="59" t="s">
        <v>65</v>
      </c>
      <c r="AA115" s="59" t="s">
        <v>65</v>
      </c>
      <c r="AB115" s="59" t="s">
        <v>65</v>
      </c>
      <c r="AC115" s="59" t="s">
        <v>65</v>
      </c>
      <c r="AD115" s="64" t="s">
        <v>65</v>
      </c>
      <c r="AE115" s="66" t="s">
        <v>845</v>
      </c>
      <c r="AF115" s="59" t="s">
        <v>65</v>
      </c>
      <c r="AG115" s="59" t="s">
        <v>65</v>
      </c>
      <c r="AH115" s="59" t="s">
        <v>65</v>
      </c>
      <c r="AI115" s="64" t="s">
        <v>65</v>
      </c>
      <c r="AJ115" s="64" t="s">
        <v>65</v>
      </c>
      <c r="AK115" s="64" t="s">
        <v>65</v>
      </c>
      <c r="AL115" s="64" t="s">
        <v>65</v>
      </c>
      <c r="AM115" s="64" t="s">
        <v>65</v>
      </c>
      <c r="AN115" s="64" t="s">
        <v>65</v>
      </c>
      <c r="AO115" s="74" t="s">
        <v>65</v>
      </c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  <c r="DS115" s="69"/>
      <c r="DT115" s="69"/>
      <c r="DU115" s="69"/>
      <c r="DV115" s="69"/>
      <c r="DW115" s="69"/>
      <c r="DX115" s="69"/>
      <c r="DY115" s="69"/>
      <c r="DZ115" s="69"/>
      <c r="EA115" s="69"/>
      <c r="EB115" s="69"/>
      <c r="EC115" s="69"/>
      <c r="ED115" s="69"/>
      <c r="EE115" s="69"/>
      <c r="EF115" s="59"/>
      <c r="EG115" s="59"/>
      <c r="EH115" s="59"/>
      <c r="EI115" s="59"/>
      <c r="EJ115" s="59"/>
      <c r="EK115" s="59"/>
    </row>
    <row r="116" spans="1:141" s="59" customFormat="1" ht="112.5">
      <c r="A116" s="59" t="s">
        <v>310</v>
      </c>
      <c r="B116" s="59" t="s">
        <v>35</v>
      </c>
      <c r="C116" s="64" t="s">
        <v>846</v>
      </c>
      <c r="D116" s="59">
        <v>153510</v>
      </c>
      <c r="E116" s="63" t="s">
        <v>847</v>
      </c>
      <c r="F116" s="64" t="s">
        <v>35</v>
      </c>
      <c r="G116" s="64" t="s">
        <v>262</v>
      </c>
      <c r="H116" s="59" t="s">
        <v>65</v>
      </c>
      <c r="I116" s="59" t="s">
        <v>65</v>
      </c>
      <c r="J116" s="64" t="s">
        <v>65</v>
      </c>
      <c r="K116" s="59" t="s">
        <v>65</v>
      </c>
      <c r="L116" s="59" t="s">
        <v>65</v>
      </c>
      <c r="M116" s="59" t="s">
        <v>65</v>
      </c>
      <c r="N116" s="59" t="s">
        <v>65</v>
      </c>
      <c r="O116" s="59" t="s">
        <v>65</v>
      </c>
      <c r="P116" s="59" t="s">
        <v>65</v>
      </c>
      <c r="Q116" s="59" t="s">
        <v>65</v>
      </c>
      <c r="R116" s="59" t="s">
        <v>65</v>
      </c>
      <c r="S116" s="59" t="s">
        <v>65</v>
      </c>
      <c r="T116" s="59" t="s">
        <v>65</v>
      </c>
      <c r="U116" s="64" t="s">
        <v>65</v>
      </c>
      <c r="V116" s="59" t="s">
        <v>65</v>
      </c>
      <c r="W116" s="59" t="s">
        <v>65</v>
      </c>
      <c r="X116" s="59" t="s">
        <v>65</v>
      </c>
      <c r="Y116" s="59" t="s">
        <v>65</v>
      </c>
      <c r="Z116" s="59" t="s">
        <v>65</v>
      </c>
      <c r="AA116" s="59" t="s">
        <v>65</v>
      </c>
      <c r="AB116" s="59" t="s">
        <v>65</v>
      </c>
      <c r="AC116" s="59" t="s">
        <v>65</v>
      </c>
      <c r="AD116" s="64" t="s">
        <v>65</v>
      </c>
      <c r="AE116" s="66" t="s">
        <v>174</v>
      </c>
      <c r="AF116" s="59" t="s">
        <v>65</v>
      </c>
      <c r="AG116" s="59" t="s">
        <v>65</v>
      </c>
      <c r="AH116" s="59" t="s">
        <v>65</v>
      </c>
      <c r="AI116" s="64" t="s">
        <v>65</v>
      </c>
      <c r="AJ116" s="64" t="s">
        <v>65</v>
      </c>
      <c r="AK116" s="64" t="s">
        <v>65</v>
      </c>
      <c r="AL116" s="64" t="s">
        <v>65</v>
      </c>
      <c r="AM116" s="64" t="s">
        <v>65</v>
      </c>
      <c r="AN116" s="64" t="s">
        <v>65</v>
      </c>
      <c r="AO116" s="74" t="s">
        <v>65</v>
      </c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  <c r="ED116" s="69"/>
      <c r="EE116" s="69"/>
    </row>
    <row r="117" spans="1:141" s="68" customFormat="1" ht="112.5">
      <c r="A117" s="59" t="s">
        <v>284</v>
      </c>
      <c r="B117" s="59" t="s">
        <v>35</v>
      </c>
      <c r="C117" s="64" t="s">
        <v>848</v>
      </c>
      <c r="D117" s="59">
        <v>153170</v>
      </c>
      <c r="E117" s="63" t="s">
        <v>849</v>
      </c>
      <c r="F117" s="64" t="s">
        <v>35</v>
      </c>
      <c r="G117" s="64" t="s">
        <v>262</v>
      </c>
      <c r="H117" s="59" t="s">
        <v>65</v>
      </c>
      <c r="I117" s="59" t="s">
        <v>65</v>
      </c>
      <c r="J117" s="64" t="s">
        <v>65</v>
      </c>
      <c r="K117" s="59" t="s">
        <v>65</v>
      </c>
      <c r="L117" s="59" t="s">
        <v>65</v>
      </c>
      <c r="M117" s="59" t="s">
        <v>65</v>
      </c>
      <c r="N117" s="59" t="s">
        <v>65</v>
      </c>
      <c r="O117" s="59" t="s">
        <v>65</v>
      </c>
      <c r="P117" s="59" t="s">
        <v>65</v>
      </c>
      <c r="Q117" s="59" t="s">
        <v>65</v>
      </c>
      <c r="R117" s="59" t="s">
        <v>65</v>
      </c>
      <c r="S117" s="59" t="s">
        <v>65</v>
      </c>
      <c r="T117" s="59" t="s">
        <v>65</v>
      </c>
      <c r="U117" s="64" t="s">
        <v>65</v>
      </c>
      <c r="V117" s="59" t="s">
        <v>65</v>
      </c>
      <c r="W117" s="59" t="s">
        <v>65</v>
      </c>
      <c r="X117" s="59" t="s">
        <v>65</v>
      </c>
      <c r="Y117" s="59" t="s">
        <v>65</v>
      </c>
      <c r="Z117" s="59" t="s">
        <v>65</v>
      </c>
      <c r="AA117" s="59" t="s">
        <v>65</v>
      </c>
      <c r="AB117" s="59" t="s">
        <v>65</v>
      </c>
      <c r="AC117" s="59" t="s">
        <v>65</v>
      </c>
      <c r="AD117" s="64" t="s">
        <v>65</v>
      </c>
      <c r="AE117" s="66" t="s">
        <v>850</v>
      </c>
      <c r="AF117" s="59" t="s">
        <v>65</v>
      </c>
      <c r="AG117" s="59" t="s">
        <v>65</v>
      </c>
      <c r="AH117" s="59" t="s">
        <v>65</v>
      </c>
      <c r="AI117" s="64" t="s">
        <v>65</v>
      </c>
      <c r="AJ117" s="64" t="s">
        <v>65</v>
      </c>
      <c r="AK117" s="64" t="s">
        <v>65</v>
      </c>
      <c r="AL117" s="64" t="s">
        <v>65</v>
      </c>
      <c r="AM117" s="64" t="s">
        <v>65</v>
      </c>
      <c r="AN117" s="64" t="s">
        <v>65</v>
      </c>
      <c r="AO117" s="74" t="s">
        <v>65</v>
      </c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  <c r="DS117" s="69"/>
      <c r="DT117" s="69"/>
      <c r="DU117" s="69"/>
      <c r="DV117" s="69"/>
      <c r="DW117" s="69"/>
      <c r="DX117" s="69"/>
      <c r="DY117" s="69"/>
      <c r="DZ117" s="69"/>
      <c r="EA117" s="69"/>
      <c r="EB117" s="69"/>
      <c r="EC117" s="69"/>
      <c r="ED117" s="69"/>
      <c r="EE117" s="69"/>
    </row>
  </sheetData>
  <mergeCells count="29">
    <mergeCell ref="AF8:AH8"/>
    <mergeCell ref="AJ8:AK8"/>
    <mergeCell ref="AL8:AM8"/>
    <mergeCell ref="AD7:AE7"/>
    <mergeCell ref="AF7:AH7"/>
    <mergeCell ref="AI7:AK7"/>
    <mergeCell ref="AL7:AM7"/>
    <mergeCell ref="AD8:AE8"/>
    <mergeCell ref="H8:M8"/>
    <mergeCell ref="N8:P8"/>
    <mergeCell ref="Q8:T8"/>
    <mergeCell ref="U8:X8"/>
    <mergeCell ref="Y8:AC8"/>
    <mergeCell ref="H7:AC7"/>
    <mergeCell ref="A1:A2"/>
    <mergeCell ref="C1:D1"/>
    <mergeCell ref="E1:F1"/>
    <mergeCell ref="A5:AO5"/>
    <mergeCell ref="A6:G6"/>
    <mergeCell ref="H6:AM6"/>
    <mergeCell ref="AN6:AN9"/>
    <mergeCell ref="AO6:AO9"/>
    <mergeCell ref="A7:A9"/>
    <mergeCell ref="B7:B9"/>
    <mergeCell ref="C7:C9"/>
    <mergeCell ref="D7:D9"/>
    <mergeCell ref="E7:E9"/>
    <mergeCell ref="F7:F9"/>
    <mergeCell ref="G7:G9"/>
  </mergeCells>
  <conditionalFormatting sqref="B6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30"/>
  <sheetViews>
    <sheetView workbookViewId="0">
      <selection activeCell="B3" sqref="B3"/>
    </sheetView>
  </sheetViews>
  <sheetFormatPr defaultRowHeight="15"/>
  <cols>
    <col min="1" max="1" width="5.140625" style="35" bestFit="1" customWidth="1"/>
    <col min="2" max="3" width="35.28515625" style="35" customWidth="1"/>
    <col min="4" max="4" width="11.85546875" customWidth="1"/>
    <col min="10" max="10" width="15" bestFit="1" customWidth="1"/>
    <col min="11" max="11" width="12.140625" bestFit="1" customWidth="1"/>
    <col min="12" max="12" width="115.5703125" bestFit="1" customWidth="1"/>
  </cols>
  <sheetData>
    <row r="1" spans="1:4">
      <c r="A1" s="131"/>
      <c r="B1" s="131">
        <f>COUNTA(B3:B30)</f>
        <v>28</v>
      </c>
      <c r="C1" s="246">
        <f>B1/107</f>
        <v>0.26168224299065418</v>
      </c>
      <c r="D1" s="247">
        <f>6/107</f>
        <v>5.6074766355140186E-2</v>
      </c>
    </row>
    <row r="2" spans="1:4" ht="15.75">
      <c r="A2" s="172" t="s">
        <v>1538</v>
      </c>
      <c r="B2" s="172" t="s">
        <v>1604</v>
      </c>
      <c r="C2" s="172" t="s">
        <v>80</v>
      </c>
    </row>
    <row r="3" spans="1:4">
      <c r="A3" s="31">
        <v>1</v>
      </c>
      <c r="B3" s="31" t="s">
        <v>396</v>
      </c>
      <c r="C3" s="31"/>
    </row>
    <row r="4" spans="1:4">
      <c r="A4" s="31">
        <v>2</v>
      </c>
      <c r="B4" s="31" t="s">
        <v>395</v>
      </c>
      <c r="C4" s="31"/>
    </row>
    <row r="5" spans="1:4">
      <c r="A5" s="31">
        <v>3</v>
      </c>
      <c r="B5" s="31" t="s">
        <v>388</v>
      </c>
      <c r="C5" s="31"/>
    </row>
    <row r="6" spans="1:4">
      <c r="A6" s="31">
        <v>4</v>
      </c>
      <c r="B6" s="31" t="s">
        <v>494</v>
      </c>
      <c r="C6" s="31"/>
    </row>
    <row r="7" spans="1:4">
      <c r="A7" s="31">
        <v>5</v>
      </c>
      <c r="B7" s="31" t="s">
        <v>476</v>
      </c>
      <c r="C7" s="31"/>
    </row>
    <row r="8" spans="1:4">
      <c r="A8" s="31">
        <v>6</v>
      </c>
      <c r="B8" s="31" t="s">
        <v>482</v>
      </c>
      <c r="C8" s="31"/>
    </row>
    <row r="9" spans="1:4">
      <c r="A9" s="31">
        <v>7</v>
      </c>
      <c r="B9" s="31" t="s">
        <v>412</v>
      </c>
      <c r="C9" s="31"/>
    </row>
    <row r="10" spans="1:4">
      <c r="A10" s="31">
        <v>8</v>
      </c>
      <c r="B10" s="31" t="s">
        <v>432</v>
      </c>
      <c r="C10" s="31"/>
    </row>
    <row r="11" spans="1:4">
      <c r="A11" s="31">
        <v>9</v>
      </c>
      <c r="B11" s="31" t="s">
        <v>433</v>
      </c>
      <c r="C11" s="31" t="s">
        <v>2501</v>
      </c>
    </row>
    <row r="12" spans="1:4">
      <c r="A12" s="31">
        <v>10</v>
      </c>
      <c r="B12" s="31" t="s">
        <v>394</v>
      </c>
      <c r="C12" s="31"/>
    </row>
    <row r="13" spans="1:4">
      <c r="A13" s="31">
        <v>11</v>
      </c>
      <c r="B13" s="31" t="s">
        <v>401</v>
      </c>
      <c r="C13" s="31"/>
    </row>
    <row r="14" spans="1:4">
      <c r="A14" s="31">
        <v>12</v>
      </c>
      <c r="B14" s="31" t="s">
        <v>450</v>
      </c>
      <c r="C14" s="31"/>
    </row>
    <row r="15" spans="1:4">
      <c r="A15" s="31">
        <v>13</v>
      </c>
      <c r="B15" s="31" t="s">
        <v>444</v>
      </c>
      <c r="C15" s="31" t="s">
        <v>2501</v>
      </c>
    </row>
    <row r="16" spans="1:4">
      <c r="A16" s="31">
        <v>14</v>
      </c>
      <c r="B16" s="31" t="s">
        <v>447</v>
      </c>
      <c r="C16" s="31"/>
    </row>
    <row r="17" spans="1:3">
      <c r="A17" s="31">
        <v>15</v>
      </c>
      <c r="B17" s="31" t="s">
        <v>449</v>
      </c>
      <c r="C17" s="31"/>
    </row>
    <row r="18" spans="1:3">
      <c r="A18" s="31">
        <v>16</v>
      </c>
      <c r="B18" s="31" t="s">
        <v>470</v>
      </c>
      <c r="C18" s="31"/>
    </row>
    <row r="19" spans="1:3">
      <c r="A19" s="31">
        <v>17</v>
      </c>
      <c r="B19" s="31" t="s">
        <v>472</v>
      </c>
      <c r="C19" s="31" t="s">
        <v>2501</v>
      </c>
    </row>
    <row r="20" spans="1:3">
      <c r="A20" s="31">
        <v>18</v>
      </c>
      <c r="B20" s="31" t="s">
        <v>469</v>
      </c>
      <c r="C20" s="31"/>
    </row>
    <row r="21" spans="1:3">
      <c r="A21" s="31">
        <v>19</v>
      </c>
      <c r="B21" s="31" t="s">
        <v>431</v>
      </c>
      <c r="C21" s="31"/>
    </row>
    <row r="22" spans="1:3">
      <c r="A22" s="31">
        <v>20</v>
      </c>
      <c r="B22" s="31" t="s">
        <v>452</v>
      </c>
      <c r="C22" s="31"/>
    </row>
    <row r="23" spans="1:3">
      <c r="A23" s="31">
        <v>21</v>
      </c>
      <c r="B23" s="31" t="s">
        <v>460</v>
      </c>
      <c r="C23" s="31" t="s">
        <v>2501</v>
      </c>
    </row>
    <row r="24" spans="1:3">
      <c r="A24" s="31">
        <v>22</v>
      </c>
      <c r="B24" s="31" t="s">
        <v>461</v>
      </c>
      <c r="C24" s="31"/>
    </row>
    <row r="25" spans="1:3">
      <c r="A25" s="31">
        <v>23</v>
      </c>
      <c r="B25" s="31" t="s">
        <v>462</v>
      </c>
      <c r="C25" s="31" t="s">
        <v>2501</v>
      </c>
    </row>
    <row r="26" spans="1:3">
      <c r="A26" s="31">
        <v>24</v>
      </c>
      <c r="B26" s="31" t="s">
        <v>463</v>
      </c>
      <c r="C26" s="31"/>
    </row>
    <row r="27" spans="1:3">
      <c r="A27" s="31">
        <v>25</v>
      </c>
      <c r="B27" s="31" t="s">
        <v>419</v>
      </c>
      <c r="C27" s="31"/>
    </row>
    <row r="28" spans="1:3">
      <c r="A28" s="31">
        <v>26</v>
      </c>
      <c r="B28" s="31" t="s">
        <v>424</v>
      </c>
      <c r="C28" s="31"/>
    </row>
    <row r="29" spans="1:3">
      <c r="A29" s="31">
        <v>27</v>
      </c>
      <c r="B29" s="31" t="s">
        <v>420</v>
      </c>
      <c r="C29" s="31"/>
    </row>
    <row r="30" spans="1:3">
      <c r="A30" s="31">
        <v>28</v>
      </c>
      <c r="B30" s="31" t="s">
        <v>416</v>
      </c>
      <c r="C30" s="31" t="s">
        <v>2501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9"/>
  <sheetViews>
    <sheetView workbookViewId="0">
      <selection activeCell="D9" sqref="D9"/>
    </sheetView>
  </sheetViews>
  <sheetFormatPr defaultColWidth="16.85546875" defaultRowHeight="15"/>
  <cols>
    <col min="1" max="1" width="12.28515625" bestFit="1" customWidth="1"/>
    <col min="2" max="2" width="11.7109375" bestFit="1" customWidth="1"/>
    <col min="3" max="3" width="30.140625" bestFit="1" customWidth="1"/>
    <col min="4" max="4" width="42.5703125" bestFit="1" customWidth="1"/>
    <col min="5" max="5" width="18" style="1" bestFit="1" customWidth="1"/>
    <col min="6" max="6" width="19.42578125" bestFit="1" customWidth="1"/>
    <col min="7" max="7" width="26.7109375" bestFit="1" customWidth="1"/>
    <col min="8" max="8" width="24.85546875" bestFit="1" customWidth="1"/>
    <col min="9" max="9" width="21.42578125" bestFit="1" customWidth="1"/>
    <col min="10" max="10" width="18.7109375" bestFit="1" customWidth="1"/>
    <col min="11" max="12" width="22" bestFit="1" customWidth="1"/>
    <col min="13" max="13" width="20.85546875" bestFit="1" customWidth="1"/>
    <col min="14" max="14" width="58.140625" bestFit="1" customWidth="1"/>
    <col min="15" max="15" width="20.140625" bestFit="1" customWidth="1"/>
    <col min="16" max="16" width="24.140625" bestFit="1" customWidth="1"/>
    <col min="17" max="17" width="26.28515625" bestFit="1" customWidth="1"/>
    <col min="18" max="18" width="22.7109375" bestFit="1" customWidth="1"/>
    <col min="19" max="19" width="21.42578125" bestFit="1" customWidth="1"/>
    <col min="20" max="20" width="32.140625" bestFit="1" customWidth="1"/>
    <col min="21" max="21" width="29.42578125" bestFit="1" customWidth="1"/>
    <col min="22" max="22" width="26.7109375" bestFit="1" customWidth="1"/>
    <col min="23" max="23" width="30.28515625" bestFit="1" customWidth="1"/>
    <col min="24" max="24" width="29.42578125" bestFit="1" customWidth="1"/>
    <col min="25" max="25" width="26.7109375" bestFit="1" customWidth="1"/>
    <col min="26" max="26" width="31.5703125" bestFit="1" customWidth="1"/>
    <col min="27" max="27" width="25.7109375" bestFit="1" customWidth="1"/>
    <col min="28" max="28" width="27.7109375" bestFit="1" customWidth="1"/>
    <col min="29" max="29" width="29.85546875" bestFit="1" customWidth="1"/>
    <col min="30" max="30" width="50.140625" bestFit="1" customWidth="1"/>
    <col min="31" max="31" width="30.28515625" bestFit="1" customWidth="1"/>
    <col min="32" max="33" width="25.7109375" bestFit="1" customWidth="1"/>
    <col min="34" max="34" width="60" bestFit="1" customWidth="1"/>
    <col min="35" max="35" width="114.85546875" bestFit="1" customWidth="1"/>
  </cols>
  <sheetData>
    <row r="1" spans="1:35" ht="126" customHeight="1">
      <c r="A1" s="203" t="s">
        <v>1610</v>
      </c>
      <c r="B1" s="203" t="s">
        <v>1611</v>
      </c>
      <c r="C1" s="203" t="s">
        <v>1612</v>
      </c>
      <c r="D1" s="203" t="s">
        <v>1613</v>
      </c>
      <c r="E1" s="204" t="s">
        <v>1614</v>
      </c>
      <c r="F1" s="205" t="s">
        <v>1615</v>
      </c>
      <c r="G1" s="205" t="s">
        <v>1616</v>
      </c>
      <c r="H1" s="205" t="s">
        <v>1617</v>
      </c>
      <c r="I1" s="205" t="s">
        <v>1618</v>
      </c>
      <c r="J1" s="205" t="s">
        <v>1619</v>
      </c>
      <c r="K1" s="205" t="s">
        <v>1620</v>
      </c>
      <c r="L1" s="205" t="s">
        <v>1621</v>
      </c>
      <c r="M1" s="205" t="s">
        <v>1622</v>
      </c>
      <c r="N1" s="205" t="s">
        <v>1623</v>
      </c>
      <c r="O1" s="205" t="s">
        <v>1624</v>
      </c>
      <c r="P1" s="205" t="s">
        <v>1625</v>
      </c>
      <c r="Q1" s="205" t="s">
        <v>1626</v>
      </c>
      <c r="R1" s="205" t="s">
        <v>1627</v>
      </c>
      <c r="S1" s="205" t="s">
        <v>1628</v>
      </c>
      <c r="T1" s="205" t="s">
        <v>1629</v>
      </c>
      <c r="U1" s="205" t="s">
        <v>1630</v>
      </c>
      <c r="V1" s="205" t="s">
        <v>1631</v>
      </c>
      <c r="W1" s="205" t="s">
        <v>1632</v>
      </c>
      <c r="X1" s="206" t="s">
        <v>1633</v>
      </c>
      <c r="Y1" s="206" t="s">
        <v>1634</v>
      </c>
      <c r="Z1" s="205" t="s">
        <v>1635</v>
      </c>
      <c r="AA1" s="205" t="s">
        <v>1636</v>
      </c>
      <c r="AB1" s="205" t="s">
        <v>1637</v>
      </c>
      <c r="AC1" s="207" t="s">
        <v>1638</v>
      </c>
      <c r="AD1" s="207" t="s">
        <v>1639</v>
      </c>
      <c r="AE1" s="207" t="s">
        <v>1640</v>
      </c>
      <c r="AF1" s="207" t="s">
        <v>1641</v>
      </c>
      <c r="AG1" s="207" t="s">
        <v>1642</v>
      </c>
      <c r="AH1" s="207" t="s">
        <v>1643</v>
      </c>
      <c r="AI1" s="205" t="s">
        <v>1644</v>
      </c>
    </row>
    <row r="2" spans="1:35" ht="37.5">
      <c r="A2" s="208" t="s">
        <v>1645</v>
      </c>
      <c r="B2" s="208" t="s">
        <v>1611</v>
      </c>
      <c r="C2" s="208" t="s">
        <v>1612</v>
      </c>
      <c r="D2" s="208" t="s">
        <v>1613</v>
      </c>
      <c r="E2" s="209" t="s">
        <v>1646</v>
      </c>
      <c r="F2" s="208" t="s">
        <v>1647</v>
      </c>
      <c r="G2" s="208" t="s">
        <v>1648</v>
      </c>
      <c r="H2" s="208" t="s">
        <v>1649</v>
      </c>
      <c r="I2" s="208" t="s">
        <v>1650</v>
      </c>
      <c r="J2" s="208" t="s">
        <v>1651</v>
      </c>
      <c r="K2" s="208" t="s">
        <v>1652</v>
      </c>
      <c r="L2" s="208" t="s">
        <v>1653</v>
      </c>
      <c r="M2" s="208" t="s">
        <v>1654</v>
      </c>
      <c r="N2" s="208" t="s">
        <v>1655</v>
      </c>
      <c r="O2" s="208" t="s">
        <v>1656</v>
      </c>
      <c r="P2" s="208" t="s">
        <v>1657</v>
      </c>
      <c r="Q2" s="208" t="s">
        <v>1658</v>
      </c>
      <c r="R2" s="208" t="s">
        <v>1659</v>
      </c>
      <c r="S2" s="208" t="s">
        <v>1660</v>
      </c>
      <c r="T2" s="208" t="s">
        <v>1661</v>
      </c>
      <c r="U2" s="208" t="s">
        <v>1662</v>
      </c>
      <c r="V2" s="208" t="s">
        <v>1663</v>
      </c>
      <c r="W2" s="208" t="s">
        <v>1664</v>
      </c>
      <c r="X2" s="208" t="s">
        <v>1665</v>
      </c>
      <c r="Y2" s="208" t="s">
        <v>1666</v>
      </c>
      <c r="Z2" s="208" t="s">
        <v>1667</v>
      </c>
      <c r="AA2" s="208" t="s">
        <v>1668</v>
      </c>
      <c r="AB2" s="208" t="s">
        <v>1669</v>
      </c>
      <c r="AC2" s="210" t="s">
        <v>1670</v>
      </c>
      <c r="AD2" s="210" t="s">
        <v>1671</v>
      </c>
      <c r="AE2" s="210" t="s">
        <v>1672</v>
      </c>
      <c r="AF2" s="210" t="s">
        <v>1673</v>
      </c>
      <c r="AG2" s="210" t="s">
        <v>1674</v>
      </c>
      <c r="AH2" s="210" t="s">
        <v>1675</v>
      </c>
      <c r="AI2" s="208" t="s">
        <v>80</v>
      </c>
    </row>
    <row r="3" spans="1:35" s="217" customFormat="1">
      <c r="A3" s="211">
        <v>1</v>
      </c>
      <c r="B3" s="211" t="s">
        <v>1372</v>
      </c>
      <c r="C3" s="212" t="s">
        <v>396</v>
      </c>
      <c r="D3" s="213" t="s">
        <v>1676</v>
      </c>
      <c r="E3" s="214" t="s">
        <v>1677</v>
      </c>
      <c r="F3" s="214">
        <v>3</v>
      </c>
      <c r="G3" s="214">
        <v>2</v>
      </c>
      <c r="H3" s="214">
        <v>0</v>
      </c>
      <c r="I3" s="214">
        <v>0</v>
      </c>
      <c r="J3" s="214">
        <v>950</v>
      </c>
      <c r="K3" s="211" t="s">
        <v>1678</v>
      </c>
      <c r="L3" s="211" t="s">
        <v>1679</v>
      </c>
      <c r="M3" s="214" t="s">
        <v>263</v>
      </c>
      <c r="N3" s="211" t="s">
        <v>1680</v>
      </c>
      <c r="O3" s="214" t="s">
        <v>868</v>
      </c>
      <c r="P3" s="214" t="s">
        <v>264</v>
      </c>
      <c r="Q3" s="214" t="s">
        <v>65</v>
      </c>
      <c r="R3" s="214" t="s">
        <v>65</v>
      </c>
      <c r="S3" s="214" t="s">
        <v>65</v>
      </c>
      <c r="T3" s="214" t="s">
        <v>65</v>
      </c>
      <c r="U3" s="214" t="s">
        <v>1681</v>
      </c>
      <c r="V3" s="214" t="s">
        <v>1682</v>
      </c>
      <c r="W3" s="214" t="s">
        <v>263</v>
      </c>
      <c r="X3" s="214" t="s">
        <v>1683</v>
      </c>
      <c r="Y3" s="214" t="s">
        <v>65</v>
      </c>
      <c r="Z3" s="215" t="s">
        <v>65</v>
      </c>
      <c r="AA3" s="214" t="s">
        <v>198</v>
      </c>
      <c r="AB3" s="214" t="s">
        <v>198</v>
      </c>
      <c r="AC3" s="214" t="s">
        <v>198</v>
      </c>
      <c r="AD3" s="216" t="s">
        <v>198</v>
      </c>
      <c r="AE3" s="216" t="s">
        <v>198</v>
      </c>
      <c r="AF3" s="216" t="s">
        <v>198</v>
      </c>
      <c r="AG3" s="216" t="s">
        <v>198</v>
      </c>
      <c r="AH3" s="214" t="s">
        <v>198</v>
      </c>
      <c r="AI3" s="211" t="s">
        <v>1684</v>
      </c>
    </row>
    <row r="4" spans="1:35" s="217" customFormat="1">
      <c r="A4" s="211">
        <v>2</v>
      </c>
      <c r="B4" s="211" t="s">
        <v>1372</v>
      </c>
      <c r="C4" s="212" t="s">
        <v>396</v>
      </c>
      <c r="D4" s="213" t="s">
        <v>1676</v>
      </c>
      <c r="E4" s="214" t="s">
        <v>1685</v>
      </c>
      <c r="F4" s="214">
        <v>12</v>
      </c>
      <c r="G4" s="214">
        <v>7.5</v>
      </c>
      <c r="H4" s="214" t="s">
        <v>1686</v>
      </c>
      <c r="I4" s="214" t="s">
        <v>1687</v>
      </c>
      <c r="J4" s="214">
        <v>6550</v>
      </c>
      <c r="K4" s="211" t="s">
        <v>1679</v>
      </c>
      <c r="L4" s="211" t="s">
        <v>1688</v>
      </c>
      <c r="M4" s="214" t="s">
        <v>263</v>
      </c>
      <c r="N4" s="211" t="s">
        <v>1689</v>
      </c>
      <c r="O4" s="214" t="s">
        <v>868</v>
      </c>
      <c r="P4" s="214" t="s">
        <v>197</v>
      </c>
      <c r="Q4" s="214" t="s">
        <v>1690</v>
      </c>
      <c r="R4" s="214" t="s">
        <v>1686</v>
      </c>
      <c r="S4" s="214" t="s">
        <v>65</v>
      </c>
      <c r="T4" s="214" t="s">
        <v>65</v>
      </c>
      <c r="U4" s="214" t="s">
        <v>1691</v>
      </c>
      <c r="V4" s="214" t="s">
        <v>1692</v>
      </c>
      <c r="W4" s="214" t="s">
        <v>263</v>
      </c>
      <c r="X4" s="214" t="s">
        <v>65</v>
      </c>
      <c r="Y4" s="214" t="s">
        <v>65</v>
      </c>
      <c r="Z4" s="214" t="s">
        <v>65</v>
      </c>
      <c r="AA4" s="214" t="s">
        <v>65</v>
      </c>
      <c r="AB4" s="214" t="s">
        <v>65</v>
      </c>
      <c r="AC4" s="214" t="s">
        <v>1693</v>
      </c>
      <c r="AD4" s="214">
        <v>23.340705</v>
      </c>
      <c r="AE4" s="214">
        <v>76.037812000000002</v>
      </c>
      <c r="AF4" s="214">
        <v>23.394919999999999</v>
      </c>
      <c r="AG4" s="214">
        <v>76.075404000000006</v>
      </c>
      <c r="AH4" s="214">
        <v>20</v>
      </c>
      <c r="AI4" s="211" t="s">
        <v>1694</v>
      </c>
    </row>
    <row r="5" spans="1:35" s="217" customFormat="1">
      <c r="A5" s="211">
        <v>3</v>
      </c>
      <c r="B5" s="211" t="s">
        <v>1372</v>
      </c>
      <c r="C5" s="212" t="s">
        <v>396</v>
      </c>
      <c r="D5" s="213" t="s">
        <v>1676</v>
      </c>
      <c r="E5" s="214" t="s">
        <v>1695</v>
      </c>
      <c r="F5" s="214">
        <v>5</v>
      </c>
      <c r="G5" s="214">
        <v>3.5</v>
      </c>
      <c r="H5" s="214">
        <v>0</v>
      </c>
      <c r="I5" s="214">
        <v>1450</v>
      </c>
      <c r="J5" s="214">
        <v>1450</v>
      </c>
      <c r="K5" s="211" t="s">
        <v>1688</v>
      </c>
      <c r="L5" s="211" t="s">
        <v>1696</v>
      </c>
      <c r="M5" s="214" t="s">
        <v>263</v>
      </c>
      <c r="N5" s="211" t="s">
        <v>1697</v>
      </c>
      <c r="O5" s="214" t="s">
        <v>868</v>
      </c>
      <c r="P5" s="214" t="s">
        <v>264</v>
      </c>
      <c r="Q5" s="214" t="s">
        <v>65</v>
      </c>
      <c r="R5" s="214" t="s">
        <v>65</v>
      </c>
      <c r="S5" s="214" t="s">
        <v>1698</v>
      </c>
      <c r="T5" s="214" t="s">
        <v>1699</v>
      </c>
      <c r="U5" s="214" t="s">
        <v>1695</v>
      </c>
      <c r="V5" s="214" t="s">
        <v>1692</v>
      </c>
      <c r="W5" s="214" t="s">
        <v>263</v>
      </c>
      <c r="X5" s="214" t="s">
        <v>65</v>
      </c>
      <c r="Y5" s="214" t="s">
        <v>65</v>
      </c>
      <c r="Z5" s="214" t="s">
        <v>65</v>
      </c>
      <c r="AA5" s="214" t="s">
        <v>65</v>
      </c>
      <c r="AB5" s="214" t="s">
        <v>65</v>
      </c>
      <c r="AC5" s="214" t="s">
        <v>1699</v>
      </c>
      <c r="AD5" s="218">
        <v>23.394621000000001</v>
      </c>
      <c r="AE5" s="218">
        <v>76.013930000000002</v>
      </c>
      <c r="AF5" s="216">
        <v>23.394548</v>
      </c>
      <c r="AG5" s="216">
        <v>76.013883000000007</v>
      </c>
      <c r="AH5" s="214">
        <v>30</v>
      </c>
      <c r="AI5" s="211" t="s">
        <v>1700</v>
      </c>
    </row>
    <row r="6" spans="1:35" s="217" customFormat="1">
      <c r="A6" s="211">
        <v>4</v>
      </c>
      <c r="B6" s="211" t="s">
        <v>1372</v>
      </c>
      <c r="C6" s="212" t="s">
        <v>395</v>
      </c>
      <c r="D6" s="213" t="s">
        <v>1701</v>
      </c>
      <c r="E6" s="214" t="s">
        <v>1695</v>
      </c>
      <c r="F6" s="214">
        <v>5</v>
      </c>
      <c r="G6" s="214">
        <v>3</v>
      </c>
      <c r="H6" s="214">
        <v>0</v>
      </c>
      <c r="I6" s="214">
        <v>1450</v>
      </c>
      <c r="J6" s="214">
        <v>1450</v>
      </c>
      <c r="K6" s="211" t="s">
        <v>1696</v>
      </c>
      <c r="L6" s="211" t="s">
        <v>1702</v>
      </c>
      <c r="M6" s="214" t="s">
        <v>263</v>
      </c>
      <c r="N6" s="213" t="s">
        <v>396</v>
      </c>
      <c r="O6" s="214" t="s">
        <v>895</v>
      </c>
      <c r="P6" s="214" t="s">
        <v>264</v>
      </c>
      <c r="Q6" s="214" t="s">
        <v>65</v>
      </c>
      <c r="R6" s="214" t="s">
        <v>65</v>
      </c>
      <c r="S6" s="214" t="s">
        <v>1698</v>
      </c>
      <c r="T6" s="214" t="s">
        <v>1699</v>
      </c>
      <c r="U6" s="214" t="s">
        <v>1695</v>
      </c>
      <c r="V6" s="214" t="s">
        <v>1692</v>
      </c>
      <c r="W6" s="214" t="s">
        <v>263</v>
      </c>
      <c r="X6" s="214" t="s">
        <v>65</v>
      </c>
      <c r="Y6" s="214" t="s">
        <v>65</v>
      </c>
      <c r="Z6" s="214" t="s">
        <v>65</v>
      </c>
      <c r="AA6" s="214" t="s">
        <v>65</v>
      </c>
      <c r="AB6" s="214" t="s">
        <v>65</v>
      </c>
      <c r="AC6" s="214" t="s">
        <v>1699</v>
      </c>
      <c r="AD6" s="218">
        <v>23.394621000000001</v>
      </c>
      <c r="AE6" s="218">
        <v>76.013930000000002</v>
      </c>
      <c r="AF6" s="216">
        <v>23.394548</v>
      </c>
      <c r="AG6" s="216">
        <v>76.013883000000007</v>
      </c>
      <c r="AH6" s="214">
        <v>30</v>
      </c>
      <c r="AI6" s="211" t="s">
        <v>1700</v>
      </c>
    </row>
    <row r="7" spans="1:35" s="217" customFormat="1">
      <c r="A7" s="211">
        <v>5</v>
      </c>
      <c r="B7" s="211" t="s">
        <v>1372</v>
      </c>
      <c r="C7" s="212" t="s">
        <v>395</v>
      </c>
      <c r="D7" s="213" t="s">
        <v>1701</v>
      </c>
      <c r="E7" s="214" t="s">
        <v>1685</v>
      </c>
      <c r="F7" s="214">
        <v>12</v>
      </c>
      <c r="G7" s="214">
        <v>7.5</v>
      </c>
      <c r="H7" s="214" t="s">
        <v>1703</v>
      </c>
      <c r="I7" s="214" t="s">
        <v>1704</v>
      </c>
      <c r="J7" s="214">
        <v>1550</v>
      </c>
      <c r="K7" s="211" t="s">
        <v>1705</v>
      </c>
      <c r="L7" s="211" t="s">
        <v>1706</v>
      </c>
      <c r="M7" s="214" t="s">
        <v>263</v>
      </c>
      <c r="N7" s="219" t="s">
        <v>1707</v>
      </c>
      <c r="O7" s="214" t="s">
        <v>868</v>
      </c>
      <c r="P7" s="214" t="s">
        <v>264</v>
      </c>
      <c r="Q7" s="214" t="s">
        <v>65</v>
      </c>
      <c r="R7" s="214" t="s">
        <v>65</v>
      </c>
      <c r="S7" s="214" t="s">
        <v>1698</v>
      </c>
      <c r="T7" s="214" t="s">
        <v>1699</v>
      </c>
      <c r="U7" s="214" t="s">
        <v>1691</v>
      </c>
      <c r="V7" s="214" t="s">
        <v>1692</v>
      </c>
      <c r="W7" s="214" t="s">
        <v>263</v>
      </c>
      <c r="X7" s="214" t="s">
        <v>65</v>
      </c>
      <c r="Y7" s="214" t="s">
        <v>65</v>
      </c>
      <c r="Z7" s="214" t="s">
        <v>65</v>
      </c>
      <c r="AA7" s="214" t="s">
        <v>65</v>
      </c>
      <c r="AB7" s="214" t="s">
        <v>65</v>
      </c>
      <c r="AC7" s="214" t="s">
        <v>1699</v>
      </c>
      <c r="AD7" s="216">
        <v>23.39574</v>
      </c>
      <c r="AE7" s="216">
        <v>76.015020000000007</v>
      </c>
      <c r="AF7" s="216">
        <v>23.395705</v>
      </c>
      <c r="AG7" s="216">
        <v>76.014515000000003</v>
      </c>
      <c r="AH7" s="214">
        <v>30</v>
      </c>
      <c r="AI7" s="211" t="s">
        <v>1708</v>
      </c>
    </row>
    <row r="8" spans="1:35" s="217" customFormat="1">
      <c r="A8" s="211">
        <v>6</v>
      </c>
      <c r="B8" s="211" t="s">
        <v>1372</v>
      </c>
      <c r="C8" s="212" t="s">
        <v>395</v>
      </c>
      <c r="D8" s="213" t="s">
        <v>1701</v>
      </c>
      <c r="E8" s="214" t="s">
        <v>34</v>
      </c>
      <c r="F8" s="214">
        <v>8</v>
      </c>
      <c r="G8" s="214">
        <v>6</v>
      </c>
      <c r="H8" s="214">
        <v>0</v>
      </c>
      <c r="I8" s="214">
        <v>0</v>
      </c>
      <c r="J8" s="214">
        <v>2450</v>
      </c>
      <c r="K8" s="211" t="s">
        <v>1706</v>
      </c>
      <c r="L8" s="211" t="s">
        <v>1709</v>
      </c>
      <c r="M8" s="214" t="s">
        <v>263</v>
      </c>
      <c r="N8" s="219" t="s">
        <v>1710</v>
      </c>
      <c r="O8" s="214" t="s">
        <v>868</v>
      </c>
      <c r="P8" s="214" t="s">
        <v>264</v>
      </c>
      <c r="Q8" s="214" t="s">
        <v>65</v>
      </c>
      <c r="R8" s="214" t="s">
        <v>65</v>
      </c>
      <c r="S8" s="214" t="s">
        <v>65</v>
      </c>
      <c r="T8" s="214" t="s">
        <v>65</v>
      </c>
      <c r="U8" s="214" t="s">
        <v>34</v>
      </c>
      <c r="V8" s="214" t="s">
        <v>1692</v>
      </c>
      <c r="W8" s="214" t="s">
        <v>263</v>
      </c>
      <c r="X8" s="214" t="s">
        <v>65</v>
      </c>
      <c r="Y8" s="214" t="s">
        <v>65</v>
      </c>
      <c r="Z8" s="215" t="s">
        <v>65</v>
      </c>
      <c r="AA8" s="214" t="s">
        <v>65</v>
      </c>
      <c r="AB8" s="214" t="s">
        <v>65</v>
      </c>
      <c r="AC8" s="214" t="s">
        <v>1711</v>
      </c>
      <c r="AD8" s="216">
        <v>23.407582000000001</v>
      </c>
      <c r="AE8" s="216">
        <v>75.998918000000003</v>
      </c>
      <c r="AF8" s="216">
        <v>23.407533000000001</v>
      </c>
      <c r="AG8" s="216">
        <v>75.997309999999999</v>
      </c>
      <c r="AH8" s="214">
        <v>170</v>
      </c>
      <c r="AI8" s="211" t="s">
        <v>1712</v>
      </c>
    </row>
    <row r="9" spans="1:35" s="217" customFormat="1">
      <c r="A9" s="211">
        <v>7</v>
      </c>
      <c r="B9" s="211" t="s">
        <v>1372</v>
      </c>
      <c r="C9" s="213" t="s">
        <v>394</v>
      </c>
      <c r="D9" s="213" t="s">
        <v>1713</v>
      </c>
      <c r="E9" s="214" t="s">
        <v>34</v>
      </c>
      <c r="F9" s="214">
        <v>8</v>
      </c>
      <c r="G9" s="214">
        <v>6</v>
      </c>
      <c r="H9" s="214">
        <v>0</v>
      </c>
      <c r="I9" s="214">
        <v>0</v>
      </c>
      <c r="J9" s="214">
        <v>2450</v>
      </c>
      <c r="K9" s="211" t="s">
        <v>1709</v>
      </c>
      <c r="L9" s="211" t="s">
        <v>1714</v>
      </c>
      <c r="M9" s="214" t="s">
        <v>263</v>
      </c>
      <c r="N9" s="219" t="s">
        <v>1715</v>
      </c>
      <c r="O9" s="214" t="s">
        <v>895</v>
      </c>
      <c r="P9" s="214" t="s">
        <v>264</v>
      </c>
      <c r="Q9" s="214" t="s">
        <v>65</v>
      </c>
      <c r="R9" s="214" t="s">
        <v>65</v>
      </c>
      <c r="S9" s="214" t="s">
        <v>65</v>
      </c>
      <c r="T9" s="214" t="s">
        <v>65</v>
      </c>
      <c r="U9" s="214" t="s">
        <v>34</v>
      </c>
      <c r="V9" s="214" t="s">
        <v>1692</v>
      </c>
      <c r="W9" s="214" t="s">
        <v>263</v>
      </c>
      <c r="X9" s="214" t="s">
        <v>65</v>
      </c>
      <c r="Y9" s="214" t="s">
        <v>65</v>
      </c>
      <c r="Z9" s="215" t="s">
        <v>65</v>
      </c>
      <c r="AA9" s="214" t="s">
        <v>65</v>
      </c>
      <c r="AB9" s="214" t="s">
        <v>65</v>
      </c>
      <c r="AC9" s="214" t="s">
        <v>1711</v>
      </c>
      <c r="AD9" s="216">
        <v>23.407422</v>
      </c>
      <c r="AE9" s="216">
        <v>75.997236000000001</v>
      </c>
      <c r="AF9" s="216">
        <v>23.407477</v>
      </c>
      <c r="AG9" s="216">
        <v>75.998925999999997</v>
      </c>
      <c r="AH9" s="214">
        <v>170</v>
      </c>
      <c r="AI9" s="211" t="s">
        <v>1712</v>
      </c>
    </row>
    <row r="10" spans="1:35" s="217" customFormat="1">
      <c r="A10" s="211">
        <v>8</v>
      </c>
      <c r="B10" s="211" t="s">
        <v>1372</v>
      </c>
      <c r="C10" s="213" t="s">
        <v>394</v>
      </c>
      <c r="D10" s="213" t="s">
        <v>1713</v>
      </c>
      <c r="E10" s="214" t="s">
        <v>1685</v>
      </c>
      <c r="F10" s="214">
        <v>12</v>
      </c>
      <c r="G10" s="214">
        <v>6</v>
      </c>
      <c r="H10" s="214" t="s">
        <v>1716</v>
      </c>
      <c r="I10" s="214" t="s">
        <v>1717</v>
      </c>
      <c r="J10" s="214">
        <v>4800</v>
      </c>
      <c r="K10" s="211" t="s">
        <v>1714</v>
      </c>
      <c r="L10" s="211" t="s">
        <v>1718</v>
      </c>
      <c r="M10" s="214" t="s">
        <v>263</v>
      </c>
      <c r="N10" s="211" t="s">
        <v>1685</v>
      </c>
      <c r="O10" s="214" t="s">
        <v>868</v>
      </c>
      <c r="P10" s="214" t="s">
        <v>264</v>
      </c>
      <c r="Q10" s="214" t="s">
        <v>65</v>
      </c>
      <c r="R10" s="214" t="s">
        <v>65</v>
      </c>
      <c r="S10" s="214" t="s">
        <v>65</v>
      </c>
      <c r="T10" s="214" t="s">
        <v>65</v>
      </c>
      <c r="U10" s="214" t="s">
        <v>1691</v>
      </c>
      <c r="V10" s="214" t="s">
        <v>1692</v>
      </c>
      <c r="W10" s="214" t="s">
        <v>263</v>
      </c>
      <c r="X10" s="214" t="s">
        <v>65</v>
      </c>
      <c r="Y10" s="214" t="s">
        <v>65</v>
      </c>
      <c r="Z10" s="215" t="s">
        <v>65</v>
      </c>
      <c r="AA10" s="214" t="s">
        <v>65</v>
      </c>
      <c r="AB10" s="214" t="s">
        <v>65</v>
      </c>
      <c r="AC10" s="214" t="s">
        <v>1719</v>
      </c>
      <c r="AD10" s="214">
        <v>23.411223</v>
      </c>
      <c r="AE10" s="214">
        <v>76.007760000000005</v>
      </c>
      <c r="AF10" s="214">
        <v>23.411738</v>
      </c>
      <c r="AG10" s="214">
        <v>76.001277999999999</v>
      </c>
      <c r="AH10" s="214">
        <v>70</v>
      </c>
      <c r="AI10" s="211" t="s">
        <v>1720</v>
      </c>
    </row>
    <row r="11" spans="1:35" s="217" customFormat="1">
      <c r="A11" s="211">
        <v>9</v>
      </c>
      <c r="B11" s="211" t="s">
        <v>1372</v>
      </c>
      <c r="C11" s="213" t="s">
        <v>394</v>
      </c>
      <c r="D11" s="213" t="s">
        <v>1713</v>
      </c>
      <c r="E11" s="214" t="s">
        <v>1695</v>
      </c>
      <c r="F11" s="214">
        <v>6</v>
      </c>
      <c r="G11" s="214">
        <v>3</v>
      </c>
      <c r="H11" s="214">
        <v>0</v>
      </c>
      <c r="I11" s="214">
        <v>0</v>
      </c>
      <c r="J11" s="214">
        <v>1700</v>
      </c>
      <c r="K11" s="211" t="s">
        <v>1718</v>
      </c>
      <c r="L11" s="211" t="s">
        <v>1721</v>
      </c>
      <c r="M11" s="214" t="s">
        <v>263</v>
      </c>
      <c r="N11" s="219" t="s">
        <v>1722</v>
      </c>
      <c r="O11" s="214" t="s">
        <v>868</v>
      </c>
      <c r="P11" s="214" t="s">
        <v>264</v>
      </c>
      <c r="Q11" s="214" t="s">
        <v>65</v>
      </c>
      <c r="R11" s="214" t="s">
        <v>65</v>
      </c>
      <c r="S11" s="214" t="s">
        <v>65</v>
      </c>
      <c r="T11" s="214" t="s">
        <v>65</v>
      </c>
      <c r="U11" s="214" t="s">
        <v>1695</v>
      </c>
      <c r="V11" s="214" t="s">
        <v>1692</v>
      </c>
      <c r="W11" s="214" t="s">
        <v>263</v>
      </c>
      <c r="X11" s="214" t="s">
        <v>65</v>
      </c>
      <c r="Y11" s="214" t="s">
        <v>65</v>
      </c>
      <c r="Z11" s="215" t="s">
        <v>65</v>
      </c>
      <c r="AA11" s="214" t="s">
        <v>65</v>
      </c>
      <c r="AB11" s="214" t="s">
        <v>65</v>
      </c>
      <c r="AC11" s="214" t="s">
        <v>1719</v>
      </c>
      <c r="AD11" s="216">
        <v>23.437100000000001</v>
      </c>
      <c r="AE11" s="216">
        <v>75.988500000000002</v>
      </c>
      <c r="AF11" s="216">
        <v>23.437728</v>
      </c>
      <c r="AG11" s="216" t="s">
        <v>1723</v>
      </c>
      <c r="AH11" s="214">
        <v>80</v>
      </c>
      <c r="AI11" s="211" t="s">
        <v>1724</v>
      </c>
    </row>
    <row r="12" spans="1:35" s="217" customFormat="1">
      <c r="A12" s="211">
        <v>10</v>
      </c>
      <c r="B12" s="211" t="s">
        <v>1372</v>
      </c>
      <c r="C12" s="213" t="s">
        <v>393</v>
      </c>
      <c r="D12" s="211" t="s">
        <v>1725</v>
      </c>
      <c r="E12" s="214" t="s">
        <v>1695</v>
      </c>
      <c r="F12" s="214">
        <v>6</v>
      </c>
      <c r="G12" s="214">
        <v>3</v>
      </c>
      <c r="H12" s="214">
        <v>0</v>
      </c>
      <c r="I12" s="214">
        <v>0</v>
      </c>
      <c r="J12" s="214">
        <v>1700</v>
      </c>
      <c r="K12" s="211" t="s">
        <v>1721</v>
      </c>
      <c r="L12" s="211" t="s">
        <v>1718</v>
      </c>
      <c r="M12" s="214" t="s">
        <v>263</v>
      </c>
      <c r="N12" s="219" t="s">
        <v>1726</v>
      </c>
      <c r="O12" s="214" t="s">
        <v>895</v>
      </c>
      <c r="P12" s="214" t="s">
        <v>264</v>
      </c>
      <c r="Q12" s="214" t="s">
        <v>65</v>
      </c>
      <c r="R12" s="214" t="s">
        <v>65</v>
      </c>
      <c r="S12" s="214" t="s">
        <v>65</v>
      </c>
      <c r="T12" s="214" t="s">
        <v>65</v>
      </c>
      <c r="U12" s="214" t="s">
        <v>1695</v>
      </c>
      <c r="V12" s="214" t="s">
        <v>1692</v>
      </c>
      <c r="W12" s="214" t="s">
        <v>263</v>
      </c>
      <c r="X12" s="214" t="s">
        <v>65</v>
      </c>
      <c r="Y12" s="214" t="s">
        <v>65</v>
      </c>
      <c r="Z12" s="215" t="s">
        <v>65</v>
      </c>
      <c r="AA12" s="214" t="s">
        <v>65</v>
      </c>
      <c r="AB12" s="214" t="s">
        <v>65</v>
      </c>
      <c r="AC12" s="214" t="s">
        <v>1719</v>
      </c>
      <c r="AD12" s="214">
        <v>23.437073000000002</v>
      </c>
      <c r="AE12" s="214">
        <v>75.988590000000002</v>
      </c>
      <c r="AF12" s="214">
        <v>23.437660000000001</v>
      </c>
      <c r="AG12" s="214">
        <v>75.988913999999994</v>
      </c>
      <c r="AH12" s="214">
        <v>80</v>
      </c>
      <c r="AI12" s="211" t="s">
        <v>1727</v>
      </c>
    </row>
    <row r="13" spans="1:35" s="217" customFormat="1">
      <c r="A13" s="211">
        <v>11</v>
      </c>
      <c r="B13" s="211" t="s">
        <v>1372</v>
      </c>
      <c r="C13" s="213" t="s">
        <v>393</v>
      </c>
      <c r="D13" s="211" t="s">
        <v>1725</v>
      </c>
      <c r="E13" s="214" t="s">
        <v>1685</v>
      </c>
      <c r="F13" s="214">
        <v>12</v>
      </c>
      <c r="G13" s="214">
        <v>6</v>
      </c>
      <c r="H13" s="214" t="s">
        <v>1728</v>
      </c>
      <c r="I13" s="214" t="s">
        <v>1729</v>
      </c>
      <c r="J13" s="214">
        <v>2160</v>
      </c>
      <c r="K13" s="211" t="s">
        <v>1718</v>
      </c>
      <c r="L13" s="211" t="s">
        <v>1730</v>
      </c>
      <c r="M13" s="214" t="s">
        <v>263</v>
      </c>
      <c r="N13" s="211" t="s">
        <v>1731</v>
      </c>
      <c r="O13" s="214" t="s">
        <v>868</v>
      </c>
      <c r="P13" s="214" t="s">
        <v>264</v>
      </c>
      <c r="Q13" s="214" t="s">
        <v>65</v>
      </c>
      <c r="R13" s="214" t="s">
        <v>65</v>
      </c>
      <c r="S13" s="214" t="s">
        <v>65</v>
      </c>
      <c r="T13" s="214" t="s">
        <v>65</v>
      </c>
      <c r="U13" s="214" t="s">
        <v>1691</v>
      </c>
      <c r="V13" s="214" t="s">
        <v>1692</v>
      </c>
      <c r="W13" s="214" t="s">
        <v>263</v>
      </c>
      <c r="X13" s="214" t="s">
        <v>65</v>
      </c>
      <c r="Y13" s="214" t="s">
        <v>65</v>
      </c>
      <c r="Z13" s="215" t="s">
        <v>65</v>
      </c>
      <c r="AA13" s="215" t="s">
        <v>65</v>
      </c>
      <c r="AB13" s="214" t="s">
        <v>65</v>
      </c>
      <c r="AC13" s="214" t="s">
        <v>1719</v>
      </c>
      <c r="AD13" s="216">
        <v>23.447329</v>
      </c>
      <c r="AE13" s="216">
        <v>75.989570999999998</v>
      </c>
      <c r="AF13" s="216">
        <v>23.446929999999998</v>
      </c>
      <c r="AG13" s="216">
        <v>75.989850000000004</v>
      </c>
      <c r="AH13" s="214">
        <v>70</v>
      </c>
      <c r="AI13" s="211" t="s">
        <v>1724</v>
      </c>
    </row>
    <row r="14" spans="1:35" s="217" customFormat="1">
      <c r="A14" s="211">
        <v>12</v>
      </c>
      <c r="B14" s="211" t="s">
        <v>1372</v>
      </c>
      <c r="C14" s="213" t="s">
        <v>393</v>
      </c>
      <c r="D14" s="211" t="s">
        <v>1725</v>
      </c>
      <c r="E14" s="214" t="s">
        <v>1695</v>
      </c>
      <c r="F14" s="214">
        <v>6</v>
      </c>
      <c r="G14" s="214">
        <v>3</v>
      </c>
      <c r="H14" s="214">
        <v>0</v>
      </c>
      <c r="I14" s="214">
        <v>0</v>
      </c>
      <c r="J14" s="214">
        <v>790</v>
      </c>
      <c r="K14" s="211" t="s">
        <v>1730</v>
      </c>
      <c r="L14" s="211" t="s">
        <v>1732</v>
      </c>
      <c r="M14" s="214" t="s">
        <v>263</v>
      </c>
      <c r="N14" s="213" t="s">
        <v>1733</v>
      </c>
      <c r="O14" s="214" t="s">
        <v>895</v>
      </c>
      <c r="P14" s="214" t="s">
        <v>264</v>
      </c>
      <c r="Q14" s="214" t="s">
        <v>65</v>
      </c>
      <c r="R14" s="214" t="s">
        <v>65</v>
      </c>
      <c r="S14" s="214" t="s">
        <v>65</v>
      </c>
      <c r="T14" s="214" t="s">
        <v>65</v>
      </c>
      <c r="U14" s="214" t="s">
        <v>1695</v>
      </c>
      <c r="V14" s="214" t="s">
        <v>1692</v>
      </c>
      <c r="W14" s="214" t="s">
        <v>263</v>
      </c>
      <c r="X14" s="214" t="s">
        <v>65</v>
      </c>
      <c r="Y14" s="214" t="s">
        <v>65</v>
      </c>
      <c r="Z14" s="215" t="s">
        <v>65</v>
      </c>
      <c r="AA14" s="215" t="s">
        <v>65</v>
      </c>
      <c r="AB14" s="214" t="s">
        <v>65</v>
      </c>
      <c r="AC14" s="214" t="s">
        <v>198</v>
      </c>
      <c r="AD14" s="216" t="s">
        <v>198</v>
      </c>
      <c r="AE14" s="216" t="s">
        <v>198</v>
      </c>
      <c r="AF14" s="216" t="s">
        <v>198</v>
      </c>
      <c r="AG14" s="216" t="s">
        <v>198</v>
      </c>
      <c r="AH14" s="214" t="s">
        <v>198</v>
      </c>
      <c r="AI14" s="211" t="s">
        <v>1734</v>
      </c>
    </row>
    <row r="15" spans="1:35" s="217" customFormat="1">
      <c r="A15" s="211">
        <v>13</v>
      </c>
      <c r="B15" s="211" t="s">
        <v>1372</v>
      </c>
      <c r="C15" s="212" t="s">
        <v>392</v>
      </c>
      <c r="D15" s="213" t="s">
        <v>1735</v>
      </c>
      <c r="E15" s="214" t="s">
        <v>1695</v>
      </c>
      <c r="F15" s="214">
        <v>6</v>
      </c>
      <c r="G15" s="214">
        <v>3</v>
      </c>
      <c r="H15" s="214">
        <v>0</v>
      </c>
      <c r="I15" s="214">
        <v>0</v>
      </c>
      <c r="J15" s="214">
        <v>200</v>
      </c>
      <c r="K15" s="211" t="s">
        <v>1736</v>
      </c>
      <c r="L15" s="211" t="s">
        <v>1737</v>
      </c>
      <c r="M15" s="214" t="s">
        <v>263</v>
      </c>
      <c r="N15" s="213" t="s">
        <v>1738</v>
      </c>
      <c r="O15" s="214" t="s">
        <v>868</v>
      </c>
      <c r="P15" s="214" t="s">
        <v>264</v>
      </c>
      <c r="Q15" s="214" t="s">
        <v>65</v>
      </c>
      <c r="R15" s="214" t="s">
        <v>65</v>
      </c>
      <c r="S15" s="214" t="s">
        <v>65</v>
      </c>
      <c r="T15" s="214" t="s">
        <v>65</v>
      </c>
      <c r="U15" s="214" t="s">
        <v>1695</v>
      </c>
      <c r="V15" s="214" t="s">
        <v>1692</v>
      </c>
      <c r="W15" s="214" t="s">
        <v>263</v>
      </c>
      <c r="X15" s="214" t="s">
        <v>65</v>
      </c>
      <c r="Y15" s="214" t="s">
        <v>65</v>
      </c>
      <c r="Z15" s="215" t="s">
        <v>65</v>
      </c>
      <c r="AA15" s="215" t="s">
        <v>65</v>
      </c>
      <c r="AB15" s="214" t="s">
        <v>65</v>
      </c>
      <c r="AC15" s="214" t="s">
        <v>198</v>
      </c>
      <c r="AD15" s="216" t="s">
        <v>198</v>
      </c>
      <c r="AE15" s="216" t="s">
        <v>198</v>
      </c>
      <c r="AF15" s="216" t="s">
        <v>198</v>
      </c>
      <c r="AG15" s="216" t="s">
        <v>198</v>
      </c>
      <c r="AH15" s="214" t="s">
        <v>198</v>
      </c>
      <c r="AI15" s="211" t="s">
        <v>1739</v>
      </c>
    </row>
    <row r="16" spans="1:35" s="217" customFormat="1">
      <c r="A16" s="211">
        <v>14</v>
      </c>
      <c r="B16" s="211" t="s">
        <v>1372</v>
      </c>
      <c r="C16" s="212" t="s">
        <v>392</v>
      </c>
      <c r="D16" s="213" t="s">
        <v>1735</v>
      </c>
      <c r="E16" s="214" t="s">
        <v>1685</v>
      </c>
      <c r="F16" s="214">
        <v>12</v>
      </c>
      <c r="G16" s="214">
        <v>6</v>
      </c>
      <c r="H16" s="214" t="s">
        <v>1740</v>
      </c>
      <c r="I16" s="214" t="s">
        <v>1741</v>
      </c>
      <c r="J16" s="214">
        <v>2200</v>
      </c>
      <c r="K16" s="211" t="s">
        <v>1737</v>
      </c>
      <c r="L16" s="211" t="s">
        <v>1742</v>
      </c>
      <c r="M16" s="214" t="s">
        <v>263</v>
      </c>
      <c r="N16" s="213" t="s">
        <v>1743</v>
      </c>
      <c r="O16" s="214" t="s">
        <v>868</v>
      </c>
      <c r="P16" s="214" t="s">
        <v>264</v>
      </c>
      <c r="Q16" s="214" t="s">
        <v>65</v>
      </c>
      <c r="R16" s="214" t="s">
        <v>65</v>
      </c>
      <c r="S16" s="214" t="s">
        <v>65</v>
      </c>
      <c r="T16" s="214" t="s">
        <v>1744</v>
      </c>
      <c r="U16" s="214" t="s">
        <v>1691</v>
      </c>
      <c r="V16" s="214" t="s">
        <v>1692</v>
      </c>
      <c r="W16" s="214" t="s">
        <v>263</v>
      </c>
      <c r="X16" s="214" t="s">
        <v>65</v>
      </c>
      <c r="Y16" s="214" t="s">
        <v>65</v>
      </c>
      <c r="Z16" s="215" t="s">
        <v>65</v>
      </c>
      <c r="AA16" s="215" t="s">
        <v>65</v>
      </c>
      <c r="AB16" s="214" t="s">
        <v>65</v>
      </c>
      <c r="AC16" s="214" t="s">
        <v>1744</v>
      </c>
      <c r="AD16" s="216" t="s">
        <v>1745</v>
      </c>
      <c r="AE16" s="216" t="s">
        <v>1746</v>
      </c>
      <c r="AF16" s="216" t="s">
        <v>1746</v>
      </c>
      <c r="AG16" s="216" t="s">
        <v>1746</v>
      </c>
      <c r="AH16" s="214">
        <v>120</v>
      </c>
      <c r="AI16" s="211" t="s">
        <v>1747</v>
      </c>
    </row>
    <row r="17" spans="1:35" s="217" customFormat="1">
      <c r="A17" s="211">
        <v>15</v>
      </c>
      <c r="B17" s="211" t="s">
        <v>1372</v>
      </c>
      <c r="C17" s="212" t="s">
        <v>392</v>
      </c>
      <c r="D17" s="213" t="s">
        <v>1735</v>
      </c>
      <c r="E17" s="214" t="s">
        <v>34</v>
      </c>
      <c r="F17" s="214">
        <v>7</v>
      </c>
      <c r="G17" s="214">
        <v>5</v>
      </c>
      <c r="H17" s="214" t="s">
        <v>1748</v>
      </c>
      <c r="I17" s="214" t="s">
        <v>1749</v>
      </c>
      <c r="J17" s="214">
        <v>5750</v>
      </c>
      <c r="K17" s="211" t="s">
        <v>1742</v>
      </c>
      <c r="L17" s="211" t="s">
        <v>1750</v>
      </c>
      <c r="M17" s="214" t="s">
        <v>263</v>
      </c>
      <c r="N17" s="211" t="s">
        <v>1751</v>
      </c>
      <c r="O17" s="214" t="s">
        <v>868</v>
      </c>
      <c r="P17" s="214" t="s">
        <v>264</v>
      </c>
      <c r="Q17" s="214" t="s">
        <v>65</v>
      </c>
      <c r="R17" s="214" t="s">
        <v>65</v>
      </c>
      <c r="S17" s="214" t="s">
        <v>65</v>
      </c>
      <c r="T17" s="214" t="s">
        <v>65</v>
      </c>
      <c r="U17" s="214" t="s">
        <v>34</v>
      </c>
      <c r="V17" s="214" t="s">
        <v>1692</v>
      </c>
      <c r="W17" s="214" t="s">
        <v>263</v>
      </c>
      <c r="X17" s="214" t="s">
        <v>65</v>
      </c>
      <c r="Y17" s="214" t="s">
        <v>65</v>
      </c>
      <c r="Z17" s="215" t="s">
        <v>65</v>
      </c>
      <c r="AA17" s="215" t="s">
        <v>65</v>
      </c>
      <c r="AB17" s="214" t="s">
        <v>65</v>
      </c>
      <c r="AC17" s="214" t="s">
        <v>1711</v>
      </c>
      <c r="AD17" s="216">
        <v>23.473420000000001</v>
      </c>
      <c r="AE17" s="216">
        <v>75.953550000000007</v>
      </c>
      <c r="AF17" s="216">
        <v>23.473289999999999</v>
      </c>
      <c r="AG17" s="216">
        <v>75.951660000000004</v>
      </c>
      <c r="AH17" s="214">
        <v>250</v>
      </c>
      <c r="AI17" s="211" t="s">
        <v>1727</v>
      </c>
    </row>
    <row r="18" spans="1:35" s="217" customFormat="1">
      <c r="A18" s="211">
        <v>16</v>
      </c>
      <c r="B18" s="211" t="s">
        <v>1372</v>
      </c>
      <c r="C18" s="212" t="s">
        <v>391</v>
      </c>
      <c r="D18" s="212" t="s">
        <v>1752</v>
      </c>
      <c r="E18" s="214" t="s">
        <v>34</v>
      </c>
      <c r="F18" s="214">
        <v>7</v>
      </c>
      <c r="G18" s="214">
        <v>5</v>
      </c>
      <c r="H18" s="214" t="s">
        <v>1749</v>
      </c>
      <c r="I18" s="214" t="s">
        <v>1753</v>
      </c>
      <c r="J18" s="214">
        <v>3500</v>
      </c>
      <c r="K18" s="211" t="s">
        <v>1750</v>
      </c>
      <c r="L18" s="211" t="s">
        <v>1754</v>
      </c>
      <c r="M18" s="214" t="s">
        <v>263</v>
      </c>
      <c r="N18" s="211" t="s">
        <v>1755</v>
      </c>
      <c r="O18" s="214" t="s">
        <v>895</v>
      </c>
      <c r="P18" s="214" t="s">
        <v>264</v>
      </c>
      <c r="Q18" s="214" t="s">
        <v>65</v>
      </c>
      <c r="R18" s="214" t="s">
        <v>65</v>
      </c>
      <c r="S18" s="214" t="s">
        <v>65</v>
      </c>
      <c r="T18" s="214" t="s">
        <v>65</v>
      </c>
      <c r="U18" s="214" t="s">
        <v>34</v>
      </c>
      <c r="V18" s="214" t="s">
        <v>1692</v>
      </c>
      <c r="W18" s="214" t="s">
        <v>263</v>
      </c>
      <c r="X18" s="214" t="s">
        <v>65</v>
      </c>
      <c r="Y18" s="214" t="s">
        <v>65</v>
      </c>
      <c r="Z18" s="215" t="s">
        <v>65</v>
      </c>
      <c r="AA18" s="215" t="s">
        <v>65</v>
      </c>
      <c r="AB18" s="214" t="s">
        <v>65</v>
      </c>
      <c r="AC18" s="214" t="s">
        <v>198</v>
      </c>
      <c r="AD18" s="216" t="s">
        <v>198</v>
      </c>
      <c r="AE18" s="216" t="s">
        <v>198</v>
      </c>
      <c r="AF18" s="216" t="s">
        <v>198</v>
      </c>
      <c r="AG18" s="216" t="s">
        <v>198</v>
      </c>
      <c r="AH18" s="214" t="s">
        <v>198</v>
      </c>
      <c r="AI18" s="211"/>
    </row>
    <row r="19" spans="1:35" s="217" customFormat="1">
      <c r="A19" s="211">
        <v>17</v>
      </c>
      <c r="B19" s="211" t="s">
        <v>1372</v>
      </c>
      <c r="C19" s="212" t="s">
        <v>391</v>
      </c>
      <c r="D19" s="212" t="s">
        <v>1752</v>
      </c>
      <c r="E19" s="214" t="s">
        <v>1695</v>
      </c>
      <c r="F19" s="214">
        <v>6</v>
      </c>
      <c r="G19" s="214">
        <v>3</v>
      </c>
      <c r="H19" s="214">
        <v>0</v>
      </c>
      <c r="I19" s="214">
        <v>0</v>
      </c>
      <c r="J19" s="214">
        <v>1250</v>
      </c>
      <c r="K19" s="211" t="s">
        <v>1754</v>
      </c>
      <c r="L19" s="211" t="s">
        <v>1756</v>
      </c>
      <c r="M19" s="214" t="s">
        <v>263</v>
      </c>
      <c r="N19" s="211" t="s">
        <v>1755</v>
      </c>
      <c r="O19" s="214" t="s">
        <v>895</v>
      </c>
      <c r="P19" s="214" t="s">
        <v>264</v>
      </c>
      <c r="Q19" s="214" t="s">
        <v>65</v>
      </c>
      <c r="R19" s="214" t="s">
        <v>65</v>
      </c>
      <c r="S19" s="214" t="s">
        <v>65</v>
      </c>
      <c r="T19" s="214" t="s">
        <v>65</v>
      </c>
      <c r="U19" s="214" t="s">
        <v>1695</v>
      </c>
      <c r="V19" s="214" t="s">
        <v>1692</v>
      </c>
      <c r="W19" s="214" t="s">
        <v>263</v>
      </c>
      <c r="X19" s="214" t="s">
        <v>65</v>
      </c>
      <c r="Y19" s="214" t="s">
        <v>65</v>
      </c>
      <c r="Z19" s="214" t="s">
        <v>65</v>
      </c>
      <c r="AA19" s="214" t="s">
        <v>65</v>
      </c>
      <c r="AB19" s="214" t="s">
        <v>65</v>
      </c>
      <c r="AC19" s="214" t="s">
        <v>1719</v>
      </c>
      <c r="AD19" s="216" t="s">
        <v>1757</v>
      </c>
      <c r="AE19" s="216">
        <v>75.949918999999994</v>
      </c>
      <c r="AF19" s="216" t="s">
        <v>1758</v>
      </c>
      <c r="AG19" s="216">
        <v>75.950193999999996</v>
      </c>
      <c r="AH19" s="214">
        <v>45</v>
      </c>
      <c r="AI19" s="211" t="s">
        <v>1759</v>
      </c>
    </row>
    <row r="20" spans="1:35" s="217" customFormat="1">
      <c r="A20" s="211">
        <v>18</v>
      </c>
      <c r="B20" s="211" t="s">
        <v>1372</v>
      </c>
      <c r="C20" s="212" t="s">
        <v>390</v>
      </c>
      <c r="D20" s="212" t="s">
        <v>1760</v>
      </c>
      <c r="E20" s="214" t="s">
        <v>1695</v>
      </c>
      <c r="F20" s="214">
        <v>6</v>
      </c>
      <c r="G20" s="214">
        <v>3</v>
      </c>
      <c r="H20" s="214">
        <v>0</v>
      </c>
      <c r="I20" s="214">
        <v>0</v>
      </c>
      <c r="J20" s="214">
        <v>5900</v>
      </c>
      <c r="K20" s="211" t="s">
        <v>1756</v>
      </c>
      <c r="L20" s="211" t="s">
        <v>1761</v>
      </c>
      <c r="M20" s="214" t="s">
        <v>263</v>
      </c>
      <c r="N20" s="211" t="s">
        <v>1762</v>
      </c>
      <c r="O20" s="214" t="s">
        <v>895</v>
      </c>
      <c r="P20" s="214" t="s">
        <v>264</v>
      </c>
      <c r="Q20" s="214" t="s">
        <v>65</v>
      </c>
      <c r="R20" s="214" t="s">
        <v>65</v>
      </c>
      <c r="S20" s="214" t="s">
        <v>65</v>
      </c>
      <c r="T20" s="214" t="s">
        <v>1763</v>
      </c>
      <c r="U20" s="214" t="s">
        <v>1695</v>
      </c>
      <c r="V20" s="214" t="s">
        <v>1692</v>
      </c>
      <c r="W20" s="214" t="s">
        <v>263</v>
      </c>
      <c r="X20" s="214" t="s">
        <v>65</v>
      </c>
      <c r="Y20" s="214" t="s">
        <v>65</v>
      </c>
      <c r="Z20" s="214" t="s">
        <v>65</v>
      </c>
      <c r="AA20" s="214" t="s">
        <v>65</v>
      </c>
      <c r="AB20" s="214" t="s">
        <v>65</v>
      </c>
      <c r="AC20" s="214" t="s">
        <v>1763</v>
      </c>
      <c r="AD20" s="216">
        <v>23.455856000000001</v>
      </c>
      <c r="AE20" s="216">
        <v>75.952364000000003</v>
      </c>
      <c r="AF20" s="216">
        <v>23.458349999999999</v>
      </c>
      <c r="AG20" s="216">
        <v>75.952349999999996</v>
      </c>
      <c r="AH20" s="214">
        <v>30</v>
      </c>
      <c r="AI20" s="211" t="s">
        <v>1764</v>
      </c>
    </row>
    <row r="21" spans="1:35" s="217" customFormat="1">
      <c r="A21" s="211">
        <v>19</v>
      </c>
      <c r="B21" s="211" t="s">
        <v>1372</v>
      </c>
      <c r="C21" s="212" t="s">
        <v>390</v>
      </c>
      <c r="D21" s="212" t="s">
        <v>1760</v>
      </c>
      <c r="E21" s="214" t="s">
        <v>34</v>
      </c>
      <c r="F21" s="214">
        <v>6</v>
      </c>
      <c r="G21" s="214">
        <v>3</v>
      </c>
      <c r="H21" s="214">
        <v>0</v>
      </c>
      <c r="I21" s="214">
        <v>0</v>
      </c>
      <c r="J21" s="214">
        <v>400</v>
      </c>
      <c r="K21" s="211" t="s">
        <v>1761</v>
      </c>
      <c r="L21" s="211" t="s">
        <v>1765</v>
      </c>
      <c r="M21" s="214" t="s">
        <v>263</v>
      </c>
      <c r="N21" s="211" t="s">
        <v>1766</v>
      </c>
      <c r="O21" s="214" t="s">
        <v>895</v>
      </c>
      <c r="P21" s="214" t="s">
        <v>264</v>
      </c>
      <c r="Q21" s="214" t="s">
        <v>65</v>
      </c>
      <c r="R21" s="214" t="s">
        <v>65</v>
      </c>
      <c r="S21" s="214" t="s">
        <v>65</v>
      </c>
      <c r="T21" s="214" t="s">
        <v>65</v>
      </c>
      <c r="U21" s="214" t="s">
        <v>34</v>
      </c>
      <c r="V21" s="214" t="s">
        <v>1692</v>
      </c>
      <c r="W21" s="214" t="s">
        <v>263</v>
      </c>
      <c r="X21" s="214" t="s">
        <v>65</v>
      </c>
      <c r="Y21" s="214" t="s">
        <v>65</v>
      </c>
      <c r="Z21" s="214" t="s">
        <v>65</v>
      </c>
      <c r="AA21" s="214" t="s">
        <v>65</v>
      </c>
      <c r="AB21" s="214" t="s">
        <v>65</v>
      </c>
      <c r="AC21" s="214" t="s">
        <v>198</v>
      </c>
      <c r="AD21" s="216" t="s">
        <v>198</v>
      </c>
      <c r="AE21" s="216" t="s">
        <v>198</v>
      </c>
      <c r="AF21" s="216" t="s">
        <v>198</v>
      </c>
      <c r="AG21" s="216" t="s">
        <v>198</v>
      </c>
      <c r="AH21" s="214">
        <v>0</v>
      </c>
      <c r="AI21" s="211"/>
    </row>
    <row r="22" spans="1:35" s="217" customFormat="1">
      <c r="A22" s="211">
        <v>20</v>
      </c>
      <c r="B22" s="211" t="s">
        <v>1372</v>
      </c>
      <c r="C22" s="212" t="s">
        <v>389</v>
      </c>
      <c r="D22" s="212" t="s">
        <v>1767</v>
      </c>
      <c r="E22" s="214" t="s">
        <v>1695</v>
      </c>
      <c r="F22" s="214">
        <v>6</v>
      </c>
      <c r="G22" s="214">
        <v>3</v>
      </c>
      <c r="H22" s="214">
        <v>0</v>
      </c>
      <c r="I22" s="214">
        <v>0</v>
      </c>
      <c r="J22" s="214">
        <v>2650</v>
      </c>
      <c r="K22" s="211" t="s">
        <v>1765</v>
      </c>
      <c r="L22" s="211" t="s">
        <v>1768</v>
      </c>
      <c r="M22" s="214" t="s">
        <v>263</v>
      </c>
      <c r="N22" s="211" t="s">
        <v>1762</v>
      </c>
      <c r="O22" s="214" t="s">
        <v>868</v>
      </c>
      <c r="P22" s="214" t="s">
        <v>264</v>
      </c>
      <c r="Q22" s="214" t="s">
        <v>65</v>
      </c>
      <c r="R22" s="214" t="s">
        <v>65</v>
      </c>
      <c r="S22" s="214" t="s">
        <v>65</v>
      </c>
      <c r="T22" s="214" t="s">
        <v>65</v>
      </c>
      <c r="U22" s="214" t="s">
        <v>1695</v>
      </c>
      <c r="V22" s="214" t="s">
        <v>1692</v>
      </c>
      <c r="W22" s="214" t="s">
        <v>263</v>
      </c>
      <c r="X22" s="214" t="s">
        <v>65</v>
      </c>
      <c r="Y22" s="214" t="s">
        <v>65</v>
      </c>
      <c r="Z22" s="215" t="s">
        <v>65</v>
      </c>
      <c r="AA22" s="214" t="s">
        <v>65</v>
      </c>
      <c r="AB22" s="214" t="s">
        <v>65</v>
      </c>
      <c r="AC22" s="214" t="s">
        <v>198</v>
      </c>
      <c r="AD22" s="216" t="s">
        <v>198</v>
      </c>
      <c r="AE22" s="216" t="s">
        <v>198</v>
      </c>
      <c r="AF22" s="216" t="s">
        <v>198</v>
      </c>
      <c r="AG22" s="216" t="s">
        <v>198</v>
      </c>
      <c r="AH22" s="214">
        <v>0</v>
      </c>
      <c r="AI22" s="211"/>
    </row>
    <row r="23" spans="1:35" s="217" customFormat="1">
      <c r="A23" s="211">
        <v>21</v>
      </c>
      <c r="B23" s="211" t="s">
        <v>1372</v>
      </c>
      <c r="C23" s="212" t="s">
        <v>388</v>
      </c>
      <c r="D23" s="212" t="s">
        <v>1769</v>
      </c>
      <c r="E23" s="214" t="s">
        <v>1695</v>
      </c>
      <c r="F23" s="214">
        <v>6</v>
      </c>
      <c r="G23" s="214">
        <v>3</v>
      </c>
      <c r="H23" s="214">
        <v>0</v>
      </c>
      <c r="I23" s="214">
        <v>0</v>
      </c>
      <c r="J23" s="214">
        <v>3700</v>
      </c>
      <c r="K23" s="211" t="s">
        <v>1768</v>
      </c>
      <c r="L23" s="211" t="s">
        <v>1770</v>
      </c>
      <c r="M23" s="214" t="s">
        <v>197</v>
      </c>
      <c r="N23" s="211" t="s">
        <v>1771</v>
      </c>
      <c r="O23" s="214" t="s">
        <v>868</v>
      </c>
      <c r="P23" s="214" t="s">
        <v>198</v>
      </c>
      <c r="Q23" s="214" t="s">
        <v>65</v>
      </c>
      <c r="R23" s="214" t="s">
        <v>65</v>
      </c>
      <c r="S23" s="214" t="s">
        <v>65</v>
      </c>
      <c r="T23" s="214" t="s">
        <v>65</v>
      </c>
      <c r="U23" s="214" t="s">
        <v>1695</v>
      </c>
      <c r="V23" s="214" t="s">
        <v>1692</v>
      </c>
      <c r="W23" s="214" t="s">
        <v>197</v>
      </c>
      <c r="X23" s="214" t="s">
        <v>65</v>
      </c>
      <c r="Y23" s="214" t="s">
        <v>65</v>
      </c>
      <c r="Z23" s="215" t="s">
        <v>65</v>
      </c>
      <c r="AA23" s="214" t="s">
        <v>65</v>
      </c>
      <c r="AB23" s="214" t="s">
        <v>65</v>
      </c>
      <c r="AC23" s="214" t="s">
        <v>198</v>
      </c>
      <c r="AD23" s="216" t="s">
        <v>198</v>
      </c>
      <c r="AE23" s="216" t="s">
        <v>198</v>
      </c>
      <c r="AF23" s="216" t="s">
        <v>198</v>
      </c>
      <c r="AG23" s="216" t="s">
        <v>198</v>
      </c>
      <c r="AH23" s="214">
        <v>0</v>
      </c>
      <c r="AI23" s="211"/>
    </row>
    <row r="24" spans="1:35" s="217" customFormat="1">
      <c r="A24" s="211">
        <v>22</v>
      </c>
      <c r="B24" s="211" t="s">
        <v>1372</v>
      </c>
      <c r="C24" s="212" t="s">
        <v>388</v>
      </c>
      <c r="D24" s="212" t="s">
        <v>1769</v>
      </c>
      <c r="E24" s="214" t="s">
        <v>34</v>
      </c>
      <c r="F24" s="214">
        <v>6</v>
      </c>
      <c r="G24" s="214">
        <v>3</v>
      </c>
      <c r="H24" s="214">
        <v>0</v>
      </c>
      <c r="I24" s="214">
        <v>0</v>
      </c>
      <c r="J24" s="214">
        <v>4850</v>
      </c>
      <c r="K24" s="211" t="s">
        <v>1770</v>
      </c>
      <c r="L24" s="211" t="s">
        <v>1772</v>
      </c>
      <c r="M24" s="214" t="s">
        <v>197</v>
      </c>
      <c r="N24" s="211" t="s">
        <v>1773</v>
      </c>
      <c r="O24" s="214" t="s">
        <v>868</v>
      </c>
      <c r="P24" s="214" t="s">
        <v>198</v>
      </c>
      <c r="Q24" s="214" t="s">
        <v>65</v>
      </c>
      <c r="R24" s="214" t="s">
        <v>65</v>
      </c>
      <c r="S24" s="214" t="s">
        <v>65</v>
      </c>
      <c r="T24" s="214" t="s">
        <v>1774</v>
      </c>
      <c r="U24" s="214" t="s">
        <v>34</v>
      </c>
      <c r="V24" s="214" t="s">
        <v>1692</v>
      </c>
      <c r="W24" s="214" t="s">
        <v>263</v>
      </c>
      <c r="X24" s="214" t="s">
        <v>65</v>
      </c>
      <c r="Y24" s="214" t="s">
        <v>65</v>
      </c>
      <c r="Z24" s="215" t="s">
        <v>65</v>
      </c>
      <c r="AA24" s="214" t="s">
        <v>65</v>
      </c>
      <c r="AB24" s="214" t="s">
        <v>65</v>
      </c>
      <c r="AC24" s="214" t="s">
        <v>1775</v>
      </c>
      <c r="AD24" s="214" t="s">
        <v>1776</v>
      </c>
      <c r="AE24" s="214" t="s">
        <v>1777</v>
      </c>
      <c r="AF24" s="214" t="s">
        <v>1778</v>
      </c>
      <c r="AG24" s="214">
        <v>75.995303000000007</v>
      </c>
      <c r="AH24" s="214">
        <v>30</v>
      </c>
      <c r="AI24" s="211" t="s">
        <v>1779</v>
      </c>
    </row>
    <row r="25" spans="1:35" s="217" customFormat="1">
      <c r="A25" s="211">
        <v>23</v>
      </c>
      <c r="B25" s="211" t="s">
        <v>1372</v>
      </c>
      <c r="C25" s="212" t="s">
        <v>388</v>
      </c>
      <c r="D25" s="212" t="s">
        <v>1769</v>
      </c>
      <c r="E25" s="214" t="s">
        <v>1780</v>
      </c>
      <c r="F25" s="214">
        <v>3</v>
      </c>
      <c r="G25" s="214">
        <v>2</v>
      </c>
      <c r="H25" s="214">
        <v>0</v>
      </c>
      <c r="I25" s="214">
        <v>0</v>
      </c>
      <c r="J25" s="214">
        <v>3500</v>
      </c>
      <c r="K25" s="211" t="s">
        <v>1772</v>
      </c>
      <c r="L25" s="211" t="s">
        <v>1781</v>
      </c>
      <c r="M25" s="214" t="s">
        <v>263</v>
      </c>
      <c r="N25" s="211" t="s">
        <v>1782</v>
      </c>
      <c r="O25" s="214" t="s">
        <v>868</v>
      </c>
      <c r="P25" s="214" t="s">
        <v>264</v>
      </c>
      <c r="Q25" s="214" t="s">
        <v>65</v>
      </c>
      <c r="R25" s="214" t="s">
        <v>65</v>
      </c>
      <c r="S25" s="214" t="s">
        <v>65</v>
      </c>
      <c r="T25" s="214" t="s">
        <v>1774</v>
      </c>
      <c r="U25" s="214" t="s">
        <v>35</v>
      </c>
      <c r="V25" s="214" t="s">
        <v>1692</v>
      </c>
      <c r="W25" s="214" t="s">
        <v>263</v>
      </c>
      <c r="X25" s="214" t="s">
        <v>65</v>
      </c>
      <c r="Y25" s="214" t="s">
        <v>65</v>
      </c>
      <c r="Z25" s="214" t="s">
        <v>65</v>
      </c>
      <c r="AA25" s="214" t="s">
        <v>65</v>
      </c>
      <c r="AB25" s="214" t="s">
        <v>65</v>
      </c>
      <c r="AC25" s="214" t="s">
        <v>1783</v>
      </c>
      <c r="AD25" s="216">
        <v>23.363320000000002</v>
      </c>
      <c r="AE25" s="216">
        <v>76.003270000000001</v>
      </c>
      <c r="AF25" s="216"/>
      <c r="AG25" s="216"/>
      <c r="AH25" s="214">
        <v>30</v>
      </c>
      <c r="AI25" s="211" t="s">
        <v>1784</v>
      </c>
    </row>
    <row r="26" spans="1:35" s="217" customFormat="1">
      <c r="A26" s="211">
        <v>24</v>
      </c>
      <c r="B26" s="211" t="s">
        <v>1372</v>
      </c>
      <c r="C26" s="212" t="s">
        <v>387</v>
      </c>
      <c r="D26" s="212" t="s">
        <v>1785</v>
      </c>
      <c r="E26" s="214" t="s">
        <v>1780</v>
      </c>
      <c r="F26" s="214">
        <v>3</v>
      </c>
      <c r="G26" s="214">
        <v>2</v>
      </c>
      <c r="H26" s="214">
        <v>0</v>
      </c>
      <c r="I26" s="214">
        <v>0</v>
      </c>
      <c r="J26" s="214">
        <v>2940</v>
      </c>
      <c r="K26" s="211" t="s">
        <v>1786</v>
      </c>
      <c r="L26" s="211" t="s">
        <v>1787</v>
      </c>
      <c r="M26" s="214" t="s">
        <v>263</v>
      </c>
      <c r="N26" s="212" t="s">
        <v>1788</v>
      </c>
      <c r="O26" s="214" t="s">
        <v>895</v>
      </c>
      <c r="P26" s="214" t="s">
        <v>264</v>
      </c>
      <c r="Q26" s="214" t="s">
        <v>65</v>
      </c>
      <c r="R26" s="214" t="s">
        <v>65</v>
      </c>
      <c r="S26" s="214" t="s">
        <v>65</v>
      </c>
      <c r="T26" s="214" t="s">
        <v>1774</v>
      </c>
      <c r="U26" s="214" t="s">
        <v>35</v>
      </c>
      <c r="V26" s="214" t="s">
        <v>1692</v>
      </c>
      <c r="W26" s="214" t="s">
        <v>263</v>
      </c>
      <c r="X26" s="214" t="s">
        <v>65</v>
      </c>
      <c r="Y26" s="214" t="s">
        <v>65</v>
      </c>
      <c r="Z26" s="214" t="s">
        <v>65</v>
      </c>
      <c r="AA26" s="214" t="s">
        <v>65</v>
      </c>
      <c r="AB26" s="214" t="s">
        <v>65</v>
      </c>
      <c r="AC26" s="214" t="s">
        <v>1783</v>
      </c>
      <c r="AD26" s="216">
        <v>23.363320000000002</v>
      </c>
      <c r="AE26" s="216">
        <v>76.003270000000001</v>
      </c>
      <c r="AF26" s="216"/>
      <c r="AG26" s="216"/>
      <c r="AH26" s="214">
        <v>30</v>
      </c>
      <c r="AI26" s="211" t="s">
        <v>1789</v>
      </c>
    </row>
    <row r="27" spans="1:35" s="217" customFormat="1">
      <c r="A27" s="211">
        <v>25</v>
      </c>
      <c r="B27" s="211" t="s">
        <v>1372</v>
      </c>
      <c r="C27" s="212" t="s">
        <v>387</v>
      </c>
      <c r="D27" s="212" t="s">
        <v>1785</v>
      </c>
      <c r="E27" s="214" t="s">
        <v>1695</v>
      </c>
      <c r="F27" s="214">
        <v>6</v>
      </c>
      <c r="G27" s="214">
        <v>3</v>
      </c>
      <c r="H27" s="214">
        <v>0</v>
      </c>
      <c r="I27" s="214">
        <v>0</v>
      </c>
      <c r="J27" s="214">
        <v>750</v>
      </c>
      <c r="K27" s="211" t="s">
        <v>1790</v>
      </c>
      <c r="L27" s="211" t="s">
        <v>1791</v>
      </c>
      <c r="M27" s="214" t="s">
        <v>263</v>
      </c>
      <c r="N27" s="212" t="s">
        <v>1788</v>
      </c>
      <c r="O27" s="214" t="s">
        <v>895</v>
      </c>
      <c r="P27" s="214" t="s">
        <v>264</v>
      </c>
      <c r="Q27" s="214" t="s">
        <v>65</v>
      </c>
      <c r="R27" s="214" t="s">
        <v>65</v>
      </c>
      <c r="S27" s="214" t="s">
        <v>65</v>
      </c>
      <c r="T27" s="214" t="s">
        <v>65</v>
      </c>
      <c r="U27" s="214" t="s">
        <v>1695</v>
      </c>
      <c r="V27" s="214" t="s">
        <v>1692</v>
      </c>
      <c r="W27" s="214" t="s">
        <v>263</v>
      </c>
      <c r="X27" s="214" t="s">
        <v>65</v>
      </c>
      <c r="Y27" s="214" t="s">
        <v>65</v>
      </c>
      <c r="Z27" s="214" t="s">
        <v>65</v>
      </c>
      <c r="AA27" s="214" t="s">
        <v>65</v>
      </c>
      <c r="AB27" s="214" t="s">
        <v>65</v>
      </c>
      <c r="AC27" s="214" t="s">
        <v>198</v>
      </c>
      <c r="AD27" s="214" t="s">
        <v>198</v>
      </c>
      <c r="AE27" s="214" t="s">
        <v>198</v>
      </c>
      <c r="AF27" s="214" t="s">
        <v>198</v>
      </c>
      <c r="AG27" s="214" t="s">
        <v>198</v>
      </c>
      <c r="AH27" s="214" t="s">
        <v>198</v>
      </c>
      <c r="AI27" s="211" t="s">
        <v>1792</v>
      </c>
    </row>
    <row r="28" spans="1:35" s="217" customFormat="1">
      <c r="A28" s="211">
        <v>26</v>
      </c>
      <c r="B28" s="211" t="s">
        <v>1372</v>
      </c>
      <c r="C28" s="212" t="s">
        <v>386</v>
      </c>
      <c r="D28" s="212" t="s">
        <v>1793</v>
      </c>
      <c r="E28" s="214" t="s">
        <v>1695</v>
      </c>
      <c r="F28" s="214">
        <v>6</v>
      </c>
      <c r="G28" s="214">
        <v>3</v>
      </c>
      <c r="H28" s="214">
        <v>0</v>
      </c>
      <c r="I28" s="214">
        <v>0</v>
      </c>
      <c r="J28" s="214">
        <v>1500</v>
      </c>
      <c r="K28" s="211" t="s">
        <v>1791</v>
      </c>
      <c r="L28" s="211" t="s">
        <v>1794</v>
      </c>
      <c r="M28" s="214" t="s">
        <v>263</v>
      </c>
      <c r="N28" s="212" t="s">
        <v>1795</v>
      </c>
      <c r="O28" s="214" t="s">
        <v>868</v>
      </c>
      <c r="P28" s="214" t="s">
        <v>264</v>
      </c>
      <c r="Q28" s="214" t="s">
        <v>65</v>
      </c>
      <c r="R28" s="214" t="s">
        <v>65</v>
      </c>
      <c r="S28" s="214" t="s">
        <v>65</v>
      </c>
      <c r="T28" s="214" t="s">
        <v>65</v>
      </c>
      <c r="U28" s="214" t="s">
        <v>1695</v>
      </c>
      <c r="V28" s="214" t="s">
        <v>1692</v>
      </c>
      <c r="W28" s="214" t="s">
        <v>263</v>
      </c>
      <c r="X28" s="214" t="s">
        <v>65</v>
      </c>
      <c r="Y28" s="214" t="s">
        <v>65</v>
      </c>
      <c r="Z28" s="214" t="s">
        <v>65</v>
      </c>
      <c r="AA28" s="214" t="s">
        <v>65</v>
      </c>
      <c r="AB28" s="214" t="s">
        <v>65</v>
      </c>
      <c r="AC28" s="214" t="s">
        <v>1711</v>
      </c>
      <c r="AD28" s="216">
        <v>23.339729999999999</v>
      </c>
      <c r="AE28" s="216">
        <v>76.000460000000004</v>
      </c>
      <c r="AF28" s="216">
        <v>23.338560000000001</v>
      </c>
      <c r="AG28" s="216">
        <v>75.999750000000006</v>
      </c>
      <c r="AH28" s="214">
        <v>150</v>
      </c>
      <c r="AI28" s="211" t="s">
        <v>1796</v>
      </c>
    </row>
    <row r="29" spans="1:35" s="217" customFormat="1" ht="15.75">
      <c r="A29" s="211">
        <v>27</v>
      </c>
      <c r="B29" s="211" t="s">
        <v>1372</v>
      </c>
      <c r="C29" s="212" t="s">
        <v>385</v>
      </c>
      <c r="D29" s="212" t="s">
        <v>1797</v>
      </c>
      <c r="E29" s="214" t="s">
        <v>1780</v>
      </c>
      <c r="F29" s="214">
        <v>3</v>
      </c>
      <c r="G29" s="214">
        <v>2</v>
      </c>
      <c r="H29" s="214">
        <v>0</v>
      </c>
      <c r="I29" s="214">
        <v>0</v>
      </c>
      <c r="J29" s="214">
        <v>3800</v>
      </c>
      <c r="K29" s="211" t="s">
        <v>1794</v>
      </c>
      <c r="L29" s="211" t="s">
        <v>1798</v>
      </c>
      <c r="M29" s="214" t="s">
        <v>263</v>
      </c>
      <c r="N29" s="211" t="s">
        <v>1799</v>
      </c>
      <c r="O29" s="214" t="s">
        <v>895</v>
      </c>
      <c r="P29" s="214" t="s">
        <v>264</v>
      </c>
      <c r="Q29" s="214" t="s">
        <v>65</v>
      </c>
      <c r="R29" s="214" t="s">
        <v>65</v>
      </c>
      <c r="S29" s="214" t="s">
        <v>65</v>
      </c>
      <c r="T29" s="214" t="s">
        <v>1783</v>
      </c>
      <c r="U29" s="214" t="s">
        <v>35</v>
      </c>
      <c r="V29" s="214" t="s">
        <v>1692</v>
      </c>
      <c r="W29" s="214" t="s">
        <v>263</v>
      </c>
      <c r="X29" s="214" t="s">
        <v>65</v>
      </c>
      <c r="Y29" s="214" t="s">
        <v>65</v>
      </c>
      <c r="Z29" s="214" t="s">
        <v>65</v>
      </c>
      <c r="AA29" s="214" t="s">
        <v>65</v>
      </c>
      <c r="AB29" s="214" t="s">
        <v>65</v>
      </c>
      <c r="AC29" s="214" t="s">
        <v>1783</v>
      </c>
      <c r="AD29" s="216">
        <v>23.32282</v>
      </c>
      <c r="AE29" s="216">
        <v>75.990200000000002</v>
      </c>
      <c r="AF29" s="220">
        <v>23.32282</v>
      </c>
      <c r="AG29" s="220">
        <v>75.990200000000002</v>
      </c>
      <c r="AH29" s="214">
        <v>30</v>
      </c>
      <c r="AI29" s="211" t="s">
        <v>1800</v>
      </c>
    </row>
    <row r="30" spans="1:35" s="217" customFormat="1">
      <c r="A30" s="211">
        <v>28</v>
      </c>
      <c r="B30" s="211" t="s">
        <v>1372</v>
      </c>
      <c r="C30" s="212" t="s">
        <v>384</v>
      </c>
      <c r="D30" s="212" t="s">
        <v>1801</v>
      </c>
      <c r="E30" s="214" t="s">
        <v>1695</v>
      </c>
      <c r="F30" s="214">
        <v>6</v>
      </c>
      <c r="G30" s="214">
        <v>3</v>
      </c>
      <c r="H30" s="214">
        <v>0</v>
      </c>
      <c r="I30" s="214">
        <v>0</v>
      </c>
      <c r="J30" s="214">
        <v>1700</v>
      </c>
      <c r="K30" s="211" t="s">
        <v>1798</v>
      </c>
      <c r="L30" s="211" t="s">
        <v>1802</v>
      </c>
      <c r="M30" s="214" t="s">
        <v>263</v>
      </c>
      <c r="N30" s="211" t="s">
        <v>1803</v>
      </c>
      <c r="O30" s="214" t="s">
        <v>868</v>
      </c>
      <c r="P30" s="214" t="s">
        <v>264</v>
      </c>
      <c r="Q30" s="214" t="s">
        <v>65</v>
      </c>
      <c r="R30" s="214" t="s">
        <v>65</v>
      </c>
      <c r="S30" s="214" t="s">
        <v>65</v>
      </c>
      <c r="T30" s="214" t="s">
        <v>1783</v>
      </c>
      <c r="U30" s="214" t="s">
        <v>1695</v>
      </c>
      <c r="V30" s="214" t="s">
        <v>1692</v>
      </c>
      <c r="W30" s="214" t="s">
        <v>263</v>
      </c>
      <c r="X30" s="214" t="s">
        <v>65</v>
      </c>
      <c r="Y30" s="214" t="s">
        <v>65</v>
      </c>
      <c r="Z30" s="215" t="s">
        <v>65</v>
      </c>
      <c r="AA30" s="214" t="s">
        <v>65</v>
      </c>
      <c r="AB30" s="214" t="s">
        <v>65</v>
      </c>
      <c r="AC30" s="214" t="s">
        <v>1783</v>
      </c>
      <c r="AD30" s="214">
        <v>23.310279999999999</v>
      </c>
      <c r="AE30" s="214">
        <v>75.985280000000003</v>
      </c>
      <c r="AF30" s="214"/>
      <c r="AG30" s="214"/>
      <c r="AH30" s="214">
        <v>30</v>
      </c>
      <c r="AI30" s="211" t="s">
        <v>1804</v>
      </c>
    </row>
    <row r="31" spans="1:35" s="217" customFormat="1">
      <c r="A31" s="211">
        <v>29</v>
      </c>
      <c r="B31" s="211" t="s">
        <v>1372</v>
      </c>
      <c r="C31" s="212" t="s">
        <v>384</v>
      </c>
      <c r="D31" s="212" t="s">
        <v>1801</v>
      </c>
      <c r="E31" s="214" t="s">
        <v>1805</v>
      </c>
      <c r="F31" s="214">
        <v>6</v>
      </c>
      <c r="G31" s="214">
        <v>3</v>
      </c>
      <c r="H31" s="214">
        <v>0</v>
      </c>
      <c r="I31" s="214">
        <v>0</v>
      </c>
      <c r="J31" s="214">
        <v>3200</v>
      </c>
      <c r="K31" s="211" t="s">
        <v>1802</v>
      </c>
      <c r="L31" s="211" t="s">
        <v>1806</v>
      </c>
      <c r="M31" s="214" t="s">
        <v>263</v>
      </c>
      <c r="N31" s="211" t="s">
        <v>1803</v>
      </c>
      <c r="O31" s="214" t="s">
        <v>868</v>
      </c>
      <c r="P31" s="214" t="s">
        <v>264</v>
      </c>
      <c r="Q31" s="214" t="s">
        <v>65</v>
      </c>
      <c r="R31" s="214" t="s">
        <v>65</v>
      </c>
      <c r="S31" s="214" t="s">
        <v>65</v>
      </c>
      <c r="T31" s="214" t="s">
        <v>65</v>
      </c>
      <c r="U31" s="214" t="s">
        <v>1807</v>
      </c>
      <c r="V31" s="214" t="s">
        <v>1692</v>
      </c>
      <c r="W31" s="214" t="s">
        <v>263</v>
      </c>
      <c r="X31" s="214" t="s">
        <v>65</v>
      </c>
      <c r="Y31" s="214" t="s">
        <v>65</v>
      </c>
      <c r="Z31" s="214" t="s">
        <v>65</v>
      </c>
      <c r="AA31" s="214" t="s">
        <v>65</v>
      </c>
      <c r="AB31" s="214" t="s">
        <v>65</v>
      </c>
      <c r="AC31" s="214" t="s">
        <v>1711</v>
      </c>
      <c r="AD31" s="214">
        <v>23.317198999999999</v>
      </c>
      <c r="AE31" s="214">
        <v>76.011184999999998</v>
      </c>
      <c r="AF31" s="214" t="s">
        <v>1808</v>
      </c>
      <c r="AG31" s="214" t="s">
        <v>1809</v>
      </c>
      <c r="AH31" s="214">
        <v>150</v>
      </c>
      <c r="AI31" s="211" t="s">
        <v>1810</v>
      </c>
    </row>
    <row r="32" spans="1:35" s="217" customFormat="1">
      <c r="A32" s="211">
        <v>30</v>
      </c>
      <c r="B32" s="211" t="s">
        <v>1372</v>
      </c>
      <c r="C32" s="212" t="s">
        <v>384</v>
      </c>
      <c r="D32" s="212" t="s">
        <v>1801</v>
      </c>
      <c r="E32" s="214" t="s">
        <v>1780</v>
      </c>
      <c r="F32" s="214">
        <v>3</v>
      </c>
      <c r="G32" s="214">
        <v>2</v>
      </c>
      <c r="H32" s="214">
        <v>0</v>
      </c>
      <c r="I32" s="214">
        <v>0</v>
      </c>
      <c r="J32" s="214">
        <v>1900</v>
      </c>
      <c r="K32" s="211" t="s">
        <v>1806</v>
      </c>
      <c r="L32" s="211" t="s">
        <v>1811</v>
      </c>
      <c r="M32" s="214" t="s">
        <v>263</v>
      </c>
      <c r="N32" s="211" t="s">
        <v>1803</v>
      </c>
      <c r="O32" s="214" t="s">
        <v>868</v>
      </c>
      <c r="P32" s="214" t="s">
        <v>264</v>
      </c>
      <c r="Q32" s="214" t="s">
        <v>65</v>
      </c>
      <c r="R32" s="214" t="s">
        <v>65</v>
      </c>
      <c r="S32" s="214" t="s">
        <v>65</v>
      </c>
      <c r="T32" s="214" t="s">
        <v>65</v>
      </c>
      <c r="U32" s="214" t="s">
        <v>1780</v>
      </c>
      <c r="V32" s="214" t="s">
        <v>1692</v>
      </c>
      <c r="W32" s="214" t="s">
        <v>263</v>
      </c>
      <c r="X32" s="214" t="s">
        <v>65</v>
      </c>
      <c r="Y32" s="214" t="s">
        <v>65</v>
      </c>
      <c r="Z32" s="215" t="s">
        <v>65</v>
      </c>
      <c r="AA32" s="214" t="s">
        <v>65</v>
      </c>
      <c r="AB32" s="214" t="s">
        <v>65</v>
      </c>
      <c r="AC32" s="214" t="s">
        <v>65</v>
      </c>
      <c r="AD32" s="216" t="s">
        <v>65</v>
      </c>
      <c r="AE32" s="216" t="s">
        <v>65</v>
      </c>
      <c r="AF32" s="216" t="s">
        <v>65</v>
      </c>
      <c r="AG32" s="216" t="s">
        <v>65</v>
      </c>
      <c r="AH32" s="214" t="s">
        <v>65</v>
      </c>
      <c r="AI32" s="211"/>
    </row>
    <row r="33" spans="1:35" s="217" customFormat="1">
      <c r="A33" s="211">
        <v>31</v>
      </c>
      <c r="B33" s="211" t="s">
        <v>1372</v>
      </c>
      <c r="C33" s="211" t="s">
        <v>1812</v>
      </c>
      <c r="D33" s="211" t="s">
        <v>1813</v>
      </c>
      <c r="E33" s="214" t="s">
        <v>1695</v>
      </c>
      <c r="F33" s="214">
        <v>3</v>
      </c>
      <c r="G33" s="214">
        <v>2</v>
      </c>
      <c r="H33" s="214">
        <v>0</v>
      </c>
      <c r="I33" s="214">
        <v>0</v>
      </c>
      <c r="J33" s="214">
        <v>2500</v>
      </c>
      <c r="K33" s="211" t="s">
        <v>1811</v>
      </c>
      <c r="L33" s="211" t="s">
        <v>1814</v>
      </c>
      <c r="M33" s="214" t="s">
        <v>263</v>
      </c>
      <c r="N33" s="211" t="s">
        <v>1815</v>
      </c>
      <c r="O33" s="214" t="s">
        <v>868</v>
      </c>
      <c r="P33" s="214" t="s">
        <v>264</v>
      </c>
      <c r="Q33" s="214" t="s">
        <v>65</v>
      </c>
      <c r="R33" s="214" t="s">
        <v>65</v>
      </c>
      <c r="S33" s="214" t="s">
        <v>65</v>
      </c>
      <c r="T33" s="214" t="s">
        <v>65</v>
      </c>
      <c r="U33" s="214" t="s">
        <v>1695</v>
      </c>
      <c r="V33" s="214" t="s">
        <v>1692</v>
      </c>
      <c r="W33" s="214" t="s">
        <v>263</v>
      </c>
      <c r="X33" s="214" t="s">
        <v>65</v>
      </c>
      <c r="Y33" s="214" t="s">
        <v>65</v>
      </c>
      <c r="Z33" s="215" t="s">
        <v>65</v>
      </c>
      <c r="AA33" s="214" t="s">
        <v>65</v>
      </c>
      <c r="AB33" s="214" t="s">
        <v>65</v>
      </c>
      <c r="AC33" s="214" t="s">
        <v>65</v>
      </c>
      <c r="AD33" s="214" t="s">
        <v>65</v>
      </c>
      <c r="AE33" s="214" t="s">
        <v>65</v>
      </c>
      <c r="AF33" s="214" t="s">
        <v>65</v>
      </c>
      <c r="AG33" s="214" t="s">
        <v>65</v>
      </c>
      <c r="AH33" s="214" t="s">
        <v>65</v>
      </c>
      <c r="AI33" s="211"/>
    </row>
    <row r="34" spans="1:35" s="217" customFormat="1">
      <c r="A34" s="211">
        <v>32</v>
      </c>
      <c r="B34" s="211" t="s">
        <v>1372</v>
      </c>
      <c r="C34" s="211" t="s">
        <v>1812</v>
      </c>
      <c r="D34" s="211" t="s">
        <v>1813</v>
      </c>
      <c r="E34" s="214" t="s">
        <v>1805</v>
      </c>
      <c r="F34" s="214">
        <v>6</v>
      </c>
      <c r="G34" s="214">
        <v>3</v>
      </c>
      <c r="H34" s="214">
        <v>0</v>
      </c>
      <c r="I34" s="214">
        <v>0</v>
      </c>
      <c r="J34" s="214">
        <v>1000</v>
      </c>
      <c r="K34" s="211" t="s">
        <v>1814</v>
      </c>
      <c r="L34" s="211" t="s">
        <v>1816</v>
      </c>
      <c r="M34" s="214" t="s">
        <v>263</v>
      </c>
      <c r="N34" s="211" t="s">
        <v>1815</v>
      </c>
      <c r="O34" s="214" t="s">
        <v>868</v>
      </c>
      <c r="P34" s="214" t="s">
        <v>264</v>
      </c>
      <c r="Q34" s="214" t="s">
        <v>65</v>
      </c>
      <c r="R34" s="214" t="s">
        <v>65</v>
      </c>
      <c r="S34" s="214" t="s">
        <v>65</v>
      </c>
      <c r="T34" s="214" t="s">
        <v>65</v>
      </c>
      <c r="U34" s="214" t="s">
        <v>1807</v>
      </c>
      <c r="V34" s="214" t="s">
        <v>1692</v>
      </c>
      <c r="W34" s="214" t="s">
        <v>263</v>
      </c>
      <c r="X34" s="214" t="s">
        <v>65</v>
      </c>
      <c r="Y34" s="214" t="s">
        <v>65</v>
      </c>
      <c r="Z34" s="215" t="s">
        <v>65</v>
      </c>
      <c r="AA34" s="214" t="s">
        <v>65</v>
      </c>
      <c r="AB34" s="214" t="s">
        <v>65</v>
      </c>
      <c r="AC34" s="214" t="s">
        <v>65</v>
      </c>
      <c r="AD34" s="214" t="s">
        <v>65</v>
      </c>
      <c r="AE34" s="214" t="s">
        <v>65</v>
      </c>
      <c r="AF34" s="214" t="s">
        <v>65</v>
      </c>
      <c r="AG34" s="214" t="s">
        <v>65</v>
      </c>
      <c r="AH34" s="214" t="s">
        <v>65</v>
      </c>
      <c r="AI34" s="211"/>
    </row>
    <row r="35" spans="1:35" s="217" customFormat="1">
      <c r="A35" s="211">
        <v>33</v>
      </c>
      <c r="B35" s="211" t="s">
        <v>1372</v>
      </c>
      <c r="C35" s="211" t="s">
        <v>1812</v>
      </c>
      <c r="D35" s="211" t="s">
        <v>1813</v>
      </c>
      <c r="E35" s="214" t="s">
        <v>1685</v>
      </c>
      <c r="F35" s="214">
        <v>12</v>
      </c>
      <c r="G35" s="214">
        <v>7.5</v>
      </c>
      <c r="H35" s="214" t="s">
        <v>1817</v>
      </c>
      <c r="I35" s="214" t="s">
        <v>1818</v>
      </c>
      <c r="J35" s="214">
        <v>750</v>
      </c>
      <c r="K35" s="211" t="s">
        <v>1816</v>
      </c>
      <c r="L35" s="211" t="s">
        <v>1819</v>
      </c>
      <c r="M35" s="214" t="s">
        <v>263</v>
      </c>
      <c r="N35" s="211" t="s">
        <v>1815</v>
      </c>
      <c r="O35" s="214" t="s">
        <v>868</v>
      </c>
      <c r="P35" s="214" t="s">
        <v>197</v>
      </c>
      <c r="Q35" s="214" t="s">
        <v>1690</v>
      </c>
      <c r="R35" s="214">
        <v>16.25</v>
      </c>
      <c r="S35" s="214" t="s">
        <v>65</v>
      </c>
      <c r="T35" s="214" t="s">
        <v>1820</v>
      </c>
      <c r="U35" s="214" t="s">
        <v>1821</v>
      </c>
      <c r="V35" s="214" t="s">
        <v>1692</v>
      </c>
      <c r="W35" s="214" t="s">
        <v>263</v>
      </c>
      <c r="X35" s="214" t="s">
        <v>65</v>
      </c>
      <c r="Y35" s="214" t="s">
        <v>65</v>
      </c>
      <c r="Z35" s="215" t="s">
        <v>65</v>
      </c>
      <c r="AA35" s="214" t="s">
        <v>65</v>
      </c>
      <c r="AB35" s="214" t="s">
        <v>65</v>
      </c>
      <c r="AC35" s="214" t="s">
        <v>1822</v>
      </c>
      <c r="AD35" s="214" t="s">
        <v>1819</v>
      </c>
      <c r="AE35" s="214" t="s">
        <v>65</v>
      </c>
      <c r="AF35" s="214" t="s">
        <v>65</v>
      </c>
      <c r="AG35" s="214" t="s">
        <v>65</v>
      </c>
      <c r="AH35" s="214">
        <v>20</v>
      </c>
      <c r="AI35" s="211" t="s">
        <v>1823</v>
      </c>
    </row>
    <row r="36" spans="1:35" s="217" customFormat="1">
      <c r="A36" s="211">
        <v>34</v>
      </c>
      <c r="B36" s="211" t="s">
        <v>1372</v>
      </c>
      <c r="C36" s="211" t="s">
        <v>1812</v>
      </c>
      <c r="D36" s="211" t="s">
        <v>1813</v>
      </c>
      <c r="E36" s="214" t="s">
        <v>1677</v>
      </c>
      <c r="F36" s="214">
        <v>3</v>
      </c>
      <c r="G36" s="214">
        <v>2</v>
      </c>
      <c r="H36" s="214">
        <v>0</v>
      </c>
      <c r="I36" s="214">
        <v>0</v>
      </c>
      <c r="J36" s="214">
        <v>1500</v>
      </c>
      <c r="K36" s="211" t="s">
        <v>1819</v>
      </c>
      <c r="L36" s="211" t="s">
        <v>1824</v>
      </c>
      <c r="M36" s="214" t="s">
        <v>263</v>
      </c>
      <c r="N36" s="211" t="s">
        <v>1815</v>
      </c>
      <c r="O36" s="214" t="s">
        <v>868</v>
      </c>
      <c r="P36" s="214" t="s">
        <v>264</v>
      </c>
      <c r="Q36" s="214" t="s">
        <v>65</v>
      </c>
      <c r="R36" s="214" t="s">
        <v>65</v>
      </c>
      <c r="S36" s="214" t="s">
        <v>65</v>
      </c>
      <c r="T36" s="214" t="s">
        <v>65</v>
      </c>
      <c r="U36" s="214" t="s">
        <v>1681</v>
      </c>
      <c r="V36" s="214" t="s">
        <v>1692</v>
      </c>
      <c r="W36" s="214" t="s">
        <v>263</v>
      </c>
      <c r="X36" s="214" t="s">
        <v>65</v>
      </c>
      <c r="Y36" s="214" t="s">
        <v>65</v>
      </c>
      <c r="Z36" s="215" t="s">
        <v>65</v>
      </c>
      <c r="AA36" s="214" t="s">
        <v>65</v>
      </c>
      <c r="AB36" s="214" t="s">
        <v>65</v>
      </c>
      <c r="AC36" s="214" t="s">
        <v>65</v>
      </c>
      <c r="AD36" s="216" t="s">
        <v>65</v>
      </c>
      <c r="AE36" s="216" t="s">
        <v>65</v>
      </c>
      <c r="AF36" s="216" t="s">
        <v>65</v>
      </c>
      <c r="AG36" s="216" t="s">
        <v>65</v>
      </c>
      <c r="AH36" s="214">
        <v>0</v>
      </c>
      <c r="AI36" s="211"/>
    </row>
    <row r="37" spans="1:35" s="217" customFormat="1">
      <c r="A37" s="211">
        <v>35</v>
      </c>
      <c r="B37" s="211" t="s">
        <v>1825</v>
      </c>
      <c r="C37" s="211" t="s">
        <v>397</v>
      </c>
      <c r="D37" s="211" t="s">
        <v>952</v>
      </c>
      <c r="E37" s="214" t="s">
        <v>1826</v>
      </c>
      <c r="F37" s="214">
        <v>5</v>
      </c>
      <c r="G37" s="214">
        <v>3</v>
      </c>
      <c r="H37" s="214">
        <v>0</v>
      </c>
      <c r="I37" s="214">
        <v>0</v>
      </c>
      <c r="J37" s="214">
        <v>3700</v>
      </c>
      <c r="K37" s="211" t="s">
        <v>1750</v>
      </c>
      <c r="L37" s="211" t="s">
        <v>1827</v>
      </c>
      <c r="M37" s="214" t="s">
        <v>263</v>
      </c>
      <c r="N37" s="211" t="s">
        <v>1828</v>
      </c>
      <c r="O37" s="214" t="s">
        <v>895</v>
      </c>
      <c r="P37" s="214" t="s">
        <v>1829</v>
      </c>
      <c r="Q37" s="214" t="s">
        <v>65</v>
      </c>
      <c r="R37" s="214" t="s">
        <v>65</v>
      </c>
      <c r="S37" s="214" t="s">
        <v>65</v>
      </c>
      <c r="T37" s="214" t="s">
        <v>65</v>
      </c>
      <c r="U37" s="214" t="s">
        <v>34</v>
      </c>
      <c r="V37" s="214" t="s">
        <v>1692</v>
      </c>
      <c r="W37" s="214" t="s">
        <v>263</v>
      </c>
      <c r="X37" s="214" t="s">
        <v>65</v>
      </c>
      <c r="Y37" s="214" t="s">
        <v>65</v>
      </c>
      <c r="Z37" s="214" t="s">
        <v>65</v>
      </c>
      <c r="AA37" s="214" t="s">
        <v>65</v>
      </c>
      <c r="AB37" s="214" t="s">
        <v>65</v>
      </c>
      <c r="AC37" s="214" t="s">
        <v>65</v>
      </c>
      <c r="AD37" s="214" t="s">
        <v>65</v>
      </c>
      <c r="AE37" s="214" t="s">
        <v>65</v>
      </c>
      <c r="AF37" s="214" t="s">
        <v>65</v>
      </c>
      <c r="AG37" s="214" t="s">
        <v>65</v>
      </c>
      <c r="AH37" s="214" t="s">
        <v>65</v>
      </c>
      <c r="AI37" s="211" t="s">
        <v>1830</v>
      </c>
    </row>
    <row r="38" spans="1:35" s="217" customFormat="1">
      <c r="A38" s="211">
        <v>36</v>
      </c>
      <c r="B38" s="211" t="s">
        <v>1825</v>
      </c>
      <c r="C38" s="211" t="s">
        <v>397</v>
      </c>
      <c r="D38" s="211" t="s">
        <v>952</v>
      </c>
      <c r="E38" s="214" t="s">
        <v>1831</v>
      </c>
      <c r="F38" s="214">
        <v>30</v>
      </c>
      <c r="G38" s="214">
        <v>15</v>
      </c>
      <c r="H38" s="214" t="s">
        <v>1832</v>
      </c>
      <c r="I38" s="214" t="s">
        <v>1833</v>
      </c>
      <c r="J38" s="214">
        <v>30</v>
      </c>
      <c r="K38" s="211" t="s">
        <v>1827</v>
      </c>
      <c r="L38" s="211" t="s">
        <v>1834</v>
      </c>
      <c r="M38" s="214" t="s">
        <v>263</v>
      </c>
      <c r="N38" s="211" t="s">
        <v>1835</v>
      </c>
      <c r="O38" s="214" t="s">
        <v>868</v>
      </c>
      <c r="P38" s="214" t="s">
        <v>263</v>
      </c>
      <c r="Q38" s="214" t="s">
        <v>65</v>
      </c>
      <c r="R38" s="214" t="s">
        <v>1833</v>
      </c>
      <c r="S38" s="214" t="s">
        <v>65</v>
      </c>
      <c r="T38" s="214" t="s">
        <v>65</v>
      </c>
      <c r="U38" s="214" t="s">
        <v>1836</v>
      </c>
      <c r="V38" s="214" t="s">
        <v>1692</v>
      </c>
      <c r="W38" s="214" t="s">
        <v>263</v>
      </c>
      <c r="X38" s="214" t="s">
        <v>65</v>
      </c>
      <c r="Y38" s="214" t="s">
        <v>65</v>
      </c>
      <c r="Z38" s="214" t="s">
        <v>65</v>
      </c>
      <c r="AA38" s="214" t="s">
        <v>65</v>
      </c>
      <c r="AB38" s="214" t="s">
        <v>65</v>
      </c>
      <c r="AC38" s="214" t="s">
        <v>1693</v>
      </c>
      <c r="AD38" s="214">
        <v>23.459202999999999</v>
      </c>
      <c r="AE38" s="214">
        <v>7588285</v>
      </c>
      <c r="AF38" s="214">
        <v>23.459254000000001</v>
      </c>
      <c r="AG38" s="214">
        <v>75.882724999999994</v>
      </c>
      <c r="AH38" s="214">
        <v>30</v>
      </c>
      <c r="AI38" s="211" t="s">
        <v>1837</v>
      </c>
    </row>
    <row r="39" spans="1:35" s="217" customFormat="1">
      <c r="A39" s="211">
        <v>37</v>
      </c>
      <c r="B39" s="211" t="s">
        <v>1825</v>
      </c>
      <c r="C39" s="211" t="s">
        <v>397</v>
      </c>
      <c r="D39" s="211" t="s">
        <v>952</v>
      </c>
      <c r="E39" s="214" t="s">
        <v>1695</v>
      </c>
      <c r="F39" s="214">
        <v>3</v>
      </c>
      <c r="G39" s="214">
        <v>2</v>
      </c>
      <c r="H39" s="214">
        <v>0</v>
      </c>
      <c r="I39" s="214">
        <v>0</v>
      </c>
      <c r="J39" s="214">
        <v>150</v>
      </c>
      <c r="K39" s="211" t="s">
        <v>1834</v>
      </c>
      <c r="L39" s="211" t="s">
        <v>1838</v>
      </c>
      <c r="M39" s="214" t="s">
        <v>197</v>
      </c>
      <c r="N39" s="211" t="s">
        <v>1835</v>
      </c>
      <c r="O39" s="214" t="s">
        <v>868</v>
      </c>
      <c r="P39" s="214" t="s">
        <v>198</v>
      </c>
      <c r="Q39" s="214" t="s">
        <v>65</v>
      </c>
      <c r="R39" s="214" t="s">
        <v>65</v>
      </c>
      <c r="S39" s="214" t="s">
        <v>65</v>
      </c>
      <c r="T39" s="214" t="s">
        <v>65</v>
      </c>
      <c r="U39" s="214" t="s">
        <v>1695</v>
      </c>
      <c r="V39" s="214" t="s">
        <v>1692</v>
      </c>
      <c r="W39" s="214" t="s">
        <v>197</v>
      </c>
      <c r="X39" s="214" t="s">
        <v>65</v>
      </c>
      <c r="Y39" s="214" t="s">
        <v>65</v>
      </c>
      <c r="Z39" s="214" t="s">
        <v>65</v>
      </c>
      <c r="AA39" s="214" t="s">
        <v>65</v>
      </c>
      <c r="AB39" s="214" t="s">
        <v>65</v>
      </c>
      <c r="AC39" s="214" t="s">
        <v>65</v>
      </c>
      <c r="AD39" s="214" t="s">
        <v>65</v>
      </c>
      <c r="AE39" s="214" t="s">
        <v>198</v>
      </c>
      <c r="AF39" s="214" t="s">
        <v>198</v>
      </c>
      <c r="AG39" s="214" t="s">
        <v>198</v>
      </c>
      <c r="AH39" s="214" t="s">
        <v>198</v>
      </c>
      <c r="AI39" s="211" t="s">
        <v>1837</v>
      </c>
    </row>
    <row r="40" spans="1:35" s="217" customFormat="1" ht="15.75">
      <c r="A40" s="211">
        <v>38</v>
      </c>
      <c r="B40" s="211" t="s">
        <v>1825</v>
      </c>
      <c r="C40" s="221" t="s">
        <v>398</v>
      </c>
      <c r="D40" s="211" t="s">
        <v>960</v>
      </c>
      <c r="E40" s="214" t="s">
        <v>1695</v>
      </c>
      <c r="F40" s="214">
        <v>5</v>
      </c>
      <c r="G40" s="214">
        <v>3</v>
      </c>
      <c r="H40" s="214">
        <v>0</v>
      </c>
      <c r="I40" s="214">
        <v>0</v>
      </c>
      <c r="J40" s="214">
        <v>4700</v>
      </c>
      <c r="K40" s="211" t="s">
        <v>1839</v>
      </c>
      <c r="L40" s="211" t="s">
        <v>1840</v>
      </c>
      <c r="M40" s="214" t="s">
        <v>263</v>
      </c>
      <c r="N40" s="211" t="s">
        <v>960</v>
      </c>
      <c r="O40" s="214" t="s">
        <v>895</v>
      </c>
      <c r="P40" s="214" t="s">
        <v>198</v>
      </c>
      <c r="Q40" s="214" t="s">
        <v>65</v>
      </c>
      <c r="R40" s="214" t="s">
        <v>65</v>
      </c>
      <c r="S40" s="214" t="s">
        <v>65</v>
      </c>
      <c r="T40" s="214" t="s">
        <v>65</v>
      </c>
      <c r="U40" s="214" t="s">
        <v>34</v>
      </c>
      <c r="V40" s="214" t="s">
        <v>1692</v>
      </c>
      <c r="W40" s="214" t="s">
        <v>197</v>
      </c>
      <c r="X40" s="214" t="s">
        <v>65</v>
      </c>
      <c r="Y40" s="214" t="s">
        <v>65</v>
      </c>
      <c r="Z40" s="214" t="s">
        <v>65</v>
      </c>
      <c r="AA40" s="214" t="s">
        <v>65</v>
      </c>
      <c r="AB40" s="214" t="s">
        <v>65</v>
      </c>
      <c r="AC40" s="214" t="s">
        <v>1719</v>
      </c>
      <c r="AD40" s="214" t="s">
        <v>1841</v>
      </c>
      <c r="AE40" s="214" t="s">
        <v>1842</v>
      </c>
      <c r="AF40" s="214" t="s">
        <v>1843</v>
      </c>
      <c r="AG40" s="214" t="s">
        <v>1844</v>
      </c>
      <c r="AH40" s="214">
        <v>42</v>
      </c>
      <c r="AI40" s="211" t="s">
        <v>1845</v>
      </c>
    </row>
    <row r="41" spans="1:35" s="217" customFormat="1" ht="15.75">
      <c r="A41" s="211">
        <v>39</v>
      </c>
      <c r="B41" s="211" t="s">
        <v>1825</v>
      </c>
      <c r="C41" s="221" t="s">
        <v>399</v>
      </c>
      <c r="D41" s="221" t="s">
        <v>962</v>
      </c>
      <c r="E41" s="214" t="s">
        <v>1780</v>
      </c>
      <c r="F41" s="214">
        <v>3</v>
      </c>
      <c r="G41" s="214">
        <v>2</v>
      </c>
      <c r="H41" s="214">
        <v>0</v>
      </c>
      <c r="I41" s="214">
        <v>0</v>
      </c>
      <c r="J41" s="214">
        <v>2550</v>
      </c>
      <c r="K41" s="211" t="s">
        <v>1846</v>
      </c>
      <c r="L41" s="211" t="s">
        <v>1847</v>
      </c>
      <c r="M41" s="214" t="s">
        <v>263</v>
      </c>
      <c r="N41" s="221" t="s">
        <v>962</v>
      </c>
      <c r="O41" s="214" t="s">
        <v>868</v>
      </c>
      <c r="P41" s="214" t="s">
        <v>1829</v>
      </c>
      <c r="Q41" s="214" t="s">
        <v>65</v>
      </c>
      <c r="R41" s="214" t="s">
        <v>65</v>
      </c>
      <c r="S41" s="214" t="s">
        <v>65</v>
      </c>
      <c r="T41" s="214" t="s">
        <v>65</v>
      </c>
      <c r="U41" s="214" t="s">
        <v>35</v>
      </c>
      <c r="V41" s="214" t="s">
        <v>1692</v>
      </c>
      <c r="W41" s="214" t="s">
        <v>263</v>
      </c>
      <c r="X41" s="214" t="s">
        <v>65</v>
      </c>
      <c r="Y41" s="214" t="s">
        <v>1829</v>
      </c>
      <c r="Z41" s="214" t="s">
        <v>65</v>
      </c>
      <c r="AA41" s="214" t="s">
        <v>1829</v>
      </c>
      <c r="AB41" s="214" t="s">
        <v>1829</v>
      </c>
      <c r="AC41" s="214" t="s">
        <v>1829</v>
      </c>
      <c r="AD41" s="214" t="s">
        <v>1829</v>
      </c>
      <c r="AE41" s="214" t="s">
        <v>1829</v>
      </c>
      <c r="AF41" s="214" t="s">
        <v>1829</v>
      </c>
      <c r="AG41" s="214" t="s">
        <v>1829</v>
      </c>
      <c r="AH41" s="214">
        <v>20</v>
      </c>
      <c r="AI41" s="211" t="s">
        <v>1848</v>
      </c>
    </row>
    <row r="42" spans="1:35" s="217" customFormat="1" ht="15.75">
      <c r="A42" s="211">
        <v>40</v>
      </c>
      <c r="B42" s="211" t="s">
        <v>1825</v>
      </c>
      <c r="C42" s="221" t="s">
        <v>399</v>
      </c>
      <c r="D42" s="221" t="s">
        <v>962</v>
      </c>
      <c r="E42" s="214" t="s">
        <v>1695</v>
      </c>
      <c r="F42" s="214">
        <v>3</v>
      </c>
      <c r="G42" s="214">
        <v>2</v>
      </c>
      <c r="H42" s="214">
        <v>0</v>
      </c>
      <c r="I42" s="214">
        <v>0</v>
      </c>
      <c r="J42" s="214">
        <v>1000</v>
      </c>
      <c r="K42" s="211" t="s">
        <v>1847</v>
      </c>
      <c r="L42" s="211" t="s">
        <v>1849</v>
      </c>
      <c r="M42" s="214" t="s">
        <v>263</v>
      </c>
      <c r="N42" s="221" t="s">
        <v>962</v>
      </c>
      <c r="O42" s="214" t="s">
        <v>868</v>
      </c>
      <c r="P42" s="214" t="s">
        <v>1829</v>
      </c>
      <c r="Q42" s="214" t="s">
        <v>65</v>
      </c>
      <c r="R42" s="214" t="s">
        <v>65</v>
      </c>
      <c r="S42" s="214" t="s">
        <v>65</v>
      </c>
      <c r="T42" s="214" t="s">
        <v>65</v>
      </c>
      <c r="U42" s="214" t="s">
        <v>1850</v>
      </c>
      <c r="V42" s="214" t="s">
        <v>1692</v>
      </c>
      <c r="W42" s="214" t="s">
        <v>263</v>
      </c>
      <c r="X42" s="214" t="s">
        <v>65</v>
      </c>
      <c r="Y42" s="214" t="s">
        <v>1829</v>
      </c>
      <c r="Z42" s="214" t="s">
        <v>65</v>
      </c>
      <c r="AA42" s="214" t="s">
        <v>1829</v>
      </c>
      <c r="AB42" s="214" t="s">
        <v>1829</v>
      </c>
      <c r="AC42" s="214" t="s">
        <v>1829</v>
      </c>
      <c r="AD42" s="214" t="s">
        <v>1829</v>
      </c>
      <c r="AE42" s="214" t="s">
        <v>1829</v>
      </c>
      <c r="AF42" s="214" t="s">
        <v>1829</v>
      </c>
      <c r="AG42" s="214" t="s">
        <v>1829</v>
      </c>
      <c r="AH42" s="214" t="s">
        <v>1829</v>
      </c>
      <c r="AI42" s="211" t="s">
        <v>1851</v>
      </c>
    </row>
    <row r="43" spans="1:35" s="217" customFormat="1" ht="15.75">
      <c r="A43" s="211">
        <v>41</v>
      </c>
      <c r="B43" s="211" t="s">
        <v>1825</v>
      </c>
      <c r="C43" s="221" t="s">
        <v>400</v>
      </c>
      <c r="D43" s="221" t="s">
        <v>965</v>
      </c>
      <c r="E43" s="214" t="s">
        <v>1780</v>
      </c>
      <c r="F43" s="214">
        <v>3</v>
      </c>
      <c r="G43" s="214">
        <v>2</v>
      </c>
      <c r="H43" s="214">
        <v>0</v>
      </c>
      <c r="I43" s="214">
        <v>0</v>
      </c>
      <c r="J43" s="214">
        <v>1800</v>
      </c>
      <c r="K43" s="211" t="s">
        <v>1849</v>
      </c>
      <c r="L43" s="211" t="s">
        <v>1852</v>
      </c>
      <c r="M43" s="214" t="s">
        <v>263</v>
      </c>
      <c r="N43" s="221" t="s">
        <v>965</v>
      </c>
      <c r="O43" s="214" t="s">
        <v>895</v>
      </c>
      <c r="P43" s="214" t="s">
        <v>1829</v>
      </c>
      <c r="Q43" s="214" t="s">
        <v>65</v>
      </c>
      <c r="R43" s="214" t="s">
        <v>65</v>
      </c>
      <c r="S43" s="214" t="s">
        <v>65</v>
      </c>
      <c r="T43" s="214" t="s">
        <v>65</v>
      </c>
      <c r="U43" s="214" t="s">
        <v>35</v>
      </c>
      <c r="V43" s="214" t="s">
        <v>1692</v>
      </c>
      <c r="W43" s="214" t="s">
        <v>263</v>
      </c>
      <c r="X43" s="214" t="s">
        <v>65</v>
      </c>
      <c r="Y43" s="214" t="s">
        <v>1829</v>
      </c>
      <c r="Z43" s="214" t="s">
        <v>65</v>
      </c>
      <c r="AA43" s="214" t="s">
        <v>1829</v>
      </c>
      <c r="AB43" s="214" t="s">
        <v>1829</v>
      </c>
      <c r="AC43" s="214" t="s">
        <v>1829</v>
      </c>
      <c r="AD43" s="214" t="s">
        <v>1829</v>
      </c>
      <c r="AE43" s="214" t="s">
        <v>1829</v>
      </c>
      <c r="AF43" s="214" t="s">
        <v>1829</v>
      </c>
      <c r="AG43" s="214" t="s">
        <v>1829</v>
      </c>
      <c r="AH43" s="214" t="s">
        <v>1829</v>
      </c>
      <c r="AI43" s="211" t="s">
        <v>1853</v>
      </c>
    </row>
    <row r="44" spans="1:35" s="217" customFormat="1" ht="15.75">
      <c r="A44" s="211">
        <v>42</v>
      </c>
      <c r="B44" s="211" t="s">
        <v>1825</v>
      </c>
      <c r="C44" s="221" t="s">
        <v>400</v>
      </c>
      <c r="D44" s="221" t="s">
        <v>965</v>
      </c>
      <c r="E44" s="214" t="s">
        <v>1695</v>
      </c>
      <c r="F44" s="214">
        <v>3</v>
      </c>
      <c r="G44" s="214">
        <v>2</v>
      </c>
      <c r="H44" s="214">
        <v>0</v>
      </c>
      <c r="I44" s="214">
        <v>0</v>
      </c>
      <c r="J44" s="214">
        <v>2000</v>
      </c>
      <c r="K44" s="211" t="s">
        <v>1852</v>
      </c>
      <c r="L44" s="211" t="s">
        <v>1854</v>
      </c>
      <c r="M44" s="214" t="s">
        <v>263</v>
      </c>
      <c r="N44" s="221" t="s">
        <v>965</v>
      </c>
      <c r="O44" s="214" t="s">
        <v>895</v>
      </c>
      <c r="P44" s="214" t="s">
        <v>1829</v>
      </c>
      <c r="Q44" s="214" t="s">
        <v>65</v>
      </c>
      <c r="R44" s="214" t="s">
        <v>65</v>
      </c>
      <c r="S44" s="214" t="s">
        <v>65</v>
      </c>
      <c r="T44" s="214" t="s">
        <v>65</v>
      </c>
      <c r="U44" s="214" t="s">
        <v>1695</v>
      </c>
      <c r="V44" s="214" t="s">
        <v>1692</v>
      </c>
      <c r="W44" s="214" t="s">
        <v>263</v>
      </c>
      <c r="X44" s="214" t="s">
        <v>65</v>
      </c>
      <c r="Y44" s="214" t="s">
        <v>1829</v>
      </c>
      <c r="Z44" s="214" t="s">
        <v>65</v>
      </c>
      <c r="AA44" s="214" t="s">
        <v>1829</v>
      </c>
      <c r="AB44" s="214" t="s">
        <v>1829</v>
      </c>
      <c r="AC44" s="214" t="s">
        <v>1829</v>
      </c>
      <c r="AD44" s="214" t="s">
        <v>1829</v>
      </c>
      <c r="AE44" s="214" t="s">
        <v>1829</v>
      </c>
      <c r="AF44" s="214" t="s">
        <v>1829</v>
      </c>
      <c r="AG44" s="214" t="s">
        <v>1829</v>
      </c>
      <c r="AH44" s="214" t="s">
        <v>1829</v>
      </c>
      <c r="AI44" s="211" t="s">
        <v>1853</v>
      </c>
    </row>
    <row r="45" spans="1:35" s="217" customFormat="1" ht="15.75">
      <c r="A45" s="211">
        <v>43</v>
      </c>
      <c r="B45" s="211" t="s">
        <v>1825</v>
      </c>
      <c r="C45" s="221" t="s">
        <v>401</v>
      </c>
      <c r="D45" s="211" t="s">
        <v>968</v>
      </c>
      <c r="E45" s="214" t="s">
        <v>1695</v>
      </c>
      <c r="F45" s="214">
        <v>3</v>
      </c>
      <c r="G45" s="214">
        <v>2</v>
      </c>
      <c r="H45" s="214">
        <v>0</v>
      </c>
      <c r="I45" s="214">
        <v>0</v>
      </c>
      <c r="J45" s="214">
        <v>1800</v>
      </c>
      <c r="K45" s="211" t="s">
        <v>1854</v>
      </c>
      <c r="L45" s="211" t="s">
        <v>1855</v>
      </c>
      <c r="M45" s="214" t="s">
        <v>263</v>
      </c>
      <c r="N45" s="211" t="s">
        <v>968</v>
      </c>
      <c r="O45" s="214" t="s">
        <v>868</v>
      </c>
      <c r="P45" s="214" t="s">
        <v>1829</v>
      </c>
      <c r="Q45" s="214" t="s">
        <v>65</v>
      </c>
      <c r="R45" s="214" t="s">
        <v>65</v>
      </c>
      <c r="S45" s="214" t="s">
        <v>65</v>
      </c>
      <c r="T45" s="214" t="s">
        <v>65</v>
      </c>
      <c r="U45" s="214" t="s">
        <v>1695</v>
      </c>
      <c r="V45" s="214" t="s">
        <v>1692</v>
      </c>
      <c r="W45" s="214" t="s">
        <v>263</v>
      </c>
      <c r="X45" s="214" t="s">
        <v>65</v>
      </c>
      <c r="Y45" s="214" t="s">
        <v>1829</v>
      </c>
      <c r="Z45" s="214" t="s">
        <v>65</v>
      </c>
      <c r="AA45" s="214" t="s">
        <v>1829</v>
      </c>
      <c r="AB45" s="214" t="s">
        <v>1829</v>
      </c>
      <c r="AC45" s="214" t="s">
        <v>1829</v>
      </c>
      <c r="AD45" s="214" t="s">
        <v>1829</v>
      </c>
      <c r="AE45" s="214" t="s">
        <v>1829</v>
      </c>
      <c r="AF45" s="214" t="s">
        <v>1829</v>
      </c>
      <c r="AG45" s="214" t="s">
        <v>1829</v>
      </c>
      <c r="AH45" s="214" t="s">
        <v>1829</v>
      </c>
      <c r="AI45" s="211" t="s">
        <v>1853</v>
      </c>
    </row>
    <row r="46" spans="1:35" s="217" customFormat="1" ht="15.75">
      <c r="A46" s="211">
        <v>44</v>
      </c>
      <c r="B46" s="211" t="s">
        <v>1825</v>
      </c>
      <c r="C46" s="221" t="s">
        <v>401</v>
      </c>
      <c r="D46" s="211" t="s">
        <v>968</v>
      </c>
      <c r="E46" s="214" t="s">
        <v>1856</v>
      </c>
      <c r="F46" s="214">
        <v>12</v>
      </c>
      <c r="G46" s="214">
        <v>9</v>
      </c>
      <c r="H46" s="214" t="s">
        <v>1857</v>
      </c>
      <c r="I46" s="214" t="s">
        <v>1858</v>
      </c>
      <c r="J46" s="214">
        <v>1400</v>
      </c>
      <c r="K46" s="211" t="s">
        <v>1855</v>
      </c>
      <c r="L46" s="211" t="s">
        <v>1859</v>
      </c>
      <c r="M46" s="214" t="s">
        <v>263</v>
      </c>
      <c r="N46" s="211" t="s">
        <v>968</v>
      </c>
      <c r="O46" s="214" t="s">
        <v>868</v>
      </c>
      <c r="P46" s="214" t="s">
        <v>1829</v>
      </c>
      <c r="Q46" s="214" t="s">
        <v>65</v>
      </c>
      <c r="R46" s="214" t="s">
        <v>65</v>
      </c>
      <c r="S46" s="214" t="s">
        <v>65</v>
      </c>
      <c r="T46" s="214" t="s">
        <v>65</v>
      </c>
      <c r="U46" s="214" t="s">
        <v>1860</v>
      </c>
      <c r="V46" s="214" t="s">
        <v>1692</v>
      </c>
      <c r="W46" s="214" t="s">
        <v>263</v>
      </c>
      <c r="X46" s="214" t="s">
        <v>65</v>
      </c>
      <c r="Y46" s="214" t="s">
        <v>1829</v>
      </c>
      <c r="Z46" s="214" t="s">
        <v>65</v>
      </c>
      <c r="AA46" s="214" t="s">
        <v>1829</v>
      </c>
      <c r="AB46" s="214" t="s">
        <v>1829</v>
      </c>
      <c r="AC46" s="214" t="s">
        <v>1829</v>
      </c>
      <c r="AD46" s="214" t="s">
        <v>1829</v>
      </c>
      <c r="AE46" s="214" t="s">
        <v>1829</v>
      </c>
      <c r="AF46" s="214" t="s">
        <v>1829</v>
      </c>
      <c r="AG46" s="214" t="s">
        <v>1829</v>
      </c>
      <c r="AH46" s="214" t="s">
        <v>1829</v>
      </c>
      <c r="AI46" s="211" t="s">
        <v>1861</v>
      </c>
    </row>
    <row r="47" spans="1:35" s="217" customFormat="1" ht="15.75">
      <c r="A47" s="211">
        <v>45</v>
      </c>
      <c r="B47" s="211" t="s">
        <v>1825</v>
      </c>
      <c r="C47" s="221" t="s">
        <v>402</v>
      </c>
      <c r="D47" s="221" t="s">
        <v>971</v>
      </c>
      <c r="E47" s="214" t="s">
        <v>1856</v>
      </c>
      <c r="F47" s="214">
        <v>12</v>
      </c>
      <c r="G47" s="214">
        <v>9</v>
      </c>
      <c r="H47" s="214" t="s">
        <v>1857</v>
      </c>
      <c r="I47" s="214" t="s">
        <v>1862</v>
      </c>
      <c r="J47" s="214">
        <v>4000</v>
      </c>
      <c r="K47" s="211" t="s">
        <v>1859</v>
      </c>
      <c r="L47" s="211" t="s">
        <v>1863</v>
      </c>
      <c r="M47" s="214" t="s">
        <v>263</v>
      </c>
      <c r="N47" s="221" t="s">
        <v>1864</v>
      </c>
      <c r="O47" s="214" t="s">
        <v>895</v>
      </c>
      <c r="P47" s="214" t="s">
        <v>263</v>
      </c>
      <c r="Q47" s="214" t="s">
        <v>1690</v>
      </c>
      <c r="R47" s="214" t="s">
        <v>1857</v>
      </c>
      <c r="S47" s="214" t="s">
        <v>65</v>
      </c>
      <c r="T47" s="214" t="s">
        <v>65</v>
      </c>
      <c r="U47" s="214" t="s">
        <v>1860</v>
      </c>
      <c r="V47" s="214" t="s">
        <v>1692</v>
      </c>
      <c r="W47" s="214" t="s">
        <v>263</v>
      </c>
      <c r="X47" s="214" t="s">
        <v>65</v>
      </c>
      <c r="Y47" s="214" t="s">
        <v>1829</v>
      </c>
      <c r="Z47" s="214" t="s">
        <v>65</v>
      </c>
      <c r="AA47" s="214" t="s">
        <v>1829</v>
      </c>
      <c r="AB47" s="214" t="s">
        <v>1829</v>
      </c>
      <c r="AC47" s="214" t="s">
        <v>1693</v>
      </c>
      <c r="AD47" s="214">
        <v>23.518848999999999</v>
      </c>
      <c r="AE47" s="214">
        <v>75.896531999999993</v>
      </c>
      <c r="AF47" s="214">
        <v>23.519103000000001</v>
      </c>
      <c r="AG47" s="214">
        <v>75.896296000000007</v>
      </c>
      <c r="AH47" s="214">
        <v>50</v>
      </c>
      <c r="AI47" s="211" t="s">
        <v>1865</v>
      </c>
    </row>
    <row r="48" spans="1:35" s="217" customFormat="1" ht="15.75">
      <c r="A48" s="211">
        <v>46</v>
      </c>
      <c r="B48" s="211" t="s">
        <v>1825</v>
      </c>
      <c r="C48" s="221" t="s">
        <v>1304</v>
      </c>
      <c r="D48" s="221" t="s">
        <v>976</v>
      </c>
      <c r="E48" s="214" t="s">
        <v>1856</v>
      </c>
      <c r="F48" s="214">
        <v>12</v>
      </c>
      <c r="G48" s="214">
        <v>9</v>
      </c>
      <c r="H48" s="214" t="s">
        <v>1862</v>
      </c>
      <c r="I48" s="214" t="s">
        <v>1866</v>
      </c>
      <c r="J48" s="214">
        <v>600</v>
      </c>
      <c r="K48" s="211" t="s">
        <v>1863</v>
      </c>
      <c r="L48" s="211" t="s">
        <v>1863</v>
      </c>
      <c r="M48" s="214" t="s">
        <v>197</v>
      </c>
      <c r="N48" s="221" t="s">
        <v>976</v>
      </c>
      <c r="O48" s="214" t="s">
        <v>868</v>
      </c>
      <c r="P48" s="214" t="s">
        <v>1867</v>
      </c>
      <c r="Q48" s="214" t="s">
        <v>1690</v>
      </c>
      <c r="R48" s="214" t="s">
        <v>1868</v>
      </c>
      <c r="S48" s="214" t="s">
        <v>65</v>
      </c>
      <c r="T48" s="214" t="s">
        <v>65</v>
      </c>
      <c r="U48" s="214" t="s">
        <v>1860</v>
      </c>
      <c r="V48" s="214" t="s">
        <v>1692</v>
      </c>
      <c r="W48" s="214" t="s">
        <v>263</v>
      </c>
      <c r="X48" s="214" t="s">
        <v>65</v>
      </c>
      <c r="Y48" s="214" t="s">
        <v>1829</v>
      </c>
      <c r="Z48" s="214" t="s">
        <v>65</v>
      </c>
      <c r="AA48" s="214" t="s">
        <v>1829</v>
      </c>
      <c r="AB48" s="214" t="s">
        <v>1829</v>
      </c>
      <c r="AC48" s="214" t="s">
        <v>1869</v>
      </c>
      <c r="AD48" s="214">
        <v>23.552168000000002</v>
      </c>
      <c r="AE48" s="214">
        <v>75.902628000000007</v>
      </c>
      <c r="AF48" s="214">
        <v>23.552568000000001</v>
      </c>
      <c r="AG48" s="214">
        <v>75.902913999999996</v>
      </c>
      <c r="AH48" s="214">
        <v>70</v>
      </c>
      <c r="AI48" s="211" t="s">
        <v>1870</v>
      </c>
    </row>
    <row r="49" spans="1:35" s="217" customFormat="1" ht="15.75">
      <c r="A49" s="211">
        <v>47</v>
      </c>
      <c r="B49" s="211" t="s">
        <v>1825</v>
      </c>
      <c r="C49" s="221" t="s">
        <v>1304</v>
      </c>
      <c r="D49" s="221" t="s">
        <v>976</v>
      </c>
      <c r="E49" s="214" t="s">
        <v>1695</v>
      </c>
      <c r="F49" s="214">
        <v>5</v>
      </c>
      <c r="G49" s="214">
        <v>2</v>
      </c>
      <c r="H49" s="214">
        <v>0</v>
      </c>
      <c r="I49" s="214">
        <v>0</v>
      </c>
      <c r="J49" s="214">
        <v>200</v>
      </c>
      <c r="K49" s="211" t="s">
        <v>1863</v>
      </c>
      <c r="L49" s="211" t="s">
        <v>1871</v>
      </c>
      <c r="M49" s="214" t="s">
        <v>263</v>
      </c>
      <c r="N49" s="221" t="s">
        <v>976</v>
      </c>
      <c r="O49" s="214" t="s">
        <v>895</v>
      </c>
      <c r="P49" s="214" t="s">
        <v>1829</v>
      </c>
      <c r="Q49" s="214" t="s">
        <v>65</v>
      </c>
      <c r="R49" s="214" t="s">
        <v>65</v>
      </c>
      <c r="S49" s="214" t="s">
        <v>65</v>
      </c>
      <c r="T49" s="214" t="s">
        <v>65</v>
      </c>
      <c r="U49" s="214" t="s">
        <v>1850</v>
      </c>
      <c r="V49" s="214" t="s">
        <v>1692</v>
      </c>
      <c r="W49" s="214" t="s">
        <v>263</v>
      </c>
      <c r="X49" s="214" t="s">
        <v>65</v>
      </c>
      <c r="Y49" s="214" t="s">
        <v>1829</v>
      </c>
      <c r="Z49" s="214" t="s">
        <v>65</v>
      </c>
      <c r="AA49" s="214" t="s">
        <v>1829</v>
      </c>
      <c r="AB49" s="214" t="s">
        <v>1829</v>
      </c>
      <c r="AC49" s="214" t="s">
        <v>1829</v>
      </c>
      <c r="AD49" s="214" t="s">
        <v>1829</v>
      </c>
      <c r="AE49" s="214" t="s">
        <v>1829</v>
      </c>
      <c r="AF49" s="214" t="s">
        <v>1829</v>
      </c>
      <c r="AG49" s="214" t="s">
        <v>1829</v>
      </c>
      <c r="AH49" s="214" t="s">
        <v>1829</v>
      </c>
      <c r="AI49" s="211" t="s">
        <v>1872</v>
      </c>
    </row>
    <row r="50" spans="1:35" s="217" customFormat="1" ht="15.75">
      <c r="A50" s="211">
        <v>48</v>
      </c>
      <c r="B50" s="211" t="s">
        <v>1825</v>
      </c>
      <c r="C50" s="221" t="s">
        <v>404</v>
      </c>
      <c r="D50" s="221" t="s">
        <v>978</v>
      </c>
      <c r="E50" s="214" t="s">
        <v>1695</v>
      </c>
      <c r="F50" s="214">
        <v>5</v>
      </c>
      <c r="G50" s="214">
        <v>2</v>
      </c>
      <c r="H50" s="214">
        <v>0</v>
      </c>
      <c r="I50" s="214">
        <v>0</v>
      </c>
      <c r="J50" s="214">
        <v>5400</v>
      </c>
      <c r="K50" s="211" t="s">
        <v>1871</v>
      </c>
      <c r="L50" s="211" t="s">
        <v>1873</v>
      </c>
      <c r="M50" s="214" t="s">
        <v>263</v>
      </c>
      <c r="N50" s="221" t="s">
        <v>978</v>
      </c>
      <c r="O50" s="214" t="s">
        <v>895</v>
      </c>
      <c r="P50" s="214" t="s">
        <v>1829</v>
      </c>
      <c r="Q50" s="214" t="s">
        <v>65</v>
      </c>
      <c r="R50" s="214" t="s">
        <v>65</v>
      </c>
      <c r="S50" s="214" t="s">
        <v>65</v>
      </c>
      <c r="T50" s="214" t="s">
        <v>65</v>
      </c>
      <c r="U50" s="214" t="s">
        <v>1850</v>
      </c>
      <c r="V50" s="214" t="s">
        <v>1692</v>
      </c>
      <c r="W50" s="214" t="s">
        <v>263</v>
      </c>
      <c r="X50" s="214" t="s">
        <v>65</v>
      </c>
      <c r="Y50" s="214" t="s">
        <v>1829</v>
      </c>
      <c r="Z50" s="214" t="s">
        <v>65</v>
      </c>
      <c r="AA50" s="214" t="s">
        <v>1829</v>
      </c>
      <c r="AB50" s="214" t="s">
        <v>1829</v>
      </c>
      <c r="AC50" s="214" t="s">
        <v>1829</v>
      </c>
      <c r="AD50" s="214" t="s">
        <v>1829</v>
      </c>
      <c r="AE50" s="214" t="s">
        <v>1829</v>
      </c>
      <c r="AF50" s="214" t="s">
        <v>1829</v>
      </c>
      <c r="AG50" s="214" t="s">
        <v>1829</v>
      </c>
      <c r="AH50" s="214" t="s">
        <v>1829</v>
      </c>
      <c r="AI50" s="211" t="s">
        <v>1874</v>
      </c>
    </row>
    <row r="51" spans="1:35" s="217" customFormat="1" ht="15.75">
      <c r="A51" s="211">
        <v>49</v>
      </c>
      <c r="B51" s="211" t="s">
        <v>1825</v>
      </c>
      <c r="C51" s="221" t="s">
        <v>405</v>
      </c>
      <c r="D51" s="221" t="s">
        <v>981</v>
      </c>
      <c r="E51" s="214" t="s">
        <v>1695</v>
      </c>
      <c r="F51" s="214">
        <v>5</v>
      </c>
      <c r="G51" s="214">
        <v>2</v>
      </c>
      <c r="H51" s="214">
        <v>0</v>
      </c>
      <c r="I51" s="214">
        <v>0</v>
      </c>
      <c r="J51" s="214">
        <v>7700</v>
      </c>
      <c r="K51" s="211" t="s">
        <v>1875</v>
      </c>
      <c r="L51" s="211" t="s">
        <v>1876</v>
      </c>
      <c r="M51" s="214" t="s">
        <v>263</v>
      </c>
      <c r="N51" s="221" t="s">
        <v>981</v>
      </c>
      <c r="O51" s="214" t="s">
        <v>895</v>
      </c>
      <c r="P51" s="214" t="s">
        <v>1829</v>
      </c>
      <c r="Q51" s="214" t="s">
        <v>65</v>
      </c>
      <c r="R51" s="214" t="s">
        <v>65</v>
      </c>
      <c r="S51" s="214" t="s">
        <v>65</v>
      </c>
      <c r="T51" s="214" t="s">
        <v>65</v>
      </c>
      <c r="U51" s="214" t="s">
        <v>1850</v>
      </c>
      <c r="V51" s="214" t="s">
        <v>1692</v>
      </c>
      <c r="W51" s="214" t="s">
        <v>263</v>
      </c>
      <c r="X51" s="214" t="s">
        <v>65</v>
      </c>
      <c r="Y51" s="214" t="s">
        <v>1829</v>
      </c>
      <c r="Z51" s="214" t="s">
        <v>65</v>
      </c>
      <c r="AA51" s="214" t="s">
        <v>1829</v>
      </c>
      <c r="AB51" s="214" t="s">
        <v>1829</v>
      </c>
      <c r="AC51" s="214" t="s">
        <v>1829</v>
      </c>
      <c r="AD51" s="214" t="s">
        <v>1829</v>
      </c>
      <c r="AE51" s="214" t="s">
        <v>1829</v>
      </c>
      <c r="AF51" s="214" t="s">
        <v>1829</v>
      </c>
      <c r="AG51" s="214" t="s">
        <v>1829</v>
      </c>
      <c r="AH51" s="214" t="s">
        <v>1829</v>
      </c>
      <c r="AI51" s="211"/>
    </row>
    <row r="52" spans="1:35" s="217" customFormat="1" ht="15.75">
      <c r="A52" s="211">
        <v>50</v>
      </c>
      <c r="B52" s="211" t="s">
        <v>1825</v>
      </c>
      <c r="C52" s="221" t="s">
        <v>1877</v>
      </c>
      <c r="D52" s="221" t="s">
        <v>1878</v>
      </c>
      <c r="E52" s="214" t="s">
        <v>1695</v>
      </c>
      <c r="F52" s="214">
        <v>5</v>
      </c>
      <c r="G52" s="214">
        <v>2</v>
      </c>
      <c r="H52" s="214">
        <v>0</v>
      </c>
      <c r="I52" s="214">
        <v>0</v>
      </c>
      <c r="J52" s="214">
        <v>2500</v>
      </c>
      <c r="K52" s="211" t="s">
        <v>1876</v>
      </c>
      <c r="L52" s="211" t="s">
        <v>1879</v>
      </c>
      <c r="M52" s="214" t="s">
        <v>263</v>
      </c>
      <c r="N52" s="221" t="s">
        <v>1878</v>
      </c>
      <c r="O52" s="214" t="s">
        <v>895</v>
      </c>
      <c r="P52" s="214" t="s">
        <v>1829</v>
      </c>
      <c r="Q52" s="214" t="s">
        <v>65</v>
      </c>
      <c r="R52" s="214" t="s">
        <v>65</v>
      </c>
      <c r="S52" s="214" t="s">
        <v>65</v>
      </c>
      <c r="T52" s="214" t="s">
        <v>65</v>
      </c>
      <c r="U52" s="214" t="s">
        <v>1850</v>
      </c>
      <c r="V52" s="214" t="s">
        <v>1692</v>
      </c>
      <c r="W52" s="214" t="s">
        <v>263</v>
      </c>
      <c r="X52" s="214" t="s">
        <v>65</v>
      </c>
      <c r="Y52" s="214" t="s">
        <v>1829</v>
      </c>
      <c r="Z52" s="214" t="s">
        <v>65</v>
      </c>
      <c r="AA52" s="214" t="s">
        <v>1829</v>
      </c>
      <c r="AB52" s="214" t="s">
        <v>1829</v>
      </c>
      <c r="AC52" s="214" t="s">
        <v>1829</v>
      </c>
      <c r="AD52" s="214" t="s">
        <v>1829</v>
      </c>
      <c r="AE52" s="214" t="s">
        <v>1829</v>
      </c>
      <c r="AF52" s="214" t="s">
        <v>1829</v>
      </c>
      <c r="AG52" s="214" t="s">
        <v>1829</v>
      </c>
      <c r="AH52" s="214" t="s">
        <v>1829</v>
      </c>
      <c r="AI52" s="221" t="s">
        <v>1880</v>
      </c>
    </row>
    <row r="53" spans="1:35" s="217" customFormat="1">
      <c r="A53" s="211">
        <v>51</v>
      </c>
      <c r="B53" s="211" t="s">
        <v>1374</v>
      </c>
      <c r="C53" s="213" t="s">
        <v>406</v>
      </c>
      <c r="D53" s="213" t="s">
        <v>986</v>
      </c>
      <c r="E53" s="214" t="s">
        <v>1677</v>
      </c>
      <c r="F53" s="214">
        <v>3</v>
      </c>
      <c r="G53" s="214">
        <v>2</v>
      </c>
      <c r="H53" s="214">
        <v>0</v>
      </c>
      <c r="I53" s="214">
        <v>0</v>
      </c>
      <c r="J53" s="214">
        <v>380</v>
      </c>
      <c r="K53" s="211" t="s">
        <v>1824</v>
      </c>
      <c r="L53" s="211" t="s">
        <v>1881</v>
      </c>
      <c r="M53" s="214" t="s">
        <v>263</v>
      </c>
      <c r="N53" s="211" t="s">
        <v>1882</v>
      </c>
      <c r="O53" s="214" t="s">
        <v>868</v>
      </c>
      <c r="P53" s="214" t="s">
        <v>198</v>
      </c>
      <c r="Q53" s="214" t="s">
        <v>65</v>
      </c>
      <c r="R53" s="214" t="s">
        <v>65</v>
      </c>
      <c r="S53" s="214" t="s">
        <v>65</v>
      </c>
      <c r="T53" s="214" t="s">
        <v>65</v>
      </c>
      <c r="U53" s="214" t="s">
        <v>1681</v>
      </c>
      <c r="V53" s="214" t="s">
        <v>1692</v>
      </c>
      <c r="W53" s="214" t="s">
        <v>263</v>
      </c>
      <c r="X53" s="214" t="s">
        <v>65</v>
      </c>
      <c r="Y53" s="214" t="s">
        <v>65</v>
      </c>
      <c r="Z53" s="214" t="s">
        <v>65</v>
      </c>
      <c r="AA53" s="214" t="s">
        <v>65</v>
      </c>
      <c r="AB53" s="214" t="s">
        <v>65</v>
      </c>
      <c r="AC53" s="214" t="s">
        <v>65</v>
      </c>
      <c r="AD53" s="214" t="s">
        <v>65</v>
      </c>
      <c r="AE53" s="214" t="s">
        <v>65</v>
      </c>
      <c r="AF53" s="214" t="s">
        <v>65</v>
      </c>
      <c r="AG53" s="214" t="s">
        <v>65</v>
      </c>
      <c r="AH53" s="214">
        <v>0</v>
      </c>
      <c r="AI53" s="211"/>
    </row>
    <row r="54" spans="1:35" s="217" customFormat="1">
      <c r="A54" s="211">
        <v>52</v>
      </c>
      <c r="B54" s="211" t="s">
        <v>1374</v>
      </c>
      <c r="C54" s="213" t="s">
        <v>406</v>
      </c>
      <c r="D54" s="213" t="s">
        <v>986</v>
      </c>
      <c r="E54" s="214" t="s">
        <v>1780</v>
      </c>
      <c r="F54" s="214">
        <v>3</v>
      </c>
      <c r="G54" s="214">
        <v>3.5</v>
      </c>
      <c r="H54" s="214">
        <v>0</v>
      </c>
      <c r="I54" s="214">
        <v>0</v>
      </c>
      <c r="J54" s="214">
        <v>3320</v>
      </c>
      <c r="K54" s="211" t="s">
        <v>1881</v>
      </c>
      <c r="L54" s="211" t="s">
        <v>1883</v>
      </c>
      <c r="M54" s="214" t="s">
        <v>263</v>
      </c>
      <c r="N54" s="211" t="s">
        <v>1882</v>
      </c>
      <c r="O54" s="214" t="s">
        <v>868</v>
      </c>
      <c r="P54" s="214" t="s">
        <v>198</v>
      </c>
      <c r="Q54" s="214" t="s">
        <v>65</v>
      </c>
      <c r="R54" s="214" t="s">
        <v>65</v>
      </c>
      <c r="S54" s="214" t="s">
        <v>65</v>
      </c>
      <c r="T54" s="214" t="s">
        <v>65</v>
      </c>
      <c r="U54" s="214" t="s">
        <v>1780</v>
      </c>
      <c r="V54" s="214" t="s">
        <v>1692</v>
      </c>
      <c r="W54" s="214" t="s">
        <v>263</v>
      </c>
      <c r="X54" s="214" t="s">
        <v>65</v>
      </c>
      <c r="Y54" s="214" t="s">
        <v>65</v>
      </c>
      <c r="Z54" s="214" t="s">
        <v>65</v>
      </c>
      <c r="AA54" s="214" t="s">
        <v>65</v>
      </c>
      <c r="AB54" s="214" t="s">
        <v>65</v>
      </c>
      <c r="AC54" s="214" t="s">
        <v>65</v>
      </c>
      <c r="AD54" s="214" t="s">
        <v>65</v>
      </c>
      <c r="AE54" s="214" t="s">
        <v>65</v>
      </c>
      <c r="AF54" s="214" t="s">
        <v>65</v>
      </c>
      <c r="AG54" s="214" t="s">
        <v>65</v>
      </c>
      <c r="AH54" s="214">
        <v>0</v>
      </c>
      <c r="AI54" s="211"/>
    </row>
    <row r="55" spans="1:35" s="217" customFormat="1">
      <c r="A55" s="211">
        <v>53</v>
      </c>
      <c r="B55" s="211" t="s">
        <v>1374</v>
      </c>
      <c r="C55" s="211" t="s">
        <v>407</v>
      </c>
      <c r="D55" s="211" t="s">
        <v>1884</v>
      </c>
      <c r="E55" s="214" t="s">
        <v>1780</v>
      </c>
      <c r="F55" s="214">
        <v>3</v>
      </c>
      <c r="G55" s="214">
        <v>3.5</v>
      </c>
      <c r="H55" s="214">
        <v>0</v>
      </c>
      <c r="I55" s="214">
        <v>0</v>
      </c>
      <c r="J55" s="214">
        <v>3600</v>
      </c>
      <c r="K55" s="211" t="s">
        <v>1883</v>
      </c>
      <c r="L55" s="211" t="s">
        <v>1885</v>
      </c>
      <c r="M55" s="214" t="s">
        <v>263</v>
      </c>
      <c r="N55" s="211" t="s">
        <v>1886</v>
      </c>
      <c r="O55" s="214" t="s">
        <v>868</v>
      </c>
      <c r="P55" s="214" t="s">
        <v>198</v>
      </c>
      <c r="Q55" s="214" t="s">
        <v>65</v>
      </c>
      <c r="R55" s="214" t="s">
        <v>65</v>
      </c>
      <c r="S55" s="214" t="s">
        <v>65</v>
      </c>
      <c r="T55" s="214" t="s">
        <v>65</v>
      </c>
      <c r="U55" s="214" t="s">
        <v>1780</v>
      </c>
      <c r="V55" s="214" t="s">
        <v>1692</v>
      </c>
      <c r="W55" s="214" t="s">
        <v>197</v>
      </c>
      <c r="X55" s="214" t="s">
        <v>65</v>
      </c>
      <c r="Y55" s="214" t="s">
        <v>65</v>
      </c>
      <c r="Z55" s="214" t="s">
        <v>65</v>
      </c>
      <c r="AA55" s="214" t="s">
        <v>65</v>
      </c>
      <c r="AB55" s="214" t="s">
        <v>65</v>
      </c>
      <c r="AC55" s="214" t="s">
        <v>65</v>
      </c>
      <c r="AD55" s="214" t="s">
        <v>65</v>
      </c>
      <c r="AE55" s="214" t="s">
        <v>65</v>
      </c>
      <c r="AF55" s="214" t="s">
        <v>65</v>
      </c>
      <c r="AG55" s="214" t="s">
        <v>65</v>
      </c>
      <c r="AH55" s="214">
        <v>0</v>
      </c>
      <c r="AI55" s="211"/>
    </row>
    <row r="56" spans="1:35" s="217" customFormat="1">
      <c r="A56" s="211">
        <v>54</v>
      </c>
      <c r="B56" s="211" t="s">
        <v>1374</v>
      </c>
      <c r="C56" s="211" t="s">
        <v>407</v>
      </c>
      <c r="D56" s="211" t="s">
        <v>1884</v>
      </c>
      <c r="E56" s="214" t="s">
        <v>1695</v>
      </c>
      <c r="F56" s="214">
        <v>5</v>
      </c>
      <c r="G56" s="214">
        <v>3.5</v>
      </c>
      <c r="H56" s="214">
        <v>0</v>
      </c>
      <c r="I56" s="214">
        <v>0</v>
      </c>
      <c r="J56" s="214">
        <v>1600</v>
      </c>
      <c r="K56" s="211" t="s">
        <v>1885</v>
      </c>
      <c r="L56" s="211" t="s">
        <v>1887</v>
      </c>
      <c r="M56" s="214" t="s">
        <v>263</v>
      </c>
      <c r="N56" s="211" t="s">
        <v>1886</v>
      </c>
      <c r="O56" s="214" t="s">
        <v>868</v>
      </c>
      <c r="P56" s="214" t="s">
        <v>198</v>
      </c>
      <c r="Q56" s="214" t="s">
        <v>65</v>
      </c>
      <c r="R56" s="214" t="s">
        <v>65</v>
      </c>
      <c r="S56" s="214" t="s">
        <v>65</v>
      </c>
      <c r="T56" s="214" t="s">
        <v>65</v>
      </c>
      <c r="U56" s="214" t="s">
        <v>1695</v>
      </c>
      <c r="V56" s="214" t="s">
        <v>1692</v>
      </c>
      <c r="W56" s="214" t="s">
        <v>263</v>
      </c>
      <c r="X56" s="214" t="s">
        <v>65</v>
      </c>
      <c r="Y56" s="214" t="s">
        <v>65</v>
      </c>
      <c r="Z56" s="214" t="s">
        <v>65</v>
      </c>
      <c r="AA56" s="214" t="s">
        <v>65</v>
      </c>
      <c r="AB56" s="214" t="s">
        <v>65</v>
      </c>
      <c r="AC56" s="214" t="s">
        <v>65</v>
      </c>
      <c r="AD56" s="214" t="s">
        <v>65</v>
      </c>
      <c r="AE56" s="214" t="s">
        <v>65</v>
      </c>
      <c r="AF56" s="214" t="s">
        <v>65</v>
      </c>
      <c r="AG56" s="214" t="s">
        <v>65</v>
      </c>
      <c r="AH56" s="214">
        <v>0</v>
      </c>
      <c r="AI56" s="211"/>
    </row>
    <row r="57" spans="1:35" s="217" customFormat="1">
      <c r="A57" s="211">
        <v>55</v>
      </c>
      <c r="B57" s="211" t="s">
        <v>1374</v>
      </c>
      <c r="C57" s="211" t="s">
        <v>408</v>
      </c>
      <c r="D57" s="211" t="s">
        <v>1888</v>
      </c>
      <c r="E57" s="214" t="s">
        <v>1780</v>
      </c>
      <c r="F57" s="214">
        <v>3</v>
      </c>
      <c r="G57" s="214">
        <v>3.5</v>
      </c>
      <c r="H57" s="214">
        <v>0</v>
      </c>
      <c r="I57" s="214">
        <v>0</v>
      </c>
      <c r="J57" s="214">
        <v>3400</v>
      </c>
      <c r="K57" s="211" t="s">
        <v>1887</v>
      </c>
      <c r="L57" s="211" t="s">
        <v>1889</v>
      </c>
      <c r="M57" s="214" t="s">
        <v>263</v>
      </c>
      <c r="N57" s="211" t="s">
        <v>1888</v>
      </c>
      <c r="O57" s="214" t="s">
        <v>868</v>
      </c>
      <c r="P57" s="214" t="s">
        <v>198</v>
      </c>
      <c r="Q57" s="214" t="s">
        <v>65</v>
      </c>
      <c r="R57" s="214" t="s">
        <v>65</v>
      </c>
      <c r="S57" s="214" t="s">
        <v>65</v>
      </c>
      <c r="T57" s="214" t="s">
        <v>65</v>
      </c>
      <c r="U57" s="214" t="s">
        <v>1780</v>
      </c>
      <c r="V57" s="214" t="s">
        <v>1692</v>
      </c>
      <c r="W57" s="214" t="s">
        <v>263</v>
      </c>
      <c r="X57" s="214" t="s">
        <v>65</v>
      </c>
      <c r="Y57" s="214" t="s">
        <v>65</v>
      </c>
      <c r="Z57" s="214" t="s">
        <v>65</v>
      </c>
      <c r="AA57" s="214" t="s">
        <v>65</v>
      </c>
      <c r="AB57" s="214" t="s">
        <v>65</v>
      </c>
      <c r="AC57" s="214" t="s">
        <v>65</v>
      </c>
      <c r="AD57" s="214" t="s">
        <v>65</v>
      </c>
      <c r="AE57" s="214" t="s">
        <v>65</v>
      </c>
      <c r="AF57" s="214" t="s">
        <v>65</v>
      </c>
      <c r="AG57" s="214" t="s">
        <v>65</v>
      </c>
      <c r="AH57" s="214">
        <v>0</v>
      </c>
      <c r="AI57" s="211"/>
    </row>
    <row r="58" spans="1:35" s="217" customFormat="1">
      <c r="A58" s="211">
        <v>56</v>
      </c>
      <c r="B58" s="211" t="s">
        <v>1374</v>
      </c>
      <c r="C58" s="211" t="s">
        <v>409</v>
      </c>
      <c r="D58" s="211" t="s">
        <v>1890</v>
      </c>
      <c r="E58" s="214" t="s">
        <v>1695</v>
      </c>
      <c r="F58" s="214">
        <v>5</v>
      </c>
      <c r="G58" s="214">
        <v>3.5</v>
      </c>
      <c r="H58" s="214">
        <v>0</v>
      </c>
      <c r="I58" s="214">
        <v>0</v>
      </c>
      <c r="J58" s="214">
        <v>2200</v>
      </c>
      <c r="K58" s="211" t="s">
        <v>1889</v>
      </c>
      <c r="L58" s="211" t="s">
        <v>1891</v>
      </c>
      <c r="M58" s="214" t="s">
        <v>263</v>
      </c>
      <c r="N58" s="211" t="s">
        <v>1890</v>
      </c>
      <c r="O58" s="214" t="s">
        <v>868</v>
      </c>
      <c r="P58" s="214" t="s">
        <v>198</v>
      </c>
      <c r="Q58" s="214" t="s">
        <v>65</v>
      </c>
      <c r="R58" s="214" t="s">
        <v>65</v>
      </c>
      <c r="S58" s="214" t="s">
        <v>65</v>
      </c>
      <c r="T58" s="214" t="s">
        <v>65</v>
      </c>
      <c r="U58" s="214" t="s">
        <v>1695</v>
      </c>
      <c r="V58" s="214" t="s">
        <v>1692</v>
      </c>
      <c r="W58" s="214" t="s">
        <v>263</v>
      </c>
      <c r="X58" s="214" t="s">
        <v>65</v>
      </c>
      <c r="Y58" s="214" t="s">
        <v>65</v>
      </c>
      <c r="Z58" s="214" t="s">
        <v>65</v>
      </c>
      <c r="AA58" s="214" t="s">
        <v>65</v>
      </c>
      <c r="AB58" s="214" t="s">
        <v>65</v>
      </c>
      <c r="AC58" s="214" t="s">
        <v>65</v>
      </c>
      <c r="AD58" s="214" t="s">
        <v>65</v>
      </c>
      <c r="AE58" s="214" t="s">
        <v>65</v>
      </c>
      <c r="AF58" s="214" t="s">
        <v>65</v>
      </c>
      <c r="AG58" s="214" t="s">
        <v>65</v>
      </c>
      <c r="AH58" s="214">
        <v>0</v>
      </c>
      <c r="AI58" s="211"/>
    </row>
    <row r="59" spans="1:35" s="217" customFormat="1">
      <c r="A59" s="211">
        <v>57</v>
      </c>
      <c r="B59" s="211" t="s">
        <v>1374</v>
      </c>
      <c r="C59" s="211" t="s">
        <v>409</v>
      </c>
      <c r="D59" s="211" t="s">
        <v>1890</v>
      </c>
      <c r="E59" s="214" t="s">
        <v>1685</v>
      </c>
      <c r="F59" s="214">
        <v>12</v>
      </c>
      <c r="G59" s="214">
        <v>7.5</v>
      </c>
      <c r="H59" s="214" t="s">
        <v>1892</v>
      </c>
      <c r="I59" s="214" t="s">
        <v>1893</v>
      </c>
      <c r="J59" s="214">
        <v>250</v>
      </c>
      <c r="K59" s="211" t="s">
        <v>1891</v>
      </c>
      <c r="L59" s="211" t="s">
        <v>1894</v>
      </c>
      <c r="M59" s="214" t="s">
        <v>263</v>
      </c>
      <c r="N59" s="211" t="s">
        <v>1890</v>
      </c>
      <c r="O59" s="214" t="s">
        <v>895</v>
      </c>
      <c r="P59" s="214" t="s">
        <v>198</v>
      </c>
      <c r="Q59" s="214" t="s">
        <v>65</v>
      </c>
      <c r="R59" s="214" t="s">
        <v>65</v>
      </c>
      <c r="S59" s="214" t="s">
        <v>65</v>
      </c>
      <c r="T59" s="214" t="s">
        <v>65</v>
      </c>
      <c r="U59" s="214" t="s">
        <v>1821</v>
      </c>
      <c r="V59" s="214" t="s">
        <v>1692</v>
      </c>
      <c r="W59" s="214" t="s">
        <v>263</v>
      </c>
      <c r="X59" s="214" t="s">
        <v>65</v>
      </c>
      <c r="Y59" s="214" t="s">
        <v>65</v>
      </c>
      <c r="Z59" s="214" t="s">
        <v>65</v>
      </c>
      <c r="AA59" s="214" t="s">
        <v>65</v>
      </c>
      <c r="AB59" s="214" t="s">
        <v>65</v>
      </c>
      <c r="AC59" s="214" t="s">
        <v>65</v>
      </c>
      <c r="AD59" s="214" t="s">
        <v>65</v>
      </c>
      <c r="AE59" s="214" t="s">
        <v>65</v>
      </c>
      <c r="AF59" s="214" t="s">
        <v>65</v>
      </c>
      <c r="AG59" s="214" t="s">
        <v>65</v>
      </c>
      <c r="AH59" s="214">
        <v>0</v>
      </c>
      <c r="AI59" s="211"/>
    </row>
    <row r="60" spans="1:35" s="217" customFormat="1">
      <c r="A60" s="211">
        <v>58</v>
      </c>
      <c r="B60" s="211" t="s">
        <v>1374</v>
      </c>
      <c r="C60" s="211" t="s">
        <v>410</v>
      </c>
      <c r="D60" s="211" t="s">
        <v>1895</v>
      </c>
      <c r="E60" s="214" t="s">
        <v>1685</v>
      </c>
      <c r="F60" s="214">
        <v>12</v>
      </c>
      <c r="G60" s="214">
        <v>7.6</v>
      </c>
      <c r="H60" s="214" t="s">
        <v>1896</v>
      </c>
      <c r="I60" s="214" t="s">
        <v>1897</v>
      </c>
      <c r="J60" s="214">
        <v>3200</v>
      </c>
      <c r="K60" s="211" t="s">
        <v>1894</v>
      </c>
      <c r="L60" s="211" t="s">
        <v>1898</v>
      </c>
      <c r="M60" s="214" t="s">
        <v>263</v>
      </c>
      <c r="N60" s="211" t="s">
        <v>1895</v>
      </c>
      <c r="O60" s="214" t="s">
        <v>895</v>
      </c>
      <c r="P60" s="214" t="s">
        <v>198</v>
      </c>
      <c r="Q60" s="214" t="s">
        <v>65</v>
      </c>
      <c r="R60" s="214" t="s">
        <v>65</v>
      </c>
      <c r="S60" s="214" t="s">
        <v>65</v>
      </c>
      <c r="T60" s="214" t="s">
        <v>65</v>
      </c>
      <c r="U60" s="214" t="s">
        <v>1821</v>
      </c>
      <c r="V60" s="214" t="s">
        <v>1692</v>
      </c>
      <c r="W60" s="214" t="s">
        <v>263</v>
      </c>
      <c r="X60" s="214" t="s">
        <v>65</v>
      </c>
      <c r="Y60" s="214" t="s">
        <v>65</v>
      </c>
      <c r="Z60" s="214" t="s">
        <v>65</v>
      </c>
      <c r="AA60" s="214" t="s">
        <v>65</v>
      </c>
      <c r="AB60" s="214" t="s">
        <v>65</v>
      </c>
      <c r="AC60" s="214" t="s">
        <v>65</v>
      </c>
      <c r="AD60" s="214" t="s">
        <v>65</v>
      </c>
      <c r="AE60" s="214" t="s">
        <v>65</v>
      </c>
      <c r="AF60" s="214" t="s">
        <v>65</v>
      </c>
      <c r="AG60" s="214" t="s">
        <v>65</v>
      </c>
      <c r="AH60" s="214">
        <v>0</v>
      </c>
      <c r="AI60" s="211"/>
    </row>
    <row r="61" spans="1:35" s="217" customFormat="1">
      <c r="A61" s="211">
        <v>59</v>
      </c>
      <c r="B61" s="211" t="s">
        <v>1374</v>
      </c>
      <c r="C61" s="211" t="s">
        <v>410</v>
      </c>
      <c r="D61" s="211" t="s">
        <v>1895</v>
      </c>
      <c r="E61" s="214" t="s">
        <v>1695</v>
      </c>
      <c r="F61" s="214">
        <v>5</v>
      </c>
      <c r="G61" s="214">
        <v>3.5</v>
      </c>
      <c r="H61" s="214">
        <v>0</v>
      </c>
      <c r="I61" s="214">
        <v>0</v>
      </c>
      <c r="J61" s="214">
        <v>300</v>
      </c>
      <c r="K61" s="211" t="s">
        <v>1898</v>
      </c>
      <c r="L61" s="211" t="s">
        <v>1899</v>
      </c>
      <c r="M61" s="214" t="s">
        <v>263</v>
      </c>
      <c r="N61" s="211" t="s">
        <v>1895</v>
      </c>
      <c r="O61" s="214" t="s">
        <v>895</v>
      </c>
      <c r="P61" s="214" t="s">
        <v>198</v>
      </c>
      <c r="Q61" s="214" t="s">
        <v>65</v>
      </c>
      <c r="R61" s="214" t="s">
        <v>65</v>
      </c>
      <c r="S61" s="214" t="s">
        <v>65</v>
      </c>
      <c r="T61" s="214" t="s">
        <v>65</v>
      </c>
      <c r="U61" s="214" t="s">
        <v>1695</v>
      </c>
      <c r="V61" s="214" t="s">
        <v>1692</v>
      </c>
      <c r="W61" s="214" t="s">
        <v>263</v>
      </c>
      <c r="X61" s="214" t="s">
        <v>65</v>
      </c>
      <c r="Y61" s="214" t="s">
        <v>65</v>
      </c>
      <c r="Z61" s="214" t="s">
        <v>65</v>
      </c>
      <c r="AA61" s="214" t="s">
        <v>65</v>
      </c>
      <c r="AB61" s="214" t="s">
        <v>65</v>
      </c>
      <c r="AC61" s="214" t="s">
        <v>65</v>
      </c>
      <c r="AD61" s="214" t="s">
        <v>65</v>
      </c>
      <c r="AE61" s="214" t="s">
        <v>65</v>
      </c>
      <c r="AF61" s="214" t="s">
        <v>65</v>
      </c>
      <c r="AG61" s="214" t="s">
        <v>65</v>
      </c>
      <c r="AH61" s="214">
        <v>0</v>
      </c>
      <c r="AI61" s="211"/>
    </row>
    <row r="62" spans="1:35" s="217" customFormat="1">
      <c r="A62" s="211">
        <v>60</v>
      </c>
      <c r="B62" s="211" t="s">
        <v>1374</v>
      </c>
      <c r="C62" s="211" t="s">
        <v>411</v>
      </c>
      <c r="D62" s="211" t="s">
        <v>1900</v>
      </c>
      <c r="E62" s="214" t="s">
        <v>1695</v>
      </c>
      <c r="F62" s="214">
        <v>5</v>
      </c>
      <c r="G62" s="214">
        <v>3.5</v>
      </c>
      <c r="H62" s="214">
        <v>0</v>
      </c>
      <c r="I62" s="214">
        <v>0</v>
      </c>
      <c r="J62" s="214">
        <v>300</v>
      </c>
      <c r="K62" s="211" t="s">
        <v>1899</v>
      </c>
      <c r="L62" s="211" t="s">
        <v>1901</v>
      </c>
      <c r="M62" s="214" t="s">
        <v>263</v>
      </c>
      <c r="N62" s="211" t="s">
        <v>996</v>
      </c>
      <c r="O62" s="214" t="s">
        <v>895</v>
      </c>
      <c r="P62" s="214" t="s">
        <v>198</v>
      </c>
      <c r="Q62" s="214" t="s">
        <v>65</v>
      </c>
      <c r="R62" s="214" t="s">
        <v>65</v>
      </c>
      <c r="S62" s="214" t="s">
        <v>65</v>
      </c>
      <c r="T62" s="214" t="s">
        <v>65</v>
      </c>
      <c r="U62" s="214" t="s">
        <v>1695</v>
      </c>
      <c r="V62" s="214" t="s">
        <v>1692</v>
      </c>
      <c r="W62" s="214" t="s">
        <v>263</v>
      </c>
      <c r="X62" s="214" t="s">
        <v>65</v>
      </c>
      <c r="Y62" s="214" t="s">
        <v>65</v>
      </c>
      <c r="Z62" s="214" t="s">
        <v>65</v>
      </c>
      <c r="AA62" s="214" t="s">
        <v>65</v>
      </c>
      <c r="AB62" s="214" t="s">
        <v>65</v>
      </c>
      <c r="AC62" s="214" t="s">
        <v>65</v>
      </c>
      <c r="AD62" s="214" t="s">
        <v>65</v>
      </c>
      <c r="AE62" s="214" t="s">
        <v>65</v>
      </c>
      <c r="AF62" s="214" t="s">
        <v>65</v>
      </c>
      <c r="AG62" s="214" t="s">
        <v>65</v>
      </c>
      <c r="AH62" s="214">
        <v>0</v>
      </c>
      <c r="AI62" s="211"/>
    </row>
    <row r="63" spans="1:35" s="217" customFormat="1">
      <c r="A63" s="211">
        <v>61</v>
      </c>
      <c r="B63" s="211" t="s">
        <v>1374</v>
      </c>
      <c r="C63" s="211" t="s">
        <v>411</v>
      </c>
      <c r="D63" s="211" t="s">
        <v>1900</v>
      </c>
      <c r="E63" s="214" t="s">
        <v>1685</v>
      </c>
      <c r="F63" s="214">
        <v>12</v>
      </c>
      <c r="G63" s="214">
        <v>7.5</v>
      </c>
      <c r="H63" s="214" t="s">
        <v>1897</v>
      </c>
      <c r="I63" s="214" t="s">
        <v>1902</v>
      </c>
      <c r="J63" s="214">
        <v>3100</v>
      </c>
      <c r="K63" s="211" t="s">
        <v>1901</v>
      </c>
      <c r="L63" s="211" t="s">
        <v>1903</v>
      </c>
      <c r="M63" s="214" t="s">
        <v>263</v>
      </c>
      <c r="N63" s="211" t="s">
        <v>996</v>
      </c>
      <c r="O63" s="214" t="s">
        <v>895</v>
      </c>
      <c r="P63" s="214" t="s">
        <v>198</v>
      </c>
      <c r="Q63" s="214" t="s">
        <v>65</v>
      </c>
      <c r="R63" s="214" t="s">
        <v>65</v>
      </c>
      <c r="S63" s="214" t="s">
        <v>65</v>
      </c>
      <c r="T63" s="214" t="s">
        <v>1744</v>
      </c>
      <c r="U63" s="214" t="s">
        <v>1821</v>
      </c>
      <c r="V63" s="214" t="s">
        <v>1692</v>
      </c>
      <c r="W63" s="214" t="s">
        <v>263</v>
      </c>
      <c r="X63" s="214" t="s">
        <v>65</v>
      </c>
      <c r="Y63" s="214" t="s">
        <v>65</v>
      </c>
      <c r="Z63" s="214" t="s">
        <v>65</v>
      </c>
      <c r="AA63" s="214" t="s">
        <v>65</v>
      </c>
      <c r="AB63" s="214" t="s">
        <v>65</v>
      </c>
      <c r="AC63" s="214" t="s">
        <v>1744</v>
      </c>
      <c r="AD63" s="214" t="s">
        <v>1904</v>
      </c>
      <c r="AE63" s="214" t="s">
        <v>1746</v>
      </c>
      <c r="AF63" s="214" t="s">
        <v>1746</v>
      </c>
      <c r="AG63" s="214" t="s">
        <v>1746</v>
      </c>
      <c r="AH63" s="214">
        <v>120</v>
      </c>
      <c r="AI63" s="211" t="s">
        <v>1905</v>
      </c>
    </row>
    <row r="64" spans="1:35" s="217" customFormat="1">
      <c r="A64" s="211">
        <v>62</v>
      </c>
      <c r="B64" s="211" t="s">
        <v>1374</v>
      </c>
      <c r="C64" s="211" t="s">
        <v>1906</v>
      </c>
      <c r="D64" s="211" t="s">
        <v>1907</v>
      </c>
      <c r="E64" s="214" t="s">
        <v>1695</v>
      </c>
      <c r="F64" s="214">
        <v>5</v>
      </c>
      <c r="G64" s="214">
        <v>3.5</v>
      </c>
      <c r="H64" s="214">
        <v>0</v>
      </c>
      <c r="I64" s="214">
        <v>0</v>
      </c>
      <c r="J64" s="214">
        <v>6000</v>
      </c>
      <c r="K64" s="211" t="s">
        <v>1908</v>
      </c>
      <c r="L64" s="211" t="s">
        <v>1909</v>
      </c>
      <c r="M64" s="214" t="s">
        <v>263</v>
      </c>
      <c r="N64" s="211" t="s">
        <v>1907</v>
      </c>
      <c r="O64" s="214" t="s">
        <v>895</v>
      </c>
      <c r="P64" s="214" t="s">
        <v>198</v>
      </c>
      <c r="Q64" s="214" t="s">
        <v>65</v>
      </c>
      <c r="R64" s="214" t="s">
        <v>65</v>
      </c>
      <c r="S64" s="214" t="s">
        <v>65</v>
      </c>
      <c r="T64" s="214" t="s">
        <v>1910</v>
      </c>
      <c r="U64" s="214" t="s">
        <v>1695</v>
      </c>
      <c r="V64" s="214" t="s">
        <v>1692</v>
      </c>
      <c r="W64" s="214" t="s">
        <v>263</v>
      </c>
      <c r="X64" s="214" t="s">
        <v>65</v>
      </c>
      <c r="Y64" s="214" t="s">
        <v>65</v>
      </c>
      <c r="Z64" s="214" t="s">
        <v>65</v>
      </c>
      <c r="AA64" s="214" t="s">
        <v>65</v>
      </c>
      <c r="AB64" s="214" t="s">
        <v>65</v>
      </c>
      <c r="AC64" s="214" t="s">
        <v>1911</v>
      </c>
      <c r="AD64" s="214" t="s">
        <v>1912</v>
      </c>
      <c r="AE64" s="214" t="s">
        <v>1746</v>
      </c>
      <c r="AF64" s="214" t="s">
        <v>1746</v>
      </c>
      <c r="AG64" s="214" t="s">
        <v>1746</v>
      </c>
      <c r="AH64" s="214">
        <v>80</v>
      </c>
      <c r="AI64" s="211" t="s">
        <v>1913</v>
      </c>
    </row>
    <row r="65" spans="1:35" s="217" customFormat="1">
      <c r="A65" s="211">
        <v>63</v>
      </c>
      <c r="B65" s="211" t="s">
        <v>1374</v>
      </c>
      <c r="C65" s="211" t="s">
        <v>1914</v>
      </c>
      <c r="D65" s="211" t="s">
        <v>1915</v>
      </c>
      <c r="E65" s="214" t="s">
        <v>1695</v>
      </c>
      <c r="F65" s="214">
        <v>5</v>
      </c>
      <c r="G65" s="214">
        <v>3.5</v>
      </c>
      <c r="H65" s="214">
        <v>0</v>
      </c>
      <c r="I65" s="214">
        <v>0</v>
      </c>
      <c r="J65" s="214">
        <v>3800</v>
      </c>
      <c r="K65" s="211" t="s">
        <v>1909</v>
      </c>
      <c r="L65" s="211" t="s">
        <v>1916</v>
      </c>
      <c r="M65" s="214" t="s">
        <v>263</v>
      </c>
      <c r="N65" s="211" t="s">
        <v>1915</v>
      </c>
      <c r="O65" s="214" t="s">
        <v>895</v>
      </c>
      <c r="P65" s="214" t="s">
        <v>198</v>
      </c>
      <c r="Q65" s="214" t="s">
        <v>65</v>
      </c>
      <c r="R65" s="214" t="s">
        <v>65</v>
      </c>
      <c r="S65" s="214" t="s">
        <v>65</v>
      </c>
      <c r="T65" s="214" t="s">
        <v>65</v>
      </c>
      <c r="U65" s="214" t="s">
        <v>1695</v>
      </c>
      <c r="V65" s="214" t="s">
        <v>1692</v>
      </c>
      <c r="W65" s="214" t="s">
        <v>263</v>
      </c>
      <c r="X65" s="214" t="s">
        <v>65</v>
      </c>
      <c r="Y65" s="214" t="s">
        <v>65</v>
      </c>
      <c r="Z65" s="214" t="s">
        <v>65</v>
      </c>
      <c r="AA65" s="214" t="s">
        <v>65</v>
      </c>
      <c r="AB65" s="214" t="s">
        <v>65</v>
      </c>
      <c r="AC65" s="214" t="s">
        <v>65</v>
      </c>
      <c r="AD65" s="214" t="s">
        <v>65</v>
      </c>
      <c r="AE65" s="214" t="s">
        <v>65</v>
      </c>
      <c r="AF65" s="214" t="s">
        <v>65</v>
      </c>
      <c r="AG65" s="214" t="s">
        <v>65</v>
      </c>
      <c r="AH65" s="214">
        <v>0</v>
      </c>
      <c r="AI65" s="211"/>
    </row>
    <row r="66" spans="1:35" s="217" customFormat="1">
      <c r="A66" s="211">
        <v>64</v>
      </c>
      <c r="B66" s="211" t="s">
        <v>1374</v>
      </c>
      <c r="C66" s="211" t="s">
        <v>1914</v>
      </c>
      <c r="D66" s="211" t="s">
        <v>1915</v>
      </c>
      <c r="E66" s="214" t="s">
        <v>1780</v>
      </c>
      <c r="F66" s="214">
        <v>3</v>
      </c>
      <c r="G66" s="214">
        <v>2</v>
      </c>
      <c r="H66" s="214">
        <v>0</v>
      </c>
      <c r="I66" s="214">
        <v>0</v>
      </c>
      <c r="J66" s="214">
        <v>1000</v>
      </c>
      <c r="K66" s="211" t="s">
        <v>1916</v>
      </c>
      <c r="L66" s="211" t="s">
        <v>1917</v>
      </c>
      <c r="M66" s="214" t="s">
        <v>263</v>
      </c>
      <c r="N66" s="211" t="s">
        <v>1915</v>
      </c>
      <c r="O66" s="214" t="s">
        <v>895</v>
      </c>
      <c r="P66" s="214" t="s">
        <v>198</v>
      </c>
      <c r="Q66" s="214" t="s">
        <v>65</v>
      </c>
      <c r="R66" s="214" t="s">
        <v>65</v>
      </c>
      <c r="S66" s="214" t="s">
        <v>65</v>
      </c>
      <c r="T66" s="214" t="s">
        <v>1783</v>
      </c>
      <c r="U66" s="214" t="s">
        <v>1780</v>
      </c>
      <c r="V66" s="214" t="s">
        <v>1692</v>
      </c>
      <c r="W66" s="214" t="s">
        <v>263</v>
      </c>
      <c r="X66" s="214" t="s">
        <v>65</v>
      </c>
      <c r="Y66" s="214" t="s">
        <v>65</v>
      </c>
      <c r="Z66" s="214" t="s">
        <v>65</v>
      </c>
      <c r="AA66" s="214" t="s">
        <v>65</v>
      </c>
      <c r="AB66" s="214" t="s">
        <v>65</v>
      </c>
      <c r="AC66" s="214" t="s">
        <v>1783</v>
      </c>
      <c r="AD66" s="214" t="s">
        <v>1918</v>
      </c>
      <c r="AE66" s="214" t="s">
        <v>1919</v>
      </c>
      <c r="AF66" s="214" t="s">
        <v>1919</v>
      </c>
      <c r="AG66" s="214" t="s">
        <v>1919</v>
      </c>
      <c r="AH66" s="214">
        <v>60</v>
      </c>
      <c r="AI66" s="211" t="s">
        <v>1920</v>
      </c>
    </row>
    <row r="67" spans="1:35" s="217" customFormat="1">
      <c r="A67" s="211">
        <v>65</v>
      </c>
      <c r="B67" s="211" t="s">
        <v>1374</v>
      </c>
      <c r="C67" s="211" t="s">
        <v>1914</v>
      </c>
      <c r="D67" s="211" t="s">
        <v>1915</v>
      </c>
      <c r="E67" s="214" t="s">
        <v>1695</v>
      </c>
      <c r="F67" s="214">
        <v>5</v>
      </c>
      <c r="G67" s="214">
        <v>3.5</v>
      </c>
      <c r="H67" s="214">
        <v>0</v>
      </c>
      <c r="I67" s="214">
        <v>0</v>
      </c>
      <c r="J67" s="214">
        <v>3000</v>
      </c>
      <c r="K67" s="211" t="s">
        <v>1917</v>
      </c>
      <c r="L67" s="211" t="s">
        <v>1921</v>
      </c>
      <c r="M67" s="214" t="s">
        <v>263</v>
      </c>
      <c r="N67" s="211" t="s">
        <v>1915</v>
      </c>
      <c r="O67" s="214" t="s">
        <v>868</v>
      </c>
      <c r="P67" s="214" t="s">
        <v>197</v>
      </c>
      <c r="Q67" s="214" t="s">
        <v>1690</v>
      </c>
      <c r="R67" s="214" t="s">
        <v>65</v>
      </c>
      <c r="S67" s="214" t="s">
        <v>65</v>
      </c>
      <c r="T67" s="214" t="s">
        <v>1922</v>
      </c>
      <c r="U67" s="214" t="s">
        <v>1695</v>
      </c>
      <c r="V67" s="214" t="s">
        <v>1692</v>
      </c>
      <c r="W67" s="214" t="s">
        <v>263</v>
      </c>
      <c r="X67" s="214" t="s">
        <v>65</v>
      </c>
      <c r="Y67" s="214" t="s">
        <v>65</v>
      </c>
      <c r="Z67" s="214" t="s">
        <v>65</v>
      </c>
      <c r="AA67" s="214" t="s">
        <v>65</v>
      </c>
      <c r="AB67" s="214" t="s">
        <v>65</v>
      </c>
      <c r="AC67" s="214" t="s">
        <v>1922</v>
      </c>
      <c r="AD67" s="214" t="s">
        <v>1923</v>
      </c>
      <c r="AE67" s="214" t="s">
        <v>1746</v>
      </c>
      <c r="AF67" s="214" t="s">
        <v>1746</v>
      </c>
      <c r="AG67" s="214" t="s">
        <v>1746</v>
      </c>
      <c r="AH67" s="214">
        <v>180</v>
      </c>
      <c r="AI67" s="211" t="s">
        <v>1924</v>
      </c>
    </row>
    <row r="68" spans="1:35" s="217" customFormat="1">
      <c r="A68" s="211">
        <v>66</v>
      </c>
      <c r="B68" s="211" t="s">
        <v>1374</v>
      </c>
      <c r="C68" s="211" t="s">
        <v>1925</v>
      </c>
      <c r="D68" s="211" t="s">
        <v>1926</v>
      </c>
      <c r="E68" s="214" t="s">
        <v>1780</v>
      </c>
      <c r="F68" s="214">
        <v>3</v>
      </c>
      <c r="G68" s="214">
        <v>3.5</v>
      </c>
      <c r="H68" s="214">
        <v>0</v>
      </c>
      <c r="I68" s="214">
        <v>0</v>
      </c>
      <c r="J68" s="214">
        <v>2600</v>
      </c>
      <c r="K68" s="211" t="s">
        <v>1921</v>
      </c>
      <c r="L68" s="211" t="s">
        <v>1927</v>
      </c>
      <c r="M68" s="214" t="s">
        <v>263</v>
      </c>
      <c r="N68" s="211" t="s">
        <v>1926</v>
      </c>
      <c r="O68" s="214" t="s">
        <v>868</v>
      </c>
      <c r="P68" s="214" t="s">
        <v>198</v>
      </c>
      <c r="Q68" s="214" t="s">
        <v>65</v>
      </c>
      <c r="R68" s="214" t="s">
        <v>65</v>
      </c>
      <c r="S68" s="214" t="s">
        <v>65</v>
      </c>
      <c r="T68" s="214" t="s">
        <v>65</v>
      </c>
      <c r="U68" s="214" t="s">
        <v>1780</v>
      </c>
      <c r="V68" s="214" t="s">
        <v>1692</v>
      </c>
      <c r="W68" s="214" t="s">
        <v>263</v>
      </c>
      <c r="X68" s="214" t="s">
        <v>65</v>
      </c>
      <c r="Y68" s="214" t="s">
        <v>65</v>
      </c>
      <c r="Z68" s="214" t="s">
        <v>65</v>
      </c>
      <c r="AA68" s="214" t="s">
        <v>65</v>
      </c>
      <c r="AB68" s="214" t="s">
        <v>65</v>
      </c>
      <c r="AC68" s="214" t="s">
        <v>65</v>
      </c>
      <c r="AD68" s="214" t="s">
        <v>65</v>
      </c>
      <c r="AE68" s="214" t="s">
        <v>65</v>
      </c>
      <c r="AF68" s="214" t="s">
        <v>65</v>
      </c>
      <c r="AG68" s="214" t="s">
        <v>65</v>
      </c>
      <c r="AH68" s="214">
        <v>0</v>
      </c>
      <c r="AI68" s="211" t="s">
        <v>1928</v>
      </c>
    </row>
    <row r="69" spans="1:35" s="217" customFormat="1">
      <c r="A69" s="211">
        <v>67</v>
      </c>
      <c r="B69" s="211" t="s">
        <v>1374</v>
      </c>
      <c r="C69" s="211" t="s">
        <v>1925</v>
      </c>
      <c r="D69" s="211" t="s">
        <v>1926</v>
      </c>
      <c r="E69" s="214" t="s">
        <v>1695</v>
      </c>
      <c r="F69" s="214">
        <v>5</v>
      </c>
      <c r="G69" s="214">
        <v>3.5</v>
      </c>
      <c r="H69" s="214">
        <v>0</v>
      </c>
      <c r="I69" s="214">
        <v>0</v>
      </c>
      <c r="J69" s="214">
        <v>1200</v>
      </c>
      <c r="K69" s="211" t="s">
        <v>1927</v>
      </c>
      <c r="L69" s="211" t="s">
        <v>1929</v>
      </c>
      <c r="M69" s="214" t="s">
        <v>263</v>
      </c>
      <c r="N69" s="211" t="s">
        <v>1926</v>
      </c>
      <c r="O69" s="214" t="s">
        <v>868</v>
      </c>
      <c r="P69" s="214" t="s">
        <v>198</v>
      </c>
      <c r="Q69" s="214" t="s">
        <v>65</v>
      </c>
      <c r="R69" s="214" t="s">
        <v>65</v>
      </c>
      <c r="S69" s="214" t="s">
        <v>65</v>
      </c>
      <c r="T69" s="214" t="s">
        <v>65</v>
      </c>
      <c r="U69" s="214" t="s">
        <v>1695</v>
      </c>
      <c r="V69" s="214" t="s">
        <v>1692</v>
      </c>
      <c r="W69" s="214" t="s">
        <v>263</v>
      </c>
      <c r="X69" s="214" t="s">
        <v>65</v>
      </c>
      <c r="Y69" s="214" t="s">
        <v>65</v>
      </c>
      <c r="Z69" s="214" t="s">
        <v>65</v>
      </c>
      <c r="AA69" s="214" t="s">
        <v>65</v>
      </c>
      <c r="AB69" s="214" t="s">
        <v>65</v>
      </c>
      <c r="AC69" s="214" t="s">
        <v>65</v>
      </c>
      <c r="AD69" s="214" t="s">
        <v>65</v>
      </c>
      <c r="AE69" s="214" t="s">
        <v>65</v>
      </c>
      <c r="AF69" s="214" t="s">
        <v>65</v>
      </c>
      <c r="AG69" s="214" t="s">
        <v>65</v>
      </c>
      <c r="AH69" s="214">
        <v>0</v>
      </c>
      <c r="AI69" s="211" t="s">
        <v>1928</v>
      </c>
    </row>
    <row r="70" spans="1:35" s="217" customFormat="1">
      <c r="A70" s="211">
        <v>68</v>
      </c>
      <c r="B70" s="211" t="s">
        <v>1374</v>
      </c>
      <c r="C70" s="211" t="s">
        <v>417</v>
      </c>
      <c r="D70" s="211" t="s">
        <v>1930</v>
      </c>
      <c r="E70" s="214" t="s">
        <v>34</v>
      </c>
      <c r="F70" s="214">
        <v>6</v>
      </c>
      <c r="G70" s="214">
        <v>7</v>
      </c>
      <c r="H70" s="214">
        <v>0</v>
      </c>
      <c r="I70" s="214">
        <v>0</v>
      </c>
      <c r="J70" s="214">
        <v>2500</v>
      </c>
      <c r="K70" s="211" t="s">
        <v>1929</v>
      </c>
      <c r="L70" s="211" t="s">
        <v>1931</v>
      </c>
      <c r="M70" s="214" t="s">
        <v>263</v>
      </c>
      <c r="N70" s="211" t="s">
        <v>1930</v>
      </c>
      <c r="O70" s="214" t="s">
        <v>868</v>
      </c>
      <c r="P70" s="214" t="s">
        <v>198</v>
      </c>
      <c r="Q70" s="214" t="s">
        <v>65</v>
      </c>
      <c r="R70" s="214" t="s">
        <v>65</v>
      </c>
      <c r="S70" s="214" t="s">
        <v>65</v>
      </c>
      <c r="T70" s="214" t="s">
        <v>1783</v>
      </c>
      <c r="U70" s="214" t="s">
        <v>34</v>
      </c>
      <c r="V70" s="214" t="s">
        <v>1692</v>
      </c>
      <c r="W70" s="214" t="s">
        <v>263</v>
      </c>
      <c r="X70" s="214" t="s">
        <v>65</v>
      </c>
      <c r="Y70" s="214" t="s">
        <v>65</v>
      </c>
      <c r="Z70" s="214" t="s">
        <v>65</v>
      </c>
      <c r="AA70" s="214" t="s">
        <v>65</v>
      </c>
      <c r="AB70" s="214" t="s">
        <v>65</v>
      </c>
      <c r="AC70" s="214" t="s">
        <v>1783</v>
      </c>
      <c r="AD70" s="214" t="s">
        <v>1932</v>
      </c>
      <c r="AE70" s="214" t="s">
        <v>1919</v>
      </c>
      <c r="AF70" s="214" t="s">
        <v>1919</v>
      </c>
      <c r="AG70" s="214" t="s">
        <v>1919</v>
      </c>
      <c r="AH70" s="214">
        <v>60</v>
      </c>
      <c r="AI70" s="211" t="s">
        <v>1933</v>
      </c>
    </row>
    <row r="71" spans="1:35" s="217" customFormat="1">
      <c r="A71" s="211">
        <v>69</v>
      </c>
      <c r="B71" s="211" t="s">
        <v>1374</v>
      </c>
      <c r="C71" s="211" t="s">
        <v>417</v>
      </c>
      <c r="D71" s="211" t="s">
        <v>1930</v>
      </c>
      <c r="E71" s="214" t="s">
        <v>1695</v>
      </c>
      <c r="F71" s="214">
        <v>5</v>
      </c>
      <c r="G71" s="214">
        <v>3.5</v>
      </c>
      <c r="H71" s="214">
        <v>0</v>
      </c>
      <c r="I71" s="214">
        <v>0</v>
      </c>
      <c r="J71" s="214">
        <v>2700</v>
      </c>
      <c r="K71" s="211" t="s">
        <v>1931</v>
      </c>
      <c r="L71" s="211" t="s">
        <v>1934</v>
      </c>
      <c r="M71" s="214" t="s">
        <v>263</v>
      </c>
      <c r="N71" s="211" t="s">
        <v>1930</v>
      </c>
      <c r="O71" s="214" t="s">
        <v>868</v>
      </c>
      <c r="P71" s="214" t="s">
        <v>198</v>
      </c>
      <c r="Q71" s="214" t="s">
        <v>65</v>
      </c>
      <c r="R71" s="214" t="s">
        <v>65</v>
      </c>
      <c r="S71" s="214" t="s">
        <v>65</v>
      </c>
      <c r="T71" s="214" t="s">
        <v>65</v>
      </c>
      <c r="U71" s="214" t="s">
        <v>1695</v>
      </c>
      <c r="V71" s="214" t="s">
        <v>1692</v>
      </c>
      <c r="W71" s="214" t="s">
        <v>263</v>
      </c>
      <c r="X71" s="214" t="s">
        <v>65</v>
      </c>
      <c r="Y71" s="214" t="s">
        <v>65</v>
      </c>
      <c r="Z71" s="214" t="s">
        <v>65</v>
      </c>
      <c r="AA71" s="214" t="s">
        <v>65</v>
      </c>
      <c r="AB71" s="214" t="s">
        <v>65</v>
      </c>
      <c r="AC71" s="214" t="s">
        <v>65</v>
      </c>
      <c r="AD71" s="214" t="s">
        <v>65</v>
      </c>
      <c r="AE71" s="214" t="s">
        <v>65</v>
      </c>
      <c r="AF71" s="214" t="s">
        <v>65</v>
      </c>
      <c r="AG71" s="214" t="s">
        <v>65</v>
      </c>
      <c r="AH71" s="214">
        <v>0</v>
      </c>
      <c r="AI71" s="211"/>
    </row>
    <row r="72" spans="1:35" s="217" customFormat="1">
      <c r="A72" s="211">
        <v>70</v>
      </c>
      <c r="B72" s="211" t="s">
        <v>1374</v>
      </c>
      <c r="C72" s="211" t="s">
        <v>417</v>
      </c>
      <c r="D72" s="211" t="s">
        <v>1930</v>
      </c>
      <c r="E72" s="214" t="s">
        <v>1780</v>
      </c>
      <c r="F72" s="214">
        <v>3</v>
      </c>
      <c r="G72" s="214">
        <v>3.5</v>
      </c>
      <c r="H72" s="214">
        <v>0</v>
      </c>
      <c r="I72" s="214">
        <v>0</v>
      </c>
      <c r="J72" s="214">
        <v>1800</v>
      </c>
      <c r="K72" s="211" t="s">
        <v>1934</v>
      </c>
      <c r="L72" s="211" t="s">
        <v>1935</v>
      </c>
      <c r="M72" s="214" t="s">
        <v>263</v>
      </c>
      <c r="N72" s="211" t="s">
        <v>1930</v>
      </c>
      <c r="O72" s="214" t="s">
        <v>868</v>
      </c>
      <c r="P72" s="214" t="s">
        <v>198</v>
      </c>
      <c r="Q72" s="214" t="s">
        <v>65</v>
      </c>
      <c r="R72" s="214" t="s">
        <v>65</v>
      </c>
      <c r="S72" s="214" t="s">
        <v>65</v>
      </c>
      <c r="T72" s="214" t="s">
        <v>65</v>
      </c>
      <c r="U72" s="214" t="s">
        <v>1780</v>
      </c>
      <c r="V72" s="214" t="s">
        <v>1692</v>
      </c>
      <c r="W72" s="214" t="s">
        <v>263</v>
      </c>
      <c r="X72" s="214" t="s">
        <v>65</v>
      </c>
      <c r="Y72" s="214" t="s">
        <v>65</v>
      </c>
      <c r="Z72" s="214" t="s">
        <v>65</v>
      </c>
      <c r="AA72" s="214" t="s">
        <v>65</v>
      </c>
      <c r="AB72" s="214" t="s">
        <v>65</v>
      </c>
      <c r="AC72" s="214" t="s">
        <v>65</v>
      </c>
      <c r="AD72" s="214" t="s">
        <v>65</v>
      </c>
      <c r="AE72" s="214" t="s">
        <v>65</v>
      </c>
      <c r="AF72" s="214" t="s">
        <v>65</v>
      </c>
      <c r="AG72" s="214" t="s">
        <v>65</v>
      </c>
      <c r="AH72" s="214">
        <v>0</v>
      </c>
      <c r="AI72" s="211"/>
    </row>
    <row r="73" spans="1:35" s="217" customFormat="1">
      <c r="A73" s="211">
        <v>71</v>
      </c>
      <c r="B73" s="211" t="s">
        <v>1374</v>
      </c>
      <c r="C73" s="211" t="s">
        <v>418</v>
      </c>
      <c r="D73" s="211" t="s">
        <v>1936</v>
      </c>
      <c r="E73" s="214" t="s">
        <v>1695</v>
      </c>
      <c r="F73" s="214">
        <v>5</v>
      </c>
      <c r="G73" s="214">
        <v>3.5</v>
      </c>
      <c r="H73" s="214">
        <v>0</v>
      </c>
      <c r="I73" s="214">
        <v>0</v>
      </c>
      <c r="J73" s="214">
        <v>1800</v>
      </c>
      <c r="K73" s="211" t="s">
        <v>1935</v>
      </c>
      <c r="L73" s="211" t="s">
        <v>1937</v>
      </c>
      <c r="M73" s="214" t="s">
        <v>263</v>
      </c>
      <c r="N73" s="211" t="s">
        <v>1936</v>
      </c>
      <c r="O73" s="214" t="s">
        <v>868</v>
      </c>
      <c r="P73" s="214" t="s">
        <v>198</v>
      </c>
      <c r="Q73" s="214" t="s">
        <v>65</v>
      </c>
      <c r="R73" s="214" t="s">
        <v>65</v>
      </c>
      <c r="S73" s="214" t="s">
        <v>65</v>
      </c>
      <c r="T73" s="214" t="s">
        <v>65</v>
      </c>
      <c r="U73" s="214" t="s">
        <v>1695</v>
      </c>
      <c r="V73" s="214" t="s">
        <v>1692</v>
      </c>
      <c r="W73" s="214" t="s">
        <v>263</v>
      </c>
      <c r="X73" s="214" t="s">
        <v>65</v>
      </c>
      <c r="Y73" s="214" t="s">
        <v>65</v>
      </c>
      <c r="Z73" s="214" t="s">
        <v>65</v>
      </c>
      <c r="AA73" s="214" t="s">
        <v>65</v>
      </c>
      <c r="AB73" s="214" t="s">
        <v>65</v>
      </c>
      <c r="AC73" s="214" t="s">
        <v>65</v>
      </c>
      <c r="AD73" s="214" t="s">
        <v>65</v>
      </c>
      <c r="AE73" s="214" t="s">
        <v>65</v>
      </c>
      <c r="AF73" s="214" t="s">
        <v>65</v>
      </c>
      <c r="AG73" s="214" t="s">
        <v>65</v>
      </c>
      <c r="AH73" s="214">
        <v>0</v>
      </c>
      <c r="AI73" s="211"/>
    </row>
    <row r="74" spans="1:35" s="217" customFormat="1">
      <c r="A74" s="211">
        <v>72</v>
      </c>
      <c r="B74" s="211" t="s">
        <v>1374</v>
      </c>
      <c r="C74" s="211" t="s">
        <v>419</v>
      </c>
      <c r="D74" s="211" t="s">
        <v>1938</v>
      </c>
      <c r="E74" s="214" t="s">
        <v>1695</v>
      </c>
      <c r="F74" s="214">
        <v>5</v>
      </c>
      <c r="G74" s="214">
        <v>3.5</v>
      </c>
      <c r="H74" s="214">
        <v>0</v>
      </c>
      <c r="I74" s="214">
        <v>0</v>
      </c>
      <c r="J74" s="214">
        <v>550</v>
      </c>
      <c r="K74" s="211" t="s">
        <v>1937</v>
      </c>
      <c r="L74" s="211" t="s">
        <v>1939</v>
      </c>
      <c r="M74" s="214" t="s">
        <v>263</v>
      </c>
      <c r="N74" s="211" t="s">
        <v>1938</v>
      </c>
      <c r="O74" s="214" t="s">
        <v>868</v>
      </c>
      <c r="P74" s="214" t="s">
        <v>198</v>
      </c>
      <c r="Q74" s="214" t="s">
        <v>65</v>
      </c>
      <c r="R74" s="214" t="s">
        <v>65</v>
      </c>
      <c r="S74" s="214" t="s">
        <v>65</v>
      </c>
      <c r="T74" s="214" t="s">
        <v>65</v>
      </c>
      <c r="U74" s="214" t="s">
        <v>1695</v>
      </c>
      <c r="V74" s="214" t="s">
        <v>1692</v>
      </c>
      <c r="W74" s="214" t="s">
        <v>263</v>
      </c>
      <c r="X74" s="214" t="s">
        <v>65</v>
      </c>
      <c r="Y74" s="214" t="s">
        <v>65</v>
      </c>
      <c r="Z74" s="214" t="s">
        <v>65</v>
      </c>
      <c r="AA74" s="214" t="s">
        <v>65</v>
      </c>
      <c r="AB74" s="214" t="s">
        <v>65</v>
      </c>
      <c r="AC74" s="214" t="s">
        <v>65</v>
      </c>
      <c r="AD74" s="214" t="s">
        <v>65</v>
      </c>
      <c r="AE74" s="214" t="s">
        <v>65</v>
      </c>
      <c r="AF74" s="214" t="s">
        <v>65</v>
      </c>
      <c r="AG74" s="214" t="s">
        <v>65</v>
      </c>
      <c r="AH74" s="214">
        <v>0</v>
      </c>
      <c r="AI74" s="211"/>
    </row>
    <row r="75" spans="1:35" s="217" customFormat="1">
      <c r="A75" s="211">
        <v>73</v>
      </c>
      <c r="B75" s="211" t="s">
        <v>1374</v>
      </c>
      <c r="C75" s="211" t="s">
        <v>419</v>
      </c>
      <c r="D75" s="211" t="s">
        <v>1938</v>
      </c>
      <c r="E75" s="214" t="s">
        <v>34</v>
      </c>
      <c r="F75" s="214">
        <v>6</v>
      </c>
      <c r="G75" s="214">
        <v>5</v>
      </c>
      <c r="H75" s="214">
        <v>0</v>
      </c>
      <c r="I75" s="214">
        <v>0</v>
      </c>
      <c r="J75" s="214">
        <v>950</v>
      </c>
      <c r="K75" s="211" t="s">
        <v>1939</v>
      </c>
      <c r="L75" s="211" t="s">
        <v>1940</v>
      </c>
      <c r="M75" s="214" t="s">
        <v>263</v>
      </c>
      <c r="N75" s="211" t="s">
        <v>1938</v>
      </c>
      <c r="O75" s="214" t="s">
        <v>868</v>
      </c>
      <c r="P75" s="214" t="s">
        <v>198</v>
      </c>
      <c r="Q75" s="214" t="s">
        <v>65</v>
      </c>
      <c r="R75" s="214" t="s">
        <v>65</v>
      </c>
      <c r="S75" s="214" t="s">
        <v>65</v>
      </c>
      <c r="T75" s="214" t="s">
        <v>65</v>
      </c>
      <c r="U75" s="214" t="s">
        <v>34</v>
      </c>
      <c r="V75" s="214" t="s">
        <v>1692</v>
      </c>
      <c r="W75" s="214" t="s">
        <v>263</v>
      </c>
      <c r="X75" s="214" t="s">
        <v>65</v>
      </c>
      <c r="Y75" s="214" t="s">
        <v>65</v>
      </c>
      <c r="Z75" s="214" t="s">
        <v>65</v>
      </c>
      <c r="AA75" s="214" t="s">
        <v>65</v>
      </c>
      <c r="AB75" s="214" t="s">
        <v>65</v>
      </c>
      <c r="AC75" s="214" t="s">
        <v>65</v>
      </c>
      <c r="AD75" s="214" t="s">
        <v>65</v>
      </c>
      <c r="AE75" s="214" t="s">
        <v>65</v>
      </c>
      <c r="AF75" s="214" t="s">
        <v>65</v>
      </c>
      <c r="AG75" s="214" t="s">
        <v>65</v>
      </c>
      <c r="AH75" s="214">
        <v>0</v>
      </c>
      <c r="AI75" s="211"/>
    </row>
    <row r="76" spans="1:35" s="217" customFormat="1">
      <c r="A76" s="211">
        <v>74</v>
      </c>
      <c r="B76" s="211" t="s">
        <v>1374</v>
      </c>
      <c r="C76" s="211" t="s">
        <v>419</v>
      </c>
      <c r="D76" s="211" t="s">
        <v>1938</v>
      </c>
      <c r="E76" s="214" t="s">
        <v>1780</v>
      </c>
      <c r="F76" s="214">
        <v>3</v>
      </c>
      <c r="G76" s="214">
        <v>2</v>
      </c>
      <c r="H76" s="214">
        <v>0</v>
      </c>
      <c r="I76" s="214">
        <v>0</v>
      </c>
      <c r="J76" s="214">
        <v>450</v>
      </c>
      <c r="K76" s="211" t="s">
        <v>1940</v>
      </c>
      <c r="L76" s="211" t="s">
        <v>1941</v>
      </c>
      <c r="M76" s="214" t="s">
        <v>263</v>
      </c>
      <c r="N76" s="211" t="s">
        <v>1938</v>
      </c>
      <c r="O76" s="214" t="s">
        <v>868</v>
      </c>
      <c r="P76" s="214" t="s">
        <v>198</v>
      </c>
      <c r="Q76" s="214" t="s">
        <v>65</v>
      </c>
      <c r="R76" s="214" t="s">
        <v>65</v>
      </c>
      <c r="S76" s="214" t="s">
        <v>65</v>
      </c>
      <c r="T76" s="214" t="s">
        <v>65</v>
      </c>
      <c r="U76" s="214" t="s">
        <v>35</v>
      </c>
      <c r="V76" s="214" t="s">
        <v>1692</v>
      </c>
      <c r="W76" s="214" t="s">
        <v>197</v>
      </c>
      <c r="X76" s="214" t="s">
        <v>65</v>
      </c>
      <c r="Y76" s="214" t="s">
        <v>65</v>
      </c>
      <c r="Z76" s="214" t="s">
        <v>65</v>
      </c>
      <c r="AA76" s="214" t="s">
        <v>65</v>
      </c>
      <c r="AB76" s="214" t="s">
        <v>65</v>
      </c>
      <c r="AC76" s="214" t="s">
        <v>65</v>
      </c>
      <c r="AD76" s="214" t="s">
        <v>65</v>
      </c>
      <c r="AE76" s="214" t="s">
        <v>65</v>
      </c>
      <c r="AF76" s="214" t="s">
        <v>65</v>
      </c>
      <c r="AG76" s="214" t="s">
        <v>65</v>
      </c>
      <c r="AH76" s="214">
        <v>0</v>
      </c>
      <c r="AI76" s="211"/>
    </row>
    <row r="77" spans="1:35" s="217" customFormat="1">
      <c r="A77" s="211">
        <v>75</v>
      </c>
      <c r="B77" s="211" t="s">
        <v>1374</v>
      </c>
      <c r="C77" s="211" t="s">
        <v>1942</v>
      </c>
      <c r="D77" s="211" t="s">
        <v>1943</v>
      </c>
      <c r="E77" s="214" t="s">
        <v>34</v>
      </c>
      <c r="F77" s="214">
        <v>6</v>
      </c>
      <c r="G77" s="214">
        <v>5.5</v>
      </c>
      <c r="H77" s="214">
        <v>0</v>
      </c>
      <c r="I77" s="214">
        <v>0</v>
      </c>
      <c r="J77" s="214">
        <v>2400</v>
      </c>
      <c r="K77" s="211" t="s">
        <v>1940</v>
      </c>
      <c r="L77" s="211" t="s">
        <v>1944</v>
      </c>
      <c r="M77" s="214" t="s">
        <v>263</v>
      </c>
      <c r="N77" s="211" t="s">
        <v>1943</v>
      </c>
      <c r="O77" s="214" t="s">
        <v>868</v>
      </c>
      <c r="P77" s="214" t="s">
        <v>198</v>
      </c>
      <c r="Q77" s="214" t="s">
        <v>65</v>
      </c>
      <c r="R77" s="214" t="s">
        <v>65</v>
      </c>
      <c r="S77" s="214" t="s">
        <v>65</v>
      </c>
      <c r="T77" s="214" t="s">
        <v>1783</v>
      </c>
      <c r="U77" s="214" t="s">
        <v>34</v>
      </c>
      <c r="V77" s="214" t="s">
        <v>1692</v>
      </c>
      <c r="W77" s="214" t="s">
        <v>263</v>
      </c>
      <c r="X77" s="214" t="s">
        <v>65</v>
      </c>
      <c r="Y77" s="214" t="s">
        <v>65</v>
      </c>
      <c r="Z77" s="214" t="s">
        <v>65</v>
      </c>
      <c r="AA77" s="214" t="s">
        <v>65</v>
      </c>
      <c r="AB77" s="214" t="s">
        <v>65</v>
      </c>
      <c r="AC77" s="214" t="s">
        <v>1783</v>
      </c>
      <c r="AD77" s="214" t="s">
        <v>1945</v>
      </c>
      <c r="AE77" s="214" t="s">
        <v>1919</v>
      </c>
      <c r="AF77" s="214" t="s">
        <v>1919</v>
      </c>
      <c r="AG77" s="214" t="s">
        <v>1919</v>
      </c>
      <c r="AH77" s="214">
        <v>60</v>
      </c>
      <c r="AI77" s="211"/>
    </row>
    <row r="78" spans="1:35" s="217" customFormat="1">
      <c r="A78" s="211">
        <v>76</v>
      </c>
      <c r="B78" s="211" t="s">
        <v>1374</v>
      </c>
      <c r="C78" s="211" t="s">
        <v>1942</v>
      </c>
      <c r="D78" s="211" t="s">
        <v>1943</v>
      </c>
      <c r="E78" s="214" t="s">
        <v>1677</v>
      </c>
      <c r="F78" s="214">
        <v>4</v>
      </c>
      <c r="G78" s="214">
        <v>3</v>
      </c>
      <c r="H78" s="214">
        <v>0</v>
      </c>
      <c r="I78" s="214">
        <v>0</v>
      </c>
      <c r="J78" s="214">
        <v>2900</v>
      </c>
      <c r="K78" s="211" t="s">
        <v>1944</v>
      </c>
      <c r="L78" s="211" t="s">
        <v>1946</v>
      </c>
      <c r="M78" s="214" t="s">
        <v>263</v>
      </c>
      <c r="N78" s="211" t="s">
        <v>1943</v>
      </c>
      <c r="O78" s="214" t="s">
        <v>868</v>
      </c>
      <c r="P78" s="214" t="s">
        <v>198</v>
      </c>
      <c r="Q78" s="214" t="s">
        <v>65</v>
      </c>
      <c r="R78" s="214" t="s">
        <v>65</v>
      </c>
      <c r="S78" s="214" t="s">
        <v>65</v>
      </c>
      <c r="T78" s="214" t="s">
        <v>65</v>
      </c>
      <c r="U78" s="214" t="s">
        <v>1947</v>
      </c>
      <c r="V78" s="214" t="s">
        <v>1692</v>
      </c>
      <c r="W78" s="214" t="s">
        <v>263</v>
      </c>
      <c r="X78" s="214" t="s">
        <v>65</v>
      </c>
      <c r="Y78" s="214" t="s">
        <v>65</v>
      </c>
      <c r="Z78" s="214" t="s">
        <v>65</v>
      </c>
      <c r="AA78" s="214" t="s">
        <v>65</v>
      </c>
      <c r="AB78" s="214" t="s">
        <v>65</v>
      </c>
      <c r="AC78" s="214" t="s">
        <v>65</v>
      </c>
      <c r="AD78" s="214" t="s">
        <v>65</v>
      </c>
      <c r="AE78" s="214" t="s">
        <v>65</v>
      </c>
      <c r="AF78" s="214" t="s">
        <v>65</v>
      </c>
      <c r="AG78" s="214" t="s">
        <v>65</v>
      </c>
      <c r="AH78" s="214">
        <v>0</v>
      </c>
      <c r="AI78" s="211"/>
    </row>
    <row r="79" spans="1:35" s="217" customFormat="1">
      <c r="A79" s="211">
        <v>77</v>
      </c>
      <c r="B79" s="211" t="s">
        <v>1374</v>
      </c>
      <c r="C79" s="211" t="s">
        <v>1942</v>
      </c>
      <c r="D79" s="211" t="s">
        <v>1943</v>
      </c>
      <c r="E79" s="214" t="s">
        <v>1695</v>
      </c>
      <c r="F79" s="214">
        <v>5</v>
      </c>
      <c r="G79" s="214">
        <v>3.5</v>
      </c>
      <c r="H79" s="214">
        <v>0</v>
      </c>
      <c r="I79" s="214">
        <v>0</v>
      </c>
      <c r="J79" s="214">
        <v>2100</v>
      </c>
      <c r="K79" s="211" t="s">
        <v>1946</v>
      </c>
      <c r="L79" s="211" t="s">
        <v>1948</v>
      </c>
      <c r="M79" s="214" t="s">
        <v>263</v>
      </c>
      <c r="N79" s="211" t="s">
        <v>1943</v>
      </c>
      <c r="O79" s="214" t="s">
        <v>868</v>
      </c>
      <c r="P79" s="214" t="s">
        <v>198</v>
      </c>
      <c r="Q79" s="214" t="s">
        <v>65</v>
      </c>
      <c r="R79" s="214" t="s">
        <v>65</v>
      </c>
      <c r="S79" s="214" t="s">
        <v>65</v>
      </c>
      <c r="T79" s="214" t="s">
        <v>65</v>
      </c>
      <c r="U79" s="214" t="s">
        <v>1695</v>
      </c>
      <c r="V79" s="214" t="s">
        <v>1692</v>
      </c>
      <c r="W79" s="214" t="s">
        <v>263</v>
      </c>
      <c r="X79" s="214" t="s">
        <v>65</v>
      </c>
      <c r="Y79" s="214" t="s">
        <v>65</v>
      </c>
      <c r="Z79" s="214" t="s">
        <v>65</v>
      </c>
      <c r="AA79" s="214" t="s">
        <v>65</v>
      </c>
      <c r="AB79" s="214" t="s">
        <v>65</v>
      </c>
      <c r="AC79" s="214" t="s">
        <v>65</v>
      </c>
      <c r="AD79" s="214" t="s">
        <v>65</v>
      </c>
      <c r="AE79" s="214" t="s">
        <v>65</v>
      </c>
      <c r="AF79" s="214" t="s">
        <v>65</v>
      </c>
      <c r="AG79" s="214" t="s">
        <v>65</v>
      </c>
      <c r="AH79" s="214">
        <v>0</v>
      </c>
      <c r="AI79" s="211"/>
    </row>
    <row r="80" spans="1:35" s="217" customFormat="1">
      <c r="A80" s="211">
        <v>78</v>
      </c>
      <c r="B80" s="211" t="s">
        <v>1374</v>
      </c>
      <c r="C80" s="211" t="s">
        <v>421</v>
      </c>
      <c r="D80" s="211" t="s">
        <v>1949</v>
      </c>
      <c r="E80" s="214" t="s">
        <v>1695</v>
      </c>
      <c r="F80" s="214">
        <v>5</v>
      </c>
      <c r="G80" s="214">
        <v>3.5</v>
      </c>
      <c r="H80" s="214">
        <v>0</v>
      </c>
      <c r="I80" s="214">
        <v>0</v>
      </c>
      <c r="J80" s="214">
        <v>7400</v>
      </c>
      <c r="K80" s="211" t="s">
        <v>1948</v>
      </c>
      <c r="L80" s="211" t="s">
        <v>1950</v>
      </c>
      <c r="M80" s="214" t="s">
        <v>263</v>
      </c>
      <c r="N80" s="211" t="s">
        <v>1949</v>
      </c>
      <c r="O80" s="214" t="s">
        <v>868</v>
      </c>
      <c r="P80" s="214" t="s">
        <v>198</v>
      </c>
      <c r="Q80" s="214" t="s">
        <v>65</v>
      </c>
      <c r="R80" s="214" t="s">
        <v>65</v>
      </c>
      <c r="S80" s="214" t="s">
        <v>65</v>
      </c>
      <c r="T80" s="214" t="s">
        <v>65</v>
      </c>
      <c r="U80" s="214" t="s">
        <v>1695</v>
      </c>
      <c r="V80" s="214" t="s">
        <v>1692</v>
      </c>
      <c r="W80" s="214" t="s">
        <v>263</v>
      </c>
      <c r="X80" s="214" t="s">
        <v>65</v>
      </c>
      <c r="Y80" s="214" t="s">
        <v>65</v>
      </c>
      <c r="Z80" s="214" t="s">
        <v>65</v>
      </c>
      <c r="AA80" s="214" t="s">
        <v>65</v>
      </c>
      <c r="AB80" s="214" t="s">
        <v>65</v>
      </c>
      <c r="AC80" s="214" t="s">
        <v>65</v>
      </c>
      <c r="AD80" s="214" t="s">
        <v>65</v>
      </c>
      <c r="AE80" s="214" t="s">
        <v>65</v>
      </c>
      <c r="AF80" s="214" t="s">
        <v>65</v>
      </c>
      <c r="AG80" s="214" t="s">
        <v>65</v>
      </c>
      <c r="AH80" s="214">
        <v>0</v>
      </c>
      <c r="AI80" s="211"/>
    </row>
    <row r="81" spans="1:35" s="217" customFormat="1">
      <c r="A81" s="211">
        <v>79</v>
      </c>
      <c r="B81" s="211" t="s">
        <v>1374</v>
      </c>
      <c r="C81" s="211" t="s">
        <v>422</v>
      </c>
      <c r="D81" s="211" t="s">
        <v>1951</v>
      </c>
      <c r="E81" s="214" t="s">
        <v>1780</v>
      </c>
      <c r="F81" s="214">
        <v>3</v>
      </c>
      <c r="G81" s="214">
        <v>2.5</v>
      </c>
      <c r="H81" s="214">
        <v>0</v>
      </c>
      <c r="I81" s="214">
        <v>0</v>
      </c>
      <c r="J81" s="214">
        <v>1100</v>
      </c>
      <c r="K81" s="211" t="s">
        <v>1950</v>
      </c>
      <c r="L81" s="211" t="s">
        <v>1952</v>
      </c>
      <c r="M81" s="214" t="s">
        <v>263</v>
      </c>
      <c r="N81" s="211" t="s">
        <v>1951</v>
      </c>
      <c r="O81" s="214" t="s">
        <v>868</v>
      </c>
      <c r="P81" s="214" t="s">
        <v>198</v>
      </c>
      <c r="Q81" s="214" t="s">
        <v>65</v>
      </c>
      <c r="R81" s="214" t="s">
        <v>65</v>
      </c>
      <c r="S81" s="214" t="s">
        <v>65</v>
      </c>
      <c r="T81" s="214" t="s">
        <v>65</v>
      </c>
      <c r="U81" s="214" t="s">
        <v>1780</v>
      </c>
      <c r="V81" s="214" t="s">
        <v>1692</v>
      </c>
      <c r="W81" s="214" t="s">
        <v>263</v>
      </c>
      <c r="X81" s="214" t="s">
        <v>65</v>
      </c>
      <c r="Y81" s="214" t="s">
        <v>65</v>
      </c>
      <c r="Z81" s="214" t="s">
        <v>65</v>
      </c>
      <c r="AA81" s="214" t="s">
        <v>65</v>
      </c>
      <c r="AB81" s="214" t="s">
        <v>65</v>
      </c>
      <c r="AC81" s="214" t="s">
        <v>65</v>
      </c>
      <c r="AD81" s="214" t="s">
        <v>65</v>
      </c>
      <c r="AE81" s="214" t="s">
        <v>65</v>
      </c>
      <c r="AF81" s="214" t="s">
        <v>65</v>
      </c>
      <c r="AG81" s="214" t="s">
        <v>65</v>
      </c>
      <c r="AH81" s="214">
        <v>0</v>
      </c>
      <c r="AI81" s="211"/>
    </row>
    <row r="82" spans="1:35" s="217" customFormat="1">
      <c r="A82" s="211">
        <v>80</v>
      </c>
      <c r="B82" s="211" t="s">
        <v>1374</v>
      </c>
      <c r="C82" s="211" t="s">
        <v>422</v>
      </c>
      <c r="D82" s="211" t="s">
        <v>1951</v>
      </c>
      <c r="E82" s="214" t="s">
        <v>1695</v>
      </c>
      <c r="F82" s="214">
        <v>5</v>
      </c>
      <c r="G82" s="214">
        <v>3.5</v>
      </c>
      <c r="H82" s="214">
        <v>0</v>
      </c>
      <c r="I82" s="214">
        <v>0</v>
      </c>
      <c r="J82" s="214">
        <v>2400</v>
      </c>
      <c r="K82" s="211" t="s">
        <v>1952</v>
      </c>
      <c r="L82" s="211" t="s">
        <v>1953</v>
      </c>
      <c r="M82" s="214" t="s">
        <v>263</v>
      </c>
      <c r="N82" s="211" t="s">
        <v>1951</v>
      </c>
      <c r="O82" s="214" t="s">
        <v>868</v>
      </c>
      <c r="P82" s="214" t="s">
        <v>198</v>
      </c>
      <c r="Q82" s="214" t="s">
        <v>65</v>
      </c>
      <c r="R82" s="214" t="s">
        <v>65</v>
      </c>
      <c r="S82" s="214" t="s">
        <v>65</v>
      </c>
      <c r="T82" s="214" t="s">
        <v>65</v>
      </c>
      <c r="U82" s="214" t="s">
        <v>1695</v>
      </c>
      <c r="V82" s="214" t="s">
        <v>1692</v>
      </c>
      <c r="W82" s="214" t="s">
        <v>263</v>
      </c>
      <c r="X82" s="214" t="s">
        <v>65</v>
      </c>
      <c r="Y82" s="214" t="s">
        <v>65</v>
      </c>
      <c r="Z82" s="214" t="s">
        <v>65</v>
      </c>
      <c r="AA82" s="214" t="s">
        <v>65</v>
      </c>
      <c r="AB82" s="214" t="s">
        <v>65</v>
      </c>
      <c r="AC82" s="214" t="s">
        <v>65</v>
      </c>
      <c r="AD82" s="214" t="s">
        <v>65</v>
      </c>
      <c r="AE82" s="214" t="s">
        <v>65</v>
      </c>
      <c r="AF82" s="214" t="s">
        <v>65</v>
      </c>
      <c r="AG82" s="214" t="s">
        <v>65</v>
      </c>
      <c r="AH82" s="214">
        <v>0</v>
      </c>
      <c r="AI82" s="211"/>
    </row>
    <row r="83" spans="1:35" s="217" customFormat="1">
      <c r="A83" s="211">
        <v>81</v>
      </c>
      <c r="B83" s="211" t="s">
        <v>1374</v>
      </c>
      <c r="C83" s="211" t="s">
        <v>423</v>
      </c>
      <c r="D83" s="211" t="s">
        <v>1954</v>
      </c>
      <c r="E83" s="214" t="s">
        <v>1695</v>
      </c>
      <c r="F83" s="214">
        <v>5</v>
      </c>
      <c r="G83" s="214">
        <v>3.5</v>
      </c>
      <c r="H83" s="214">
        <v>0</v>
      </c>
      <c r="I83" s="214">
        <v>0</v>
      </c>
      <c r="J83" s="214">
        <v>4900</v>
      </c>
      <c r="K83" s="211" t="s">
        <v>1953</v>
      </c>
      <c r="L83" s="211" t="s">
        <v>1955</v>
      </c>
      <c r="M83" s="214" t="s">
        <v>263</v>
      </c>
      <c r="N83" s="211" t="s">
        <v>1954</v>
      </c>
      <c r="O83" s="214" t="s">
        <v>868</v>
      </c>
      <c r="P83" s="214" t="s">
        <v>198</v>
      </c>
      <c r="Q83" s="214" t="s">
        <v>65</v>
      </c>
      <c r="R83" s="214" t="s">
        <v>65</v>
      </c>
      <c r="S83" s="214" t="s">
        <v>65</v>
      </c>
      <c r="T83" s="214" t="s">
        <v>65</v>
      </c>
      <c r="U83" s="214" t="s">
        <v>1695</v>
      </c>
      <c r="V83" s="214" t="s">
        <v>1692</v>
      </c>
      <c r="W83" s="214" t="s">
        <v>263</v>
      </c>
      <c r="X83" s="214" t="s">
        <v>65</v>
      </c>
      <c r="Y83" s="214" t="s">
        <v>65</v>
      </c>
      <c r="Z83" s="214" t="s">
        <v>65</v>
      </c>
      <c r="AA83" s="214" t="s">
        <v>65</v>
      </c>
      <c r="AB83" s="214" t="s">
        <v>65</v>
      </c>
      <c r="AC83" s="214" t="s">
        <v>65</v>
      </c>
      <c r="AD83" s="214" t="s">
        <v>65</v>
      </c>
      <c r="AE83" s="214" t="s">
        <v>65</v>
      </c>
      <c r="AF83" s="214" t="s">
        <v>65</v>
      </c>
      <c r="AG83" s="214" t="s">
        <v>65</v>
      </c>
      <c r="AH83" s="214">
        <v>0</v>
      </c>
      <c r="AI83" s="211"/>
    </row>
    <row r="84" spans="1:35" s="217" customFormat="1">
      <c r="A84" s="211">
        <v>82</v>
      </c>
      <c r="B84" s="211" t="s">
        <v>1374</v>
      </c>
      <c r="C84" s="211" t="s">
        <v>424</v>
      </c>
      <c r="D84" s="211" t="s">
        <v>1956</v>
      </c>
      <c r="E84" s="214" t="s">
        <v>1780</v>
      </c>
      <c r="F84" s="214">
        <v>3</v>
      </c>
      <c r="G84" s="214">
        <v>2</v>
      </c>
      <c r="H84" s="214">
        <v>0</v>
      </c>
      <c r="I84" s="214">
        <v>0</v>
      </c>
      <c r="J84" s="214">
        <v>2900</v>
      </c>
      <c r="K84" s="211" t="s">
        <v>1955</v>
      </c>
      <c r="L84" s="211" t="s">
        <v>1957</v>
      </c>
      <c r="M84" s="214" t="s">
        <v>263</v>
      </c>
      <c r="N84" s="211" t="s">
        <v>1958</v>
      </c>
      <c r="O84" s="214" t="s">
        <v>868</v>
      </c>
      <c r="P84" s="214" t="s">
        <v>198</v>
      </c>
      <c r="Q84" s="214" t="s">
        <v>65</v>
      </c>
      <c r="R84" s="214" t="s">
        <v>65</v>
      </c>
      <c r="S84" s="214" t="s">
        <v>65</v>
      </c>
      <c r="T84" s="214" t="s">
        <v>65</v>
      </c>
      <c r="U84" s="214" t="s">
        <v>1780</v>
      </c>
      <c r="V84" s="214" t="s">
        <v>1692</v>
      </c>
      <c r="W84" s="214" t="s">
        <v>263</v>
      </c>
      <c r="X84" s="214" t="s">
        <v>65</v>
      </c>
      <c r="Y84" s="214" t="s">
        <v>65</v>
      </c>
      <c r="Z84" s="214" t="s">
        <v>65</v>
      </c>
      <c r="AA84" s="214" t="s">
        <v>65</v>
      </c>
      <c r="AB84" s="214" t="s">
        <v>65</v>
      </c>
      <c r="AC84" s="214" t="s">
        <v>65</v>
      </c>
      <c r="AD84" s="214" t="s">
        <v>65</v>
      </c>
      <c r="AE84" s="214" t="s">
        <v>65</v>
      </c>
      <c r="AF84" s="214" t="s">
        <v>65</v>
      </c>
      <c r="AG84" s="214" t="s">
        <v>65</v>
      </c>
      <c r="AH84" s="214">
        <v>0</v>
      </c>
      <c r="AI84" s="211"/>
    </row>
    <row r="85" spans="1:35" s="217" customFormat="1">
      <c r="A85" s="211">
        <v>83</v>
      </c>
      <c r="B85" s="211" t="s">
        <v>1374</v>
      </c>
      <c r="C85" s="211" t="s">
        <v>424</v>
      </c>
      <c r="D85" s="211" t="s">
        <v>1956</v>
      </c>
      <c r="E85" s="214" t="s">
        <v>1695</v>
      </c>
      <c r="F85" s="214">
        <v>5</v>
      </c>
      <c r="G85" s="214">
        <v>3.5</v>
      </c>
      <c r="H85" s="214">
        <v>0</v>
      </c>
      <c r="I85" s="214" t="s">
        <v>1959</v>
      </c>
      <c r="J85" s="214">
        <v>2200</v>
      </c>
      <c r="K85" s="211" t="s">
        <v>1957</v>
      </c>
      <c r="L85" s="211" t="s">
        <v>1960</v>
      </c>
      <c r="M85" s="214" t="s">
        <v>263</v>
      </c>
      <c r="N85" s="211" t="s">
        <v>1958</v>
      </c>
      <c r="O85" s="214" t="s">
        <v>895</v>
      </c>
      <c r="P85" s="214" t="s">
        <v>198</v>
      </c>
      <c r="Q85" s="214" t="s">
        <v>65</v>
      </c>
      <c r="R85" s="214" t="s">
        <v>65</v>
      </c>
      <c r="S85" s="214" t="s">
        <v>65</v>
      </c>
      <c r="T85" s="214" t="s">
        <v>65</v>
      </c>
      <c r="U85" s="214" t="s">
        <v>1695</v>
      </c>
      <c r="V85" s="214" t="s">
        <v>1692</v>
      </c>
      <c r="W85" s="214" t="s">
        <v>263</v>
      </c>
      <c r="X85" s="214" t="s">
        <v>65</v>
      </c>
      <c r="Y85" s="214" t="s">
        <v>65</v>
      </c>
      <c r="Z85" s="214" t="s">
        <v>65</v>
      </c>
      <c r="AA85" s="214" t="s">
        <v>65</v>
      </c>
      <c r="AB85" s="214" t="s">
        <v>65</v>
      </c>
      <c r="AC85" s="214" t="s">
        <v>65</v>
      </c>
      <c r="AD85" s="214" t="s">
        <v>65</v>
      </c>
      <c r="AE85" s="214" t="s">
        <v>65</v>
      </c>
      <c r="AF85" s="214" t="s">
        <v>65</v>
      </c>
      <c r="AG85" s="214" t="s">
        <v>65</v>
      </c>
      <c r="AH85" s="214">
        <v>0</v>
      </c>
      <c r="AI85" s="211"/>
    </row>
    <row r="86" spans="1:35" s="217" customFormat="1">
      <c r="A86" s="211">
        <v>84</v>
      </c>
      <c r="B86" s="211" t="s">
        <v>1374</v>
      </c>
      <c r="C86" s="211" t="s">
        <v>1961</v>
      </c>
      <c r="D86" s="211" t="s">
        <v>1962</v>
      </c>
      <c r="E86" s="214" t="s">
        <v>1695</v>
      </c>
      <c r="F86" s="214">
        <v>5</v>
      </c>
      <c r="G86" s="214">
        <v>3.5</v>
      </c>
      <c r="H86" s="214">
        <v>0</v>
      </c>
      <c r="I86" s="214">
        <v>0</v>
      </c>
      <c r="J86" s="214">
        <v>5300</v>
      </c>
      <c r="K86" s="211" t="s">
        <v>1960</v>
      </c>
      <c r="L86" s="211" t="s">
        <v>1963</v>
      </c>
      <c r="M86" s="214" t="s">
        <v>263</v>
      </c>
      <c r="N86" s="211" t="s">
        <v>1036</v>
      </c>
      <c r="O86" s="214" t="s">
        <v>868</v>
      </c>
      <c r="P86" s="214" t="s">
        <v>198</v>
      </c>
      <c r="Q86" s="214" t="s">
        <v>65</v>
      </c>
      <c r="R86" s="214" t="s">
        <v>65</v>
      </c>
      <c r="S86" s="214" t="s">
        <v>65</v>
      </c>
      <c r="T86" s="214" t="s">
        <v>65</v>
      </c>
      <c r="U86" s="214" t="s">
        <v>1695</v>
      </c>
      <c r="V86" s="214" t="s">
        <v>1692</v>
      </c>
      <c r="W86" s="214" t="s">
        <v>263</v>
      </c>
      <c r="X86" s="214" t="s">
        <v>65</v>
      </c>
      <c r="Y86" s="214" t="s">
        <v>65</v>
      </c>
      <c r="Z86" s="214" t="s">
        <v>65</v>
      </c>
      <c r="AA86" s="214" t="s">
        <v>65</v>
      </c>
      <c r="AB86" s="214" t="s">
        <v>65</v>
      </c>
      <c r="AC86" s="214" t="s">
        <v>65</v>
      </c>
      <c r="AD86" s="214" t="s">
        <v>65</v>
      </c>
      <c r="AE86" s="214" t="s">
        <v>65</v>
      </c>
      <c r="AF86" s="214" t="s">
        <v>65</v>
      </c>
      <c r="AG86" s="214" t="s">
        <v>65</v>
      </c>
      <c r="AH86" s="214">
        <v>0</v>
      </c>
      <c r="AI86" s="211"/>
    </row>
    <row r="87" spans="1:35" s="217" customFormat="1">
      <c r="A87" s="211">
        <v>85</v>
      </c>
      <c r="B87" s="211" t="s">
        <v>1374</v>
      </c>
      <c r="C87" s="211" t="s">
        <v>426</v>
      </c>
      <c r="D87" s="211" t="s">
        <v>1964</v>
      </c>
      <c r="E87" s="214" t="s">
        <v>1695</v>
      </c>
      <c r="F87" s="214">
        <v>5</v>
      </c>
      <c r="G87" s="214">
        <v>3.5</v>
      </c>
      <c r="H87" s="214">
        <v>0</v>
      </c>
      <c r="I87" s="214">
        <v>0</v>
      </c>
      <c r="J87" s="214">
        <v>4650</v>
      </c>
      <c r="K87" s="211" t="s">
        <v>1963</v>
      </c>
      <c r="L87" s="211" t="s">
        <v>1965</v>
      </c>
      <c r="M87" s="214" t="s">
        <v>263</v>
      </c>
      <c r="N87" s="211" t="s">
        <v>1964</v>
      </c>
      <c r="O87" s="214" t="s">
        <v>868</v>
      </c>
      <c r="P87" s="214" t="s">
        <v>198</v>
      </c>
      <c r="Q87" s="214" t="s">
        <v>65</v>
      </c>
      <c r="R87" s="214" t="s">
        <v>65</v>
      </c>
      <c r="S87" s="214" t="s">
        <v>65</v>
      </c>
      <c r="T87" s="214" t="s">
        <v>65</v>
      </c>
      <c r="U87" s="214" t="s">
        <v>1695</v>
      </c>
      <c r="V87" s="214" t="s">
        <v>1692</v>
      </c>
      <c r="W87" s="214" t="s">
        <v>263</v>
      </c>
      <c r="X87" s="214" t="s">
        <v>65</v>
      </c>
      <c r="Y87" s="214" t="s">
        <v>65</v>
      </c>
      <c r="Z87" s="214" t="s">
        <v>65</v>
      </c>
      <c r="AA87" s="214" t="s">
        <v>65</v>
      </c>
      <c r="AB87" s="214" t="s">
        <v>65</v>
      </c>
      <c r="AC87" s="214" t="s">
        <v>65</v>
      </c>
      <c r="AD87" s="214" t="s">
        <v>65</v>
      </c>
      <c r="AE87" s="214" t="s">
        <v>65</v>
      </c>
      <c r="AF87" s="214" t="s">
        <v>65</v>
      </c>
      <c r="AG87" s="214" t="s">
        <v>65</v>
      </c>
      <c r="AH87" s="214">
        <v>0</v>
      </c>
      <c r="AI87" s="211"/>
    </row>
    <row r="88" spans="1:35" s="217" customFormat="1">
      <c r="A88" s="211">
        <v>86</v>
      </c>
      <c r="B88" s="211" t="s">
        <v>1374</v>
      </c>
      <c r="C88" s="211" t="s">
        <v>1812</v>
      </c>
      <c r="D88" s="211" t="s">
        <v>1966</v>
      </c>
      <c r="E88" s="214" t="s">
        <v>1695</v>
      </c>
      <c r="F88" s="214">
        <v>5</v>
      </c>
      <c r="G88" s="214">
        <v>3.5</v>
      </c>
      <c r="H88" s="214">
        <v>0</v>
      </c>
      <c r="I88" s="214">
        <v>0</v>
      </c>
      <c r="J88" s="214">
        <v>4000</v>
      </c>
      <c r="K88" s="211" t="s">
        <v>1965</v>
      </c>
      <c r="L88" s="211" t="s">
        <v>1967</v>
      </c>
      <c r="M88" s="214" t="s">
        <v>263</v>
      </c>
      <c r="N88" s="211" t="s">
        <v>1966</v>
      </c>
      <c r="O88" s="214" t="s">
        <v>868</v>
      </c>
      <c r="P88" s="214" t="s">
        <v>198</v>
      </c>
      <c r="Q88" s="214" t="s">
        <v>65</v>
      </c>
      <c r="R88" s="214" t="s">
        <v>65</v>
      </c>
      <c r="S88" s="214" t="s">
        <v>65</v>
      </c>
      <c r="T88" s="214" t="s">
        <v>65</v>
      </c>
      <c r="U88" s="214" t="s">
        <v>1695</v>
      </c>
      <c r="V88" s="214" t="s">
        <v>1692</v>
      </c>
      <c r="W88" s="214" t="s">
        <v>263</v>
      </c>
      <c r="X88" s="214" t="s">
        <v>65</v>
      </c>
      <c r="Y88" s="214" t="s">
        <v>65</v>
      </c>
      <c r="Z88" s="214" t="s">
        <v>65</v>
      </c>
      <c r="AA88" s="214" t="s">
        <v>65</v>
      </c>
      <c r="AB88" s="214" t="s">
        <v>65</v>
      </c>
      <c r="AC88" s="214" t="s">
        <v>65</v>
      </c>
      <c r="AD88" s="214" t="s">
        <v>65</v>
      </c>
      <c r="AE88" s="214" t="s">
        <v>65</v>
      </c>
      <c r="AF88" s="214" t="s">
        <v>65</v>
      </c>
      <c r="AG88" s="214" t="s">
        <v>65</v>
      </c>
      <c r="AH88" s="214">
        <v>0</v>
      </c>
      <c r="AI88" s="211"/>
    </row>
    <row r="89" spans="1:35" s="217" customFormat="1">
      <c r="A89" s="211">
        <v>87</v>
      </c>
      <c r="B89" s="211" t="s">
        <v>1374</v>
      </c>
      <c r="C89" s="211" t="s">
        <v>1812</v>
      </c>
      <c r="D89" s="211" t="s">
        <v>1966</v>
      </c>
      <c r="E89" s="214" t="s">
        <v>1677</v>
      </c>
      <c r="F89" s="214">
        <v>4</v>
      </c>
      <c r="G89" s="214">
        <v>3</v>
      </c>
      <c r="H89" s="214">
        <v>0</v>
      </c>
      <c r="I89" s="214">
        <v>0</v>
      </c>
      <c r="J89" s="214">
        <v>500</v>
      </c>
      <c r="K89" s="211" t="s">
        <v>1967</v>
      </c>
      <c r="L89" s="211" t="s">
        <v>1968</v>
      </c>
      <c r="M89" s="214" t="s">
        <v>263</v>
      </c>
      <c r="N89" s="211" t="s">
        <v>1966</v>
      </c>
      <c r="O89" s="214" t="s">
        <v>868</v>
      </c>
      <c r="P89" s="214" t="s">
        <v>198</v>
      </c>
      <c r="Q89" s="214" t="s">
        <v>65</v>
      </c>
      <c r="R89" s="214" t="s">
        <v>65</v>
      </c>
      <c r="S89" s="214" t="s">
        <v>65</v>
      </c>
      <c r="T89" s="214" t="s">
        <v>65</v>
      </c>
      <c r="U89" s="214" t="s">
        <v>1681</v>
      </c>
      <c r="V89" s="214" t="s">
        <v>1692</v>
      </c>
      <c r="W89" s="214" t="s">
        <v>263</v>
      </c>
      <c r="X89" s="214" t="s">
        <v>65</v>
      </c>
      <c r="Y89" s="214" t="s">
        <v>65</v>
      </c>
      <c r="Z89" s="214" t="s">
        <v>65</v>
      </c>
      <c r="AA89" s="214" t="s">
        <v>65</v>
      </c>
      <c r="AB89" s="214" t="s">
        <v>65</v>
      </c>
      <c r="AC89" s="214" t="s">
        <v>65</v>
      </c>
      <c r="AD89" s="214" t="s">
        <v>65</v>
      </c>
      <c r="AE89" s="214" t="s">
        <v>65</v>
      </c>
      <c r="AF89" s="214" t="s">
        <v>65</v>
      </c>
      <c r="AG89" s="214" t="s">
        <v>65</v>
      </c>
      <c r="AH89" s="214">
        <v>0</v>
      </c>
      <c r="AI89" s="211"/>
    </row>
    <row r="90" spans="1:35" s="217" customFormat="1">
      <c r="A90" s="211">
        <v>88</v>
      </c>
      <c r="B90" s="211" t="s">
        <v>1969</v>
      </c>
      <c r="C90" s="211" t="s">
        <v>1970</v>
      </c>
      <c r="D90" s="211" t="s">
        <v>1971</v>
      </c>
      <c r="E90" s="214" t="s">
        <v>1972</v>
      </c>
      <c r="F90" s="214">
        <v>5</v>
      </c>
      <c r="G90" s="214">
        <v>3.5</v>
      </c>
      <c r="H90" s="214">
        <v>0</v>
      </c>
      <c r="I90" s="214">
        <v>0</v>
      </c>
      <c r="J90" s="214">
        <v>2200</v>
      </c>
      <c r="K90" s="211" t="s">
        <v>1973</v>
      </c>
      <c r="L90" s="211" t="s">
        <v>1974</v>
      </c>
      <c r="M90" s="214" t="s">
        <v>263</v>
      </c>
      <c r="N90" s="211" t="s">
        <v>1971</v>
      </c>
      <c r="O90" s="214" t="s">
        <v>868</v>
      </c>
      <c r="P90" s="214" t="s">
        <v>198</v>
      </c>
      <c r="Q90" s="214" t="s">
        <v>65</v>
      </c>
      <c r="R90" s="214" t="s">
        <v>65</v>
      </c>
      <c r="S90" s="214" t="s">
        <v>65</v>
      </c>
      <c r="T90" s="214" t="s">
        <v>65</v>
      </c>
      <c r="U90" s="214" t="s">
        <v>1695</v>
      </c>
      <c r="V90" s="214" t="s">
        <v>1692</v>
      </c>
      <c r="W90" s="214" t="s">
        <v>263</v>
      </c>
      <c r="X90" s="214" t="s">
        <v>65</v>
      </c>
      <c r="Y90" s="214" t="s">
        <v>65</v>
      </c>
      <c r="Z90" s="214" t="s">
        <v>65</v>
      </c>
      <c r="AA90" s="214" t="s">
        <v>65</v>
      </c>
      <c r="AB90" s="214" t="s">
        <v>65</v>
      </c>
      <c r="AC90" s="214" t="s">
        <v>65</v>
      </c>
      <c r="AD90" s="214" t="s">
        <v>65</v>
      </c>
      <c r="AE90" s="214" t="s">
        <v>65</v>
      </c>
      <c r="AF90" s="214" t="s">
        <v>65</v>
      </c>
      <c r="AG90" s="214" t="s">
        <v>65</v>
      </c>
      <c r="AH90" s="214">
        <v>0</v>
      </c>
      <c r="AI90" s="211"/>
    </row>
    <row r="91" spans="1:35" s="217" customFormat="1">
      <c r="A91" s="211">
        <v>89</v>
      </c>
      <c r="B91" s="211" t="s">
        <v>1969</v>
      </c>
      <c r="C91" s="211" t="s">
        <v>427</v>
      </c>
      <c r="D91" s="211" t="s">
        <v>1975</v>
      </c>
      <c r="E91" s="214" t="s">
        <v>1695</v>
      </c>
      <c r="F91" s="214">
        <v>5</v>
      </c>
      <c r="G91" s="214">
        <v>3.5</v>
      </c>
      <c r="H91" s="214">
        <v>0</v>
      </c>
      <c r="I91" s="214">
        <v>0</v>
      </c>
      <c r="J91" s="214">
        <v>1400</v>
      </c>
      <c r="K91" s="211" t="s">
        <v>1976</v>
      </c>
      <c r="L91" s="211" t="s">
        <v>1977</v>
      </c>
      <c r="M91" s="214" t="s">
        <v>263</v>
      </c>
      <c r="N91" s="211" t="s">
        <v>1975</v>
      </c>
      <c r="O91" s="214" t="s">
        <v>868</v>
      </c>
      <c r="P91" s="214" t="s">
        <v>198</v>
      </c>
      <c r="Q91" s="214" t="s">
        <v>65</v>
      </c>
      <c r="R91" s="214" t="s">
        <v>65</v>
      </c>
      <c r="S91" s="214" t="s">
        <v>65</v>
      </c>
      <c r="T91" s="214" t="s">
        <v>65</v>
      </c>
      <c r="U91" s="214" t="s">
        <v>1695</v>
      </c>
      <c r="V91" s="214" t="s">
        <v>1692</v>
      </c>
      <c r="W91" s="214" t="s">
        <v>263</v>
      </c>
      <c r="X91" s="214" t="s">
        <v>65</v>
      </c>
      <c r="Y91" s="214" t="s">
        <v>65</v>
      </c>
      <c r="Z91" s="214" t="s">
        <v>65</v>
      </c>
      <c r="AA91" s="214" t="s">
        <v>65</v>
      </c>
      <c r="AB91" s="214" t="s">
        <v>65</v>
      </c>
      <c r="AC91" s="214" t="s">
        <v>65</v>
      </c>
      <c r="AD91" s="214" t="s">
        <v>65</v>
      </c>
      <c r="AE91" s="214" t="s">
        <v>65</v>
      </c>
      <c r="AF91" s="214" t="s">
        <v>65</v>
      </c>
      <c r="AG91" s="214" t="s">
        <v>65</v>
      </c>
      <c r="AH91" s="214">
        <v>0</v>
      </c>
      <c r="AI91" s="211"/>
    </row>
    <row r="92" spans="1:35" s="217" customFormat="1">
      <c r="A92" s="211">
        <v>90</v>
      </c>
      <c r="B92" s="211" t="s">
        <v>1969</v>
      </c>
      <c r="C92" s="211" t="s">
        <v>428</v>
      </c>
      <c r="D92" s="211" t="s">
        <v>1978</v>
      </c>
      <c r="E92" s="214" t="s">
        <v>1972</v>
      </c>
      <c r="F92" s="214">
        <v>5</v>
      </c>
      <c r="G92" s="214">
        <v>3.5</v>
      </c>
      <c r="H92" s="214">
        <v>0</v>
      </c>
      <c r="I92" s="214">
        <v>0</v>
      </c>
      <c r="J92" s="214">
        <v>5000</v>
      </c>
      <c r="K92" s="211" t="s">
        <v>1979</v>
      </c>
      <c r="L92" s="211" t="s">
        <v>1980</v>
      </c>
      <c r="M92" s="214" t="s">
        <v>263</v>
      </c>
      <c r="N92" s="211" t="s">
        <v>1978</v>
      </c>
      <c r="O92" s="214" t="s">
        <v>868</v>
      </c>
      <c r="P92" s="214" t="s">
        <v>264</v>
      </c>
      <c r="Q92" s="214" t="s">
        <v>65</v>
      </c>
      <c r="R92" s="214" t="s">
        <v>65</v>
      </c>
      <c r="S92" s="214" t="s">
        <v>65</v>
      </c>
      <c r="T92" s="214" t="s">
        <v>65</v>
      </c>
      <c r="U92" s="214" t="s">
        <v>1695</v>
      </c>
      <c r="V92" s="214" t="s">
        <v>1692</v>
      </c>
      <c r="W92" s="214" t="s">
        <v>263</v>
      </c>
      <c r="X92" s="214" t="s">
        <v>65</v>
      </c>
      <c r="Y92" s="214" t="s">
        <v>65</v>
      </c>
      <c r="Z92" s="214" t="s">
        <v>65</v>
      </c>
      <c r="AA92" s="214" t="s">
        <v>65</v>
      </c>
      <c r="AB92" s="214" t="s">
        <v>65</v>
      </c>
      <c r="AC92" s="214" t="s">
        <v>65</v>
      </c>
      <c r="AD92" s="214" t="s">
        <v>65</v>
      </c>
      <c r="AE92" s="214" t="s">
        <v>65</v>
      </c>
      <c r="AF92" s="214" t="s">
        <v>65</v>
      </c>
      <c r="AG92" s="214" t="s">
        <v>65</v>
      </c>
      <c r="AH92" s="214">
        <v>0</v>
      </c>
      <c r="AI92" s="211"/>
    </row>
    <row r="93" spans="1:35" s="217" customFormat="1">
      <c r="A93" s="211">
        <v>91</v>
      </c>
      <c r="B93" s="211" t="s">
        <v>1969</v>
      </c>
      <c r="C93" s="211" t="s">
        <v>1981</v>
      </c>
      <c r="D93" s="211" t="s">
        <v>1982</v>
      </c>
      <c r="E93" s="214" t="s">
        <v>1780</v>
      </c>
      <c r="F93" s="214">
        <v>3</v>
      </c>
      <c r="G93" s="214">
        <v>2</v>
      </c>
      <c r="H93" s="214">
        <v>0</v>
      </c>
      <c r="I93" s="214">
        <v>0</v>
      </c>
      <c r="J93" s="214">
        <v>1000</v>
      </c>
      <c r="K93" s="211" t="s">
        <v>1980</v>
      </c>
      <c r="L93" s="211" t="s">
        <v>1983</v>
      </c>
      <c r="M93" s="214" t="s">
        <v>263</v>
      </c>
      <c r="N93" s="211" t="s">
        <v>1982</v>
      </c>
      <c r="O93" s="214" t="s">
        <v>868</v>
      </c>
      <c r="P93" s="214" t="s">
        <v>264</v>
      </c>
      <c r="Q93" s="214" t="s">
        <v>65</v>
      </c>
      <c r="R93" s="214" t="s">
        <v>65</v>
      </c>
      <c r="S93" s="214" t="s">
        <v>65</v>
      </c>
      <c r="T93" s="214" t="s">
        <v>65</v>
      </c>
      <c r="U93" s="214" t="s">
        <v>1780</v>
      </c>
      <c r="V93" s="214" t="s">
        <v>1692</v>
      </c>
      <c r="W93" s="214" t="s">
        <v>263</v>
      </c>
      <c r="X93" s="214" t="s">
        <v>65</v>
      </c>
      <c r="Y93" s="214" t="s">
        <v>65</v>
      </c>
      <c r="Z93" s="214" t="s">
        <v>65</v>
      </c>
      <c r="AA93" s="214" t="s">
        <v>65</v>
      </c>
      <c r="AB93" s="214" t="s">
        <v>65</v>
      </c>
      <c r="AC93" s="214" t="s">
        <v>65</v>
      </c>
      <c r="AD93" s="214" t="s">
        <v>65</v>
      </c>
      <c r="AE93" s="214" t="s">
        <v>65</v>
      </c>
      <c r="AF93" s="214" t="s">
        <v>65</v>
      </c>
      <c r="AG93" s="214" t="s">
        <v>65</v>
      </c>
      <c r="AH93" s="214">
        <v>0</v>
      </c>
      <c r="AI93" s="211"/>
    </row>
    <row r="94" spans="1:35" s="217" customFormat="1">
      <c r="A94" s="211">
        <v>92</v>
      </c>
      <c r="B94" s="211" t="s">
        <v>1969</v>
      </c>
      <c r="C94" s="211" t="s">
        <v>430</v>
      </c>
      <c r="D94" s="211" t="s">
        <v>1984</v>
      </c>
      <c r="E94" s="214" t="s">
        <v>1972</v>
      </c>
      <c r="F94" s="214">
        <v>5</v>
      </c>
      <c r="G94" s="214">
        <v>3.5</v>
      </c>
      <c r="H94" s="214">
        <v>0</v>
      </c>
      <c r="I94" s="214">
        <v>0</v>
      </c>
      <c r="J94" s="214">
        <v>5650</v>
      </c>
      <c r="K94" s="211" t="s">
        <v>1985</v>
      </c>
      <c r="L94" s="211" t="s">
        <v>1986</v>
      </c>
      <c r="M94" s="214" t="s">
        <v>263</v>
      </c>
      <c r="N94" s="211" t="s">
        <v>1984</v>
      </c>
      <c r="O94" s="214" t="s">
        <v>868</v>
      </c>
      <c r="P94" s="214" t="s">
        <v>198</v>
      </c>
      <c r="Q94" s="214" t="s">
        <v>65</v>
      </c>
      <c r="R94" s="214" t="s">
        <v>65</v>
      </c>
      <c r="S94" s="214" t="s">
        <v>65</v>
      </c>
      <c r="T94" s="214" t="s">
        <v>65</v>
      </c>
      <c r="U94" s="214" t="s">
        <v>1695</v>
      </c>
      <c r="V94" s="214" t="s">
        <v>1692</v>
      </c>
      <c r="W94" s="214" t="s">
        <v>263</v>
      </c>
      <c r="X94" s="214" t="s">
        <v>65</v>
      </c>
      <c r="Y94" s="214" t="s">
        <v>65</v>
      </c>
      <c r="Z94" s="214" t="s">
        <v>65</v>
      </c>
      <c r="AA94" s="214" t="s">
        <v>65</v>
      </c>
      <c r="AB94" s="214" t="s">
        <v>65</v>
      </c>
      <c r="AC94" s="214" t="s">
        <v>65</v>
      </c>
      <c r="AD94" s="214" t="s">
        <v>65</v>
      </c>
      <c r="AE94" s="214" t="s">
        <v>65</v>
      </c>
      <c r="AF94" s="214" t="s">
        <v>65</v>
      </c>
      <c r="AG94" s="214" t="s">
        <v>65</v>
      </c>
      <c r="AH94" s="214">
        <v>0</v>
      </c>
      <c r="AI94" s="211"/>
    </row>
    <row r="95" spans="1:35" s="217" customFormat="1">
      <c r="A95" s="211">
        <v>93</v>
      </c>
      <c r="B95" s="211" t="s">
        <v>1969</v>
      </c>
      <c r="C95" s="211" t="s">
        <v>1987</v>
      </c>
      <c r="D95" s="211" t="s">
        <v>1988</v>
      </c>
      <c r="E95" s="214" t="s">
        <v>1695</v>
      </c>
      <c r="F95" s="214">
        <v>5</v>
      </c>
      <c r="G95" s="214">
        <v>3.5</v>
      </c>
      <c r="H95" s="214">
        <v>0</v>
      </c>
      <c r="I95" s="214">
        <v>0</v>
      </c>
      <c r="J95" s="214">
        <v>1600</v>
      </c>
      <c r="K95" s="211" t="s">
        <v>1989</v>
      </c>
      <c r="L95" s="211" t="s">
        <v>1990</v>
      </c>
      <c r="M95" s="214" t="s">
        <v>263</v>
      </c>
      <c r="N95" s="211" t="s">
        <v>1988</v>
      </c>
      <c r="O95" s="214" t="s">
        <v>868</v>
      </c>
      <c r="P95" s="214" t="s">
        <v>264</v>
      </c>
      <c r="Q95" s="214" t="s">
        <v>65</v>
      </c>
      <c r="R95" s="214" t="s">
        <v>65</v>
      </c>
      <c r="S95" s="214" t="s">
        <v>65</v>
      </c>
      <c r="T95" s="214" t="s">
        <v>65</v>
      </c>
      <c r="U95" s="214" t="s">
        <v>1695</v>
      </c>
      <c r="V95" s="214" t="s">
        <v>1692</v>
      </c>
      <c r="W95" s="214" t="s">
        <v>263</v>
      </c>
      <c r="X95" s="214" t="s">
        <v>65</v>
      </c>
      <c r="Y95" s="214" t="s">
        <v>65</v>
      </c>
      <c r="Z95" s="214" t="s">
        <v>65</v>
      </c>
      <c r="AA95" s="214" t="s">
        <v>65</v>
      </c>
      <c r="AB95" s="214" t="s">
        <v>65</v>
      </c>
      <c r="AC95" s="214" t="s">
        <v>65</v>
      </c>
      <c r="AD95" s="214" t="s">
        <v>65</v>
      </c>
      <c r="AE95" s="214" t="s">
        <v>65</v>
      </c>
      <c r="AF95" s="214" t="s">
        <v>65</v>
      </c>
      <c r="AG95" s="214" t="s">
        <v>65</v>
      </c>
      <c r="AH95" s="214">
        <v>0</v>
      </c>
      <c r="AI95" s="211"/>
    </row>
    <row r="96" spans="1:35" s="217" customFormat="1">
      <c r="A96" s="211">
        <v>94</v>
      </c>
      <c r="B96" s="211" t="s">
        <v>1969</v>
      </c>
      <c r="C96" s="211" t="s">
        <v>1987</v>
      </c>
      <c r="D96" s="211" t="s">
        <v>1988</v>
      </c>
      <c r="E96" s="214" t="s">
        <v>1780</v>
      </c>
      <c r="F96" s="214">
        <v>3</v>
      </c>
      <c r="G96" s="214">
        <v>2</v>
      </c>
      <c r="H96" s="214">
        <v>0</v>
      </c>
      <c r="I96" s="214">
        <v>0</v>
      </c>
      <c r="J96" s="214">
        <v>4000</v>
      </c>
      <c r="K96" s="211" t="s">
        <v>1986</v>
      </c>
      <c r="L96" s="211" t="s">
        <v>1989</v>
      </c>
      <c r="M96" s="214" t="s">
        <v>263</v>
      </c>
      <c r="N96" s="211" t="s">
        <v>1988</v>
      </c>
      <c r="O96" s="214" t="s">
        <v>868</v>
      </c>
      <c r="P96" s="214" t="s">
        <v>264</v>
      </c>
      <c r="Q96" s="214" t="s">
        <v>65</v>
      </c>
      <c r="R96" s="214" t="s">
        <v>65</v>
      </c>
      <c r="S96" s="214" t="s">
        <v>65</v>
      </c>
      <c r="T96" s="214" t="s">
        <v>65</v>
      </c>
      <c r="U96" s="214" t="s">
        <v>1780</v>
      </c>
      <c r="V96" s="214" t="s">
        <v>1692</v>
      </c>
      <c r="W96" s="214" t="s">
        <v>263</v>
      </c>
      <c r="X96" s="214" t="s">
        <v>65</v>
      </c>
      <c r="Y96" s="214" t="s">
        <v>65</v>
      </c>
      <c r="Z96" s="214" t="s">
        <v>65</v>
      </c>
      <c r="AA96" s="214" t="s">
        <v>65</v>
      </c>
      <c r="AB96" s="214" t="s">
        <v>65</v>
      </c>
      <c r="AC96" s="214" t="s">
        <v>65</v>
      </c>
      <c r="AD96" s="214" t="s">
        <v>65</v>
      </c>
      <c r="AE96" s="214" t="s">
        <v>65</v>
      </c>
      <c r="AF96" s="214" t="s">
        <v>65</v>
      </c>
      <c r="AG96" s="214" t="s">
        <v>65</v>
      </c>
      <c r="AH96" s="214">
        <v>0</v>
      </c>
      <c r="AI96" s="211"/>
    </row>
    <row r="97" spans="1:35" s="217" customFormat="1">
      <c r="A97" s="211">
        <v>95</v>
      </c>
      <c r="B97" s="211" t="s">
        <v>1969</v>
      </c>
      <c r="C97" s="211" t="s">
        <v>417</v>
      </c>
      <c r="D97" s="211" t="s">
        <v>1991</v>
      </c>
      <c r="E97" s="214" t="s">
        <v>1972</v>
      </c>
      <c r="F97" s="214">
        <v>5</v>
      </c>
      <c r="G97" s="214">
        <v>3.2</v>
      </c>
      <c r="H97" s="214">
        <v>0</v>
      </c>
      <c r="I97" s="214">
        <v>0</v>
      </c>
      <c r="J97" s="214">
        <v>12000</v>
      </c>
      <c r="K97" s="211" t="s">
        <v>1992</v>
      </c>
      <c r="L97" s="211" t="s">
        <v>1993</v>
      </c>
      <c r="M97" s="214" t="s">
        <v>263</v>
      </c>
      <c r="N97" s="211" t="s">
        <v>1991</v>
      </c>
      <c r="O97" s="214" t="s">
        <v>868</v>
      </c>
      <c r="P97" s="214" t="s">
        <v>264</v>
      </c>
      <c r="Q97" s="214" t="s">
        <v>65</v>
      </c>
      <c r="R97" s="214" t="s">
        <v>65</v>
      </c>
      <c r="S97" s="214" t="s">
        <v>65</v>
      </c>
      <c r="T97" s="214" t="s">
        <v>65</v>
      </c>
      <c r="U97" s="214" t="s">
        <v>1695</v>
      </c>
      <c r="V97" s="214" t="s">
        <v>1692</v>
      </c>
      <c r="W97" s="214" t="s">
        <v>263</v>
      </c>
      <c r="X97" s="214" t="s">
        <v>65</v>
      </c>
      <c r="Y97" s="214" t="s">
        <v>65</v>
      </c>
      <c r="Z97" s="214" t="s">
        <v>65</v>
      </c>
      <c r="AA97" s="214" t="s">
        <v>65</v>
      </c>
      <c r="AB97" s="214" t="s">
        <v>65</v>
      </c>
      <c r="AC97" s="214" t="s">
        <v>65</v>
      </c>
      <c r="AD97" s="214" t="s">
        <v>65</v>
      </c>
      <c r="AE97" s="214" t="s">
        <v>65</v>
      </c>
      <c r="AF97" s="214" t="s">
        <v>65</v>
      </c>
      <c r="AG97" s="214" t="s">
        <v>65</v>
      </c>
      <c r="AH97" s="214">
        <v>0</v>
      </c>
      <c r="AI97" s="211"/>
    </row>
    <row r="98" spans="1:35" s="217" customFormat="1">
      <c r="A98" s="211">
        <v>96</v>
      </c>
      <c r="B98" s="211" t="s">
        <v>1969</v>
      </c>
      <c r="C98" s="211" t="s">
        <v>417</v>
      </c>
      <c r="D98" s="211" t="s">
        <v>1991</v>
      </c>
      <c r="E98" s="214" t="s">
        <v>34</v>
      </c>
      <c r="F98" s="214">
        <v>6</v>
      </c>
      <c r="G98" s="214">
        <v>6</v>
      </c>
      <c r="H98" s="214">
        <v>0</v>
      </c>
      <c r="I98" s="214">
        <v>0</v>
      </c>
      <c r="J98" s="214">
        <v>6200</v>
      </c>
      <c r="K98" s="211" t="s">
        <v>1993</v>
      </c>
      <c r="L98" s="211" t="s">
        <v>1994</v>
      </c>
      <c r="M98" s="214" t="s">
        <v>263</v>
      </c>
      <c r="N98" s="211" t="s">
        <v>1991</v>
      </c>
      <c r="O98" s="214" t="s">
        <v>868</v>
      </c>
      <c r="P98" s="214" t="s">
        <v>264</v>
      </c>
      <c r="Q98" s="214" t="s">
        <v>65</v>
      </c>
      <c r="R98" s="214" t="s">
        <v>65</v>
      </c>
      <c r="S98" s="214" t="s">
        <v>65</v>
      </c>
      <c r="T98" s="214" t="s">
        <v>65</v>
      </c>
      <c r="U98" s="214" t="s">
        <v>34</v>
      </c>
      <c r="V98" s="214" t="s">
        <v>1692</v>
      </c>
      <c r="W98" s="214" t="s">
        <v>263</v>
      </c>
      <c r="X98" s="214" t="s">
        <v>65</v>
      </c>
      <c r="Y98" s="214" t="s">
        <v>65</v>
      </c>
      <c r="Z98" s="214" t="s">
        <v>65</v>
      </c>
      <c r="AA98" s="214" t="s">
        <v>65</v>
      </c>
      <c r="AB98" s="214" t="s">
        <v>65</v>
      </c>
      <c r="AC98" s="214" t="s">
        <v>65</v>
      </c>
      <c r="AD98" s="214" t="s">
        <v>65</v>
      </c>
      <c r="AE98" s="214" t="s">
        <v>65</v>
      </c>
      <c r="AF98" s="214" t="s">
        <v>65</v>
      </c>
      <c r="AG98" s="214" t="s">
        <v>65</v>
      </c>
      <c r="AH98" s="214">
        <v>0</v>
      </c>
      <c r="AI98" s="211"/>
    </row>
    <row r="99" spans="1:35" s="217" customFormat="1">
      <c r="A99" s="211">
        <v>97</v>
      </c>
      <c r="B99" s="211" t="s">
        <v>1969</v>
      </c>
      <c r="C99" s="211" t="s">
        <v>417</v>
      </c>
      <c r="D99" s="211" t="s">
        <v>1991</v>
      </c>
      <c r="E99" s="214" t="s">
        <v>1695</v>
      </c>
      <c r="F99" s="214">
        <v>5</v>
      </c>
      <c r="G99" s="214">
        <v>3.5</v>
      </c>
      <c r="H99" s="214">
        <v>0</v>
      </c>
      <c r="I99" s="214">
        <v>0</v>
      </c>
      <c r="J99" s="214">
        <v>2100</v>
      </c>
      <c r="K99" s="211" t="s">
        <v>1994</v>
      </c>
      <c r="L99" s="211" t="s">
        <v>1995</v>
      </c>
      <c r="M99" s="214" t="s">
        <v>263</v>
      </c>
      <c r="N99" s="211" t="s">
        <v>1991</v>
      </c>
      <c r="O99" s="214" t="s">
        <v>868</v>
      </c>
      <c r="P99" s="214" t="s">
        <v>264</v>
      </c>
      <c r="Q99" s="214" t="s">
        <v>65</v>
      </c>
      <c r="R99" s="214" t="s">
        <v>65</v>
      </c>
      <c r="S99" s="214" t="s">
        <v>65</v>
      </c>
      <c r="T99" s="214" t="s">
        <v>65</v>
      </c>
      <c r="U99" s="214" t="s">
        <v>1695</v>
      </c>
      <c r="V99" s="214" t="s">
        <v>1692</v>
      </c>
      <c r="W99" s="214" t="s">
        <v>263</v>
      </c>
      <c r="X99" s="214" t="s">
        <v>65</v>
      </c>
      <c r="Y99" s="214" t="s">
        <v>65</v>
      </c>
      <c r="Z99" s="214" t="s">
        <v>65</v>
      </c>
      <c r="AA99" s="214" t="s">
        <v>65</v>
      </c>
      <c r="AB99" s="214" t="s">
        <v>65</v>
      </c>
      <c r="AC99" s="214" t="s">
        <v>65</v>
      </c>
      <c r="AD99" s="214" t="s">
        <v>65</v>
      </c>
      <c r="AE99" s="214" t="s">
        <v>65</v>
      </c>
      <c r="AF99" s="214" t="s">
        <v>65</v>
      </c>
      <c r="AG99" s="214" t="s">
        <v>65</v>
      </c>
      <c r="AH99" s="214">
        <v>0</v>
      </c>
      <c r="AI99" s="211"/>
    </row>
    <row r="100" spans="1:35" s="217" customFormat="1">
      <c r="A100" s="211">
        <v>98</v>
      </c>
      <c r="B100" s="211" t="s">
        <v>1969</v>
      </c>
      <c r="C100" s="211" t="s">
        <v>417</v>
      </c>
      <c r="D100" s="211" t="s">
        <v>1991</v>
      </c>
      <c r="E100" s="214" t="s">
        <v>1780</v>
      </c>
      <c r="F100" s="214">
        <v>3</v>
      </c>
      <c r="G100" s="214">
        <v>2</v>
      </c>
      <c r="H100" s="214">
        <v>0</v>
      </c>
      <c r="I100" s="214">
        <v>0</v>
      </c>
      <c r="J100" s="214">
        <v>2450</v>
      </c>
      <c r="K100" s="211" t="s">
        <v>1995</v>
      </c>
      <c r="L100" s="211" t="s">
        <v>1996</v>
      </c>
      <c r="M100" s="214" t="s">
        <v>263</v>
      </c>
      <c r="N100" s="211" t="s">
        <v>1991</v>
      </c>
      <c r="O100" s="214" t="s">
        <v>868</v>
      </c>
      <c r="P100" s="214" t="s">
        <v>264</v>
      </c>
      <c r="Q100" s="214" t="s">
        <v>65</v>
      </c>
      <c r="R100" s="214" t="s">
        <v>65</v>
      </c>
      <c r="S100" s="214" t="s">
        <v>65</v>
      </c>
      <c r="T100" s="214" t="s">
        <v>65</v>
      </c>
      <c r="U100" s="214" t="s">
        <v>1780</v>
      </c>
      <c r="V100" s="214" t="s">
        <v>1692</v>
      </c>
      <c r="W100" s="214" t="s">
        <v>263</v>
      </c>
      <c r="X100" s="214" t="s">
        <v>65</v>
      </c>
      <c r="Y100" s="214" t="s">
        <v>65</v>
      </c>
      <c r="Z100" s="214" t="s">
        <v>65</v>
      </c>
      <c r="AA100" s="214" t="s">
        <v>65</v>
      </c>
      <c r="AB100" s="214" t="s">
        <v>65</v>
      </c>
      <c r="AC100" s="214" t="s">
        <v>65</v>
      </c>
      <c r="AD100" s="214" t="s">
        <v>65</v>
      </c>
      <c r="AE100" s="214" t="s">
        <v>65</v>
      </c>
      <c r="AF100" s="214" t="s">
        <v>65</v>
      </c>
      <c r="AG100" s="214" t="s">
        <v>65</v>
      </c>
      <c r="AH100" s="214">
        <v>0</v>
      </c>
      <c r="AI100" s="211"/>
    </row>
    <row r="101" spans="1:35" s="217" customFormat="1">
      <c r="A101" s="211">
        <v>99</v>
      </c>
      <c r="B101" s="211" t="s">
        <v>1376</v>
      </c>
      <c r="C101" s="212" t="s">
        <v>432</v>
      </c>
      <c r="D101" s="212" t="s">
        <v>1064</v>
      </c>
      <c r="E101" s="214" t="s">
        <v>1677</v>
      </c>
      <c r="F101" s="214">
        <v>3</v>
      </c>
      <c r="G101" s="214">
        <v>2</v>
      </c>
      <c r="H101" s="214">
        <v>0</v>
      </c>
      <c r="I101" s="214">
        <v>0</v>
      </c>
      <c r="J101" s="214">
        <v>347</v>
      </c>
      <c r="K101" s="211" t="s">
        <v>1997</v>
      </c>
      <c r="L101" s="211" t="s">
        <v>1998</v>
      </c>
      <c r="M101" s="214" t="s">
        <v>263</v>
      </c>
      <c r="N101" s="211" t="s">
        <v>1999</v>
      </c>
      <c r="O101" s="214" t="s">
        <v>868</v>
      </c>
      <c r="P101" s="214" t="s">
        <v>264</v>
      </c>
      <c r="Q101" s="214" t="s">
        <v>65</v>
      </c>
      <c r="R101" s="214" t="s">
        <v>65</v>
      </c>
      <c r="S101" s="214" t="s">
        <v>65</v>
      </c>
      <c r="T101" s="214" t="s">
        <v>65</v>
      </c>
      <c r="U101" s="214" t="s">
        <v>1681</v>
      </c>
      <c r="V101" s="214" t="s">
        <v>2000</v>
      </c>
      <c r="W101" s="214" t="s">
        <v>263</v>
      </c>
      <c r="X101" s="214" t="s">
        <v>65</v>
      </c>
      <c r="Y101" s="214" t="s">
        <v>1829</v>
      </c>
      <c r="Z101" s="215" t="s">
        <v>65</v>
      </c>
      <c r="AA101" s="214" t="s">
        <v>1829</v>
      </c>
      <c r="AB101" s="214" t="s">
        <v>1829</v>
      </c>
      <c r="AC101" s="214" t="s">
        <v>1829</v>
      </c>
      <c r="AD101" s="216" t="s">
        <v>1829</v>
      </c>
      <c r="AE101" s="216" t="s">
        <v>1829</v>
      </c>
      <c r="AF101" s="216" t="s">
        <v>1829</v>
      </c>
      <c r="AG101" s="216" t="s">
        <v>1829</v>
      </c>
      <c r="AH101" s="214" t="s">
        <v>1829</v>
      </c>
      <c r="AI101" s="211" t="s">
        <v>2001</v>
      </c>
    </row>
    <row r="102" spans="1:35" s="217" customFormat="1">
      <c r="A102" s="211">
        <v>100</v>
      </c>
      <c r="B102" s="211" t="s">
        <v>1376</v>
      </c>
      <c r="C102" s="212" t="s">
        <v>432</v>
      </c>
      <c r="D102" s="212" t="s">
        <v>1064</v>
      </c>
      <c r="E102" s="214" t="s">
        <v>1695</v>
      </c>
      <c r="F102" s="214">
        <v>3</v>
      </c>
      <c r="G102" s="214">
        <v>2</v>
      </c>
      <c r="H102" s="214">
        <v>0</v>
      </c>
      <c r="I102" s="214">
        <v>0</v>
      </c>
      <c r="J102" s="214">
        <v>4300</v>
      </c>
      <c r="K102" s="211" t="s">
        <v>2002</v>
      </c>
      <c r="L102" s="211" t="s">
        <v>2003</v>
      </c>
      <c r="M102" s="214" t="s">
        <v>263</v>
      </c>
      <c r="N102" s="211" t="s">
        <v>2004</v>
      </c>
      <c r="O102" s="214" t="s">
        <v>895</v>
      </c>
      <c r="P102" s="214" t="s">
        <v>264</v>
      </c>
      <c r="Q102" s="214" t="s">
        <v>65</v>
      </c>
      <c r="R102" s="214" t="s">
        <v>65</v>
      </c>
      <c r="S102" s="214" t="s">
        <v>65</v>
      </c>
      <c r="T102" s="214" t="s">
        <v>65</v>
      </c>
      <c r="U102" s="214" t="s">
        <v>1695</v>
      </c>
      <c r="V102" s="214" t="s">
        <v>1692</v>
      </c>
      <c r="W102" s="214" t="s">
        <v>263</v>
      </c>
      <c r="X102" s="214" t="s">
        <v>65</v>
      </c>
      <c r="Y102" s="214" t="s">
        <v>65</v>
      </c>
      <c r="Z102" s="214" t="s">
        <v>65</v>
      </c>
      <c r="AA102" s="214" t="s">
        <v>65</v>
      </c>
      <c r="AB102" s="214" t="s">
        <v>65</v>
      </c>
      <c r="AC102" s="214" t="s">
        <v>65</v>
      </c>
      <c r="AD102" s="214" t="s">
        <v>65</v>
      </c>
      <c r="AE102" s="214" t="s">
        <v>65</v>
      </c>
      <c r="AF102" s="214" t="s">
        <v>65</v>
      </c>
      <c r="AG102" s="214" t="s">
        <v>65</v>
      </c>
      <c r="AH102" s="214" t="s">
        <v>65</v>
      </c>
      <c r="AI102" s="211" t="s">
        <v>2005</v>
      </c>
    </row>
    <row r="103" spans="1:35" s="217" customFormat="1">
      <c r="A103" s="211">
        <v>101</v>
      </c>
      <c r="B103" s="211" t="s">
        <v>1376</v>
      </c>
      <c r="C103" s="212" t="s">
        <v>432</v>
      </c>
      <c r="D103" s="212" t="s">
        <v>1064</v>
      </c>
      <c r="E103" s="214" t="s">
        <v>1780</v>
      </c>
      <c r="F103" s="214">
        <v>3</v>
      </c>
      <c r="G103" s="214">
        <v>2</v>
      </c>
      <c r="H103" s="214">
        <v>0</v>
      </c>
      <c r="I103" s="214">
        <v>0</v>
      </c>
      <c r="J103" s="214">
        <v>450</v>
      </c>
      <c r="K103" s="211" t="s">
        <v>2003</v>
      </c>
      <c r="L103" s="211" t="s">
        <v>2006</v>
      </c>
      <c r="M103" s="214" t="s">
        <v>263</v>
      </c>
      <c r="N103" s="211" t="s">
        <v>2004</v>
      </c>
      <c r="O103" s="214" t="s">
        <v>895</v>
      </c>
      <c r="P103" s="214" t="s">
        <v>264</v>
      </c>
      <c r="Q103" s="214" t="s">
        <v>65</v>
      </c>
      <c r="R103" s="214" t="s">
        <v>65</v>
      </c>
      <c r="S103" s="214" t="s">
        <v>65</v>
      </c>
      <c r="T103" s="214" t="s">
        <v>65</v>
      </c>
      <c r="U103" s="214" t="s">
        <v>35</v>
      </c>
      <c r="V103" s="214" t="s">
        <v>1692</v>
      </c>
      <c r="W103" s="214" t="s">
        <v>263</v>
      </c>
      <c r="X103" s="214" t="s">
        <v>65</v>
      </c>
      <c r="Y103" s="214" t="s">
        <v>65</v>
      </c>
      <c r="Z103" s="214" t="s">
        <v>65</v>
      </c>
      <c r="AA103" s="214" t="s">
        <v>65</v>
      </c>
      <c r="AB103" s="214" t="s">
        <v>65</v>
      </c>
      <c r="AC103" s="214" t="s">
        <v>65</v>
      </c>
      <c r="AD103" s="214" t="s">
        <v>65</v>
      </c>
      <c r="AE103" s="214" t="s">
        <v>65</v>
      </c>
      <c r="AF103" s="214" t="s">
        <v>65</v>
      </c>
      <c r="AG103" s="214" t="s">
        <v>65</v>
      </c>
      <c r="AH103" s="214" t="s">
        <v>65</v>
      </c>
      <c r="AI103" s="211" t="s">
        <v>2005</v>
      </c>
    </row>
    <row r="104" spans="1:35" s="217" customFormat="1">
      <c r="A104" s="211">
        <v>102</v>
      </c>
      <c r="B104" s="211" t="s">
        <v>1376</v>
      </c>
      <c r="C104" s="213" t="s">
        <v>434</v>
      </c>
      <c r="D104" s="213" t="s">
        <v>2007</v>
      </c>
      <c r="E104" s="214" t="s">
        <v>1780</v>
      </c>
      <c r="F104" s="214">
        <v>3</v>
      </c>
      <c r="G104" s="214">
        <v>2</v>
      </c>
      <c r="H104" s="214">
        <v>0</v>
      </c>
      <c r="I104" s="214">
        <v>0</v>
      </c>
      <c r="J104" s="214">
        <v>450</v>
      </c>
      <c r="K104" s="211" t="s">
        <v>2006</v>
      </c>
      <c r="L104" s="211" t="s">
        <v>2003</v>
      </c>
      <c r="M104" s="214" t="s">
        <v>263</v>
      </c>
      <c r="N104" s="211" t="s">
        <v>2008</v>
      </c>
      <c r="O104" s="214" t="s">
        <v>868</v>
      </c>
      <c r="P104" s="214" t="s">
        <v>264</v>
      </c>
      <c r="Q104" s="214" t="s">
        <v>65</v>
      </c>
      <c r="R104" s="214" t="s">
        <v>65</v>
      </c>
      <c r="S104" s="214" t="s">
        <v>65</v>
      </c>
      <c r="T104" s="214" t="s">
        <v>65</v>
      </c>
      <c r="U104" s="214" t="s">
        <v>35</v>
      </c>
      <c r="V104" s="214" t="s">
        <v>1692</v>
      </c>
      <c r="W104" s="214" t="s">
        <v>263</v>
      </c>
      <c r="X104" s="214" t="s">
        <v>65</v>
      </c>
      <c r="Y104" s="214" t="s">
        <v>65</v>
      </c>
      <c r="Z104" s="214" t="s">
        <v>65</v>
      </c>
      <c r="AA104" s="214" t="s">
        <v>65</v>
      </c>
      <c r="AB104" s="214" t="s">
        <v>65</v>
      </c>
      <c r="AC104" s="214" t="s">
        <v>65</v>
      </c>
      <c r="AD104" s="214" t="s">
        <v>65</v>
      </c>
      <c r="AE104" s="214" t="s">
        <v>65</v>
      </c>
      <c r="AF104" s="214" t="s">
        <v>65</v>
      </c>
      <c r="AG104" s="214" t="s">
        <v>65</v>
      </c>
      <c r="AH104" s="214" t="s">
        <v>65</v>
      </c>
      <c r="AI104" s="211" t="s">
        <v>2009</v>
      </c>
    </row>
    <row r="105" spans="1:35" s="217" customFormat="1">
      <c r="A105" s="211">
        <v>103</v>
      </c>
      <c r="B105" s="211" t="s">
        <v>1376</v>
      </c>
      <c r="C105" s="213" t="s">
        <v>434</v>
      </c>
      <c r="D105" s="213" t="s">
        <v>2007</v>
      </c>
      <c r="E105" s="214" t="s">
        <v>1695</v>
      </c>
      <c r="F105" s="214">
        <v>3</v>
      </c>
      <c r="G105" s="214">
        <v>2</v>
      </c>
      <c r="H105" s="214">
        <v>0</v>
      </c>
      <c r="I105" s="214">
        <v>0</v>
      </c>
      <c r="J105" s="214">
        <v>3840</v>
      </c>
      <c r="K105" s="211" t="s">
        <v>2003</v>
      </c>
      <c r="L105" s="211" t="s">
        <v>2010</v>
      </c>
      <c r="M105" s="214" t="s">
        <v>263</v>
      </c>
      <c r="N105" s="211" t="s">
        <v>2011</v>
      </c>
      <c r="O105" s="214" t="s">
        <v>868</v>
      </c>
      <c r="P105" s="214" t="s">
        <v>264</v>
      </c>
      <c r="Q105" s="214" t="s">
        <v>65</v>
      </c>
      <c r="R105" s="214" t="s">
        <v>65</v>
      </c>
      <c r="S105" s="214" t="s">
        <v>65</v>
      </c>
      <c r="T105" s="214" t="s">
        <v>65</v>
      </c>
      <c r="U105" s="214" t="s">
        <v>1695</v>
      </c>
      <c r="V105" s="214" t="s">
        <v>1692</v>
      </c>
      <c r="W105" s="214" t="s">
        <v>263</v>
      </c>
      <c r="X105" s="214" t="s">
        <v>65</v>
      </c>
      <c r="Y105" s="214" t="s">
        <v>65</v>
      </c>
      <c r="Z105" s="214" t="s">
        <v>65</v>
      </c>
      <c r="AA105" s="214" t="s">
        <v>65</v>
      </c>
      <c r="AB105" s="214" t="s">
        <v>65</v>
      </c>
      <c r="AC105" s="214" t="s">
        <v>65</v>
      </c>
      <c r="AD105" s="214" t="s">
        <v>65</v>
      </c>
      <c r="AE105" s="214" t="s">
        <v>65</v>
      </c>
      <c r="AF105" s="214" t="s">
        <v>65</v>
      </c>
      <c r="AG105" s="214" t="s">
        <v>65</v>
      </c>
      <c r="AH105" s="214" t="s">
        <v>65</v>
      </c>
      <c r="AI105" s="211" t="s">
        <v>2012</v>
      </c>
    </row>
    <row r="106" spans="1:35" s="217" customFormat="1">
      <c r="A106" s="211">
        <v>104</v>
      </c>
      <c r="B106" s="211" t="s">
        <v>1376</v>
      </c>
      <c r="C106" s="213" t="s">
        <v>434</v>
      </c>
      <c r="D106" s="213" t="s">
        <v>2007</v>
      </c>
      <c r="E106" s="214" t="s">
        <v>1780</v>
      </c>
      <c r="F106" s="214">
        <v>3</v>
      </c>
      <c r="G106" s="214">
        <v>2</v>
      </c>
      <c r="H106" s="214">
        <v>0</v>
      </c>
      <c r="I106" s="214">
        <v>0</v>
      </c>
      <c r="J106" s="214">
        <v>5920</v>
      </c>
      <c r="K106" s="211" t="s">
        <v>2010</v>
      </c>
      <c r="L106" s="211" t="s">
        <v>2013</v>
      </c>
      <c r="M106" s="214" t="s">
        <v>263</v>
      </c>
      <c r="N106" s="211" t="s">
        <v>2014</v>
      </c>
      <c r="O106" s="214" t="s">
        <v>868</v>
      </c>
      <c r="P106" s="214" t="s">
        <v>264</v>
      </c>
      <c r="Q106" s="214" t="s">
        <v>65</v>
      </c>
      <c r="R106" s="214" t="s">
        <v>65</v>
      </c>
      <c r="S106" s="214" t="s">
        <v>65</v>
      </c>
      <c r="T106" s="214" t="s">
        <v>65</v>
      </c>
      <c r="U106" s="214" t="s">
        <v>35</v>
      </c>
      <c r="V106" s="214" t="s">
        <v>1692</v>
      </c>
      <c r="W106" s="214" t="s">
        <v>263</v>
      </c>
      <c r="X106" s="214" t="s">
        <v>65</v>
      </c>
      <c r="Y106" s="214" t="s">
        <v>65</v>
      </c>
      <c r="Z106" s="214" t="s">
        <v>65</v>
      </c>
      <c r="AA106" s="214" t="s">
        <v>65</v>
      </c>
      <c r="AB106" s="214" t="s">
        <v>65</v>
      </c>
      <c r="AC106" s="214" t="s">
        <v>65</v>
      </c>
      <c r="AD106" s="214" t="s">
        <v>65</v>
      </c>
      <c r="AE106" s="214" t="s">
        <v>65</v>
      </c>
      <c r="AF106" s="214" t="s">
        <v>65</v>
      </c>
      <c r="AG106" s="214" t="s">
        <v>65</v>
      </c>
      <c r="AH106" s="214" t="s">
        <v>65</v>
      </c>
      <c r="AI106" s="211" t="s">
        <v>2014</v>
      </c>
    </row>
    <row r="107" spans="1:35" s="217" customFormat="1">
      <c r="A107" s="211">
        <v>105</v>
      </c>
      <c r="B107" s="211" t="s">
        <v>1376</v>
      </c>
      <c r="C107" s="213" t="s">
        <v>433</v>
      </c>
      <c r="D107" s="213" t="s">
        <v>2015</v>
      </c>
      <c r="E107" s="214" t="s">
        <v>1695</v>
      </c>
      <c r="F107" s="214">
        <v>3</v>
      </c>
      <c r="G107" s="214">
        <v>2</v>
      </c>
      <c r="H107" s="214">
        <v>0</v>
      </c>
      <c r="I107" s="214">
        <v>0</v>
      </c>
      <c r="J107" s="214">
        <v>2620</v>
      </c>
      <c r="K107" s="211" t="s">
        <v>2016</v>
      </c>
      <c r="L107" s="211" t="s">
        <v>2017</v>
      </c>
      <c r="M107" s="214" t="s">
        <v>263</v>
      </c>
      <c r="N107" s="213" t="s">
        <v>2015</v>
      </c>
      <c r="O107" s="214" t="s">
        <v>895</v>
      </c>
      <c r="P107" s="214" t="s">
        <v>264</v>
      </c>
      <c r="Q107" s="214" t="s">
        <v>65</v>
      </c>
      <c r="R107" s="214" t="s">
        <v>65</v>
      </c>
      <c r="S107" s="214" t="s">
        <v>65</v>
      </c>
      <c r="T107" s="214" t="s">
        <v>65</v>
      </c>
      <c r="U107" s="214" t="s">
        <v>1695</v>
      </c>
      <c r="V107" s="214" t="s">
        <v>1692</v>
      </c>
      <c r="W107" s="214" t="s">
        <v>263</v>
      </c>
      <c r="X107" s="214" t="s">
        <v>65</v>
      </c>
      <c r="Y107" s="214" t="s">
        <v>1829</v>
      </c>
      <c r="Z107" s="214" t="s">
        <v>65</v>
      </c>
      <c r="AA107" s="214" t="s">
        <v>1829</v>
      </c>
      <c r="AB107" s="214" t="s">
        <v>1829</v>
      </c>
      <c r="AC107" s="214" t="s">
        <v>1829</v>
      </c>
      <c r="AD107" s="214" t="s">
        <v>1829</v>
      </c>
      <c r="AE107" s="214" t="s">
        <v>1829</v>
      </c>
      <c r="AF107" s="214" t="s">
        <v>1829</v>
      </c>
      <c r="AG107" s="214" t="s">
        <v>1829</v>
      </c>
      <c r="AH107" s="214" t="s">
        <v>1829</v>
      </c>
      <c r="AI107" s="211" t="s">
        <v>2018</v>
      </c>
    </row>
    <row r="108" spans="1:35" s="217" customFormat="1">
      <c r="A108" s="211">
        <v>106</v>
      </c>
      <c r="B108" s="211" t="s">
        <v>1376</v>
      </c>
      <c r="C108" s="213" t="s">
        <v>433</v>
      </c>
      <c r="D108" s="213" t="s">
        <v>2015</v>
      </c>
      <c r="E108" s="214" t="s">
        <v>1780</v>
      </c>
      <c r="F108" s="214">
        <v>3</v>
      </c>
      <c r="G108" s="214">
        <v>2</v>
      </c>
      <c r="H108" s="214">
        <v>0</v>
      </c>
      <c r="I108" s="214">
        <v>0</v>
      </c>
      <c r="J108" s="214">
        <v>80</v>
      </c>
      <c r="K108" s="211" t="s">
        <v>2017</v>
      </c>
      <c r="L108" s="211" t="s">
        <v>2019</v>
      </c>
      <c r="M108" s="214" t="s">
        <v>263</v>
      </c>
      <c r="N108" s="211" t="s">
        <v>2020</v>
      </c>
      <c r="O108" s="214" t="s">
        <v>895</v>
      </c>
      <c r="P108" s="214" t="s">
        <v>264</v>
      </c>
      <c r="Q108" s="214" t="s">
        <v>65</v>
      </c>
      <c r="R108" s="214" t="s">
        <v>65</v>
      </c>
      <c r="S108" s="214" t="s">
        <v>65</v>
      </c>
      <c r="T108" s="214" t="s">
        <v>65</v>
      </c>
      <c r="U108" s="214" t="s">
        <v>35</v>
      </c>
      <c r="V108" s="214" t="s">
        <v>1692</v>
      </c>
      <c r="W108" s="214" t="s">
        <v>263</v>
      </c>
      <c r="X108" s="214" t="s">
        <v>65</v>
      </c>
      <c r="Y108" s="214" t="s">
        <v>1829</v>
      </c>
      <c r="Z108" s="214" t="s">
        <v>65</v>
      </c>
      <c r="AA108" s="214" t="s">
        <v>1829</v>
      </c>
      <c r="AB108" s="214" t="s">
        <v>1829</v>
      </c>
      <c r="AC108" s="214" t="s">
        <v>1829</v>
      </c>
      <c r="AD108" s="214" t="s">
        <v>1829</v>
      </c>
      <c r="AE108" s="214" t="s">
        <v>1829</v>
      </c>
      <c r="AF108" s="214" t="s">
        <v>1829</v>
      </c>
      <c r="AG108" s="214" t="s">
        <v>1829</v>
      </c>
      <c r="AH108" s="214" t="s">
        <v>1829</v>
      </c>
      <c r="AI108" s="211" t="s">
        <v>2021</v>
      </c>
    </row>
    <row r="109" spans="1:35" s="222" customFormat="1">
      <c r="A109" s="211">
        <v>107</v>
      </c>
      <c r="B109" s="211" t="s">
        <v>1376</v>
      </c>
      <c r="C109" s="213" t="s">
        <v>435</v>
      </c>
      <c r="D109" s="213" t="s">
        <v>1074</v>
      </c>
      <c r="E109" s="214" t="s">
        <v>1780</v>
      </c>
      <c r="F109" s="214">
        <v>3</v>
      </c>
      <c r="G109" s="214">
        <v>2</v>
      </c>
      <c r="H109" s="214">
        <v>0</v>
      </c>
      <c r="I109" s="214">
        <v>0</v>
      </c>
      <c r="J109" s="214">
        <v>4570</v>
      </c>
      <c r="K109" s="211" t="s">
        <v>2013</v>
      </c>
      <c r="L109" s="211" t="s">
        <v>2022</v>
      </c>
      <c r="M109" s="214" t="s">
        <v>263</v>
      </c>
      <c r="N109" s="213" t="s">
        <v>1074</v>
      </c>
      <c r="O109" s="214" t="s">
        <v>895</v>
      </c>
      <c r="P109" s="214" t="s">
        <v>264</v>
      </c>
      <c r="Q109" s="214" t="s">
        <v>65</v>
      </c>
      <c r="R109" s="214" t="s">
        <v>65</v>
      </c>
      <c r="S109" s="214" t="s">
        <v>65</v>
      </c>
      <c r="T109" s="214" t="s">
        <v>65</v>
      </c>
      <c r="U109" s="214" t="s">
        <v>35</v>
      </c>
      <c r="V109" s="214" t="s">
        <v>1692</v>
      </c>
      <c r="W109" s="214" t="s">
        <v>263</v>
      </c>
      <c r="X109" s="214" t="s">
        <v>65</v>
      </c>
      <c r="Y109" s="214" t="s">
        <v>65</v>
      </c>
      <c r="Z109" s="214" t="s">
        <v>65</v>
      </c>
      <c r="AA109" s="214" t="s">
        <v>65</v>
      </c>
      <c r="AB109" s="214" t="s">
        <v>65</v>
      </c>
      <c r="AC109" s="214" t="s">
        <v>65</v>
      </c>
      <c r="AD109" s="214" t="s">
        <v>65</v>
      </c>
      <c r="AE109" s="214" t="s">
        <v>65</v>
      </c>
      <c r="AF109" s="214" t="s">
        <v>65</v>
      </c>
      <c r="AG109" s="214" t="s">
        <v>65</v>
      </c>
      <c r="AH109" s="214" t="s">
        <v>65</v>
      </c>
      <c r="AI109" s="213" t="s">
        <v>2023</v>
      </c>
    </row>
    <row r="110" spans="1:35" s="222" customFormat="1">
      <c r="A110" s="211">
        <v>108</v>
      </c>
      <c r="B110" s="211" t="s">
        <v>1376</v>
      </c>
      <c r="C110" s="213" t="s">
        <v>436</v>
      </c>
      <c r="D110" s="223" t="s">
        <v>2024</v>
      </c>
      <c r="E110" s="214" t="s">
        <v>1780</v>
      </c>
      <c r="F110" s="214">
        <v>3</v>
      </c>
      <c r="G110" s="214">
        <v>2</v>
      </c>
      <c r="H110" s="214">
        <v>0</v>
      </c>
      <c r="I110" s="214">
        <v>0</v>
      </c>
      <c r="J110" s="214">
        <v>12600</v>
      </c>
      <c r="K110" s="211" t="s">
        <v>2025</v>
      </c>
      <c r="L110" s="211" t="s">
        <v>2026</v>
      </c>
      <c r="M110" s="214" t="s">
        <v>263</v>
      </c>
      <c r="N110" s="223" t="s">
        <v>2027</v>
      </c>
      <c r="O110" s="214" t="s">
        <v>895</v>
      </c>
      <c r="P110" s="214" t="s">
        <v>264</v>
      </c>
      <c r="Q110" s="214" t="s">
        <v>65</v>
      </c>
      <c r="R110" s="214" t="s">
        <v>65</v>
      </c>
      <c r="S110" s="214" t="s">
        <v>65</v>
      </c>
      <c r="T110" s="214" t="s">
        <v>65</v>
      </c>
      <c r="U110" s="214" t="s">
        <v>35</v>
      </c>
      <c r="V110" s="214" t="s">
        <v>1692</v>
      </c>
      <c r="W110" s="214" t="s">
        <v>263</v>
      </c>
      <c r="X110" s="214" t="s">
        <v>65</v>
      </c>
      <c r="Y110" s="214" t="s">
        <v>65</v>
      </c>
      <c r="Z110" s="214" t="s">
        <v>65</v>
      </c>
      <c r="AA110" s="214" t="s">
        <v>65</v>
      </c>
      <c r="AB110" s="214" t="s">
        <v>65</v>
      </c>
      <c r="AC110" s="214" t="s">
        <v>65</v>
      </c>
      <c r="AD110" s="214" t="s">
        <v>65</v>
      </c>
      <c r="AE110" s="214" t="s">
        <v>65</v>
      </c>
      <c r="AF110" s="214" t="s">
        <v>65</v>
      </c>
      <c r="AG110" s="214" t="s">
        <v>65</v>
      </c>
      <c r="AH110" s="214" t="s">
        <v>65</v>
      </c>
      <c r="AI110" s="223" t="s">
        <v>2027</v>
      </c>
    </row>
    <row r="111" spans="1:35" s="222" customFormat="1">
      <c r="A111" s="211">
        <v>109</v>
      </c>
      <c r="B111" s="211" t="s">
        <v>1376</v>
      </c>
      <c r="C111" s="213" t="s">
        <v>437</v>
      </c>
      <c r="D111" s="213" t="s">
        <v>2028</v>
      </c>
      <c r="E111" s="214" t="s">
        <v>1780</v>
      </c>
      <c r="F111" s="214">
        <v>3</v>
      </c>
      <c r="G111" s="214">
        <v>2</v>
      </c>
      <c r="H111" s="214">
        <v>0</v>
      </c>
      <c r="I111" s="214">
        <v>0</v>
      </c>
      <c r="J111" s="214">
        <v>170</v>
      </c>
      <c r="K111" s="211" t="s">
        <v>2026</v>
      </c>
      <c r="L111" s="211" t="s">
        <v>2029</v>
      </c>
      <c r="M111" s="214" t="s">
        <v>263</v>
      </c>
      <c r="N111" s="213" t="s">
        <v>2030</v>
      </c>
      <c r="O111" s="214" t="s">
        <v>868</v>
      </c>
      <c r="P111" s="214" t="s">
        <v>264</v>
      </c>
      <c r="Q111" s="214" t="s">
        <v>65</v>
      </c>
      <c r="R111" s="214" t="s">
        <v>65</v>
      </c>
      <c r="S111" s="214" t="s">
        <v>65</v>
      </c>
      <c r="T111" s="214" t="s">
        <v>65</v>
      </c>
      <c r="U111" s="214" t="s">
        <v>35</v>
      </c>
      <c r="V111" s="214" t="s">
        <v>1692</v>
      </c>
      <c r="W111" s="214" t="s">
        <v>263</v>
      </c>
      <c r="X111" s="214" t="s">
        <v>65</v>
      </c>
      <c r="Y111" s="214" t="s">
        <v>65</v>
      </c>
      <c r="Z111" s="214" t="s">
        <v>65</v>
      </c>
      <c r="AA111" s="214" t="s">
        <v>65</v>
      </c>
      <c r="AB111" s="214" t="s">
        <v>65</v>
      </c>
      <c r="AC111" s="214" t="s">
        <v>65</v>
      </c>
      <c r="AD111" s="214" t="s">
        <v>65</v>
      </c>
      <c r="AE111" s="214" t="s">
        <v>65</v>
      </c>
      <c r="AF111" s="214" t="s">
        <v>65</v>
      </c>
      <c r="AG111" s="214" t="s">
        <v>65</v>
      </c>
      <c r="AH111" s="214" t="s">
        <v>65</v>
      </c>
      <c r="AI111" s="213" t="s">
        <v>2031</v>
      </c>
    </row>
    <row r="112" spans="1:35" s="222" customFormat="1">
      <c r="A112" s="211">
        <v>110</v>
      </c>
      <c r="B112" s="211" t="s">
        <v>1376</v>
      </c>
      <c r="C112" s="213" t="s">
        <v>437</v>
      </c>
      <c r="D112" s="213" t="s">
        <v>2028</v>
      </c>
      <c r="E112" s="218" t="s">
        <v>1695</v>
      </c>
      <c r="F112" s="224">
        <v>3</v>
      </c>
      <c r="G112" s="224">
        <v>2</v>
      </c>
      <c r="H112" s="225">
        <v>0</v>
      </c>
      <c r="I112" s="225">
        <v>0</v>
      </c>
      <c r="J112" s="224">
        <v>5680</v>
      </c>
      <c r="K112" s="211" t="s">
        <v>2029</v>
      </c>
      <c r="L112" s="226" t="s">
        <v>2032</v>
      </c>
      <c r="M112" s="214" t="s">
        <v>263</v>
      </c>
      <c r="N112" s="213" t="s">
        <v>2030</v>
      </c>
      <c r="O112" s="214" t="s">
        <v>868</v>
      </c>
      <c r="P112" s="214" t="s">
        <v>264</v>
      </c>
      <c r="Q112" s="214" t="s">
        <v>65</v>
      </c>
      <c r="R112" s="214" t="s">
        <v>65</v>
      </c>
      <c r="S112" s="214" t="s">
        <v>65</v>
      </c>
      <c r="T112" s="214" t="s">
        <v>65</v>
      </c>
      <c r="U112" s="214" t="s">
        <v>35</v>
      </c>
      <c r="V112" s="214" t="s">
        <v>1692</v>
      </c>
      <c r="W112" s="214" t="s">
        <v>263</v>
      </c>
      <c r="X112" s="214" t="s">
        <v>65</v>
      </c>
      <c r="Y112" s="214" t="s">
        <v>65</v>
      </c>
      <c r="Z112" s="214" t="s">
        <v>65</v>
      </c>
      <c r="AA112" s="214" t="s">
        <v>65</v>
      </c>
      <c r="AB112" s="214" t="s">
        <v>65</v>
      </c>
      <c r="AC112" s="214" t="s">
        <v>65</v>
      </c>
      <c r="AD112" s="214" t="s">
        <v>65</v>
      </c>
      <c r="AE112" s="214" t="s">
        <v>65</v>
      </c>
      <c r="AF112" s="214" t="s">
        <v>65</v>
      </c>
      <c r="AG112" s="214" t="s">
        <v>65</v>
      </c>
      <c r="AH112" s="214" t="s">
        <v>65</v>
      </c>
      <c r="AI112" s="213" t="s">
        <v>2030</v>
      </c>
    </row>
    <row r="113" spans="1:35" s="222" customFormat="1">
      <c r="A113" s="211">
        <v>111</v>
      </c>
      <c r="B113" s="211" t="s">
        <v>1376</v>
      </c>
      <c r="C113" s="213" t="s">
        <v>437</v>
      </c>
      <c r="D113" s="213" t="s">
        <v>2028</v>
      </c>
      <c r="E113" s="214" t="s">
        <v>1780</v>
      </c>
      <c r="F113" s="224">
        <v>3</v>
      </c>
      <c r="G113" s="224">
        <v>2</v>
      </c>
      <c r="H113" s="225">
        <v>0</v>
      </c>
      <c r="I113" s="225">
        <v>0</v>
      </c>
      <c r="J113" s="224">
        <v>150</v>
      </c>
      <c r="K113" s="226" t="s">
        <v>2032</v>
      </c>
      <c r="L113" s="226" t="s">
        <v>2033</v>
      </c>
      <c r="M113" s="214" t="s">
        <v>263</v>
      </c>
      <c r="N113" s="213" t="s">
        <v>2030</v>
      </c>
      <c r="O113" s="214" t="s">
        <v>868</v>
      </c>
      <c r="P113" s="214" t="s">
        <v>264</v>
      </c>
      <c r="Q113" s="214" t="s">
        <v>65</v>
      </c>
      <c r="R113" s="214" t="s">
        <v>65</v>
      </c>
      <c r="S113" s="214" t="s">
        <v>65</v>
      </c>
      <c r="T113" s="214" t="s">
        <v>65</v>
      </c>
      <c r="U113" s="214" t="s">
        <v>35</v>
      </c>
      <c r="V113" s="214" t="s">
        <v>1692</v>
      </c>
      <c r="W113" s="214" t="s">
        <v>263</v>
      </c>
      <c r="X113" s="214" t="s">
        <v>65</v>
      </c>
      <c r="Y113" s="214" t="s">
        <v>65</v>
      </c>
      <c r="Z113" s="214" t="s">
        <v>65</v>
      </c>
      <c r="AA113" s="214" t="s">
        <v>65</v>
      </c>
      <c r="AB113" s="214" t="s">
        <v>65</v>
      </c>
      <c r="AC113" s="214" t="s">
        <v>65</v>
      </c>
      <c r="AD113" s="214" t="s">
        <v>65</v>
      </c>
      <c r="AE113" s="214" t="s">
        <v>65</v>
      </c>
      <c r="AF113" s="214" t="s">
        <v>65</v>
      </c>
      <c r="AG113" s="214" t="s">
        <v>65</v>
      </c>
      <c r="AH113" s="214" t="s">
        <v>65</v>
      </c>
      <c r="AI113" s="213" t="s">
        <v>2034</v>
      </c>
    </row>
    <row r="114" spans="1:35" s="217" customFormat="1">
      <c r="A114" s="211">
        <v>112</v>
      </c>
      <c r="B114" s="211" t="s">
        <v>1376</v>
      </c>
      <c r="C114" s="213" t="s">
        <v>438</v>
      </c>
      <c r="D114" s="213" t="s">
        <v>1080</v>
      </c>
      <c r="E114" s="214" t="s">
        <v>1780</v>
      </c>
      <c r="F114" s="224">
        <v>3</v>
      </c>
      <c r="G114" s="224">
        <v>2</v>
      </c>
      <c r="H114" s="225">
        <v>0</v>
      </c>
      <c r="I114" s="225">
        <v>0</v>
      </c>
      <c r="J114" s="224">
        <v>450</v>
      </c>
      <c r="K114" s="226" t="s">
        <v>2033</v>
      </c>
      <c r="L114" s="226" t="s">
        <v>2035</v>
      </c>
      <c r="M114" s="218" t="s">
        <v>263</v>
      </c>
      <c r="N114" s="226" t="s">
        <v>2036</v>
      </c>
      <c r="O114" s="225" t="s">
        <v>895</v>
      </c>
      <c r="P114" s="214" t="s">
        <v>264</v>
      </c>
      <c r="Q114" s="214" t="s">
        <v>65</v>
      </c>
      <c r="R114" s="214" t="s">
        <v>65</v>
      </c>
      <c r="S114" s="214" t="s">
        <v>65</v>
      </c>
      <c r="T114" s="214" t="s">
        <v>65</v>
      </c>
      <c r="U114" s="214" t="s">
        <v>35</v>
      </c>
      <c r="V114" s="214" t="s">
        <v>1692</v>
      </c>
      <c r="W114" s="214" t="s">
        <v>263</v>
      </c>
      <c r="X114" s="214" t="s">
        <v>65</v>
      </c>
      <c r="Y114" s="214" t="s">
        <v>65</v>
      </c>
      <c r="Z114" s="214" t="s">
        <v>65</v>
      </c>
      <c r="AA114" s="214" t="s">
        <v>65</v>
      </c>
      <c r="AB114" s="214" t="s">
        <v>65</v>
      </c>
      <c r="AC114" s="214" t="s">
        <v>65</v>
      </c>
      <c r="AD114" s="214" t="s">
        <v>65</v>
      </c>
      <c r="AE114" s="214" t="s">
        <v>65</v>
      </c>
      <c r="AF114" s="214" t="s">
        <v>65</v>
      </c>
      <c r="AG114" s="214" t="s">
        <v>65</v>
      </c>
      <c r="AH114" s="214" t="s">
        <v>65</v>
      </c>
      <c r="AI114" s="213" t="s">
        <v>2037</v>
      </c>
    </row>
    <row r="115" spans="1:35" s="217" customFormat="1">
      <c r="A115" s="211">
        <v>113</v>
      </c>
      <c r="B115" s="211" t="s">
        <v>1376</v>
      </c>
      <c r="C115" s="213" t="s">
        <v>438</v>
      </c>
      <c r="D115" s="213" t="s">
        <v>1080</v>
      </c>
      <c r="E115" s="214" t="s">
        <v>1695</v>
      </c>
      <c r="F115" s="224">
        <v>3</v>
      </c>
      <c r="G115" s="224">
        <v>2</v>
      </c>
      <c r="H115" s="225">
        <v>0</v>
      </c>
      <c r="I115" s="225">
        <v>0</v>
      </c>
      <c r="J115" s="224">
        <v>2300</v>
      </c>
      <c r="K115" s="226" t="s">
        <v>2035</v>
      </c>
      <c r="L115" s="226" t="s">
        <v>2038</v>
      </c>
      <c r="M115" s="218" t="s">
        <v>263</v>
      </c>
      <c r="N115" s="226" t="s">
        <v>2039</v>
      </c>
      <c r="O115" s="225" t="s">
        <v>895</v>
      </c>
      <c r="P115" s="214" t="s">
        <v>264</v>
      </c>
      <c r="Q115" s="214" t="s">
        <v>65</v>
      </c>
      <c r="R115" s="214" t="s">
        <v>65</v>
      </c>
      <c r="S115" s="214" t="s">
        <v>65</v>
      </c>
      <c r="T115" s="214" t="s">
        <v>65</v>
      </c>
      <c r="U115" s="214" t="s">
        <v>1695</v>
      </c>
      <c r="V115" s="214" t="s">
        <v>1692</v>
      </c>
      <c r="W115" s="214" t="s">
        <v>263</v>
      </c>
      <c r="X115" s="214" t="s">
        <v>65</v>
      </c>
      <c r="Y115" s="214" t="s">
        <v>65</v>
      </c>
      <c r="Z115" s="214" t="s">
        <v>65</v>
      </c>
      <c r="AA115" s="214" t="s">
        <v>65</v>
      </c>
      <c r="AB115" s="214" t="s">
        <v>65</v>
      </c>
      <c r="AC115" s="214" t="s">
        <v>65</v>
      </c>
      <c r="AD115" s="214" t="s">
        <v>65</v>
      </c>
      <c r="AE115" s="214" t="s">
        <v>65</v>
      </c>
      <c r="AF115" s="214" t="s">
        <v>65</v>
      </c>
      <c r="AG115" s="214" t="s">
        <v>65</v>
      </c>
      <c r="AH115" s="214" t="s">
        <v>65</v>
      </c>
      <c r="AI115" s="213" t="s">
        <v>2040</v>
      </c>
    </row>
    <row r="116" spans="1:35" s="217" customFormat="1">
      <c r="A116" s="211">
        <v>114</v>
      </c>
      <c r="B116" s="211" t="s">
        <v>1376</v>
      </c>
      <c r="C116" s="213" t="s">
        <v>438</v>
      </c>
      <c r="D116" s="213" t="s">
        <v>1080</v>
      </c>
      <c r="E116" s="214" t="s">
        <v>1780</v>
      </c>
      <c r="F116" s="224">
        <v>3</v>
      </c>
      <c r="G116" s="224">
        <v>2</v>
      </c>
      <c r="H116" s="225">
        <v>0</v>
      </c>
      <c r="I116" s="225">
        <v>0</v>
      </c>
      <c r="J116" s="224">
        <v>450</v>
      </c>
      <c r="K116" s="227" t="s">
        <v>2038</v>
      </c>
      <c r="L116" s="227" t="s">
        <v>2041</v>
      </c>
      <c r="M116" s="218" t="s">
        <v>263</v>
      </c>
      <c r="N116" s="226" t="s">
        <v>2036</v>
      </c>
      <c r="O116" s="225" t="s">
        <v>895</v>
      </c>
      <c r="P116" s="214" t="s">
        <v>264</v>
      </c>
      <c r="Q116" s="214" t="s">
        <v>65</v>
      </c>
      <c r="R116" s="214" t="s">
        <v>65</v>
      </c>
      <c r="S116" s="214" t="s">
        <v>65</v>
      </c>
      <c r="T116" s="214" t="s">
        <v>65</v>
      </c>
      <c r="U116" s="214" t="s">
        <v>35</v>
      </c>
      <c r="V116" s="214" t="s">
        <v>1692</v>
      </c>
      <c r="W116" s="214" t="s">
        <v>263</v>
      </c>
      <c r="X116" s="214" t="s">
        <v>65</v>
      </c>
      <c r="Y116" s="214" t="s">
        <v>65</v>
      </c>
      <c r="Z116" s="214" t="s">
        <v>65</v>
      </c>
      <c r="AA116" s="214" t="s">
        <v>65</v>
      </c>
      <c r="AB116" s="214" t="s">
        <v>65</v>
      </c>
      <c r="AC116" s="214" t="s">
        <v>65</v>
      </c>
      <c r="AD116" s="214" t="s">
        <v>65</v>
      </c>
      <c r="AE116" s="214" t="s">
        <v>65</v>
      </c>
      <c r="AF116" s="214" t="s">
        <v>65</v>
      </c>
      <c r="AG116" s="214" t="s">
        <v>65</v>
      </c>
      <c r="AH116" s="214" t="s">
        <v>65</v>
      </c>
      <c r="AI116" s="213" t="s">
        <v>2042</v>
      </c>
    </row>
    <row r="117" spans="1:35" s="217" customFormat="1">
      <c r="A117" s="211">
        <v>115</v>
      </c>
      <c r="B117" s="211" t="s">
        <v>1376</v>
      </c>
      <c r="C117" s="213" t="s">
        <v>439</v>
      </c>
      <c r="D117" s="213" t="s">
        <v>2043</v>
      </c>
      <c r="E117" s="214" t="s">
        <v>1780</v>
      </c>
      <c r="F117" s="228">
        <v>3</v>
      </c>
      <c r="G117" s="228">
        <v>2</v>
      </c>
      <c r="H117" s="228">
        <v>0</v>
      </c>
      <c r="I117" s="228">
        <v>0</v>
      </c>
      <c r="J117" s="228">
        <v>300</v>
      </c>
      <c r="K117" s="227" t="s">
        <v>2041</v>
      </c>
      <c r="L117" s="211" t="s">
        <v>2044</v>
      </c>
      <c r="M117" s="214" t="s">
        <v>263</v>
      </c>
      <c r="N117" s="213" t="s">
        <v>2045</v>
      </c>
      <c r="O117" s="228" t="s">
        <v>868</v>
      </c>
      <c r="P117" s="228" t="s">
        <v>264</v>
      </c>
      <c r="Q117" s="228" t="s">
        <v>65</v>
      </c>
      <c r="R117" s="228" t="s">
        <v>65</v>
      </c>
      <c r="S117" s="228" t="s">
        <v>65</v>
      </c>
      <c r="T117" s="228" t="s">
        <v>65</v>
      </c>
      <c r="U117" s="218" t="s">
        <v>35</v>
      </c>
      <c r="V117" s="218" t="s">
        <v>1692</v>
      </c>
      <c r="W117" s="218" t="s">
        <v>263</v>
      </c>
      <c r="X117" s="218" t="s">
        <v>65</v>
      </c>
      <c r="Y117" s="218" t="s">
        <v>1829</v>
      </c>
      <c r="Z117" s="218" t="s">
        <v>65</v>
      </c>
      <c r="AA117" s="218" t="s">
        <v>1829</v>
      </c>
      <c r="AB117" s="218" t="s">
        <v>1829</v>
      </c>
      <c r="AC117" s="218" t="s">
        <v>1829</v>
      </c>
      <c r="AD117" s="218" t="s">
        <v>1829</v>
      </c>
      <c r="AE117" s="218" t="s">
        <v>1829</v>
      </c>
      <c r="AF117" s="218" t="s">
        <v>1829</v>
      </c>
      <c r="AG117" s="218" t="s">
        <v>1829</v>
      </c>
      <c r="AH117" s="218" t="s">
        <v>1829</v>
      </c>
      <c r="AI117" s="213" t="s">
        <v>2046</v>
      </c>
    </row>
    <row r="118" spans="1:35" s="217" customFormat="1">
      <c r="A118" s="211">
        <v>116</v>
      </c>
      <c r="B118" s="211" t="s">
        <v>1376</v>
      </c>
      <c r="C118" s="213" t="s">
        <v>439</v>
      </c>
      <c r="D118" s="213" t="s">
        <v>2043</v>
      </c>
      <c r="E118" s="218" t="s">
        <v>1695</v>
      </c>
      <c r="F118" s="228">
        <v>3</v>
      </c>
      <c r="G118" s="228">
        <v>2</v>
      </c>
      <c r="H118" s="228">
        <v>0</v>
      </c>
      <c r="I118" s="228">
        <v>0</v>
      </c>
      <c r="J118" s="228">
        <v>2703</v>
      </c>
      <c r="K118" s="211" t="s">
        <v>2044</v>
      </c>
      <c r="L118" s="211" t="s">
        <v>2047</v>
      </c>
      <c r="M118" s="214" t="s">
        <v>263</v>
      </c>
      <c r="N118" s="213" t="s">
        <v>2048</v>
      </c>
      <c r="O118" s="225" t="s">
        <v>868</v>
      </c>
      <c r="P118" s="228" t="s">
        <v>264</v>
      </c>
      <c r="Q118" s="228" t="s">
        <v>65</v>
      </c>
      <c r="R118" s="228" t="s">
        <v>65</v>
      </c>
      <c r="S118" s="228" t="s">
        <v>65</v>
      </c>
      <c r="T118" s="228" t="s">
        <v>65</v>
      </c>
      <c r="U118" s="218" t="s">
        <v>1695</v>
      </c>
      <c r="V118" s="218" t="s">
        <v>1692</v>
      </c>
      <c r="W118" s="218" t="s">
        <v>263</v>
      </c>
      <c r="X118" s="218" t="s">
        <v>65</v>
      </c>
      <c r="Y118" s="218" t="s">
        <v>1829</v>
      </c>
      <c r="Z118" s="218" t="s">
        <v>65</v>
      </c>
      <c r="AA118" s="218" t="s">
        <v>1829</v>
      </c>
      <c r="AB118" s="218" t="s">
        <v>1829</v>
      </c>
      <c r="AC118" s="218" t="s">
        <v>1829</v>
      </c>
      <c r="AD118" s="218" t="s">
        <v>1829</v>
      </c>
      <c r="AE118" s="218" t="s">
        <v>1829</v>
      </c>
      <c r="AF118" s="218" t="s">
        <v>1829</v>
      </c>
      <c r="AG118" s="218" t="s">
        <v>1829</v>
      </c>
      <c r="AH118" s="218" t="s">
        <v>1829</v>
      </c>
      <c r="AI118" s="213" t="s">
        <v>2049</v>
      </c>
    </row>
    <row r="119" spans="1:35" s="217" customFormat="1">
      <c r="A119" s="211">
        <v>117</v>
      </c>
      <c r="B119" s="211" t="s">
        <v>1376</v>
      </c>
      <c r="C119" s="213" t="s">
        <v>439</v>
      </c>
      <c r="D119" s="213" t="s">
        <v>2043</v>
      </c>
      <c r="E119" s="214" t="s">
        <v>1780</v>
      </c>
      <c r="F119" s="228">
        <v>3</v>
      </c>
      <c r="G119" s="228">
        <v>2</v>
      </c>
      <c r="H119" s="228">
        <v>0</v>
      </c>
      <c r="I119" s="228">
        <v>0</v>
      </c>
      <c r="J119" s="228">
        <v>356</v>
      </c>
      <c r="K119" s="211" t="s">
        <v>2047</v>
      </c>
      <c r="L119" s="226" t="s">
        <v>2050</v>
      </c>
      <c r="M119" s="218" t="s">
        <v>263</v>
      </c>
      <c r="N119" s="213" t="s">
        <v>2051</v>
      </c>
      <c r="O119" s="225" t="s">
        <v>868</v>
      </c>
      <c r="P119" s="225" t="s">
        <v>264</v>
      </c>
      <c r="Q119" s="228" t="s">
        <v>65</v>
      </c>
      <c r="R119" s="228" t="s">
        <v>65</v>
      </c>
      <c r="S119" s="228" t="s">
        <v>65</v>
      </c>
      <c r="T119" s="228" t="s">
        <v>65</v>
      </c>
      <c r="U119" s="218" t="s">
        <v>35</v>
      </c>
      <c r="V119" s="218" t="s">
        <v>1692</v>
      </c>
      <c r="W119" s="218" t="s">
        <v>263</v>
      </c>
      <c r="X119" s="218" t="s">
        <v>65</v>
      </c>
      <c r="Y119" s="218" t="s">
        <v>1829</v>
      </c>
      <c r="Z119" s="218" t="s">
        <v>65</v>
      </c>
      <c r="AA119" s="218" t="s">
        <v>1829</v>
      </c>
      <c r="AB119" s="218" t="s">
        <v>1829</v>
      </c>
      <c r="AC119" s="218" t="s">
        <v>1829</v>
      </c>
      <c r="AD119" s="218" t="s">
        <v>1829</v>
      </c>
      <c r="AE119" s="218" t="s">
        <v>1829</v>
      </c>
      <c r="AF119" s="218" t="s">
        <v>1829</v>
      </c>
      <c r="AG119" s="218" t="s">
        <v>1829</v>
      </c>
      <c r="AH119" s="218" t="s">
        <v>1829</v>
      </c>
      <c r="AI119" s="213" t="s">
        <v>2052</v>
      </c>
    </row>
    <row r="120" spans="1:35" s="217" customFormat="1">
      <c r="A120" s="211">
        <v>118</v>
      </c>
      <c r="B120" s="211" t="s">
        <v>1376</v>
      </c>
      <c r="C120" s="213" t="s">
        <v>440</v>
      </c>
      <c r="D120" s="213" t="s">
        <v>1084</v>
      </c>
      <c r="E120" s="214" t="s">
        <v>1780</v>
      </c>
      <c r="F120" s="224">
        <v>3</v>
      </c>
      <c r="G120" s="224">
        <v>2</v>
      </c>
      <c r="H120" s="225">
        <v>0</v>
      </c>
      <c r="I120" s="225">
        <v>0</v>
      </c>
      <c r="J120" s="218">
        <v>130</v>
      </c>
      <c r="K120" s="226" t="s">
        <v>2053</v>
      </c>
      <c r="L120" s="226" t="s">
        <v>2054</v>
      </c>
      <c r="M120" s="218" t="s">
        <v>263</v>
      </c>
      <c r="N120" s="213" t="s">
        <v>2055</v>
      </c>
      <c r="O120" s="225" t="s">
        <v>895</v>
      </c>
      <c r="P120" s="225" t="s">
        <v>264</v>
      </c>
      <c r="Q120" s="228" t="s">
        <v>65</v>
      </c>
      <c r="R120" s="228" t="s">
        <v>65</v>
      </c>
      <c r="S120" s="228" t="s">
        <v>65</v>
      </c>
      <c r="T120" s="228" t="s">
        <v>65</v>
      </c>
      <c r="U120" s="218" t="s">
        <v>35</v>
      </c>
      <c r="V120" s="218" t="s">
        <v>1692</v>
      </c>
      <c r="W120" s="218" t="s">
        <v>263</v>
      </c>
      <c r="X120" s="218" t="s">
        <v>65</v>
      </c>
      <c r="Y120" s="218" t="s">
        <v>1829</v>
      </c>
      <c r="Z120" s="218" t="s">
        <v>65</v>
      </c>
      <c r="AA120" s="218" t="s">
        <v>1829</v>
      </c>
      <c r="AB120" s="218" t="s">
        <v>1829</v>
      </c>
      <c r="AC120" s="218" t="s">
        <v>1829</v>
      </c>
      <c r="AD120" s="218" t="s">
        <v>1829</v>
      </c>
      <c r="AE120" s="218" t="s">
        <v>1829</v>
      </c>
      <c r="AF120" s="218" t="s">
        <v>1829</v>
      </c>
      <c r="AG120" s="218" t="s">
        <v>1829</v>
      </c>
      <c r="AH120" s="218" t="s">
        <v>1829</v>
      </c>
      <c r="AI120" s="213" t="s">
        <v>2055</v>
      </c>
    </row>
    <row r="121" spans="1:35" s="217" customFormat="1">
      <c r="A121" s="211">
        <v>119</v>
      </c>
      <c r="B121" s="211" t="s">
        <v>1376</v>
      </c>
      <c r="C121" s="213" t="s">
        <v>440</v>
      </c>
      <c r="D121" s="213" t="s">
        <v>1084</v>
      </c>
      <c r="E121" s="218" t="s">
        <v>1695</v>
      </c>
      <c r="F121" s="224">
        <v>3</v>
      </c>
      <c r="G121" s="224">
        <v>2</v>
      </c>
      <c r="H121" s="225">
        <v>0</v>
      </c>
      <c r="I121" s="225">
        <v>0</v>
      </c>
      <c r="J121" s="224">
        <v>1100</v>
      </c>
      <c r="K121" s="226" t="s">
        <v>2054</v>
      </c>
      <c r="L121" s="226" t="s">
        <v>2056</v>
      </c>
      <c r="M121" s="218" t="s">
        <v>263</v>
      </c>
      <c r="N121" s="213" t="s">
        <v>1084</v>
      </c>
      <c r="O121" s="225" t="s">
        <v>895</v>
      </c>
      <c r="P121" s="225" t="s">
        <v>264</v>
      </c>
      <c r="Q121" s="228" t="s">
        <v>65</v>
      </c>
      <c r="R121" s="228" t="s">
        <v>65</v>
      </c>
      <c r="S121" s="228" t="s">
        <v>65</v>
      </c>
      <c r="T121" s="228" t="s">
        <v>65</v>
      </c>
      <c r="U121" s="218" t="s">
        <v>1695</v>
      </c>
      <c r="V121" s="218" t="s">
        <v>1692</v>
      </c>
      <c r="W121" s="218" t="s">
        <v>263</v>
      </c>
      <c r="X121" s="218" t="s">
        <v>2057</v>
      </c>
      <c r="Y121" s="218" t="s">
        <v>58</v>
      </c>
      <c r="Z121" s="218">
        <v>1100</v>
      </c>
      <c r="AA121" s="218" t="s">
        <v>1829</v>
      </c>
      <c r="AB121" s="218" t="s">
        <v>1829</v>
      </c>
      <c r="AC121" s="218" t="s">
        <v>1829</v>
      </c>
      <c r="AD121" s="218" t="s">
        <v>1829</v>
      </c>
      <c r="AE121" s="218" t="s">
        <v>1829</v>
      </c>
      <c r="AF121" s="218" t="s">
        <v>1829</v>
      </c>
      <c r="AG121" s="218" t="s">
        <v>1829</v>
      </c>
      <c r="AH121" s="218" t="s">
        <v>1829</v>
      </c>
      <c r="AI121" s="213" t="s">
        <v>2058</v>
      </c>
    </row>
    <row r="122" spans="1:35" s="217" customFormat="1">
      <c r="A122" s="211">
        <v>120</v>
      </c>
      <c r="B122" s="211" t="s">
        <v>1376</v>
      </c>
      <c r="C122" s="213" t="s">
        <v>440</v>
      </c>
      <c r="D122" s="213" t="s">
        <v>1084</v>
      </c>
      <c r="E122" s="214" t="s">
        <v>1780</v>
      </c>
      <c r="F122" s="224">
        <v>3</v>
      </c>
      <c r="G122" s="224">
        <v>2</v>
      </c>
      <c r="H122" s="225">
        <v>0</v>
      </c>
      <c r="I122" s="225">
        <v>0</v>
      </c>
      <c r="J122" s="224">
        <v>4200</v>
      </c>
      <c r="K122" s="226" t="s">
        <v>2056</v>
      </c>
      <c r="L122" s="226" t="s">
        <v>2059</v>
      </c>
      <c r="M122" s="218" t="s">
        <v>263</v>
      </c>
      <c r="N122" s="213" t="s">
        <v>2060</v>
      </c>
      <c r="O122" s="225" t="s">
        <v>895</v>
      </c>
      <c r="P122" s="225" t="s">
        <v>264</v>
      </c>
      <c r="Q122" s="228" t="s">
        <v>65</v>
      </c>
      <c r="R122" s="228" t="s">
        <v>65</v>
      </c>
      <c r="S122" s="228" t="s">
        <v>65</v>
      </c>
      <c r="T122" s="228" t="s">
        <v>65</v>
      </c>
      <c r="U122" s="218" t="s">
        <v>35</v>
      </c>
      <c r="V122" s="218" t="s">
        <v>1692</v>
      </c>
      <c r="W122" s="218" t="s">
        <v>263</v>
      </c>
      <c r="X122" s="218" t="s">
        <v>65</v>
      </c>
      <c r="Y122" s="218" t="s">
        <v>1829</v>
      </c>
      <c r="Z122" s="218" t="s">
        <v>65</v>
      </c>
      <c r="AA122" s="218" t="s">
        <v>1829</v>
      </c>
      <c r="AB122" s="218" t="s">
        <v>1829</v>
      </c>
      <c r="AC122" s="218" t="s">
        <v>1829</v>
      </c>
      <c r="AD122" s="218" t="s">
        <v>1829</v>
      </c>
      <c r="AE122" s="218" t="s">
        <v>1829</v>
      </c>
      <c r="AF122" s="218" t="s">
        <v>1829</v>
      </c>
      <c r="AG122" s="218" t="s">
        <v>1829</v>
      </c>
      <c r="AH122" s="218" t="s">
        <v>1829</v>
      </c>
      <c r="AI122" s="226" t="s">
        <v>2061</v>
      </c>
    </row>
    <row r="123" spans="1:35" s="217" customFormat="1">
      <c r="A123" s="211">
        <v>121</v>
      </c>
      <c r="B123" s="211" t="s">
        <v>1376</v>
      </c>
      <c r="C123" s="213" t="s">
        <v>440</v>
      </c>
      <c r="D123" s="213" t="s">
        <v>1084</v>
      </c>
      <c r="E123" s="218" t="s">
        <v>34</v>
      </c>
      <c r="F123" s="224">
        <v>5</v>
      </c>
      <c r="G123" s="224">
        <v>2</v>
      </c>
      <c r="H123" s="225">
        <v>0</v>
      </c>
      <c r="I123" s="225">
        <v>0</v>
      </c>
      <c r="J123" s="224">
        <v>3300</v>
      </c>
      <c r="K123" s="226" t="s">
        <v>2059</v>
      </c>
      <c r="L123" s="226" t="s">
        <v>2062</v>
      </c>
      <c r="M123" s="218" t="s">
        <v>263</v>
      </c>
      <c r="N123" s="213" t="s">
        <v>2063</v>
      </c>
      <c r="O123" s="225" t="s">
        <v>895</v>
      </c>
      <c r="P123" s="225" t="s">
        <v>264</v>
      </c>
      <c r="Q123" s="228" t="s">
        <v>65</v>
      </c>
      <c r="R123" s="228" t="s">
        <v>65</v>
      </c>
      <c r="S123" s="228" t="s">
        <v>65</v>
      </c>
      <c r="T123" s="228" t="s">
        <v>65</v>
      </c>
      <c r="U123" s="218" t="s">
        <v>34</v>
      </c>
      <c r="V123" s="218" t="s">
        <v>1692</v>
      </c>
      <c r="W123" s="218" t="s">
        <v>263</v>
      </c>
      <c r="X123" s="218" t="s">
        <v>65</v>
      </c>
      <c r="Y123" s="218" t="s">
        <v>1829</v>
      </c>
      <c r="Z123" s="218" t="s">
        <v>65</v>
      </c>
      <c r="AA123" s="218" t="s">
        <v>1829</v>
      </c>
      <c r="AB123" s="218" t="s">
        <v>1829</v>
      </c>
      <c r="AC123" s="218" t="s">
        <v>1829</v>
      </c>
      <c r="AD123" s="218" t="s">
        <v>1829</v>
      </c>
      <c r="AE123" s="218" t="s">
        <v>1829</v>
      </c>
      <c r="AF123" s="218" t="s">
        <v>1829</v>
      </c>
      <c r="AG123" s="218" t="s">
        <v>1829</v>
      </c>
      <c r="AH123" s="218" t="s">
        <v>1829</v>
      </c>
      <c r="AI123" s="213" t="s">
        <v>2064</v>
      </c>
    </row>
    <row r="124" spans="1:35" s="217" customFormat="1">
      <c r="A124" s="211">
        <v>122</v>
      </c>
      <c r="B124" s="211" t="s">
        <v>1376</v>
      </c>
      <c r="C124" s="213" t="s">
        <v>441</v>
      </c>
      <c r="D124" s="213" t="s">
        <v>2065</v>
      </c>
      <c r="E124" s="218" t="s">
        <v>34</v>
      </c>
      <c r="F124" s="224">
        <v>5</v>
      </c>
      <c r="G124" s="224">
        <v>2</v>
      </c>
      <c r="H124" s="225">
        <v>0</v>
      </c>
      <c r="I124" s="225">
        <v>0</v>
      </c>
      <c r="J124" s="224">
        <v>2000</v>
      </c>
      <c r="K124" s="226" t="s">
        <v>2062</v>
      </c>
      <c r="L124" s="226" t="s">
        <v>2066</v>
      </c>
      <c r="M124" s="218" t="s">
        <v>263</v>
      </c>
      <c r="N124" s="213" t="s">
        <v>2067</v>
      </c>
      <c r="O124" s="225" t="s">
        <v>868</v>
      </c>
      <c r="P124" s="225" t="s">
        <v>264</v>
      </c>
      <c r="Q124" s="228" t="s">
        <v>65</v>
      </c>
      <c r="R124" s="228" t="s">
        <v>65</v>
      </c>
      <c r="S124" s="228" t="s">
        <v>65</v>
      </c>
      <c r="T124" s="228" t="s">
        <v>65</v>
      </c>
      <c r="U124" s="218" t="s">
        <v>34</v>
      </c>
      <c r="V124" s="218" t="s">
        <v>1692</v>
      </c>
      <c r="W124" s="218" t="s">
        <v>263</v>
      </c>
      <c r="X124" s="218" t="s">
        <v>65</v>
      </c>
      <c r="Y124" s="218" t="s">
        <v>1829</v>
      </c>
      <c r="Z124" s="218" t="s">
        <v>65</v>
      </c>
      <c r="AA124" s="218" t="s">
        <v>1829</v>
      </c>
      <c r="AB124" s="218" t="s">
        <v>1829</v>
      </c>
      <c r="AC124" s="218" t="s">
        <v>1829</v>
      </c>
      <c r="AD124" s="218" t="s">
        <v>1829</v>
      </c>
      <c r="AE124" s="218" t="s">
        <v>1829</v>
      </c>
      <c r="AF124" s="218" t="s">
        <v>1829</v>
      </c>
      <c r="AG124" s="218" t="s">
        <v>1829</v>
      </c>
      <c r="AH124" s="218" t="s">
        <v>1829</v>
      </c>
      <c r="AI124" s="213" t="s">
        <v>2067</v>
      </c>
    </row>
    <row r="125" spans="1:35" s="217" customFormat="1">
      <c r="A125" s="211">
        <v>123</v>
      </c>
      <c r="B125" s="211" t="s">
        <v>1376</v>
      </c>
      <c r="C125" s="213" t="s">
        <v>442</v>
      </c>
      <c r="D125" s="226" t="s">
        <v>1092</v>
      </c>
      <c r="E125" s="218" t="s">
        <v>34</v>
      </c>
      <c r="F125" s="224">
        <v>5</v>
      </c>
      <c r="G125" s="224">
        <v>2</v>
      </c>
      <c r="H125" s="225">
        <v>0</v>
      </c>
      <c r="I125" s="225">
        <v>0</v>
      </c>
      <c r="J125" s="224">
        <v>450</v>
      </c>
      <c r="K125" s="226" t="s">
        <v>2066</v>
      </c>
      <c r="L125" s="226" t="s">
        <v>2068</v>
      </c>
      <c r="M125" s="218" t="s">
        <v>263</v>
      </c>
      <c r="N125" s="226" t="s">
        <v>1092</v>
      </c>
      <c r="O125" s="225" t="s">
        <v>868</v>
      </c>
      <c r="P125" s="225" t="s">
        <v>264</v>
      </c>
      <c r="Q125" s="228" t="s">
        <v>65</v>
      </c>
      <c r="R125" s="228" t="s">
        <v>65</v>
      </c>
      <c r="S125" s="228" t="s">
        <v>65</v>
      </c>
      <c r="T125" s="228" t="s">
        <v>65</v>
      </c>
      <c r="U125" s="218" t="s">
        <v>34</v>
      </c>
      <c r="V125" s="218" t="s">
        <v>1692</v>
      </c>
      <c r="W125" s="218" t="s">
        <v>263</v>
      </c>
      <c r="X125" s="218" t="s">
        <v>65</v>
      </c>
      <c r="Y125" s="218" t="s">
        <v>1829</v>
      </c>
      <c r="Z125" s="218" t="s">
        <v>65</v>
      </c>
      <c r="AA125" s="218" t="s">
        <v>1829</v>
      </c>
      <c r="AB125" s="218" t="s">
        <v>1829</v>
      </c>
      <c r="AC125" s="218" t="s">
        <v>1829</v>
      </c>
      <c r="AD125" s="218" t="s">
        <v>1829</v>
      </c>
      <c r="AE125" s="218" t="s">
        <v>1829</v>
      </c>
      <c r="AF125" s="218" t="s">
        <v>1829</v>
      </c>
      <c r="AG125" s="218" t="s">
        <v>1829</v>
      </c>
      <c r="AH125" s="218" t="s">
        <v>1829</v>
      </c>
      <c r="AI125" s="226" t="s">
        <v>2069</v>
      </c>
    </row>
    <row r="126" spans="1:35" s="217" customFormat="1">
      <c r="A126" s="211">
        <v>124</v>
      </c>
      <c r="B126" s="211" t="s">
        <v>1376</v>
      </c>
      <c r="C126" s="213" t="s">
        <v>442</v>
      </c>
      <c r="D126" s="226" t="s">
        <v>1092</v>
      </c>
      <c r="E126" s="218" t="s">
        <v>1695</v>
      </c>
      <c r="F126" s="224">
        <v>5</v>
      </c>
      <c r="G126" s="224">
        <v>2</v>
      </c>
      <c r="H126" s="225">
        <v>0</v>
      </c>
      <c r="I126" s="225">
        <v>0</v>
      </c>
      <c r="J126" s="224">
        <v>5230</v>
      </c>
      <c r="K126" s="226" t="s">
        <v>2068</v>
      </c>
      <c r="L126" s="226" t="s">
        <v>2070</v>
      </c>
      <c r="M126" s="218" t="s">
        <v>263</v>
      </c>
      <c r="N126" s="226" t="s">
        <v>1092</v>
      </c>
      <c r="O126" s="225" t="s">
        <v>868</v>
      </c>
      <c r="P126" s="225" t="s">
        <v>264</v>
      </c>
      <c r="Q126" s="228" t="s">
        <v>65</v>
      </c>
      <c r="R126" s="228" t="s">
        <v>65</v>
      </c>
      <c r="S126" s="228" t="s">
        <v>65</v>
      </c>
      <c r="T126" s="228" t="s">
        <v>65</v>
      </c>
      <c r="U126" s="218" t="s">
        <v>1695</v>
      </c>
      <c r="V126" s="218" t="s">
        <v>1692</v>
      </c>
      <c r="W126" s="218" t="s">
        <v>263</v>
      </c>
      <c r="X126" s="218" t="s">
        <v>65</v>
      </c>
      <c r="Y126" s="218" t="s">
        <v>1829</v>
      </c>
      <c r="Z126" s="218" t="s">
        <v>65</v>
      </c>
      <c r="AA126" s="218" t="s">
        <v>1829</v>
      </c>
      <c r="AB126" s="218" t="s">
        <v>1829</v>
      </c>
      <c r="AC126" s="218" t="s">
        <v>1711</v>
      </c>
      <c r="AD126" s="218">
        <v>23.418619</v>
      </c>
      <c r="AE126" s="218">
        <v>76.190019000000007</v>
      </c>
      <c r="AF126" s="218">
        <v>23.419091000000002</v>
      </c>
      <c r="AG126" s="218">
        <v>76.190884999999994</v>
      </c>
      <c r="AH126" s="218">
        <v>100</v>
      </c>
      <c r="AI126" s="226" t="s">
        <v>2071</v>
      </c>
    </row>
    <row r="127" spans="1:35" s="217" customFormat="1">
      <c r="A127" s="211">
        <v>125</v>
      </c>
      <c r="B127" s="211" t="s">
        <v>1376</v>
      </c>
      <c r="C127" s="213" t="s">
        <v>442</v>
      </c>
      <c r="D127" s="226" t="s">
        <v>1092</v>
      </c>
      <c r="E127" s="214" t="s">
        <v>1780</v>
      </c>
      <c r="F127" s="224">
        <v>3</v>
      </c>
      <c r="G127" s="224">
        <v>2</v>
      </c>
      <c r="H127" s="225">
        <v>0</v>
      </c>
      <c r="I127" s="225">
        <v>0</v>
      </c>
      <c r="J127" s="224">
        <v>150</v>
      </c>
      <c r="K127" s="226" t="s">
        <v>2070</v>
      </c>
      <c r="L127" s="226" t="s">
        <v>2072</v>
      </c>
      <c r="M127" s="218" t="s">
        <v>263</v>
      </c>
      <c r="N127" s="226" t="s">
        <v>1092</v>
      </c>
      <c r="O127" s="225" t="s">
        <v>868</v>
      </c>
      <c r="P127" s="225" t="s">
        <v>264</v>
      </c>
      <c r="Q127" s="228" t="s">
        <v>65</v>
      </c>
      <c r="R127" s="228" t="s">
        <v>65</v>
      </c>
      <c r="S127" s="228" t="s">
        <v>65</v>
      </c>
      <c r="T127" s="228" t="s">
        <v>65</v>
      </c>
      <c r="U127" s="218" t="s">
        <v>35</v>
      </c>
      <c r="V127" s="218" t="s">
        <v>1692</v>
      </c>
      <c r="W127" s="218" t="s">
        <v>263</v>
      </c>
      <c r="X127" s="218" t="s">
        <v>65</v>
      </c>
      <c r="Y127" s="218" t="s">
        <v>1829</v>
      </c>
      <c r="Z127" s="218" t="s">
        <v>65</v>
      </c>
      <c r="AA127" s="218" t="s">
        <v>1829</v>
      </c>
      <c r="AB127" s="218" t="s">
        <v>1829</v>
      </c>
      <c r="AC127" s="218" t="s">
        <v>1829</v>
      </c>
      <c r="AD127" s="218" t="s">
        <v>1829</v>
      </c>
      <c r="AE127" s="218" t="s">
        <v>1829</v>
      </c>
      <c r="AF127" s="218" t="s">
        <v>1829</v>
      </c>
      <c r="AG127" s="218" t="s">
        <v>1829</v>
      </c>
      <c r="AH127" s="218" t="s">
        <v>1829</v>
      </c>
      <c r="AI127" s="226" t="s">
        <v>2073</v>
      </c>
    </row>
    <row r="128" spans="1:35" s="217" customFormat="1">
      <c r="A128" s="211">
        <v>126</v>
      </c>
      <c r="B128" s="211" t="s">
        <v>1376</v>
      </c>
      <c r="C128" s="213" t="s">
        <v>445</v>
      </c>
      <c r="D128" s="213" t="s">
        <v>1093</v>
      </c>
      <c r="E128" s="214" t="s">
        <v>1780</v>
      </c>
      <c r="F128" s="224">
        <v>3</v>
      </c>
      <c r="G128" s="224">
        <v>2</v>
      </c>
      <c r="H128" s="225">
        <v>0</v>
      </c>
      <c r="I128" s="225">
        <v>0</v>
      </c>
      <c r="J128" s="224">
        <v>150</v>
      </c>
      <c r="K128" s="226" t="s">
        <v>2072</v>
      </c>
      <c r="L128" s="226" t="s">
        <v>2074</v>
      </c>
      <c r="M128" s="218" t="s">
        <v>263</v>
      </c>
      <c r="N128" s="213" t="s">
        <v>1093</v>
      </c>
      <c r="O128" s="225" t="s">
        <v>895</v>
      </c>
      <c r="P128" s="225" t="s">
        <v>264</v>
      </c>
      <c r="Q128" s="228" t="s">
        <v>65</v>
      </c>
      <c r="R128" s="228" t="s">
        <v>65</v>
      </c>
      <c r="S128" s="228" t="s">
        <v>65</v>
      </c>
      <c r="T128" s="228" t="s">
        <v>65</v>
      </c>
      <c r="U128" s="218" t="s">
        <v>35</v>
      </c>
      <c r="V128" s="218" t="s">
        <v>1692</v>
      </c>
      <c r="W128" s="218" t="s">
        <v>263</v>
      </c>
      <c r="X128" s="218" t="s">
        <v>65</v>
      </c>
      <c r="Y128" s="218" t="s">
        <v>1829</v>
      </c>
      <c r="Z128" s="218" t="s">
        <v>65</v>
      </c>
      <c r="AA128" s="218" t="s">
        <v>1829</v>
      </c>
      <c r="AB128" s="218" t="s">
        <v>1829</v>
      </c>
      <c r="AC128" s="218" t="s">
        <v>1829</v>
      </c>
      <c r="AD128" s="218" t="s">
        <v>1829</v>
      </c>
      <c r="AE128" s="218" t="s">
        <v>1829</v>
      </c>
      <c r="AF128" s="218" t="s">
        <v>1829</v>
      </c>
      <c r="AG128" s="218" t="s">
        <v>1829</v>
      </c>
      <c r="AH128" s="218" t="s">
        <v>1829</v>
      </c>
      <c r="AI128" s="213" t="s">
        <v>2075</v>
      </c>
    </row>
    <row r="129" spans="1:35" s="217" customFormat="1">
      <c r="A129" s="211">
        <v>127</v>
      </c>
      <c r="B129" s="211" t="s">
        <v>1376</v>
      </c>
      <c r="C129" s="213" t="s">
        <v>445</v>
      </c>
      <c r="D129" s="213" t="s">
        <v>1093</v>
      </c>
      <c r="E129" s="218" t="s">
        <v>1695</v>
      </c>
      <c r="F129" s="224">
        <v>5</v>
      </c>
      <c r="G129" s="224">
        <v>2</v>
      </c>
      <c r="H129" s="225">
        <v>0</v>
      </c>
      <c r="I129" s="225">
        <v>0</v>
      </c>
      <c r="J129" s="224">
        <v>9700</v>
      </c>
      <c r="K129" s="226" t="s">
        <v>2072</v>
      </c>
      <c r="L129" s="226" t="s">
        <v>2076</v>
      </c>
      <c r="M129" s="218" t="s">
        <v>263</v>
      </c>
      <c r="N129" s="213" t="s">
        <v>1093</v>
      </c>
      <c r="O129" s="225" t="s">
        <v>895</v>
      </c>
      <c r="P129" s="225" t="s">
        <v>264</v>
      </c>
      <c r="Q129" s="228" t="s">
        <v>65</v>
      </c>
      <c r="R129" s="228" t="s">
        <v>65</v>
      </c>
      <c r="S129" s="228" t="s">
        <v>65</v>
      </c>
      <c r="T129" s="228" t="s">
        <v>65</v>
      </c>
      <c r="U129" s="218" t="s">
        <v>2077</v>
      </c>
      <c r="V129" s="218" t="s">
        <v>1692</v>
      </c>
      <c r="W129" s="218" t="s">
        <v>263</v>
      </c>
      <c r="X129" s="218" t="s">
        <v>2057</v>
      </c>
      <c r="Y129" s="218" t="s">
        <v>58</v>
      </c>
      <c r="Z129" s="218">
        <v>5000</v>
      </c>
      <c r="AA129" s="218" t="s">
        <v>1829</v>
      </c>
      <c r="AB129" s="218" t="s">
        <v>1829</v>
      </c>
      <c r="AC129" s="218" t="s">
        <v>1829</v>
      </c>
      <c r="AD129" s="218" t="s">
        <v>1829</v>
      </c>
      <c r="AE129" s="218" t="s">
        <v>1829</v>
      </c>
      <c r="AF129" s="218" t="s">
        <v>1829</v>
      </c>
      <c r="AG129" s="218" t="s">
        <v>1829</v>
      </c>
      <c r="AH129" s="218" t="s">
        <v>1829</v>
      </c>
      <c r="AI129" s="226" t="s">
        <v>2078</v>
      </c>
    </row>
    <row r="130" spans="1:35" s="217" customFormat="1">
      <c r="A130" s="211">
        <v>128</v>
      </c>
      <c r="B130" s="211" t="s">
        <v>1376</v>
      </c>
      <c r="C130" s="213" t="s">
        <v>444</v>
      </c>
      <c r="D130" s="213" t="s">
        <v>2079</v>
      </c>
      <c r="E130" s="218" t="s">
        <v>1695</v>
      </c>
      <c r="F130" s="224">
        <v>5</v>
      </c>
      <c r="G130" s="224">
        <v>2</v>
      </c>
      <c r="H130" s="225">
        <v>0</v>
      </c>
      <c r="I130" s="225">
        <v>0</v>
      </c>
      <c r="J130" s="224">
        <v>2200</v>
      </c>
      <c r="K130" s="226" t="s">
        <v>2080</v>
      </c>
      <c r="L130" s="226" t="s">
        <v>2081</v>
      </c>
      <c r="M130" s="218" t="s">
        <v>263</v>
      </c>
      <c r="N130" s="213" t="s">
        <v>2082</v>
      </c>
      <c r="O130" s="225" t="s">
        <v>895</v>
      </c>
      <c r="P130" s="225" t="s">
        <v>264</v>
      </c>
      <c r="Q130" s="228" t="s">
        <v>65</v>
      </c>
      <c r="R130" s="228" t="s">
        <v>65</v>
      </c>
      <c r="S130" s="228" t="s">
        <v>65</v>
      </c>
      <c r="T130" s="228" t="s">
        <v>65</v>
      </c>
      <c r="U130" s="218" t="s">
        <v>2077</v>
      </c>
      <c r="V130" s="218" t="s">
        <v>1692</v>
      </c>
      <c r="W130" s="218" t="s">
        <v>263</v>
      </c>
      <c r="X130" s="218" t="s">
        <v>2057</v>
      </c>
      <c r="Y130" s="218" t="s">
        <v>58</v>
      </c>
      <c r="Z130" s="218">
        <v>2200</v>
      </c>
      <c r="AA130" s="218" t="s">
        <v>1829</v>
      </c>
      <c r="AB130" s="218" t="s">
        <v>1829</v>
      </c>
      <c r="AC130" s="218" t="s">
        <v>1829</v>
      </c>
      <c r="AD130" s="218" t="s">
        <v>1829</v>
      </c>
      <c r="AE130" s="218" t="s">
        <v>1829</v>
      </c>
      <c r="AF130" s="218" t="s">
        <v>1829</v>
      </c>
      <c r="AG130" s="218" t="s">
        <v>1829</v>
      </c>
      <c r="AH130" s="218" t="s">
        <v>1829</v>
      </c>
      <c r="AI130" s="226" t="s">
        <v>2083</v>
      </c>
    </row>
    <row r="131" spans="1:35" s="217" customFormat="1">
      <c r="A131" s="211">
        <v>129</v>
      </c>
      <c r="B131" s="211" t="s">
        <v>1376</v>
      </c>
      <c r="C131" s="213" t="s">
        <v>445</v>
      </c>
      <c r="D131" s="213" t="s">
        <v>2084</v>
      </c>
      <c r="E131" s="218" t="s">
        <v>1695</v>
      </c>
      <c r="F131" s="224">
        <v>5</v>
      </c>
      <c r="G131" s="224">
        <v>2</v>
      </c>
      <c r="H131" s="225">
        <v>0</v>
      </c>
      <c r="I131" s="225">
        <v>0</v>
      </c>
      <c r="J131" s="224">
        <v>7000</v>
      </c>
      <c r="K131" s="226" t="s">
        <v>2081</v>
      </c>
      <c r="L131" s="226" t="s">
        <v>2085</v>
      </c>
      <c r="M131" s="218" t="s">
        <v>263</v>
      </c>
      <c r="N131" s="213" t="s">
        <v>2084</v>
      </c>
      <c r="O131" s="225" t="s">
        <v>868</v>
      </c>
      <c r="P131" s="225" t="s">
        <v>264</v>
      </c>
      <c r="Q131" s="228" t="s">
        <v>65</v>
      </c>
      <c r="R131" s="228" t="s">
        <v>65</v>
      </c>
      <c r="S131" s="228" t="s">
        <v>65</v>
      </c>
      <c r="T131" s="228" t="s">
        <v>65</v>
      </c>
      <c r="U131" s="218" t="s">
        <v>1695</v>
      </c>
      <c r="V131" s="218" t="s">
        <v>1692</v>
      </c>
      <c r="W131" s="218" t="s">
        <v>263</v>
      </c>
      <c r="X131" s="218" t="s">
        <v>65</v>
      </c>
      <c r="Y131" s="218" t="s">
        <v>1829</v>
      </c>
      <c r="Z131" s="218" t="s">
        <v>65</v>
      </c>
      <c r="AA131" s="218" t="s">
        <v>1829</v>
      </c>
      <c r="AB131" s="218" t="s">
        <v>1829</v>
      </c>
      <c r="AC131" s="218" t="s">
        <v>1829</v>
      </c>
      <c r="AD131" s="218" t="s">
        <v>1829</v>
      </c>
      <c r="AE131" s="218" t="s">
        <v>1829</v>
      </c>
      <c r="AF131" s="218" t="s">
        <v>1829</v>
      </c>
      <c r="AG131" s="218" t="s">
        <v>1829</v>
      </c>
      <c r="AH131" s="218" t="s">
        <v>1829</v>
      </c>
      <c r="AI131" s="213" t="s">
        <v>2086</v>
      </c>
    </row>
    <row r="132" spans="1:35" s="217" customFormat="1">
      <c r="A132" s="211">
        <v>130</v>
      </c>
      <c r="B132" s="211" t="s">
        <v>1376</v>
      </c>
      <c r="C132" s="213" t="s">
        <v>445</v>
      </c>
      <c r="D132" s="213" t="s">
        <v>2084</v>
      </c>
      <c r="E132" s="214" t="s">
        <v>1677</v>
      </c>
      <c r="F132" s="224">
        <v>5</v>
      </c>
      <c r="G132" s="224">
        <v>2</v>
      </c>
      <c r="H132" s="225">
        <v>0</v>
      </c>
      <c r="I132" s="225">
        <v>0</v>
      </c>
      <c r="J132" s="224">
        <v>300</v>
      </c>
      <c r="K132" s="226" t="s">
        <v>2085</v>
      </c>
      <c r="L132" s="226" t="s">
        <v>2087</v>
      </c>
      <c r="M132" s="218" t="s">
        <v>263</v>
      </c>
      <c r="N132" s="213" t="s">
        <v>2084</v>
      </c>
      <c r="O132" s="225" t="s">
        <v>868</v>
      </c>
      <c r="P132" s="225" t="s">
        <v>264</v>
      </c>
      <c r="Q132" s="225" t="s">
        <v>65</v>
      </c>
      <c r="R132" s="225" t="s">
        <v>65</v>
      </c>
      <c r="S132" s="218" t="s">
        <v>65</v>
      </c>
      <c r="T132" s="218" t="s">
        <v>65</v>
      </c>
      <c r="U132" s="214" t="s">
        <v>1681</v>
      </c>
      <c r="V132" s="218" t="s">
        <v>1682</v>
      </c>
      <c r="W132" s="218" t="s">
        <v>263</v>
      </c>
      <c r="X132" s="218" t="s">
        <v>65</v>
      </c>
      <c r="Y132" s="218" t="s">
        <v>1829</v>
      </c>
      <c r="Z132" s="218" t="s">
        <v>65</v>
      </c>
      <c r="AA132" s="218" t="s">
        <v>1829</v>
      </c>
      <c r="AB132" s="218" t="s">
        <v>1829</v>
      </c>
      <c r="AC132" s="218" t="s">
        <v>1829</v>
      </c>
      <c r="AD132" s="218" t="s">
        <v>1829</v>
      </c>
      <c r="AE132" s="218" t="s">
        <v>1829</v>
      </c>
      <c r="AF132" s="218" t="s">
        <v>1829</v>
      </c>
      <c r="AG132" s="218" t="s">
        <v>1829</v>
      </c>
      <c r="AH132" s="218" t="s">
        <v>1829</v>
      </c>
      <c r="AI132" s="226" t="s">
        <v>2088</v>
      </c>
    </row>
    <row r="133" spans="1:35" s="217" customFormat="1">
      <c r="A133" s="211">
        <v>131</v>
      </c>
      <c r="B133" s="211" t="s">
        <v>1377</v>
      </c>
      <c r="C133" s="213" t="s">
        <v>446</v>
      </c>
      <c r="D133" s="213" t="s">
        <v>2089</v>
      </c>
      <c r="E133" s="218" t="s">
        <v>1695</v>
      </c>
      <c r="F133" s="214">
        <v>3</v>
      </c>
      <c r="G133" s="214">
        <v>2</v>
      </c>
      <c r="H133" s="214">
        <v>0</v>
      </c>
      <c r="I133" s="214">
        <v>0</v>
      </c>
      <c r="J133" s="224">
        <v>7000</v>
      </c>
      <c r="K133" s="226" t="s">
        <v>2090</v>
      </c>
      <c r="L133" s="211" t="s">
        <v>2091</v>
      </c>
      <c r="M133" s="214" t="s">
        <v>263</v>
      </c>
      <c r="N133" s="213" t="s">
        <v>2089</v>
      </c>
      <c r="O133" s="214" t="s">
        <v>868</v>
      </c>
      <c r="P133" s="225" t="s">
        <v>264</v>
      </c>
      <c r="Q133" s="214" t="s">
        <v>65</v>
      </c>
      <c r="R133" s="214" t="s">
        <v>65</v>
      </c>
      <c r="S133" s="214" t="s">
        <v>65</v>
      </c>
      <c r="T133" s="214" t="s">
        <v>65</v>
      </c>
      <c r="U133" s="218" t="s">
        <v>1695</v>
      </c>
      <c r="V133" s="218" t="s">
        <v>1692</v>
      </c>
      <c r="W133" s="214" t="s">
        <v>263</v>
      </c>
      <c r="X133" s="214" t="s">
        <v>2092</v>
      </c>
      <c r="Y133" s="214" t="s">
        <v>1102</v>
      </c>
      <c r="Z133" s="214">
        <v>2500</v>
      </c>
      <c r="AA133" s="214" t="s">
        <v>65</v>
      </c>
      <c r="AB133" s="214" t="s">
        <v>65</v>
      </c>
      <c r="AC133" s="214" t="s">
        <v>2093</v>
      </c>
      <c r="AD133" s="214" t="s">
        <v>2093</v>
      </c>
      <c r="AE133" s="214" t="s">
        <v>2093</v>
      </c>
      <c r="AF133" s="214" t="s">
        <v>2093</v>
      </c>
      <c r="AG133" s="214" t="s">
        <v>2093</v>
      </c>
      <c r="AH133" s="214" t="s">
        <v>2093</v>
      </c>
      <c r="AI133" s="211" t="s">
        <v>2094</v>
      </c>
    </row>
    <row r="134" spans="1:35" s="217" customFormat="1">
      <c r="A134" s="211">
        <v>132</v>
      </c>
      <c r="B134" s="211" t="s">
        <v>1377</v>
      </c>
      <c r="C134" s="213" t="s">
        <v>446</v>
      </c>
      <c r="D134" s="213" t="s">
        <v>2089</v>
      </c>
      <c r="E134" s="214" t="s">
        <v>1780</v>
      </c>
      <c r="F134" s="214">
        <v>3</v>
      </c>
      <c r="G134" s="214">
        <v>2</v>
      </c>
      <c r="H134" s="214">
        <v>0</v>
      </c>
      <c r="I134" s="214">
        <v>0</v>
      </c>
      <c r="J134" s="214">
        <v>1850</v>
      </c>
      <c r="K134" s="211" t="s">
        <v>2091</v>
      </c>
      <c r="L134" s="211" t="s">
        <v>2095</v>
      </c>
      <c r="M134" s="214" t="s">
        <v>263</v>
      </c>
      <c r="N134" s="213" t="s">
        <v>2096</v>
      </c>
      <c r="O134" s="214" t="s">
        <v>868</v>
      </c>
      <c r="P134" s="225" t="s">
        <v>264</v>
      </c>
      <c r="Q134" s="214" t="s">
        <v>65</v>
      </c>
      <c r="R134" s="214" t="s">
        <v>65</v>
      </c>
      <c r="S134" s="214" t="s">
        <v>65</v>
      </c>
      <c r="T134" s="214" t="s">
        <v>65</v>
      </c>
      <c r="U134" s="214" t="s">
        <v>35</v>
      </c>
      <c r="V134" s="214" t="s">
        <v>1692</v>
      </c>
      <c r="W134" s="214" t="s">
        <v>263</v>
      </c>
      <c r="X134" s="214" t="s">
        <v>65</v>
      </c>
      <c r="Y134" s="214" t="s">
        <v>65</v>
      </c>
      <c r="Z134" s="214" t="s">
        <v>65</v>
      </c>
      <c r="AA134" s="214" t="s">
        <v>65</v>
      </c>
      <c r="AB134" s="214" t="s">
        <v>65</v>
      </c>
      <c r="AC134" s="214" t="s">
        <v>2093</v>
      </c>
      <c r="AD134" s="214" t="s">
        <v>2093</v>
      </c>
      <c r="AE134" s="214" t="s">
        <v>2093</v>
      </c>
      <c r="AF134" s="214" t="s">
        <v>2093</v>
      </c>
      <c r="AG134" s="214" t="s">
        <v>2093</v>
      </c>
      <c r="AH134" s="214" t="s">
        <v>2093</v>
      </c>
      <c r="AI134" s="211" t="s">
        <v>2097</v>
      </c>
    </row>
    <row r="135" spans="1:35" s="217" customFormat="1">
      <c r="A135" s="211">
        <v>133</v>
      </c>
      <c r="B135" s="211" t="s">
        <v>1377</v>
      </c>
      <c r="C135" s="213" t="s">
        <v>447</v>
      </c>
      <c r="D135" s="213" t="s">
        <v>1105</v>
      </c>
      <c r="E135" s="214" t="s">
        <v>1695</v>
      </c>
      <c r="F135" s="214">
        <v>3</v>
      </c>
      <c r="G135" s="214">
        <v>2</v>
      </c>
      <c r="H135" s="214">
        <v>0</v>
      </c>
      <c r="I135" s="214">
        <v>0</v>
      </c>
      <c r="J135" s="214">
        <v>3000</v>
      </c>
      <c r="K135" s="211" t="s">
        <v>2098</v>
      </c>
      <c r="L135" s="211" t="s">
        <v>2099</v>
      </c>
      <c r="M135" s="214" t="s">
        <v>263</v>
      </c>
      <c r="N135" s="213" t="s">
        <v>1105</v>
      </c>
      <c r="O135" s="214" t="s">
        <v>868</v>
      </c>
      <c r="P135" s="225" t="s">
        <v>264</v>
      </c>
      <c r="Q135" s="214" t="s">
        <v>65</v>
      </c>
      <c r="R135" s="214" t="s">
        <v>65</v>
      </c>
      <c r="S135" s="214" t="s">
        <v>65</v>
      </c>
      <c r="T135" s="214" t="s">
        <v>65</v>
      </c>
      <c r="U135" s="218" t="s">
        <v>1695</v>
      </c>
      <c r="V135" s="214" t="s">
        <v>1692</v>
      </c>
      <c r="W135" s="214" t="s">
        <v>263</v>
      </c>
      <c r="X135" s="214" t="s">
        <v>65</v>
      </c>
      <c r="Y135" s="214" t="s">
        <v>65</v>
      </c>
      <c r="Z135" s="214" t="s">
        <v>65</v>
      </c>
      <c r="AA135" s="214" t="s">
        <v>65</v>
      </c>
      <c r="AB135" s="214" t="s">
        <v>65</v>
      </c>
      <c r="AC135" s="214" t="s">
        <v>1719</v>
      </c>
      <c r="AD135" s="214" t="s">
        <v>2100</v>
      </c>
      <c r="AE135" s="214" t="s">
        <v>2101</v>
      </c>
      <c r="AF135" s="214" t="s">
        <v>2093</v>
      </c>
      <c r="AG135" s="214" t="s">
        <v>2093</v>
      </c>
      <c r="AH135" s="214">
        <v>40</v>
      </c>
      <c r="AI135" s="211" t="s">
        <v>2102</v>
      </c>
    </row>
    <row r="136" spans="1:35" s="217" customFormat="1">
      <c r="A136" s="211">
        <v>134</v>
      </c>
      <c r="B136" s="211" t="s">
        <v>1377</v>
      </c>
      <c r="C136" s="213" t="s">
        <v>447</v>
      </c>
      <c r="D136" s="213" t="s">
        <v>1105</v>
      </c>
      <c r="E136" s="214" t="s">
        <v>1695</v>
      </c>
      <c r="F136" s="214">
        <v>3</v>
      </c>
      <c r="G136" s="214">
        <v>2</v>
      </c>
      <c r="H136" s="214">
        <v>0</v>
      </c>
      <c r="I136" s="214">
        <v>0</v>
      </c>
      <c r="J136" s="214">
        <v>0</v>
      </c>
      <c r="K136" s="211" t="s">
        <v>2098</v>
      </c>
      <c r="L136" s="211" t="s">
        <v>2099</v>
      </c>
      <c r="M136" s="214" t="s">
        <v>263</v>
      </c>
      <c r="N136" s="213" t="s">
        <v>1105</v>
      </c>
      <c r="O136" s="214" t="s">
        <v>868</v>
      </c>
      <c r="P136" s="225" t="s">
        <v>264</v>
      </c>
      <c r="Q136" s="214" t="s">
        <v>65</v>
      </c>
      <c r="R136" s="214" t="s">
        <v>65</v>
      </c>
      <c r="S136" s="214" t="s">
        <v>65</v>
      </c>
      <c r="T136" s="214" t="s">
        <v>65</v>
      </c>
      <c r="U136" s="218" t="s">
        <v>1695</v>
      </c>
      <c r="V136" s="214" t="s">
        <v>1692</v>
      </c>
      <c r="W136" s="214" t="s">
        <v>263</v>
      </c>
      <c r="X136" s="214" t="s">
        <v>65</v>
      </c>
      <c r="Y136" s="214" t="s">
        <v>65</v>
      </c>
      <c r="Z136" s="214" t="s">
        <v>65</v>
      </c>
      <c r="AA136" s="214" t="s">
        <v>65</v>
      </c>
      <c r="AB136" s="214" t="s">
        <v>65</v>
      </c>
      <c r="AC136" s="214" t="s">
        <v>1922</v>
      </c>
      <c r="AD136" s="214" t="s">
        <v>2103</v>
      </c>
      <c r="AE136" s="214" t="s">
        <v>2104</v>
      </c>
      <c r="AF136" s="214" t="s">
        <v>1829</v>
      </c>
      <c r="AG136" s="214" t="s">
        <v>1829</v>
      </c>
      <c r="AH136" s="214">
        <v>30</v>
      </c>
      <c r="AI136" s="211" t="s">
        <v>2105</v>
      </c>
    </row>
    <row r="137" spans="1:35" s="217" customFormat="1">
      <c r="A137" s="211">
        <v>135</v>
      </c>
      <c r="B137" s="211" t="s">
        <v>1377</v>
      </c>
      <c r="C137" s="213" t="s">
        <v>448</v>
      </c>
      <c r="D137" s="213" t="s">
        <v>1107</v>
      </c>
      <c r="E137" s="214" t="s">
        <v>1695</v>
      </c>
      <c r="F137" s="214">
        <v>6</v>
      </c>
      <c r="G137" s="214">
        <v>4</v>
      </c>
      <c r="H137" s="214">
        <v>0</v>
      </c>
      <c r="I137" s="214">
        <v>0</v>
      </c>
      <c r="J137" s="214">
        <v>12100</v>
      </c>
      <c r="K137" s="211" t="s">
        <v>2099</v>
      </c>
      <c r="L137" s="211" t="s">
        <v>2106</v>
      </c>
      <c r="M137" s="214" t="s">
        <v>263</v>
      </c>
      <c r="N137" s="213" t="s">
        <v>1107</v>
      </c>
      <c r="O137" s="214" t="s">
        <v>895</v>
      </c>
      <c r="P137" s="225" t="s">
        <v>264</v>
      </c>
      <c r="Q137" s="214" t="s">
        <v>65</v>
      </c>
      <c r="R137" s="214" t="s">
        <v>65</v>
      </c>
      <c r="S137" s="214" t="s">
        <v>65</v>
      </c>
      <c r="T137" s="214" t="s">
        <v>65</v>
      </c>
      <c r="U137" s="218" t="s">
        <v>1695</v>
      </c>
      <c r="V137" s="214" t="s">
        <v>1692</v>
      </c>
      <c r="W137" s="214" t="s">
        <v>263</v>
      </c>
      <c r="X137" s="214" t="s">
        <v>65</v>
      </c>
      <c r="Y137" s="214" t="s">
        <v>65</v>
      </c>
      <c r="Z137" s="214" t="s">
        <v>65</v>
      </c>
      <c r="AA137" s="214" t="s">
        <v>65</v>
      </c>
      <c r="AB137" s="214" t="s">
        <v>65</v>
      </c>
      <c r="AC137" s="214" t="s">
        <v>1829</v>
      </c>
      <c r="AD137" s="214" t="s">
        <v>1829</v>
      </c>
      <c r="AE137" s="214" t="s">
        <v>1829</v>
      </c>
      <c r="AF137" s="214" t="s">
        <v>1829</v>
      </c>
      <c r="AG137" s="214" t="s">
        <v>1829</v>
      </c>
      <c r="AH137" s="214" t="s">
        <v>1829</v>
      </c>
      <c r="AI137" s="211" t="s">
        <v>2107</v>
      </c>
    </row>
    <row r="138" spans="1:35" s="217" customFormat="1">
      <c r="A138" s="211">
        <v>136</v>
      </c>
      <c r="B138" s="211" t="s">
        <v>1377</v>
      </c>
      <c r="C138" s="213" t="s">
        <v>449</v>
      </c>
      <c r="D138" s="213" t="s">
        <v>1111</v>
      </c>
      <c r="E138" s="214" t="s">
        <v>1695</v>
      </c>
      <c r="F138" s="214">
        <v>5</v>
      </c>
      <c r="G138" s="214">
        <v>4</v>
      </c>
      <c r="H138" s="214">
        <v>0</v>
      </c>
      <c r="I138" s="214">
        <v>0</v>
      </c>
      <c r="J138" s="214">
        <v>3400</v>
      </c>
      <c r="K138" s="211" t="s">
        <v>2106</v>
      </c>
      <c r="L138" s="213" t="s">
        <v>2108</v>
      </c>
      <c r="M138" s="228" t="s">
        <v>263</v>
      </c>
      <c r="N138" s="213" t="s">
        <v>1111</v>
      </c>
      <c r="O138" s="214" t="s">
        <v>868</v>
      </c>
      <c r="P138" s="214" t="s">
        <v>1829</v>
      </c>
      <c r="Q138" s="214" t="s">
        <v>65</v>
      </c>
      <c r="R138" s="214" t="s">
        <v>65</v>
      </c>
      <c r="S138" s="214" t="s">
        <v>65</v>
      </c>
      <c r="T138" s="214" t="s">
        <v>65</v>
      </c>
      <c r="U138" s="218" t="s">
        <v>1695</v>
      </c>
      <c r="V138" s="214" t="s">
        <v>1692</v>
      </c>
      <c r="W138" s="214" t="s">
        <v>263</v>
      </c>
      <c r="X138" s="214" t="s">
        <v>65</v>
      </c>
      <c r="Y138" s="214" t="s">
        <v>65</v>
      </c>
      <c r="Z138" s="214" t="s">
        <v>65</v>
      </c>
      <c r="AA138" s="214" t="s">
        <v>65</v>
      </c>
      <c r="AB138" s="214" t="s">
        <v>65</v>
      </c>
      <c r="AC138" s="214" t="s">
        <v>1829</v>
      </c>
      <c r="AD138" s="214" t="s">
        <v>1829</v>
      </c>
      <c r="AE138" s="214" t="s">
        <v>1829</v>
      </c>
      <c r="AF138" s="214" t="s">
        <v>1829</v>
      </c>
      <c r="AG138" s="214" t="s">
        <v>1829</v>
      </c>
      <c r="AH138" s="214" t="s">
        <v>1829</v>
      </c>
      <c r="AI138" s="211"/>
    </row>
    <row r="139" spans="1:35" s="217" customFormat="1">
      <c r="A139" s="211">
        <v>137</v>
      </c>
      <c r="B139" s="211" t="s">
        <v>1377</v>
      </c>
      <c r="C139" s="213" t="s">
        <v>450</v>
      </c>
      <c r="D139" s="213" t="s">
        <v>1114</v>
      </c>
      <c r="E139" s="214" t="s">
        <v>1695</v>
      </c>
      <c r="F139" s="214">
        <v>5</v>
      </c>
      <c r="G139" s="214">
        <v>3</v>
      </c>
      <c r="H139" s="214">
        <v>0</v>
      </c>
      <c r="I139" s="214">
        <v>0</v>
      </c>
      <c r="J139" s="214">
        <v>8400</v>
      </c>
      <c r="K139" s="213" t="s">
        <v>2108</v>
      </c>
      <c r="L139" s="213" t="s">
        <v>2109</v>
      </c>
      <c r="M139" s="228" t="s">
        <v>263</v>
      </c>
      <c r="N139" s="213" t="s">
        <v>1114</v>
      </c>
      <c r="O139" s="214" t="s">
        <v>895</v>
      </c>
      <c r="P139" s="214" t="s">
        <v>1829</v>
      </c>
      <c r="Q139" s="214" t="s">
        <v>65</v>
      </c>
      <c r="R139" s="214" t="s">
        <v>65</v>
      </c>
      <c r="S139" s="214" t="s">
        <v>65</v>
      </c>
      <c r="T139" s="214" t="s">
        <v>65</v>
      </c>
      <c r="U139" s="218" t="s">
        <v>1695</v>
      </c>
      <c r="V139" s="214" t="s">
        <v>1692</v>
      </c>
      <c r="W139" s="214" t="s">
        <v>263</v>
      </c>
      <c r="X139" s="214" t="s">
        <v>65</v>
      </c>
      <c r="Y139" s="214" t="s">
        <v>65</v>
      </c>
      <c r="Z139" s="214" t="s">
        <v>65</v>
      </c>
      <c r="AA139" s="214" t="s">
        <v>65</v>
      </c>
      <c r="AB139" s="214" t="s">
        <v>65</v>
      </c>
      <c r="AC139" s="214" t="s">
        <v>1719</v>
      </c>
      <c r="AD139" s="214">
        <v>23.486478000000002</v>
      </c>
      <c r="AE139" s="214">
        <v>76.187140999999997</v>
      </c>
      <c r="AF139" s="214">
        <v>23.486394000000001</v>
      </c>
      <c r="AG139" s="214">
        <v>76.187282999999994</v>
      </c>
      <c r="AH139" s="214" t="s">
        <v>2110</v>
      </c>
      <c r="AI139" s="211" t="s">
        <v>2111</v>
      </c>
    </row>
    <row r="140" spans="1:35" s="217" customFormat="1">
      <c r="A140" s="211">
        <v>138</v>
      </c>
      <c r="B140" s="211" t="s">
        <v>1377</v>
      </c>
      <c r="C140" s="213" t="s">
        <v>451</v>
      </c>
      <c r="D140" s="213" t="s">
        <v>1115</v>
      </c>
      <c r="E140" s="214" t="s">
        <v>1780</v>
      </c>
      <c r="F140" s="214">
        <v>3</v>
      </c>
      <c r="G140" s="214">
        <v>2</v>
      </c>
      <c r="H140" s="214">
        <v>0</v>
      </c>
      <c r="I140" s="214">
        <v>0</v>
      </c>
      <c r="J140" s="214">
        <v>260</v>
      </c>
      <c r="K140" s="213" t="s">
        <v>2109</v>
      </c>
      <c r="L140" s="213" t="s">
        <v>2112</v>
      </c>
      <c r="M140" s="228" t="s">
        <v>263</v>
      </c>
      <c r="N140" s="213" t="s">
        <v>1115</v>
      </c>
      <c r="O140" s="214" t="s">
        <v>868</v>
      </c>
      <c r="P140" s="214" t="s">
        <v>1829</v>
      </c>
      <c r="Q140" s="214" t="s">
        <v>65</v>
      </c>
      <c r="R140" s="214" t="s">
        <v>65</v>
      </c>
      <c r="S140" s="214" t="s">
        <v>65</v>
      </c>
      <c r="T140" s="214" t="s">
        <v>65</v>
      </c>
      <c r="U140" s="214" t="s">
        <v>35</v>
      </c>
      <c r="V140" s="214" t="s">
        <v>1692</v>
      </c>
      <c r="W140" s="214" t="s">
        <v>263</v>
      </c>
      <c r="X140" s="214" t="s">
        <v>65</v>
      </c>
      <c r="Y140" s="214" t="s">
        <v>65</v>
      </c>
      <c r="Z140" s="214" t="s">
        <v>65</v>
      </c>
      <c r="AA140" s="214" t="s">
        <v>65</v>
      </c>
      <c r="AB140" s="214" t="s">
        <v>65</v>
      </c>
      <c r="AC140" s="214" t="s">
        <v>1719</v>
      </c>
      <c r="AD140" s="214">
        <v>23.486478000000002</v>
      </c>
      <c r="AE140" s="214">
        <v>76.187140999999997</v>
      </c>
      <c r="AF140" s="214">
        <v>23.486394000000001</v>
      </c>
      <c r="AG140" s="214">
        <v>76.187282999999994</v>
      </c>
      <c r="AH140" s="214" t="s">
        <v>2110</v>
      </c>
      <c r="AI140" s="211" t="s">
        <v>2111</v>
      </c>
    </row>
    <row r="141" spans="1:35" s="217" customFormat="1">
      <c r="A141" s="211">
        <v>139</v>
      </c>
      <c r="B141" s="211" t="s">
        <v>1377</v>
      </c>
      <c r="C141" s="213" t="s">
        <v>451</v>
      </c>
      <c r="D141" s="213" t="s">
        <v>1115</v>
      </c>
      <c r="E141" s="214" t="s">
        <v>1695</v>
      </c>
      <c r="F141" s="214">
        <v>5</v>
      </c>
      <c r="G141" s="214">
        <v>2</v>
      </c>
      <c r="H141" s="214">
        <v>0</v>
      </c>
      <c r="I141" s="214">
        <v>0</v>
      </c>
      <c r="J141" s="214">
        <v>1500</v>
      </c>
      <c r="K141" s="213" t="s">
        <v>2112</v>
      </c>
      <c r="L141" s="213" t="s">
        <v>2113</v>
      </c>
      <c r="M141" s="228" t="s">
        <v>263</v>
      </c>
      <c r="N141" s="213" t="s">
        <v>1115</v>
      </c>
      <c r="O141" s="214" t="s">
        <v>868</v>
      </c>
      <c r="P141" s="214" t="s">
        <v>1829</v>
      </c>
      <c r="Q141" s="214" t="s">
        <v>65</v>
      </c>
      <c r="R141" s="214" t="s">
        <v>65</v>
      </c>
      <c r="S141" s="214" t="s">
        <v>65</v>
      </c>
      <c r="T141" s="214" t="s">
        <v>65</v>
      </c>
      <c r="U141" s="214" t="s">
        <v>1695</v>
      </c>
      <c r="V141" s="214" t="s">
        <v>1692</v>
      </c>
      <c r="W141" s="214" t="s">
        <v>263</v>
      </c>
      <c r="X141" s="214" t="s">
        <v>65</v>
      </c>
      <c r="Y141" s="214" t="s">
        <v>65</v>
      </c>
      <c r="Z141" s="214" t="s">
        <v>65</v>
      </c>
      <c r="AA141" s="214" t="s">
        <v>65</v>
      </c>
      <c r="AB141" s="214" t="s">
        <v>65</v>
      </c>
      <c r="AC141" s="214" t="s">
        <v>1829</v>
      </c>
      <c r="AD141" s="214" t="s">
        <v>1829</v>
      </c>
      <c r="AE141" s="214" t="s">
        <v>1829</v>
      </c>
      <c r="AF141" s="214" t="s">
        <v>1829</v>
      </c>
      <c r="AG141" s="214" t="s">
        <v>1829</v>
      </c>
      <c r="AH141" s="214" t="s">
        <v>1829</v>
      </c>
      <c r="AI141" s="211" t="s">
        <v>2073</v>
      </c>
    </row>
    <row r="142" spans="1:35" s="217" customFormat="1">
      <c r="A142" s="211">
        <v>140</v>
      </c>
      <c r="B142" s="211" t="s">
        <v>1377</v>
      </c>
      <c r="C142" s="213" t="s">
        <v>2114</v>
      </c>
      <c r="D142" s="211" t="s">
        <v>2115</v>
      </c>
      <c r="E142" s="214" t="s">
        <v>34</v>
      </c>
      <c r="F142" s="214">
        <v>5</v>
      </c>
      <c r="G142" s="214">
        <v>2</v>
      </c>
      <c r="H142" s="214">
        <v>0</v>
      </c>
      <c r="I142" s="214">
        <v>0</v>
      </c>
      <c r="J142" s="214">
        <v>2200</v>
      </c>
      <c r="K142" s="213" t="s">
        <v>2113</v>
      </c>
      <c r="L142" s="213" t="s">
        <v>2116</v>
      </c>
      <c r="M142" s="228" t="s">
        <v>263</v>
      </c>
      <c r="N142" s="211" t="s">
        <v>2115</v>
      </c>
      <c r="O142" s="214" t="s">
        <v>895</v>
      </c>
      <c r="P142" s="214" t="s">
        <v>1829</v>
      </c>
      <c r="Q142" s="214" t="s">
        <v>65</v>
      </c>
      <c r="R142" s="214" t="s">
        <v>65</v>
      </c>
      <c r="S142" s="214" t="s">
        <v>65</v>
      </c>
      <c r="T142" s="214" t="s">
        <v>65</v>
      </c>
      <c r="U142" s="214" t="s">
        <v>34</v>
      </c>
      <c r="V142" s="214" t="s">
        <v>1692</v>
      </c>
      <c r="W142" s="214" t="s">
        <v>263</v>
      </c>
      <c r="X142" s="214" t="s">
        <v>65</v>
      </c>
      <c r="Y142" s="214" t="s">
        <v>65</v>
      </c>
      <c r="Z142" s="214" t="s">
        <v>65</v>
      </c>
      <c r="AA142" s="214" t="s">
        <v>65</v>
      </c>
      <c r="AB142" s="214" t="s">
        <v>65</v>
      </c>
      <c r="AC142" s="214" t="s">
        <v>1719</v>
      </c>
      <c r="AD142" s="214"/>
      <c r="AE142" s="214"/>
      <c r="AF142" s="214"/>
      <c r="AG142" s="214"/>
      <c r="AH142" s="214">
        <v>30</v>
      </c>
      <c r="AI142" s="211" t="s">
        <v>2117</v>
      </c>
    </row>
    <row r="143" spans="1:35" s="217" customFormat="1">
      <c r="A143" s="211">
        <v>141</v>
      </c>
      <c r="B143" s="214" t="s">
        <v>1378</v>
      </c>
      <c r="C143" s="228" t="s">
        <v>468</v>
      </c>
      <c r="D143" s="228" t="s">
        <v>2118</v>
      </c>
      <c r="E143" s="214" t="s">
        <v>2119</v>
      </c>
      <c r="F143" s="214">
        <v>3</v>
      </c>
      <c r="G143" s="214">
        <v>3</v>
      </c>
      <c r="H143" s="214">
        <v>0</v>
      </c>
      <c r="I143" s="214">
        <v>0</v>
      </c>
      <c r="J143" s="214">
        <v>1400</v>
      </c>
      <c r="K143" s="214" t="s">
        <v>2120</v>
      </c>
      <c r="L143" s="214" t="s">
        <v>2121</v>
      </c>
      <c r="M143" s="214" t="s">
        <v>263</v>
      </c>
      <c r="N143" s="214" t="s">
        <v>2122</v>
      </c>
      <c r="O143" s="214" t="s">
        <v>868</v>
      </c>
      <c r="P143" s="214" t="s">
        <v>198</v>
      </c>
      <c r="Q143" s="214" t="s">
        <v>65</v>
      </c>
      <c r="R143" s="214" t="s">
        <v>65</v>
      </c>
      <c r="S143" s="214" t="s">
        <v>65</v>
      </c>
      <c r="T143" s="214" t="s">
        <v>65</v>
      </c>
      <c r="U143" s="214" t="s">
        <v>2123</v>
      </c>
      <c r="V143" s="214" t="s">
        <v>1692</v>
      </c>
      <c r="W143" s="214" t="s">
        <v>263</v>
      </c>
      <c r="X143" s="214" t="s">
        <v>65</v>
      </c>
      <c r="Y143" s="214" t="s">
        <v>65</v>
      </c>
      <c r="Z143" s="214" t="s">
        <v>65</v>
      </c>
      <c r="AA143" s="214" t="s">
        <v>65</v>
      </c>
      <c r="AB143" s="214" t="s">
        <v>65</v>
      </c>
      <c r="AC143" s="214" t="s">
        <v>65</v>
      </c>
      <c r="AD143" s="214" t="s">
        <v>65</v>
      </c>
      <c r="AE143" s="214" t="s">
        <v>65</v>
      </c>
      <c r="AF143" s="214" t="s">
        <v>65</v>
      </c>
      <c r="AG143" s="214" t="s">
        <v>65</v>
      </c>
      <c r="AH143" s="214">
        <v>0</v>
      </c>
      <c r="AI143" s="228" t="s">
        <v>2118</v>
      </c>
    </row>
    <row r="144" spans="1:35" s="217" customFormat="1">
      <c r="A144" s="211">
        <v>142</v>
      </c>
      <c r="B144" s="214" t="s">
        <v>1378</v>
      </c>
      <c r="C144" s="228" t="s">
        <v>468</v>
      </c>
      <c r="D144" s="228" t="s">
        <v>2118</v>
      </c>
      <c r="E144" s="214" t="s">
        <v>1695</v>
      </c>
      <c r="F144" s="214">
        <v>3</v>
      </c>
      <c r="G144" s="214">
        <v>3</v>
      </c>
      <c r="H144" s="214">
        <v>0</v>
      </c>
      <c r="I144" s="214">
        <v>0</v>
      </c>
      <c r="J144" s="214">
        <v>5900</v>
      </c>
      <c r="K144" s="214" t="s">
        <v>2121</v>
      </c>
      <c r="L144" s="214" t="s">
        <v>2124</v>
      </c>
      <c r="M144" s="214" t="s">
        <v>263</v>
      </c>
      <c r="N144" s="214" t="s">
        <v>2122</v>
      </c>
      <c r="O144" s="214" t="s">
        <v>868</v>
      </c>
      <c r="P144" s="214" t="s">
        <v>264</v>
      </c>
      <c r="Q144" s="214" t="s">
        <v>65</v>
      </c>
      <c r="R144" s="214" t="s">
        <v>65</v>
      </c>
      <c r="S144" s="214" t="s">
        <v>65</v>
      </c>
      <c r="T144" s="214" t="s">
        <v>65</v>
      </c>
      <c r="U144" s="214" t="s">
        <v>1695</v>
      </c>
      <c r="V144" s="214" t="s">
        <v>1692</v>
      </c>
      <c r="W144" s="214" t="s">
        <v>263</v>
      </c>
      <c r="X144" s="214" t="s">
        <v>65</v>
      </c>
      <c r="Y144" s="214" t="s">
        <v>65</v>
      </c>
      <c r="Z144" s="214" t="s">
        <v>65</v>
      </c>
      <c r="AA144" s="214" t="s">
        <v>65</v>
      </c>
      <c r="AB144" s="214" t="s">
        <v>65</v>
      </c>
      <c r="AC144" s="214" t="s">
        <v>65</v>
      </c>
      <c r="AD144" s="214" t="s">
        <v>65</v>
      </c>
      <c r="AE144" s="214" t="s">
        <v>65</v>
      </c>
      <c r="AF144" s="214" t="s">
        <v>65</v>
      </c>
      <c r="AG144" s="214" t="s">
        <v>65</v>
      </c>
      <c r="AH144" s="214">
        <v>0</v>
      </c>
      <c r="AI144" s="228" t="s">
        <v>2118</v>
      </c>
    </row>
    <row r="145" spans="1:35" s="217" customFormat="1">
      <c r="A145" s="211">
        <v>143</v>
      </c>
      <c r="B145" s="214" t="s">
        <v>1378</v>
      </c>
      <c r="C145" s="214" t="s">
        <v>467</v>
      </c>
      <c r="D145" s="228" t="s">
        <v>2125</v>
      </c>
      <c r="E145" s="214" t="s">
        <v>1695</v>
      </c>
      <c r="F145" s="214">
        <v>3</v>
      </c>
      <c r="G145" s="214">
        <v>3</v>
      </c>
      <c r="H145" s="214">
        <v>0</v>
      </c>
      <c r="I145" s="214">
        <v>0</v>
      </c>
      <c r="J145" s="214">
        <v>4900</v>
      </c>
      <c r="K145" s="214" t="s">
        <v>2124</v>
      </c>
      <c r="L145" s="214" t="s">
        <v>2126</v>
      </c>
      <c r="M145" s="214" t="s">
        <v>263</v>
      </c>
      <c r="N145" s="228" t="s">
        <v>2127</v>
      </c>
      <c r="O145" s="214" t="s">
        <v>868</v>
      </c>
      <c r="P145" s="214" t="s">
        <v>264</v>
      </c>
      <c r="Q145" s="214" t="s">
        <v>65</v>
      </c>
      <c r="R145" s="214" t="s">
        <v>65</v>
      </c>
      <c r="S145" s="214" t="s">
        <v>65</v>
      </c>
      <c r="T145" s="214" t="s">
        <v>65</v>
      </c>
      <c r="U145" s="214" t="s">
        <v>1695</v>
      </c>
      <c r="V145" s="214" t="s">
        <v>1692</v>
      </c>
      <c r="W145" s="214" t="s">
        <v>263</v>
      </c>
      <c r="X145" s="214" t="s">
        <v>65</v>
      </c>
      <c r="Y145" s="214" t="s">
        <v>65</v>
      </c>
      <c r="Z145" s="214" t="s">
        <v>65</v>
      </c>
      <c r="AA145" s="214" t="s">
        <v>65</v>
      </c>
      <c r="AB145" s="214" t="s">
        <v>65</v>
      </c>
      <c r="AC145" s="214" t="s">
        <v>65</v>
      </c>
      <c r="AD145" s="214" t="s">
        <v>65</v>
      </c>
      <c r="AE145" s="214" t="s">
        <v>65</v>
      </c>
      <c r="AF145" s="214" t="s">
        <v>65</v>
      </c>
      <c r="AG145" s="214" t="s">
        <v>65</v>
      </c>
      <c r="AH145" s="214">
        <v>0</v>
      </c>
      <c r="AI145" s="228" t="s">
        <v>2125</v>
      </c>
    </row>
    <row r="146" spans="1:35" s="217" customFormat="1">
      <c r="A146" s="211">
        <v>144</v>
      </c>
      <c r="B146" s="214" t="s">
        <v>1378</v>
      </c>
      <c r="C146" s="214" t="s">
        <v>467</v>
      </c>
      <c r="D146" s="228" t="s">
        <v>2125</v>
      </c>
      <c r="E146" s="214" t="s">
        <v>1780</v>
      </c>
      <c r="F146" s="214">
        <v>3</v>
      </c>
      <c r="G146" s="214">
        <v>3</v>
      </c>
      <c r="H146" s="214">
        <v>0</v>
      </c>
      <c r="I146" s="214">
        <v>0</v>
      </c>
      <c r="J146" s="214">
        <v>700</v>
      </c>
      <c r="K146" s="214" t="s">
        <v>2126</v>
      </c>
      <c r="L146" s="214" t="s">
        <v>2128</v>
      </c>
      <c r="M146" s="214" t="s">
        <v>263</v>
      </c>
      <c r="N146" s="228" t="s">
        <v>2127</v>
      </c>
      <c r="O146" s="214" t="s">
        <v>868</v>
      </c>
      <c r="P146" s="214" t="s">
        <v>264</v>
      </c>
      <c r="Q146" s="214" t="s">
        <v>65</v>
      </c>
      <c r="R146" s="214" t="s">
        <v>65</v>
      </c>
      <c r="S146" s="214" t="s">
        <v>65</v>
      </c>
      <c r="T146" s="214" t="s">
        <v>65</v>
      </c>
      <c r="U146" s="214" t="s">
        <v>1780</v>
      </c>
      <c r="V146" s="214" t="s">
        <v>1692</v>
      </c>
      <c r="W146" s="214" t="s">
        <v>263</v>
      </c>
      <c r="X146" s="214" t="s">
        <v>65</v>
      </c>
      <c r="Y146" s="214" t="s">
        <v>65</v>
      </c>
      <c r="Z146" s="214" t="s">
        <v>65</v>
      </c>
      <c r="AA146" s="214" t="s">
        <v>65</v>
      </c>
      <c r="AB146" s="214" t="s">
        <v>65</v>
      </c>
      <c r="AC146" s="214" t="s">
        <v>65</v>
      </c>
      <c r="AD146" s="214" t="s">
        <v>65</v>
      </c>
      <c r="AE146" s="214" t="s">
        <v>65</v>
      </c>
      <c r="AF146" s="214" t="s">
        <v>65</v>
      </c>
      <c r="AG146" s="214" t="s">
        <v>65</v>
      </c>
      <c r="AH146" s="214">
        <v>0</v>
      </c>
      <c r="AI146" s="228" t="s">
        <v>2125</v>
      </c>
    </row>
    <row r="147" spans="1:35" s="217" customFormat="1">
      <c r="A147" s="211">
        <v>145</v>
      </c>
      <c r="B147" s="214" t="s">
        <v>1378</v>
      </c>
      <c r="C147" s="214" t="s">
        <v>466</v>
      </c>
      <c r="D147" s="228" t="s">
        <v>2129</v>
      </c>
      <c r="E147" s="214" t="s">
        <v>1780</v>
      </c>
      <c r="F147" s="214">
        <v>3</v>
      </c>
      <c r="G147" s="214">
        <v>3</v>
      </c>
      <c r="H147" s="214">
        <v>0</v>
      </c>
      <c r="I147" s="214">
        <v>0</v>
      </c>
      <c r="J147" s="214">
        <v>3000</v>
      </c>
      <c r="K147" s="214" t="s">
        <v>2128</v>
      </c>
      <c r="L147" s="214" t="s">
        <v>2130</v>
      </c>
      <c r="M147" s="214" t="s">
        <v>263</v>
      </c>
      <c r="N147" s="228" t="s">
        <v>2131</v>
      </c>
      <c r="O147" s="214" t="s">
        <v>868</v>
      </c>
      <c r="P147" s="214" t="s">
        <v>264</v>
      </c>
      <c r="Q147" s="214" t="s">
        <v>65</v>
      </c>
      <c r="R147" s="214" t="s">
        <v>65</v>
      </c>
      <c r="S147" s="214" t="s">
        <v>65</v>
      </c>
      <c r="T147" s="214" t="s">
        <v>65</v>
      </c>
      <c r="U147" s="214" t="s">
        <v>1780</v>
      </c>
      <c r="V147" s="214" t="s">
        <v>1692</v>
      </c>
      <c r="W147" s="214" t="s">
        <v>263</v>
      </c>
      <c r="X147" s="214" t="s">
        <v>65</v>
      </c>
      <c r="Y147" s="214" t="s">
        <v>65</v>
      </c>
      <c r="Z147" s="214" t="s">
        <v>65</v>
      </c>
      <c r="AA147" s="214" t="s">
        <v>65</v>
      </c>
      <c r="AB147" s="214" t="s">
        <v>65</v>
      </c>
      <c r="AC147" s="214" t="s">
        <v>65</v>
      </c>
      <c r="AD147" s="214" t="s">
        <v>65</v>
      </c>
      <c r="AE147" s="214" t="s">
        <v>65</v>
      </c>
      <c r="AF147" s="214" t="s">
        <v>65</v>
      </c>
      <c r="AG147" s="214" t="s">
        <v>65</v>
      </c>
      <c r="AH147" s="214">
        <v>0</v>
      </c>
      <c r="AI147" s="228" t="s">
        <v>2129</v>
      </c>
    </row>
    <row r="148" spans="1:35" s="217" customFormat="1">
      <c r="A148" s="211">
        <v>146</v>
      </c>
      <c r="B148" s="214" t="s">
        <v>1378</v>
      </c>
      <c r="C148" s="214" t="s">
        <v>466</v>
      </c>
      <c r="D148" s="228" t="s">
        <v>2129</v>
      </c>
      <c r="E148" s="214" t="s">
        <v>2132</v>
      </c>
      <c r="F148" s="214">
        <v>12</v>
      </c>
      <c r="G148" s="214">
        <v>7.5</v>
      </c>
      <c r="H148" s="214" t="s">
        <v>2133</v>
      </c>
      <c r="I148" s="214" t="s">
        <v>2134</v>
      </c>
      <c r="J148" s="214">
        <v>1000</v>
      </c>
      <c r="K148" s="214" t="s">
        <v>2130</v>
      </c>
      <c r="L148" s="214" t="s">
        <v>2135</v>
      </c>
      <c r="M148" s="214" t="s">
        <v>263</v>
      </c>
      <c r="N148" s="228" t="s">
        <v>2129</v>
      </c>
      <c r="O148" s="214" t="s">
        <v>868</v>
      </c>
      <c r="P148" s="214" t="s">
        <v>264</v>
      </c>
      <c r="Q148" s="214" t="s">
        <v>65</v>
      </c>
      <c r="R148" s="214" t="s">
        <v>65</v>
      </c>
      <c r="S148" s="214" t="s">
        <v>65</v>
      </c>
      <c r="T148" s="214" t="s">
        <v>65</v>
      </c>
      <c r="U148" s="214" t="s">
        <v>1821</v>
      </c>
      <c r="V148" s="214" t="s">
        <v>1692</v>
      </c>
      <c r="W148" s="214" t="s">
        <v>263</v>
      </c>
      <c r="X148" s="214" t="s">
        <v>65</v>
      </c>
      <c r="Y148" s="214" t="s">
        <v>65</v>
      </c>
      <c r="Z148" s="214" t="s">
        <v>65</v>
      </c>
      <c r="AA148" s="214" t="s">
        <v>65</v>
      </c>
      <c r="AB148" s="214" t="s">
        <v>65</v>
      </c>
      <c r="AC148" s="214" t="s">
        <v>65</v>
      </c>
      <c r="AD148" s="214" t="s">
        <v>65</v>
      </c>
      <c r="AE148" s="214" t="s">
        <v>65</v>
      </c>
      <c r="AF148" s="214" t="s">
        <v>65</v>
      </c>
      <c r="AG148" s="214" t="s">
        <v>65</v>
      </c>
      <c r="AH148" s="214">
        <v>0</v>
      </c>
      <c r="AI148" s="228" t="s">
        <v>2129</v>
      </c>
    </row>
    <row r="149" spans="1:35" s="217" customFormat="1">
      <c r="A149" s="211">
        <v>147</v>
      </c>
      <c r="B149" s="214" t="s">
        <v>1378</v>
      </c>
      <c r="C149" s="214" t="s">
        <v>466</v>
      </c>
      <c r="D149" s="228" t="s">
        <v>2129</v>
      </c>
      <c r="E149" s="214" t="s">
        <v>1780</v>
      </c>
      <c r="F149" s="214">
        <v>3</v>
      </c>
      <c r="G149" s="214">
        <v>3</v>
      </c>
      <c r="H149" s="214">
        <v>0</v>
      </c>
      <c r="I149" s="214">
        <v>0</v>
      </c>
      <c r="J149" s="214">
        <v>1000</v>
      </c>
      <c r="K149" s="214" t="s">
        <v>2135</v>
      </c>
      <c r="L149" s="214" t="s">
        <v>2136</v>
      </c>
      <c r="M149" s="214" t="s">
        <v>263</v>
      </c>
      <c r="N149" s="228" t="s">
        <v>2129</v>
      </c>
      <c r="O149" s="214" t="s">
        <v>895</v>
      </c>
      <c r="P149" s="214" t="s">
        <v>264</v>
      </c>
      <c r="Q149" s="214" t="s">
        <v>65</v>
      </c>
      <c r="R149" s="214" t="s">
        <v>65</v>
      </c>
      <c r="S149" s="214" t="s">
        <v>65</v>
      </c>
      <c r="T149" s="214" t="s">
        <v>65</v>
      </c>
      <c r="U149" s="214" t="s">
        <v>1780</v>
      </c>
      <c r="V149" s="214" t="s">
        <v>1692</v>
      </c>
      <c r="W149" s="214" t="s">
        <v>263</v>
      </c>
      <c r="X149" s="214" t="s">
        <v>65</v>
      </c>
      <c r="Y149" s="214" t="s">
        <v>65</v>
      </c>
      <c r="Z149" s="214" t="s">
        <v>65</v>
      </c>
      <c r="AA149" s="214" t="s">
        <v>65</v>
      </c>
      <c r="AB149" s="214" t="s">
        <v>65</v>
      </c>
      <c r="AC149" s="214" t="s">
        <v>65</v>
      </c>
      <c r="AD149" s="214" t="s">
        <v>65</v>
      </c>
      <c r="AE149" s="214" t="s">
        <v>65</v>
      </c>
      <c r="AF149" s="214" t="s">
        <v>65</v>
      </c>
      <c r="AG149" s="214" t="s">
        <v>65</v>
      </c>
      <c r="AH149" s="214">
        <v>0</v>
      </c>
      <c r="AI149" s="228" t="s">
        <v>2129</v>
      </c>
    </row>
    <row r="150" spans="1:35" s="217" customFormat="1">
      <c r="A150" s="211">
        <v>148</v>
      </c>
      <c r="B150" s="214" t="s">
        <v>1378</v>
      </c>
      <c r="C150" s="214" t="s">
        <v>466</v>
      </c>
      <c r="D150" s="214" t="s">
        <v>2137</v>
      </c>
      <c r="E150" s="214" t="s">
        <v>1780</v>
      </c>
      <c r="F150" s="214">
        <v>3</v>
      </c>
      <c r="G150" s="214">
        <v>3</v>
      </c>
      <c r="H150" s="214">
        <v>0</v>
      </c>
      <c r="I150" s="214">
        <v>0</v>
      </c>
      <c r="J150" s="214">
        <v>300</v>
      </c>
      <c r="K150" s="214" t="s">
        <v>2136</v>
      </c>
      <c r="L150" s="214" t="s">
        <v>2138</v>
      </c>
      <c r="M150" s="214" t="s">
        <v>263</v>
      </c>
      <c r="N150" s="228" t="s">
        <v>2139</v>
      </c>
      <c r="O150" s="214" t="s">
        <v>868</v>
      </c>
      <c r="P150" s="214" t="s">
        <v>264</v>
      </c>
      <c r="Q150" s="214" t="s">
        <v>65</v>
      </c>
      <c r="R150" s="214" t="s">
        <v>65</v>
      </c>
      <c r="S150" s="214" t="s">
        <v>65</v>
      </c>
      <c r="T150" s="214" t="s">
        <v>65</v>
      </c>
      <c r="U150" s="214" t="s">
        <v>1780</v>
      </c>
      <c r="V150" s="214" t="s">
        <v>1692</v>
      </c>
      <c r="W150" s="214" t="s">
        <v>263</v>
      </c>
      <c r="X150" s="214" t="s">
        <v>65</v>
      </c>
      <c r="Y150" s="214" t="s">
        <v>65</v>
      </c>
      <c r="Z150" s="214" t="s">
        <v>65</v>
      </c>
      <c r="AA150" s="214" t="s">
        <v>65</v>
      </c>
      <c r="AB150" s="214" t="s">
        <v>65</v>
      </c>
      <c r="AC150" s="214" t="s">
        <v>65</v>
      </c>
      <c r="AD150" s="214" t="s">
        <v>65</v>
      </c>
      <c r="AE150" s="214" t="s">
        <v>65</v>
      </c>
      <c r="AF150" s="214" t="s">
        <v>65</v>
      </c>
      <c r="AG150" s="214" t="s">
        <v>65</v>
      </c>
      <c r="AH150" s="214">
        <v>0</v>
      </c>
      <c r="AI150" s="214" t="s">
        <v>2137</v>
      </c>
    </row>
    <row r="151" spans="1:35" s="217" customFormat="1">
      <c r="A151" s="211">
        <v>149</v>
      </c>
      <c r="B151" s="214" t="s">
        <v>1378</v>
      </c>
      <c r="C151" s="214" t="s">
        <v>466</v>
      </c>
      <c r="D151" s="214" t="s">
        <v>2137</v>
      </c>
      <c r="E151" s="214" t="s">
        <v>2132</v>
      </c>
      <c r="F151" s="214">
        <v>12</v>
      </c>
      <c r="G151" s="214">
        <v>7.5</v>
      </c>
      <c r="H151" s="214" t="s">
        <v>2134</v>
      </c>
      <c r="I151" s="214" t="s">
        <v>2140</v>
      </c>
      <c r="J151" s="214">
        <v>1700</v>
      </c>
      <c r="K151" s="214" t="s">
        <v>2138</v>
      </c>
      <c r="L151" s="214" t="s">
        <v>2141</v>
      </c>
      <c r="M151" s="214" t="s">
        <v>263</v>
      </c>
      <c r="N151" s="214" t="s">
        <v>2137</v>
      </c>
      <c r="O151" s="214" t="s">
        <v>868</v>
      </c>
      <c r="P151" s="214" t="s">
        <v>264</v>
      </c>
      <c r="Q151" s="214" t="s">
        <v>65</v>
      </c>
      <c r="R151" s="214" t="s">
        <v>65</v>
      </c>
      <c r="S151" s="214" t="s">
        <v>65</v>
      </c>
      <c r="T151" s="214" t="s">
        <v>65</v>
      </c>
      <c r="U151" s="214" t="s">
        <v>1821</v>
      </c>
      <c r="V151" s="214" t="s">
        <v>1692</v>
      </c>
      <c r="W151" s="214" t="s">
        <v>263</v>
      </c>
      <c r="X151" s="214" t="s">
        <v>65</v>
      </c>
      <c r="Y151" s="214" t="s">
        <v>65</v>
      </c>
      <c r="Z151" s="214" t="s">
        <v>65</v>
      </c>
      <c r="AA151" s="214" t="s">
        <v>65</v>
      </c>
      <c r="AB151" s="214" t="s">
        <v>65</v>
      </c>
      <c r="AC151" s="214" t="s">
        <v>65</v>
      </c>
      <c r="AD151" s="214" t="s">
        <v>65</v>
      </c>
      <c r="AE151" s="214" t="s">
        <v>65</v>
      </c>
      <c r="AF151" s="214" t="s">
        <v>65</v>
      </c>
      <c r="AG151" s="214" t="s">
        <v>65</v>
      </c>
      <c r="AH151" s="214">
        <v>0</v>
      </c>
      <c r="AI151" s="214" t="s">
        <v>2137</v>
      </c>
    </row>
    <row r="152" spans="1:35" s="217" customFormat="1">
      <c r="A152" s="211">
        <v>150</v>
      </c>
      <c r="B152" s="214" t="s">
        <v>1378</v>
      </c>
      <c r="C152" s="214" t="s">
        <v>466</v>
      </c>
      <c r="D152" s="214" t="s">
        <v>2137</v>
      </c>
      <c r="E152" s="214" t="s">
        <v>1695</v>
      </c>
      <c r="F152" s="214">
        <v>3</v>
      </c>
      <c r="G152" s="214">
        <v>3</v>
      </c>
      <c r="H152" s="214">
        <v>0</v>
      </c>
      <c r="I152" s="214">
        <v>0</v>
      </c>
      <c r="J152" s="214">
        <v>100</v>
      </c>
      <c r="K152" s="214" t="s">
        <v>2141</v>
      </c>
      <c r="L152" s="214" t="s">
        <v>2142</v>
      </c>
      <c r="M152" s="214" t="s">
        <v>263</v>
      </c>
      <c r="N152" s="214" t="s">
        <v>2137</v>
      </c>
      <c r="O152" s="214" t="s">
        <v>868</v>
      </c>
      <c r="P152" s="214" t="s">
        <v>264</v>
      </c>
      <c r="Q152" s="214" t="s">
        <v>65</v>
      </c>
      <c r="R152" s="214" t="s">
        <v>65</v>
      </c>
      <c r="S152" s="214" t="s">
        <v>65</v>
      </c>
      <c r="T152" s="214" t="s">
        <v>65</v>
      </c>
      <c r="U152" s="214" t="s">
        <v>1695</v>
      </c>
      <c r="V152" s="214" t="s">
        <v>1692</v>
      </c>
      <c r="W152" s="214" t="s">
        <v>263</v>
      </c>
      <c r="X152" s="214" t="s">
        <v>65</v>
      </c>
      <c r="Y152" s="214" t="s">
        <v>65</v>
      </c>
      <c r="Z152" s="214" t="s">
        <v>65</v>
      </c>
      <c r="AA152" s="214" t="s">
        <v>65</v>
      </c>
      <c r="AB152" s="214" t="s">
        <v>65</v>
      </c>
      <c r="AC152" s="214" t="s">
        <v>65</v>
      </c>
      <c r="AD152" s="214" t="s">
        <v>65</v>
      </c>
      <c r="AE152" s="214" t="s">
        <v>65</v>
      </c>
      <c r="AF152" s="214" t="s">
        <v>65</v>
      </c>
      <c r="AG152" s="214" t="s">
        <v>65</v>
      </c>
      <c r="AH152" s="214">
        <v>0</v>
      </c>
      <c r="AI152" s="214" t="s">
        <v>2137</v>
      </c>
    </row>
    <row r="153" spans="1:35" s="217" customFormat="1">
      <c r="A153" s="211">
        <v>151</v>
      </c>
      <c r="B153" s="214" t="s">
        <v>1378</v>
      </c>
      <c r="C153" s="214" t="s">
        <v>456</v>
      </c>
      <c r="D153" s="214" t="s">
        <v>2143</v>
      </c>
      <c r="E153" s="214" t="s">
        <v>1695</v>
      </c>
      <c r="F153" s="214">
        <v>3</v>
      </c>
      <c r="G153" s="214">
        <v>3</v>
      </c>
      <c r="H153" s="214">
        <v>0</v>
      </c>
      <c r="I153" s="214">
        <v>0</v>
      </c>
      <c r="J153" s="214">
        <v>100</v>
      </c>
      <c r="K153" s="214" t="s">
        <v>2142</v>
      </c>
      <c r="L153" s="214" t="s">
        <v>2144</v>
      </c>
      <c r="M153" s="214" t="s">
        <v>263</v>
      </c>
      <c r="N153" s="214" t="s">
        <v>2145</v>
      </c>
      <c r="O153" s="214" t="s">
        <v>868</v>
      </c>
      <c r="P153" s="214" t="s">
        <v>264</v>
      </c>
      <c r="Q153" s="214" t="s">
        <v>65</v>
      </c>
      <c r="R153" s="214" t="s">
        <v>65</v>
      </c>
      <c r="S153" s="214" t="s">
        <v>65</v>
      </c>
      <c r="T153" s="214" t="s">
        <v>65</v>
      </c>
      <c r="U153" s="214" t="s">
        <v>1695</v>
      </c>
      <c r="V153" s="214" t="s">
        <v>1692</v>
      </c>
      <c r="W153" s="214" t="s">
        <v>263</v>
      </c>
      <c r="X153" s="214" t="s">
        <v>65</v>
      </c>
      <c r="Y153" s="214" t="s">
        <v>65</v>
      </c>
      <c r="Z153" s="214" t="s">
        <v>65</v>
      </c>
      <c r="AA153" s="214" t="s">
        <v>65</v>
      </c>
      <c r="AB153" s="214" t="s">
        <v>65</v>
      </c>
      <c r="AC153" s="214" t="s">
        <v>65</v>
      </c>
      <c r="AD153" s="214" t="s">
        <v>65</v>
      </c>
      <c r="AE153" s="214" t="s">
        <v>65</v>
      </c>
      <c r="AF153" s="214" t="s">
        <v>65</v>
      </c>
      <c r="AG153" s="214" t="s">
        <v>65</v>
      </c>
      <c r="AH153" s="214">
        <v>0</v>
      </c>
      <c r="AI153" s="214" t="s">
        <v>2143</v>
      </c>
    </row>
    <row r="154" spans="1:35" s="217" customFormat="1">
      <c r="A154" s="211">
        <v>152</v>
      </c>
      <c r="B154" s="214" t="s">
        <v>1378</v>
      </c>
      <c r="C154" s="214" t="s">
        <v>456</v>
      </c>
      <c r="D154" s="214" t="s">
        <v>2143</v>
      </c>
      <c r="E154" s="214" t="s">
        <v>2132</v>
      </c>
      <c r="F154" s="214">
        <v>12</v>
      </c>
      <c r="G154" s="214">
        <v>7.5</v>
      </c>
      <c r="H154" s="214" t="s">
        <v>2140</v>
      </c>
      <c r="I154" s="214" t="s">
        <v>2146</v>
      </c>
      <c r="J154" s="214">
        <v>1480</v>
      </c>
      <c r="K154" s="214" t="s">
        <v>2144</v>
      </c>
      <c r="L154" s="214" t="s">
        <v>2147</v>
      </c>
      <c r="M154" s="214" t="s">
        <v>263</v>
      </c>
      <c r="N154" s="214" t="s">
        <v>2145</v>
      </c>
      <c r="O154" s="214" t="s">
        <v>868</v>
      </c>
      <c r="P154" s="214" t="s">
        <v>264</v>
      </c>
      <c r="Q154" s="214" t="s">
        <v>65</v>
      </c>
      <c r="R154" s="214" t="s">
        <v>65</v>
      </c>
      <c r="S154" s="214" t="s">
        <v>65</v>
      </c>
      <c r="T154" s="214" t="s">
        <v>65</v>
      </c>
      <c r="U154" s="214" t="s">
        <v>1821</v>
      </c>
      <c r="V154" s="214" t="s">
        <v>1692</v>
      </c>
      <c r="W154" s="214" t="s">
        <v>263</v>
      </c>
      <c r="X154" s="214" t="s">
        <v>65</v>
      </c>
      <c r="Y154" s="214" t="s">
        <v>65</v>
      </c>
      <c r="Z154" s="214" t="s">
        <v>65</v>
      </c>
      <c r="AA154" s="214" t="s">
        <v>65</v>
      </c>
      <c r="AB154" s="214" t="s">
        <v>65</v>
      </c>
      <c r="AC154" s="214" t="s">
        <v>65</v>
      </c>
      <c r="AD154" s="214" t="s">
        <v>65</v>
      </c>
      <c r="AE154" s="214" t="s">
        <v>65</v>
      </c>
      <c r="AF154" s="214" t="s">
        <v>65</v>
      </c>
      <c r="AG154" s="214" t="s">
        <v>65</v>
      </c>
      <c r="AH154" s="214">
        <v>0</v>
      </c>
      <c r="AI154" s="214" t="s">
        <v>2143</v>
      </c>
    </row>
    <row r="155" spans="1:35" s="217" customFormat="1">
      <c r="A155" s="211">
        <v>153</v>
      </c>
      <c r="B155" s="214" t="s">
        <v>1378</v>
      </c>
      <c r="C155" s="214" t="s">
        <v>456</v>
      </c>
      <c r="D155" s="214" t="s">
        <v>2143</v>
      </c>
      <c r="E155" s="214" t="s">
        <v>2132</v>
      </c>
      <c r="F155" s="214">
        <v>12</v>
      </c>
      <c r="G155" s="214">
        <v>7.5</v>
      </c>
      <c r="H155" s="214" t="s">
        <v>2146</v>
      </c>
      <c r="I155" s="214" t="s">
        <v>2148</v>
      </c>
      <c r="J155" s="214">
        <v>10</v>
      </c>
      <c r="K155" s="214" t="s">
        <v>2147</v>
      </c>
      <c r="L155" s="214" t="s">
        <v>2149</v>
      </c>
      <c r="M155" s="214" t="s">
        <v>263</v>
      </c>
      <c r="N155" s="214" t="s">
        <v>2150</v>
      </c>
      <c r="O155" s="214" t="s">
        <v>868</v>
      </c>
      <c r="P155" s="214" t="s">
        <v>264</v>
      </c>
      <c r="Q155" s="214" t="s">
        <v>65</v>
      </c>
      <c r="R155" s="214" t="s">
        <v>65</v>
      </c>
      <c r="S155" s="214" t="s">
        <v>65</v>
      </c>
      <c r="T155" s="214" t="s">
        <v>65</v>
      </c>
      <c r="U155" s="214" t="s">
        <v>1821</v>
      </c>
      <c r="V155" s="214" t="s">
        <v>1692</v>
      </c>
      <c r="W155" s="214" t="s">
        <v>263</v>
      </c>
      <c r="X155" s="214" t="s">
        <v>65</v>
      </c>
      <c r="Y155" s="214" t="s">
        <v>65</v>
      </c>
      <c r="Z155" s="214" t="s">
        <v>65</v>
      </c>
      <c r="AA155" s="214" t="s">
        <v>65</v>
      </c>
      <c r="AB155" s="214" t="s">
        <v>65</v>
      </c>
      <c r="AC155" s="214" t="s">
        <v>65</v>
      </c>
      <c r="AD155" s="214" t="s">
        <v>65</v>
      </c>
      <c r="AE155" s="214" t="s">
        <v>65</v>
      </c>
      <c r="AF155" s="214" t="s">
        <v>65</v>
      </c>
      <c r="AG155" s="214" t="s">
        <v>65</v>
      </c>
      <c r="AH155" s="214">
        <v>0</v>
      </c>
      <c r="AI155" s="214" t="s">
        <v>2143</v>
      </c>
    </row>
    <row r="156" spans="1:35" s="217" customFormat="1">
      <c r="A156" s="211">
        <v>154</v>
      </c>
      <c r="B156" s="214" t="s">
        <v>1378</v>
      </c>
      <c r="C156" s="214" t="s">
        <v>456</v>
      </c>
      <c r="D156" s="214" t="s">
        <v>2143</v>
      </c>
      <c r="E156" s="214" t="s">
        <v>1780</v>
      </c>
      <c r="F156" s="214">
        <v>3</v>
      </c>
      <c r="G156" s="214">
        <v>3</v>
      </c>
      <c r="H156" s="214">
        <v>0</v>
      </c>
      <c r="I156" s="214">
        <v>0</v>
      </c>
      <c r="J156" s="214">
        <v>290</v>
      </c>
      <c r="K156" s="214" t="s">
        <v>2149</v>
      </c>
      <c r="L156" s="214" t="s">
        <v>2151</v>
      </c>
      <c r="M156" s="214" t="s">
        <v>263</v>
      </c>
      <c r="N156" s="214" t="s">
        <v>2152</v>
      </c>
      <c r="O156" s="214" t="s">
        <v>868</v>
      </c>
      <c r="P156" s="214" t="s">
        <v>264</v>
      </c>
      <c r="Q156" s="214" t="s">
        <v>65</v>
      </c>
      <c r="R156" s="214" t="s">
        <v>65</v>
      </c>
      <c r="S156" s="214" t="s">
        <v>65</v>
      </c>
      <c r="T156" s="214" t="s">
        <v>65</v>
      </c>
      <c r="U156" s="214" t="s">
        <v>1780</v>
      </c>
      <c r="V156" s="214" t="s">
        <v>1692</v>
      </c>
      <c r="W156" s="214" t="s">
        <v>263</v>
      </c>
      <c r="X156" s="214" t="s">
        <v>65</v>
      </c>
      <c r="Y156" s="214" t="s">
        <v>65</v>
      </c>
      <c r="Z156" s="214" t="s">
        <v>65</v>
      </c>
      <c r="AA156" s="214" t="s">
        <v>65</v>
      </c>
      <c r="AB156" s="214" t="s">
        <v>65</v>
      </c>
      <c r="AC156" s="214" t="s">
        <v>65</v>
      </c>
      <c r="AD156" s="214" t="s">
        <v>65</v>
      </c>
      <c r="AE156" s="214" t="s">
        <v>65</v>
      </c>
      <c r="AF156" s="214" t="s">
        <v>65</v>
      </c>
      <c r="AG156" s="214" t="s">
        <v>65</v>
      </c>
      <c r="AH156" s="214">
        <v>0</v>
      </c>
      <c r="AI156" s="214" t="s">
        <v>2143</v>
      </c>
    </row>
    <row r="157" spans="1:35" s="217" customFormat="1">
      <c r="A157" s="211">
        <v>155</v>
      </c>
      <c r="B157" s="214" t="s">
        <v>1378</v>
      </c>
      <c r="C157" s="218" t="s">
        <v>465</v>
      </c>
      <c r="D157" s="218" t="s">
        <v>2153</v>
      </c>
      <c r="E157" s="214" t="s">
        <v>1780</v>
      </c>
      <c r="F157" s="214">
        <v>3</v>
      </c>
      <c r="G157" s="214">
        <v>3</v>
      </c>
      <c r="H157" s="214">
        <v>0</v>
      </c>
      <c r="I157" s="214">
        <v>0</v>
      </c>
      <c r="J157" s="214">
        <v>290</v>
      </c>
      <c r="K157" s="214" t="s">
        <v>2151</v>
      </c>
      <c r="L157" s="214" t="s">
        <v>2149</v>
      </c>
      <c r="M157" s="214" t="s">
        <v>263</v>
      </c>
      <c r="N157" s="218" t="s">
        <v>2153</v>
      </c>
      <c r="O157" s="214" t="s">
        <v>868</v>
      </c>
      <c r="P157" s="214" t="s">
        <v>264</v>
      </c>
      <c r="Q157" s="214" t="s">
        <v>65</v>
      </c>
      <c r="R157" s="214" t="s">
        <v>65</v>
      </c>
      <c r="S157" s="214" t="s">
        <v>65</v>
      </c>
      <c r="T157" s="214" t="s">
        <v>65</v>
      </c>
      <c r="U157" s="214" t="s">
        <v>1780</v>
      </c>
      <c r="V157" s="214" t="s">
        <v>1692</v>
      </c>
      <c r="W157" s="214" t="s">
        <v>263</v>
      </c>
      <c r="X157" s="214" t="s">
        <v>65</v>
      </c>
      <c r="Y157" s="214" t="s">
        <v>65</v>
      </c>
      <c r="Z157" s="214" t="s">
        <v>65</v>
      </c>
      <c r="AA157" s="214" t="s">
        <v>65</v>
      </c>
      <c r="AB157" s="214" t="s">
        <v>65</v>
      </c>
      <c r="AC157" s="214" t="s">
        <v>65</v>
      </c>
      <c r="AD157" s="214" t="s">
        <v>65</v>
      </c>
      <c r="AE157" s="214" t="s">
        <v>65</v>
      </c>
      <c r="AF157" s="214" t="s">
        <v>65</v>
      </c>
      <c r="AG157" s="214" t="s">
        <v>65</v>
      </c>
      <c r="AH157" s="214">
        <v>0</v>
      </c>
      <c r="AI157" s="218" t="s">
        <v>2153</v>
      </c>
    </row>
    <row r="158" spans="1:35" s="217" customFormat="1">
      <c r="A158" s="211">
        <v>156</v>
      </c>
      <c r="B158" s="214" t="s">
        <v>1378</v>
      </c>
      <c r="C158" s="218" t="s">
        <v>465</v>
      </c>
      <c r="D158" s="218" t="s">
        <v>2153</v>
      </c>
      <c r="E158" s="214" t="s">
        <v>2132</v>
      </c>
      <c r="F158" s="214">
        <v>12</v>
      </c>
      <c r="G158" s="214">
        <v>7.5</v>
      </c>
      <c r="H158" s="214" t="s">
        <v>2146</v>
      </c>
      <c r="I158" s="214" t="s">
        <v>2148</v>
      </c>
      <c r="J158" s="214">
        <v>10</v>
      </c>
      <c r="K158" s="214" t="s">
        <v>2149</v>
      </c>
      <c r="L158" s="214" t="s">
        <v>2147</v>
      </c>
      <c r="M158" s="214" t="s">
        <v>263</v>
      </c>
      <c r="N158" s="214" t="s">
        <v>2154</v>
      </c>
      <c r="O158" s="214" t="s">
        <v>868</v>
      </c>
      <c r="P158" s="214" t="s">
        <v>264</v>
      </c>
      <c r="Q158" s="214" t="s">
        <v>65</v>
      </c>
      <c r="R158" s="214" t="s">
        <v>65</v>
      </c>
      <c r="S158" s="214" t="s">
        <v>65</v>
      </c>
      <c r="T158" s="214" t="s">
        <v>65</v>
      </c>
      <c r="U158" s="214" t="s">
        <v>1821</v>
      </c>
      <c r="V158" s="214" t="s">
        <v>1692</v>
      </c>
      <c r="W158" s="214" t="s">
        <v>263</v>
      </c>
      <c r="X158" s="214" t="s">
        <v>65</v>
      </c>
      <c r="Y158" s="214" t="s">
        <v>65</v>
      </c>
      <c r="Z158" s="214" t="s">
        <v>65</v>
      </c>
      <c r="AA158" s="214" t="s">
        <v>65</v>
      </c>
      <c r="AB158" s="214" t="s">
        <v>65</v>
      </c>
      <c r="AC158" s="214" t="s">
        <v>65</v>
      </c>
      <c r="AD158" s="214" t="s">
        <v>65</v>
      </c>
      <c r="AE158" s="214" t="s">
        <v>65</v>
      </c>
      <c r="AF158" s="214" t="s">
        <v>65</v>
      </c>
      <c r="AG158" s="214" t="s">
        <v>65</v>
      </c>
      <c r="AH158" s="214">
        <v>0</v>
      </c>
      <c r="AI158" s="218" t="s">
        <v>2153</v>
      </c>
    </row>
    <row r="159" spans="1:35" s="217" customFormat="1">
      <c r="A159" s="211">
        <v>157</v>
      </c>
      <c r="B159" s="214" t="s">
        <v>1378</v>
      </c>
      <c r="C159" s="218" t="s">
        <v>465</v>
      </c>
      <c r="D159" s="218" t="s">
        <v>2153</v>
      </c>
      <c r="E159" s="214" t="s">
        <v>2132</v>
      </c>
      <c r="F159" s="214">
        <v>12</v>
      </c>
      <c r="G159" s="214">
        <v>7.5</v>
      </c>
      <c r="H159" s="214" t="s">
        <v>2146</v>
      </c>
      <c r="I159" s="225" t="s">
        <v>2155</v>
      </c>
      <c r="J159" s="214">
        <v>4000</v>
      </c>
      <c r="K159" s="214" t="s">
        <v>2147</v>
      </c>
      <c r="L159" s="214" t="s">
        <v>2156</v>
      </c>
      <c r="M159" s="214" t="s">
        <v>263</v>
      </c>
      <c r="N159" s="218" t="s">
        <v>2153</v>
      </c>
      <c r="O159" s="214" t="s">
        <v>868</v>
      </c>
      <c r="P159" s="214" t="s">
        <v>264</v>
      </c>
      <c r="Q159" s="214" t="s">
        <v>65</v>
      </c>
      <c r="R159" s="214" t="s">
        <v>65</v>
      </c>
      <c r="S159" s="214" t="s">
        <v>65</v>
      </c>
      <c r="T159" s="214" t="s">
        <v>65</v>
      </c>
      <c r="U159" s="214" t="s">
        <v>1821</v>
      </c>
      <c r="V159" s="214" t="s">
        <v>1692</v>
      </c>
      <c r="W159" s="214" t="s">
        <v>263</v>
      </c>
      <c r="X159" s="214" t="s">
        <v>65</v>
      </c>
      <c r="Y159" s="214" t="s">
        <v>65</v>
      </c>
      <c r="Z159" s="214" t="s">
        <v>65</v>
      </c>
      <c r="AA159" s="214" t="s">
        <v>65</v>
      </c>
      <c r="AB159" s="214" t="s">
        <v>65</v>
      </c>
      <c r="AC159" s="214" t="s">
        <v>65</v>
      </c>
      <c r="AD159" s="214" t="s">
        <v>65</v>
      </c>
      <c r="AE159" s="214" t="s">
        <v>65</v>
      </c>
      <c r="AF159" s="214" t="s">
        <v>65</v>
      </c>
      <c r="AG159" s="214" t="s">
        <v>65</v>
      </c>
      <c r="AH159" s="214">
        <v>0</v>
      </c>
      <c r="AI159" s="218" t="s">
        <v>2153</v>
      </c>
    </row>
    <row r="160" spans="1:35" s="217" customFormat="1">
      <c r="A160" s="211">
        <v>158</v>
      </c>
      <c r="B160" s="214" t="s">
        <v>1378</v>
      </c>
      <c r="C160" s="218" t="s">
        <v>465</v>
      </c>
      <c r="D160" s="218" t="s">
        <v>2153</v>
      </c>
      <c r="E160" s="214" t="s">
        <v>2132</v>
      </c>
      <c r="F160" s="214">
        <v>12</v>
      </c>
      <c r="G160" s="214">
        <v>7.5</v>
      </c>
      <c r="H160" s="225" t="s">
        <v>2155</v>
      </c>
      <c r="I160" s="225" t="s">
        <v>2157</v>
      </c>
      <c r="J160" s="214">
        <v>1000</v>
      </c>
      <c r="K160" s="214" t="s">
        <v>2156</v>
      </c>
      <c r="L160" s="214" t="s">
        <v>2158</v>
      </c>
      <c r="M160" s="214" t="s">
        <v>263</v>
      </c>
      <c r="N160" s="218" t="s">
        <v>2153</v>
      </c>
      <c r="O160" s="214" t="s">
        <v>868</v>
      </c>
      <c r="P160" s="214" t="s">
        <v>197</v>
      </c>
      <c r="Q160" s="214" t="s">
        <v>1690</v>
      </c>
      <c r="R160" s="225" t="s">
        <v>2155</v>
      </c>
      <c r="S160" s="214" t="s">
        <v>65</v>
      </c>
      <c r="T160" s="214" t="s">
        <v>65</v>
      </c>
      <c r="U160" s="214" t="s">
        <v>1821</v>
      </c>
      <c r="V160" s="214" t="s">
        <v>1692</v>
      </c>
      <c r="W160" s="214" t="s">
        <v>263</v>
      </c>
      <c r="X160" s="214" t="s">
        <v>65</v>
      </c>
      <c r="Y160" s="214" t="s">
        <v>65</v>
      </c>
      <c r="Z160" s="214" t="s">
        <v>65</v>
      </c>
      <c r="AA160" s="214" t="s">
        <v>65</v>
      </c>
      <c r="AB160" s="214" t="s">
        <v>65</v>
      </c>
      <c r="AC160" s="214" t="s">
        <v>65</v>
      </c>
      <c r="AD160" s="214" t="s">
        <v>65</v>
      </c>
      <c r="AE160" s="214" t="s">
        <v>65</v>
      </c>
      <c r="AF160" s="214" t="s">
        <v>65</v>
      </c>
      <c r="AG160" s="214" t="s">
        <v>65</v>
      </c>
      <c r="AH160" s="214">
        <v>0</v>
      </c>
      <c r="AI160" s="218" t="s">
        <v>2159</v>
      </c>
    </row>
    <row r="161" spans="1:35" s="217" customFormat="1">
      <c r="A161" s="211">
        <v>159</v>
      </c>
      <c r="B161" s="214" t="s">
        <v>1378</v>
      </c>
      <c r="C161" s="218" t="s">
        <v>465</v>
      </c>
      <c r="D161" s="218" t="s">
        <v>2153</v>
      </c>
      <c r="E161" s="214" t="s">
        <v>2132</v>
      </c>
      <c r="F161" s="214">
        <v>12</v>
      </c>
      <c r="G161" s="214">
        <v>7.5</v>
      </c>
      <c r="H161" s="225" t="s">
        <v>2157</v>
      </c>
      <c r="I161" s="225" t="s">
        <v>2160</v>
      </c>
      <c r="J161" s="214">
        <v>150</v>
      </c>
      <c r="K161" s="214" t="s">
        <v>2158</v>
      </c>
      <c r="L161" s="218" t="s">
        <v>2161</v>
      </c>
      <c r="M161" s="214" t="s">
        <v>263</v>
      </c>
      <c r="N161" s="218" t="s">
        <v>2153</v>
      </c>
      <c r="O161" s="214" t="s">
        <v>868</v>
      </c>
      <c r="P161" s="214" t="s">
        <v>197</v>
      </c>
      <c r="Q161" s="214" t="s">
        <v>1690</v>
      </c>
      <c r="R161" s="225" t="s">
        <v>2157</v>
      </c>
      <c r="S161" s="214" t="s">
        <v>65</v>
      </c>
      <c r="T161" s="214" t="s">
        <v>65</v>
      </c>
      <c r="U161" s="214" t="s">
        <v>1821</v>
      </c>
      <c r="V161" s="214" t="s">
        <v>1692</v>
      </c>
      <c r="W161" s="214" t="s">
        <v>263</v>
      </c>
      <c r="X161" s="214" t="s">
        <v>65</v>
      </c>
      <c r="Y161" s="214" t="s">
        <v>65</v>
      </c>
      <c r="Z161" s="214" t="s">
        <v>65</v>
      </c>
      <c r="AA161" s="214" t="s">
        <v>65</v>
      </c>
      <c r="AB161" s="214" t="s">
        <v>65</v>
      </c>
      <c r="AC161" s="214" t="s">
        <v>65</v>
      </c>
      <c r="AD161" s="214">
        <v>23.265256999999998</v>
      </c>
      <c r="AE161" s="214">
        <v>76.061899999999994</v>
      </c>
      <c r="AF161" s="214">
        <v>23.265055</v>
      </c>
      <c r="AG161" s="214">
        <v>76.061960999999997</v>
      </c>
      <c r="AH161" s="214">
        <v>150</v>
      </c>
      <c r="AI161" s="218" t="s">
        <v>2162</v>
      </c>
    </row>
    <row r="162" spans="1:35" s="217" customFormat="1">
      <c r="A162" s="211">
        <v>160</v>
      </c>
      <c r="B162" s="214" t="s">
        <v>1378</v>
      </c>
      <c r="C162" s="218" t="s">
        <v>465</v>
      </c>
      <c r="D162" s="218" t="s">
        <v>2153</v>
      </c>
      <c r="E162" s="214" t="s">
        <v>1695</v>
      </c>
      <c r="F162" s="214">
        <v>3</v>
      </c>
      <c r="G162" s="214">
        <v>3</v>
      </c>
      <c r="H162" s="214">
        <v>0</v>
      </c>
      <c r="I162" s="214">
        <v>0</v>
      </c>
      <c r="J162" s="214">
        <v>350</v>
      </c>
      <c r="K162" s="218" t="s">
        <v>2163</v>
      </c>
      <c r="L162" s="214" t="s">
        <v>2164</v>
      </c>
      <c r="M162" s="214" t="s">
        <v>263</v>
      </c>
      <c r="N162" s="218" t="s">
        <v>2153</v>
      </c>
      <c r="O162" s="214" t="s">
        <v>868</v>
      </c>
      <c r="P162" s="214" t="s">
        <v>264</v>
      </c>
      <c r="Q162" s="214" t="s">
        <v>65</v>
      </c>
      <c r="R162" s="214" t="s">
        <v>65</v>
      </c>
      <c r="S162" s="214" t="s">
        <v>65</v>
      </c>
      <c r="T162" s="214" t="s">
        <v>65</v>
      </c>
      <c r="U162" s="214" t="s">
        <v>1695</v>
      </c>
      <c r="V162" s="214" t="s">
        <v>1692</v>
      </c>
      <c r="W162" s="214" t="s">
        <v>263</v>
      </c>
      <c r="X162" s="214" t="s">
        <v>65</v>
      </c>
      <c r="Y162" s="214" t="s">
        <v>65</v>
      </c>
      <c r="Z162" s="214" t="s">
        <v>65</v>
      </c>
      <c r="AA162" s="214" t="s">
        <v>65</v>
      </c>
      <c r="AB162" s="214" t="s">
        <v>65</v>
      </c>
      <c r="AC162" s="214" t="s">
        <v>65</v>
      </c>
      <c r="AD162" s="214" t="s">
        <v>65</v>
      </c>
      <c r="AE162" s="214" t="s">
        <v>65</v>
      </c>
      <c r="AF162" s="214" t="s">
        <v>65</v>
      </c>
      <c r="AG162" s="214" t="s">
        <v>65</v>
      </c>
      <c r="AH162" s="214">
        <v>0</v>
      </c>
      <c r="AI162" s="218" t="s">
        <v>2165</v>
      </c>
    </row>
    <row r="163" spans="1:35" s="217" customFormat="1">
      <c r="A163" s="211">
        <v>161</v>
      </c>
      <c r="B163" s="214" t="s">
        <v>1378</v>
      </c>
      <c r="C163" s="228" t="s">
        <v>464</v>
      </c>
      <c r="D163" s="228" t="s">
        <v>2166</v>
      </c>
      <c r="E163" s="214" t="s">
        <v>1695</v>
      </c>
      <c r="F163" s="214">
        <v>3</v>
      </c>
      <c r="G163" s="214">
        <v>3</v>
      </c>
      <c r="H163" s="214">
        <v>0</v>
      </c>
      <c r="I163" s="214">
        <v>0</v>
      </c>
      <c r="J163" s="218">
        <v>400</v>
      </c>
      <c r="K163" s="214" t="s">
        <v>2164</v>
      </c>
      <c r="L163" s="218" t="s">
        <v>2167</v>
      </c>
      <c r="M163" s="214" t="s">
        <v>263</v>
      </c>
      <c r="N163" s="228" t="s">
        <v>2166</v>
      </c>
      <c r="O163" s="214" t="s">
        <v>895</v>
      </c>
      <c r="P163" s="214" t="s">
        <v>264</v>
      </c>
      <c r="Q163" s="214" t="s">
        <v>65</v>
      </c>
      <c r="R163" s="214" t="s">
        <v>65</v>
      </c>
      <c r="S163" s="214" t="s">
        <v>65</v>
      </c>
      <c r="T163" s="214" t="s">
        <v>65</v>
      </c>
      <c r="U163" s="214" t="s">
        <v>1695</v>
      </c>
      <c r="V163" s="214" t="s">
        <v>1692</v>
      </c>
      <c r="W163" s="214" t="s">
        <v>263</v>
      </c>
      <c r="X163" s="214" t="s">
        <v>65</v>
      </c>
      <c r="Y163" s="214" t="s">
        <v>65</v>
      </c>
      <c r="Z163" s="214" t="s">
        <v>65</v>
      </c>
      <c r="AA163" s="214" t="s">
        <v>65</v>
      </c>
      <c r="AB163" s="214" t="s">
        <v>65</v>
      </c>
      <c r="AC163" s="214" t="s">
        <v>65</v>
      </c>
      <c r="AD163" s="214" t="s">
        <v>65</v>
      </c>
      <c r="AE163" s="214" t="s">
        <v>65</v>
      </c>
      <c r="AF163" s="214" t="s">
        <v>65</v>
      </c>
      <c r="AG163" s="214" t="s">
        <v>65</v>
      </c>
      <c r="AH163" s="214">
        <v>0</v>
      </c>
      <c r="AI163" s="228" t="s">
        <v>2166</v>
      </c>
    </row>
    <row r="164" spans="1:35" s="217" customFormat="1">
      <c r="A164" s="211">
        <v>162</v>
      </c>
      <c r="B164" s="214" t="s">
        <v>1378</v>
      </c>
      <c r="C164" s="228" t="s">
        <v>464</v>
      </c>
      <c r="D164" s="228" t="s">
        <v>2166</v>
      </c>
      <c r="E164" s="214" t="s">
        <v>1695</v>
      </c>
      <c r="F164" s="214">
        <v>3</v>
      </c>
      <c r="G164" s="214">
        <v>3</v>
      </c>
      <c r="H164" s="214">
        <v>0</v>
      </c>
      <c r="I164" s="214">
        <v>0</v>
      </c>
      <c r="J164" s="218">
        <v>5100</v>
      </c>
      <c r="K164" s="218" t="s">
        <v>2167</v>
      </c>
      <c r="L164" s="218" t="s">
        <v>2168</v>
      </c>
      <c r="M164" s="214" t="s">
        <v>263</v>
      </c>
      <c r="N164" s="228" t="s">
        <v>2166</v>
      </c>
      <c r="O164" s="214" t="s">
        <v>868</v>
      </c>
      <c r="P164" s="214" t="s">
        <v>264</v>
      </c>
      <c r="Q164" s="214" t="s">
        <v>65</v>
      </c>
      <c r="R164" s="214" t="s">
        <v>65</v>
      </c>
      <c r="S164" s="214" t="s">
        <v>65</v>
      </c>
      <c r="T164" s="214" t="s">
        <v>65</v>
      </c>
      <c r="U164" s="214" t="s">
        <v>1695</v>
      </c>
      <c r="V164" s="214" t="s">
        <v>1692</v>
      </c>
      <c r="W164" s="214" t="s">
        <v>263</v>
      </c>
      <c r="X164" s="214" t="s">
        <v>65</v>
      </c>
      <c r="Y164" s="214" t="s">
        <v>65</v>
      </c>
      <c r="Z164" s="214" t="s">
        <v>65</v>
      </c>
      <c r="AA164" s="214" t="s">
        <v>65</v>
      </c>
      <c r="AB164" s="214" t="s">
        <v>65</v>
      </c>
      <c r="AC164" s="214" t="s">
        <v>65</v>
      </c>
      <c r="AD164" s="214" t="s">
        <v>65</v>
      </c>
      <c r="AE164" s="214" t="s">
        <v>65</v>
      </c>
      <c r="AF164" s="214" t="s">
        <v>65</v>
      </c>
      <c r="AG164" s="214" t="s">
        <v>65</v>
      </c>
      <c r="AH164" s="214">
        <v>0</v>
      </c>
      <c r="AI164" s="228" t="s">
        <v>2166</v>
      </c>
    </row>
    <row r="165" spans="1:35" s="217" customFormat="1">
      <c r="A165" s="211">
        <v>163</v>
      </c>
      <c r="B165" s="218" t="s">
        <v>1378</v>
      </c>
      <c r="C165" s="218" t="s">
        <v>463</v>
      </c>
      <c r="D165" s="228" t="s">
        <v>1144</v>
      </c>
      <c r="E165" s="214" t="s">
        <v>1695</v>
      </c>
      <c r="F165" s="214">
        <v>3</v>
      </c>
      <c r="G165" s="214">
        <v>3</v>
      </c>
      <c r="H165" s="214">
        <v>0</v>
      </c>
      <c r="I165" s="214">
        <v>0</v>
      </c>
      <c r="J165" s="218">
        <v>3000</v>
      </c>
      <c r="K165" s="218" t="s">
        <v>2168</v>
      </c>
      <c r="L165" s="218" t="s">
        <v>2169</v>
      </c>
      <c r="M165" s="214" t="s">
        <v>263</v>
      </c>
      <c r="N165" s="228" t="s">
        <v>1144</v>
      </c>
      <c r="O165" s="214" t="s">
        <v>868</v>
      </c>
      <c r="P165" s="214" t="s">
        <v>264</v>
      </c>
      <c r="Q165" s="214" t="s">
        <v>65</v>
      </c>
      <c r="R165" s="214" t="s">
        <v>65</v>
      </c>
      <c r="S165" s="214" t="s">
        <v>65</v>
      </c>
      <c r="T165" s="214" t="s">
        <v>65</v>
      </c>
      <c r="U165" s="214" t="s">
        <v>1695</v>
      </c>
      <c r="V165" s="214" t="s">
        <v>1692</v>
      </c>
      <c r="W165" s="214" t="s">
        <v>263</v>
      </c>
      <c r="X165" s="214" t="s">
        <v>65</v>
      </c>
      <c r="Y165" s="214" t="s">
        <v>65</v>
      </c>
      <c r="Z165" s="214" t="s">
        <v>65</v>
      </c>
      <c r="AA165" s="214" t="s">
        <v>65</v>
      </c>
      <c r="AB165" s="214" t="s">
        <v>65</v>
      </c>
      <c r="AC165" s="214" t="s">
        <v>65</v>
      </c>
      <c r="AD165" s="214" t="s">
        <v>65</v>
      </c>
      <c r="AE165" s="214" t="s">
        <v>65</v>
      </c>
      <c r="AF165" s="214" t="s">
        <v>65</v>
      </c>
      <c r="AG165" s="214" t="s">
        <v>65</v>
      </c>
      <c r="AH165" s="214">
        <v>0</v>
      </c>
      <c r="AI165" s="228" t="s">
        <v>1144</v>
      </c>
    </row>
    <row r="166" spans="1:35" s="217" customFormat="1">
      <c r="A166" s="211">
        <v>164</v>
      </c>
      <c r="B166" s="218" t="s">
        <v>1378</v>
      </c>
      <c r="C166" s="218" t="s">
        <v>462</v>
      </c>
      <c r="D166" s="228" t="s">
        <v>2170</v>
      </c>
      <c r="E166" s="214" t="s">
        <v>1695</v>
      </c>
      <c r="F166" s="214">
        <v>3</v>
      </c>
      <c r="G166" s="214">
        <v>3</v>
      </c>
      <c r="H166" s="214">
        <v>0</v>
      </c>
      <c r="I166" s="214">
        <v>0</v>
      </c>
      <c r="J166" s="218">
        <v>1000</v>
      </c>
      <c r="K166" s="218" t="s">
        <v>2169</v>
      </c>
      <c r="L166" s="218" t="s">
        <v>2171</v>
      </c>
      <c r="M166" s="214" t="s">
        <v>263</v>
      </c>
      <c r="N166" s="228" t="s">
        <v>2170</v>
      </c>
      <c r="O166" s="214" t="s">
        <v>868</v>
      </c>
      <c r="P166" s="214" t="s">
        <v>264</v>
      </c>
      <c r="Q166" s="214" t="s">
        <v>65</v>
      </c>
      <c r="R166" s="214" t="s">
        <v>65</v>
      </c>
      <c r="S166" s="214" t="s">
        <v>65</v>
      </c>
      <c r="T166" s="214" t="s">
        <v>65</v>
      </c>
      <c r="U166" s="214" t="s">
        <v>1695</v>
      </c>
      <c r="V166" s="214" t="s">
        <v>1692</v>
      </c>
      <c r="W166" s="214" t="s">
        <v>263</v>
      </c>
      <c r="X166" s="214" t="s">
        <v>65</v>
      </c>
      <c r="Y166" s="214" t="s">
        <v>65</v>
      </c>
      <c r="Z166" s="214" t="s">
        <v>65</v>
      </c>
      <c r="AA166" s="214" t="s">
        <v>65</v>
      </c>
      <c r="AB166" s="214" t="s">
        <v>65</v>
      </c>
      <c r="AC166" s="214" t="s">
        <v>65</v>
      </c>
      <c r="AD166" s="214" t="s">
        <v>65</v>
      </c>
      <c r="AE166" s="214" t="s">
        <v>65</v>
      </c>
      <c r="AF166" s="214" t="s">
        <v>65</v>
      </c>
      <c r="AG166" s="214" t="s">
        <v>65</v>
      </c>
      <c r="AH166" s="214">
        <v>0</v>
      </c>
      <c r="AI166" s="218" t="s">
        <v>2172</v>
      </c>
    </row>
    <row r="167" spans="1:35" s="217" customFormat="1">
      <c r="A167" s="211">
        <v>165</v>
      </c>
      <c r="B167" s="218" t="s">
        <v>1378</v>
      </c>
      <c r="C167" s="218" t="s">
        <v>462</v>
      </c>
      <c r="D167" s="228" t="s">
        <v>2170</v>
      </c>
      <c r="E167" s="214" t="s">
        <v>1695</v>
      </c>
      <c r="F167" s="214">
        <v>3</v>
      </c>
      <c r="G167" s="214">
        <v>3</v>
      </c>
      <c r="H167" s="214">
        <v>0</v>
      </c>
      <c r="I167" s="214">
        <v>0</v>
      </c>
      <c r="J167" s="218">
        <v>100</v>
      </c>
      <c r="K167" s="218" t="s">
        <v>2171</v>
      </c>
      <c r="L167" s="218" t="s">
        <v>2173</v>
      </c>
      <c r="M167" s="214" t="s">
        <v>263</v>
      </c>
      <c r="N167" s="228" t="s">
        <v>2170</v>
      </c>
      <c r="O167" s="214" t="s">
        <v>868</v>
      </c>
      <c r="P167" s="214" t="s">
        <v>264</v>
      </c>
      <c r="Q167" s="214" t="s">
        <v>65</v>
      </c>
      <c r="R167" s="214" t="s">
        <v>65</v>
      </c>
      <c r="S167" s="214" t="s">
        <v>65</v>
      </c>
      <c r="T167" s="214" t="s">
        <v>65</v>
      </c>
      <c r="U167" s="214" t="s">
        <v>1695</v>
      </c>
      <c r="V167" s="214" t="s">
        <v>1692</v>
      </c>
      <c r="W167" s="214" t="s">
        <v>263</v>
      </c>
      <c r="X167" s="214" t="s">
        <v>65</v>
      </c>
      <c r="Y167" s="214" t="s">
        <v>65</v>
      </c>
      <c r="Z167" s="214" t="s">
        <v>65</v>
      </c>
      <c r="AA167" s="214" t="s">
        <v>65</v>
      </c>
      <c r="AB167" s="214" t="s">
        <v>65</v>
      </c>
      <c r="AC167" s="214" t="s">
        <v>65</v>
      </c>
      <c r="AD167" s="214" t="s">
        <v>65</v>
      </c>
      <c r="AE167" s="214" t="s">
        <v>65</v>
      </c>
      <c r="AF167" s="214" t="s">
        <v>65</v>
      </c>
      <c r="AG167" s="214" t="s">
        <v>65</v>
      </c>
      <c r="AH167" s="214">
        <v>0</v>
      </c>
      <c r="AI167" s="218" t="s">
        <v>2174</v>
      </c>
    </row>
    <row r="168" spans="1:35" s="217" customFormat="1">
      <c r="A168" s="211">
        <v>166</v>
      </c>
      <c r="B168" s="218" t="s">
        <v>1378</v>
      </c>
      <c r="C168" s="218" t="s">
        <v>462</v>
      </c>
      <c r="D168" s="228" t="s">
        <v>2170</v>
      </c>
      <c r="E168" s="214" t="s">
        <v>1695</v>
      </c>
      <c r="F168" s="214">
        <v>3</v>
      </c>
      <c r="G168" s="214">
        <v>3</v>
      </c>
      <c r="H168" s="214">
        <v>0</v>
      </c>
      <c r="I168" s="214">
        <v>0</v>
      </c>
      <c r="J168" s="218">
        <v>3600</v>
      </c>
      <c r="K168" s="218" t="s">
        <v>2173</v>
      </c>
      <c r="L168" s="218" t="s">
        <v>2175</v>
      </c>
      <c r="M168" s="214" t="s">
        <v>263</v>
      </c>
      <c r="N168" s="228" t="s">
        <v>2170</v>
      </c>
      <c r="O168" s="214" t="s">
        <v>868</v>
      </c>
      <c r="P168" s="214" t="s">
        <v>264</v>
      </c>
      <c r="Q168" s="214" t="s">
        <v>65</v>
      </c>
      <c r="R168" s="214" t="s">
        <v>65</v>
      </c>
      <c r="S168" s="214" t="s">
        <v>65</v>
      </c>
      <c r="T168" s="214" t="s">
        <v>65</v>
      </c>
      <c r="U168" s="214" t="s">
        <v>1695</v>
      </c>
      <c r="V168" s="214" t="s">
        <v>1692</v>
      </c>
      <c r="W168" s="214" t="s">
        <v>263</v>
      </c>
      <c r="X168" s="214" t="s">
        <v>65</v>
      </c>
      <c r="Y168" s="214" t="s">
        <v>65</v>
      </c>
      <c r="Z168" s="214" t="s">
        <v>65</v>
      </c>
      <c r="AA168" s="214" t="s">
        <v>65</v>
      </c>
      <c r="AB168" s="214" t="s">
        <v>65</v>
      </c>
      <c r="AC168" s="214" t="s">
        <v>65</v>
      </c>
      <c r="AD168" s="214" t="s">
        <v>65</v>
      </c>
      <c r="AE168" s="214" t="s">
        <v>65</v>
      </c>
      <c r="AF168" s="214" t="s">
        <v>65</v>
      </c>
      <c r="AG168" s="214" t="s">
        <v>65</v>
      </c>
      <c r="AH168" s="214">
        <v>0</v>
      </c>
      <c r="AI168" s="218" t="s">
        <v>2176</v>
      </c>
    </row>
    <row r="169" spans="1:35" s="217" customFormat="1">
      <c r="A169" s="211">
        <v>167</v>
      </c>
      <c r="B169" s="218" t="s">
        <v>1378</v>
      </c>
      <c r="C169" s="218" t="s">
        <v>462</v>
      </c>
      <c r="D169" s="228" t="s">
        <v>2170</v>
      </c>
      <c r="E169" s="214" t="s">
        <v>2177</v>
      </c>
      <c r="F169" s="214">
        <v>30</v>
      </c>
      <c r="G169" s="214">
        <v>30</v>
      </c>
      <c r="H169" s="225" t="s">
        <v>2178</v>
      </c>
      <c r="I169" s="225" t="s">
        <v>1836</v>
      </c>
      <c r="J169" s="218">
        <v>2800</v>
      </c>
      <c r="K169" s="218" t="s">
        <v>2175</v>
      </c>
      <c r="L169" s="218" t="s">
        <v>2179</v>
      </c>
      <c r="M169" s="214" t="s">
        <v>263</v>
      </c>
      <c r="N169" s="228" t="s">
        <v>2170</v>
      </c>
      <c r="O169" s="214" t="s">
        <v>868</v>
      </c>
      <c r="P169" s="214" t="s">
        <v>264</v>
      </c>
      <c r="Q169" s="214" t="s">
        <v>65</v>
      </c>
      <c r="R169" s="214" t="s">
        <v>65</v>
      </c>
      <c r="S169" s="214" t="s">
        <v>65</v>
      </c>
      <c r="T169" s="214" t="s">
        <v>65</v>
      </c>
      <c r="U169" s="214" t="s">
        <v>2178</v>
      </c>
      <c r="V169" s="214" t="s">
        <v>1692</v>
      </c>
      <c r="W169" s="214" t="s">
        <v>263</v>
      </c>
      <c r="X169" s="214" t="s">
        <v>65</v>
      </c>
      <c r="Y169" s="214" t="s">
        <v>65</v>
      </c>
      <c r="Z169" s="214" t="s">
        <v>65</v>
      </c>
      <c r="AA169" s="214" t="s">
        <v>65</v>
      </c>
      <c r="AB169" s="214" t="s">
        <v>65</v>
      </c>
      <c r="AC169" s="214" t="s">
        <v>65</v>
      </c>
      <c r="AD169" s="214" t="s">
        <v>65</v>
      </c>
      <c r="AE169" s="214" t="s">
        <v>65</v>
      </c>
      <c r="AF169" s="214" t="s">
        <v>65</v>
      </c>
      <c r="AG169" s="214" t="s">
        <v>65</v>
      </c>
      <c r="AH169" s="214">
        <v>0</v>
      </c>
      <c r="AI169" s="218" t="s">
        <v>2180</v>
      </c>
    </row>
    <row r="170" spans="1:35" s="217" customFormat="1">
      <c r="A170" s="211">
        <v>168</v>
      </c>
      <c r="B170" s="218" t="s">
        <v>1378</v>
      </c>
      <c r="C170" s="218" t="s">
        <v>462</v>
      </c>
      <c r="D170" s="228" t="s">
        <v>2170</v>
      </c>
      <c r="E170" s="214" t="s">
        <v>1136</v>
      </c>
      <c r="F170" s="214">
        <v>30</v>
      </c>
      <c r="G170" s="214">
        <v>30</v>
      </c>
      <c r="H170" s="225" t="s">
        <v>1836</v>
      </c>
      <c r="I170" s="225" t="s">
        <v>1836</v>
      </c>
      <c r="J170" s="218">
        <v>1000</v>
      </c>
      <c r="K170" s="218" t="s">
        <v>2179</v>
      </c>
      <c r="L170" s="218" t="s">
        <v>2181</v>
      </c>
      <c r="M170" s="214" t="s">
        <v>263</v>
      </c>
      <c r="N170" s="228" t="s">
        <v>2170</v>
      </c>
      <c r="O170" s="214" t="s">
        <v>2182</v>
      </c>
      <c r="P170" s="214" t="s">
        <v>197</v>
      </c>
      <c r="Q170" s="214" t="s">
        <v>1690</v>
      </c>
      <c r="R170" s="225" t="s">
        <v>2183</v>
      </c>
      <c r="S170" s="214" t="s">
        <v>65</v>
      </c>
      <c r="T170" s="214" t="s">
        <v>65</v>
      </c>
      <c r="U170" s="214" t="s">
        <v>1836</v>
      </c>
      <c r="V170" s="214" t="s">
        <v>1692</v>
      </c>
      <c r="W170" s="214" t="s">
        <v>263</v>
      </c>
      <c r="X170" s="214" t="s">
        <v>65</v>
      </c>
      <c r="Y170" s="214" t="s">
        <v>65</v>
      </c>
      <c r="Z170" s="214" t="s">
        <v>65</v>
      </c>
      <c r="AA170" s="214" t="s">
        <v>65</v>
      </c>
      <c r="AB170" s="214" t="s">
        <v>65</v>
      </c>
      <c r="AC170" s="214" t="s">
        <v>65</v>
      </c>
      <c r="AD170" s="218" t="s">
        <v>2184</v>
      </c>
      <c r="AE170" s="214">
        <v>76.153588999999997</v>
      </c>
      <c r="AF170" s="218">
        <v>23.295345999999999</v>
      </c>
      <c r="AG170" s="214">
        <v>76.154666000000006</v>
      </c>
      <c r="AH170" s="214">
        <v>0</v>
      </c>
      <c r="AI170" s="218" t="s">
        <v>2185</v>
      </c>
    </row>
    <row r="171" spans="1:35" s="217" customFormat="1">
      <c r="A171" s="211">
        <v>169</v>
      </c>
      <c r="B171" s="218" t="s">
        <v>1378</v>
      </c>
      <c r="C171" s="218" t="s">
        <v>462</v>
      </c>
      <c r="D171" s="228" t="s">
        <v>2170</v>
      </c>
      <c r="E171" s="214" t="s">
        <v>1695</v>
      </c>
      <c r="F171" s="214">
        <v>3</v>
      </c>
      <c r="G171" s="214">
        <v>3</v>
      </c>
      <c r="H171" s="214">
        <v>0</v>
      </c>
      <c r="I171" s="214">
        <v>0</v>
      </c>
      <c r="J171" s="218">
        <v>2000</v>
      </c>
      <c r="K171" s="218" t="s">
        <v>2181</v>
      </c>
      <c r="L171" s="218" t="s">
        <v>2186</v>
      </c>
      <c r="M171" s="214" t="s">
        <v>263</v>
      </c>
      <c r="N171" s="228" t="s">
        <v>2170</v>
      </c>
      <c r="O171" s="214" t="s">
        <v>868</v>
      </c>
      <c r="P171" s="214" t="s">
        <v>264</v>
      </c>
      <c r="Q171" s="214" t="s">
        <v>65</v>
      </c>
      <c r="R171" s="214" t="s">
        <v>65</v>
      </c>
      <c r="S171" s="214" t="s">
        <v>65</v>
      </c>
      <c r="T171" s="214" t="s">
        <v>65</v>
      </c>
      <c r="U171" s="214" t="s">
        <v>1695</v>
      </c>
      <c r="V171" s="214" t="s">
        <v>1692</v>
      </c>
      <c r="W171" s="214" t="s">
        <v>263</v>
      </c>
      <c r="X171" s="214" t="s">
        <v>65</v>
      </c>
      <c r="Y171" s="214" t="s">
        <v>65</v>
      </c>
      <c r="Z171" s="214" t="s">
        <v>65</v>
      </c>
      <c r="AA171" s="214" t="s">
        <v>65</v>
      </c>
      <c r="AB171" s="214" t="s">
        <v>65</v>
      </c>
      <c r="AC171" s="214" t="s">
        <v>65</v>
      </c>
      <c r="AD171" s="214" t="s">
        <v>65</v>
      </c>
      <c r="AE171" s="214" t="s">
        <v>65</v>
      </c>
      <c r="AF171" s="214" t="s">
        <v>65</v>
      </c>
      <c r="AG171" s="214" t="s">
        <v>65</v>
      </c>
      <c r="AH171" s="214">
        <v>0</v>
      </c>
      <c r="AI171" s="228" t="s">
        <v>2170</v>
      </c>
    </row>
    <row r="172" spans="1:35" s="217" customFormat="1">
      <c r="A172" s="211">
        <v>170</v>
      </c>
      <c r="B172" s="218" t="s">
        <v>1378</v>
      </c>
      <c r="C172" s="218" t="s">
        <v>461</v>
      </c>
      <c r="D172" s="228" t="s">
        <v>2187</v>
      </c>
      <c r="E172" s="214" t="s">
        <v>1695</v>
      </c>
      <c r="F172" s="214">
        <v>3</v>
      </c>
      <c r="G172" s="214">
        <v>3</v>
      </c>
      <c r="H172" s="214">
        <v>0</v>
      </c>
      <c r="I172" s="214">
        <v>0</v>
      </c>
      <c r="J172" s="218">
        <v>1500</v>
      </c>
      <c r="K172" s="218" t="s">
        <v>2186</v>
      </c>
      <c r="L172" s="218" t="s">
        <v>2188</v>
      </c>
      <c r="M172" s="214" t="s">
        <v>263</v>
      </c>
      <c r="N172" s="228" t="s">
        <v>2187</v>
      </c>
      <c r="O172" s="214" t="s">
        <v>895</v>
      </c>
      <c r="P172" s="214" t="s">
        <v>264</v>
      </c>
      <c r="Q172" s="214" t="s">
        <v>65</v>
      </c>
      <c r="R172" s="214" t="s">
        <v>65</v>
      </c>
      <c r="S172" s="214" t="s">
        <v>65</v>
      </c>
      <c r="T172" s="214" t="s">
        <v>65</v>
      </c>
      <c r="U172" s="214" t="s">
        <v>1695</v>
      </c>
      <c r="V172" s="214" t="s">
        <v>1692</v>
      </c>
      <c r="W172" s="214" t="s">
        <v>263</v>
      </c>
      <c r="X172" s="214" t="s">
        <v>65</v>
      </c>
      <c r="Y172" s="214" t="s">
        <v>65</v>
      </c>
      <c r="Z172" s="214" t="s">
        <v>65</v>
      </c>
      <c r="AA172" s="214" t="s">
        <v>65</v>
      </c>
      <c r="AB172" s="214" t="s">
        <v>65</v>
      </c>
      <c r="AC172" s="214" t="s">
        <v>65</v>
      </c>
      <c r="AD172" s="214" t="s">
        <v>65</v>
      </c>
      <c r="AE172" s="214" t="s">
        <v>65</v>
      </c>
      <c r="AF172" s="214" t="s">
        <v>65</v>
      </c>
      <c r="AG172" s="214" t="s">
        <v>65</v>
      </c>
      <c r="AH172" s="214">
        <v>0</v>
      </c>
      <c r="AI172" s="228" t="s">
        <v>2187</v>
      </c>
    </row>
    <row r="173" spans="1:35" s="217" customFormat="1">
      <c r="A173" s="211">
        <v>171</v>
      </c>
      <c r="B173" s="218" t="s">
        <v>1378</v>
      </c>
      <c r="C173" s="218" t="s">
        <v>461</v>
      </c>
      <c r="D173" s="228" t="s">
        <v>2187</v>
      </c>
      <c r="E173" s="218" t="s">
        <v>1136</v>
      </c>
      <c r="F173" s="214">
        <v>30</v>
      </c>
      <c r="G173" s="214">
        <v>30</v>
      </c>
      <c r="H173" s="225" t="s">
        <v>2189</v>
      </c>
      <c r="I173" s="225" t="s">
        <v>2190</v>
      </c>
      <c r="J173" s="218">
        <v>50</v>
      </c>
      <c r="K173" s="218" t="s">
        <v>2188</v>
      </c>
      <c r="L173" s="218" t="s">
        <v>2191</v>
      </c>
      <c r="M173" s="214" t="s">
        <v>263</v>
      </c>
      <c r="N173" s="228" t="s">
        <v>2187</v>
      </c>
      <c r="O173" s="214" t="s">
        <v>868</v>
      </c>
      <c r="P173" s="214" t="s">
        <v>264</v>
      </c>
      <c r="Q173" s="214" t="s">
        <v>65</v>
      </c>
      <c r="R173" s="214" t="s">
        <v>65</v>
      </c>
      <c r="S173" s="214" t="s">
        <v>65</v>
      </c>
      <c r="T173" s="214" t="s">
        <v>65</v>
      </c>
      <c r="U173" s="214" t="s">
        <v>1836</v>
      </c>
      <c r="V173" s="214" t="s">
        <v>1692</v>
      </c>
      <c r="W173" s="214" t="s">
        <v>263</v>
      </c>
      <c r="X173" s="214" t="s">
        <v>65</v>
      </c>
      <c r="Y173" s="214" t="s">
        <v>65</v>
      </c>
      <c r="Z173" s="214" t="s">
        <v>65</v>
      </c>
      <c r="AA173" s="214" t="s">
        <v>65</v>
      </c>
      <c r="AB173" s="214" t="s">
        <v>65</v>
      </c>
      <c r="AC173" s="214" t="s">
        <v>65</v>
      </c>
      <c r="AD173" s="214" t="s">
        <v>65</v>
      </c>
      <c r="AE173" s="214" t="s">
        <v>65</v>
      </c>
      <c r="AF173" s="214" t="s">
        <v>65</v>
      </c>
      <c r="AG173" s="214" t="s">
        <v>65</v>
      </c>
      <c r="AH173" s="214">
        <v>0</v>
      </c>
      <c r="AI173" s="218" t="s">
        <v>2192</v>
      </c>
    </row>
    <row r="174" spans="1:35" s="217" customFormat="1">
      <c r="A174" s="211">
        <v>172</v>
      </c>
      <c r="B174" s="218" t="s">
        <v>1378</v>
      </c>
      <c r="C174" s="218" t="s">
        <v>461</v>
      </c>
      <c r="D174" s="228" t="s">
        <v>2187</v>
      </c>
      <c r="E174" s="218" t="s">
        <v>1136</v>
      </c>
      <c r="F174" s="214">
        <v>30</v>
      </c>
      <c r="G174" s="214">
        <v>30</v>
      </c>
      <c r="H174" s="225" t="s">
        <v>2193</v>
      </c>
      <c r="I174" s="225" t="s">
        <v>2194</v>
      </c>
      <c r="J174" s="218">
        <v>1500</v>
      </c>
      <c r="K174" s="218" t="s">
        <v>2191</v>
      </c>
      <c r="L174" s="218" t="s">
        <v>2195</v>
      </c>
      <c r="M174" s="214" t="s">
        <v>263</v>
      </c>
      <c r="N174" s="228" t="s">
        <v>2187</v>
      </c>
      <c r="O174" s="214" t="s">
        <v>868</v>
      </c>
      <c r="P174" s="214" t="s">
        <v>264</v>
      </c>
      <c r="Q174" s="214" t="s">
        <v>65</v>
      </c>
      <c r="R174" s="214" t="s">
        <v>65</v>
      </c>
      <c r="S174" s="214" t="s">
        <v>65</v>
      </c>
      <c r="T174" s="214" t="s">
        <v>65</v>
      </c>
      <c r="U174" s="214" t="s">
        <v>1836</v>
      </c>
      <c r="V174" s="214" t="s">
        <v>1692</v>
      </c>
      <c r="W174" s="214" t="s">
        <v>263</v>
      </c>
      <c r="X174" s="214" t="s">
        <v>65</v>
      </c>
      <c r="Y174" s="214" t="s">
        <v>65</v>
      </c>
      <c r="Z174" s="214" t="s">
        <v>65</v>
      </c>
      <c r="AA174" s="214" t="s">
        <v>65</v>
      </c>
      <c r="AB174" s="214" t="s">
        <v>65</v>
      </c>
      <c r="AC174" s="214" t="s">
        <v>65</v>
      </c>
      <c r="AD174" s="214" t="s">
        <v>65</v>
      </c>
      <c r="AE174" s="214" t="s">
        <v>65</v>
      </c>
      <c r="AF174" s="214" t="s">
        <v>65</v>
      </c>
      <c r="AG174" s="214" t="s">
        <v>65</v>
      </c>
      <c r="AH174" s="214">
        <v>0</v>
      </c>
      <c r="AI174" s="218" t="s">
        <v>2196</v>
      </c>
    </row>
    <row r="175" spans="1:35" s="217" customFormat="1">
      <c r="A175" s="211">
        <v>173</v>
      </c>
      <c r="B175" s="218" t="s">
        <v>1378</v>
      </c>
      <c r="C175" s="218" t="s">
        <v>461</v>
      </c>
      <c r="D175" s="228" t="s">
        <v>2187</v>
      </c>
      <c r="E175" s="218" t="s">
        <v>1136</v>
      </c>
      <c r="F175" s="214">
        <v>30</v>
      </c>
      <c r="G175" s="214">
        <v>30</v>
      </c>
      <c r="H175" s="225" t="s">
        <v>2194</v>
      </c>
      <c r="I175" s="225" t="s">
        <v>2197</v>
      </c>
      <c r="J175" s="218">
        <v>1250</v>
      </c>
      <c r="K175" s="218" t="s">
        <v>2195</v>
      </c>
      <c r="L175" s="218" t="s">
        <v>2198</v>
      </c>
      <c r="M175" s="214" t="s">
        <v>263</v>
      </c>
      <c r="N175" s="228" t="s">
        <v>2187</v>
      </c>
      <c r="O175" s="214" t="s">
        <v>868</v>
      </c>
      <c r="P175" s="214" t="s">
        <v>264</v>
      </c>
      <c r="Q175" s="214" t="s">
        <v>65</v>
      </c>
      <c r="R175" s="214" t="s">
        <v>65</v>
      </c>
      <c r="S175" s="214" t="s">
        <v>65</v>
      </c>
      <c r="T175" s="214" t="s">
        <v>65</v>
      </c>
      <c r="U175" s="214" t="s">
        <v>1836</v>
      </c>
      <c r="V175" s="214" t="s">
        <v>1692</v>
      </c>
      <c r="W175" s="214" t="s">
        <v>263</v>
      </c>
      <c r="X175" s="214" t="s">
        <v>65</v>
      </c>
      <c r="Y175" s="214" t="s">
        <v>65</v>
      </c>
      <c r="Z175" s="214" t="s">
        <v>65</v>
      </c>
      <c r="AA175" s="214" t="s">
        <v>65</v>
      </c>
      <c r="AB175" s="214" t="s">
        <v>65</v>
      </c>
      <c r="AC175" s="214" t="s">
        <v>65</v>
      </c>
      <c r="AD175" s="214" t="s">
        <v>65</v>
      </c>
      <c r="AE175" s="214" t="s">
        <v>65</v>
      </c>
      <c r="AF175" s="214" t="s">
        <v>65</v>
      </c>
      <c r="AG175" s="214" t="s">
        <v>65</v>
      </c>
      <c r="AH175" s="214">
        <v>0</v>
      </c>
      <c r="AI175" s="218"/>
    </row>
    <row r="176" spans="1:35" s="217" customFormat="1">
      <c r="A176" s="211">
        <v>174</v>
      </c>
      <c r="B176" s="218" t="s">
        <v>1378</v>
      </c>
      <c r="C176" s="218" t="s">
        <v>461</v>
      </c>
      <c r="D176" s="228" t="s">
        <v>2187</v>
      </c>
      <c r="E176" s="218" t="s">
        <v>1136</v>
      </c>
      <c r="F176" s="214">
        <v>3</v>
      </c>
      <c r="G176" s="214">
        <v>3</v>
      </c>
      <c r="H176" s="225" t="s">
        <v>2197</v>
      </c>
      <c r="I176" s="225" t="s">
        <v>2199</v>
      </c>
      <c r="J176" s="218">
        <v>50</v>
      </c>
      <c r="K176" s="218" t="s">
        <v>2198</v>
      </c>
      <c r="L176" s="218" t="s">
        <v>2200</v>
      </c>
      <c r="M176" s="214" t="s">
        <v>263</v>
      </c>
      <c r="N176" s="228" t="s">
        <v>2187</v>
      </c>
      <c r="O176" s="214" t="s">
        <v>868</v>
      </c>
      <c r="P176" s="214" t="s">
        <v>264</v>
      </c>
      <c r="Q176" s="214" t="s">
        <v>65</v>
      </c>
      <c r="R176" s="214" t="s">
        <v>65</v>
      </c>
      <c r="S176" s="214" t="s">
        <v>65</v>
      </c>
      <c r="T176" s="214" t="s">
        <v>65</v>
      </c>
      <c r="U176" s="214" t="s">
        <v>1836</v>
      </c>
      <c r="V176" s="214" t="s">
        <v>1692</v>
      </c>
      <c r="W176" s="214" t="s">
        <v>263</v>
      </c>
      <c r="X176" s="214" t="s">
        <v>65</v>
      </c>
      <c r="Y176" s="214" t="s">
        <v>65</v>
      </c>
      <c r="Z176" s="214" t="s">
        <v>65</v>
      </c>
      <c r="AA176" s="214" t="s">
        <v>65</v>
      </c>
      <c r="AB176" s="214" t="s">
        <v>65</v>
      </c>
      <c r="AC176" s="214" t="s">
        <v>2201</v>
      </c>
      <c r="AD176" s="214" t="s">
        <v>65</v>
      </c>
      <c r="AE176" s="214" t="s">
        <v>65</v>
      </c>
      <c r="AF176" s="214" t="s">
        <v>65</v>
      </c>
      <c r="AG176" s="214" t="s">
        <v>65</v>
      </c>
      <c r="AH176" s="214">
        <v>0</v>
      </c>
      <c r="AI176" s="228" t="s">
        <v>2187</v>
      </c>
    </row>
    <row r="177" spans="1:35" s="217" customFormat="1">
      <c r="A177" s="211">
        <v>175</v>
      </c>
      <c r="B177" s="218" t="s">
        <v>1378</v>
      </c>
      <c r="C177" s="218" t="s">
        <v>461</v>
      </c>
      <c r="D177" s="228" t="s">
        <v>2187</v>
      </c>
      <c r="E177" s="214" t="s">
        <v>1780</v>
      </c>
      <c r="F177" s="214">
        <v>3</v>
      </c>
      <c r="G177" s="214">
        <v>3</v>
      </c>
      <c r="H177" s="214">
        <v>0</v>
      </c>
      <c r="I177" s="214">
        <v>0</v>
      </c>
      <c r="J177" s="218">
        <v>800</v>
      </c>
      <c r="K177" s="218" t="s">
        <v>2200</v>
      </c>
      <c r="L177" s="218" t="s">
        <v>2202</v>
      </c>
      <c r="M177" s="214" t="s">
        <v>263</v>
      </c>
      <c r="N177" s="228" t="s">
        <v>2187</v>
      </c>
      <c r="O177" s="214" t="s">
        <v>868</v>
      </c>
      <c r="P177" s="214" t="s">
        <v>264</v>
      </c>
      <c r="Q177" s="214" t="s">
        <v>65</v>
      </c>
      <c r="R177" s="214" t="s">
        <v>65</v>
      </c>
      <c r="S177" s="214" t="s">
        <v>65</v>
      </c>
      <c r="T177" s="214" t="s">
        <v>65</v>
      </c>
      <c r="U177" s="214" t="s">
        <v>1780</v>
      </c>
      <c r="V177" s="214" t="s">
        <v>1692</v>
      </c>
      <c r="W177" s="214" t="s">
        <v>263</v>
      </c>
      <c r="X177" s="214" t="s">
        <v>65</v>
      </c>
      <c r="Y177" s="214" t="s">
        <v>65</v>
      </c>
      <c r="Z177" s="214" t="s">
        <v>65</v>
      </c>
      <c r="AA177" s="214" t="s">
        <v>65</v>
      </c>
      <c r="AB177" s="214" t="s">
        <v>65</v>
      </c>
      <c r="AC177" s="214" t="s">
        <v>65</v>
      </c>
      <c r="AD177" s="214" t="s">
        <v>65</v>
      </c>
      <c r="AE177" s="214" t="s">
        <v>65</v>
      </c>
      <c r="AF177" s="214" t="s">
        <v>65</v>
      </c>
      <c r="AG177" s="214" t="s">
        <v>65</v>
      </c>
      <c r="AH177" s="214">
        <v>0</v>
      </c>
      <c r="AI177" s="228" t="s">
        <v>2187</v>
      </c>
    </row>
    <row r="178" spans="1:35" s="217" customFormat="1">
      <c r="A178" s="211">
        <v>176</v>
      </c>
      <c r="B178" s="218" t="s">
        <v>1378</v>
      </c>
      <c r="C178" s="218" t="s">
        <v>459</v>
      </c>
      <c r="D178" s="228" t="s">
        <v>2203</v>
      </c>
      <c r="E178" s="214" t="s">
        <v>1695</v>
      </c>
      <c r="F178" s="214">
        <v>3</v>
      </c>
      <c r="G178" s="214">
        <v>3</v>
      </c>
      <c r="H178" s="214">
        <v>0</v>
      </c>
      <c r="I178" s="214">
        <v>0</v>
      </c>
      <c r="J178" s="218">
        <v>650</v>
      </c>
      <c r="K178" s="218" t="s">
        <v>2202</v>
      </c>
      <c r="L178" s="218" t="s">
        <v>2204</v>
      </c>
      <c r="M178" s="214" t="s">
        <v>263</v>
      </c>
      <c r="N178" s="228" t="s">
        <v>2203</v>
      </c>
      <c r="O178" s="214" t="s">
        <v>868</v>
      </c>
      <c r="P178" s="214" t="s">
        <v>264</v>
      </c>
      <c r="Q178" s="214" t="s">
        <v>65</v>
      </c>
      <c r="R178" s="214" t="s">
        <v>65</v>
      </c>
      <c r="S178" s="214" t="s">
        <v>65</v>
      </c>
      <c r="T178" s="214" t="s">
        <v>65</v>
      </c>
      <c r="U178" s="214" t="s">
        <v>1695</v>
      </c>
      <c r="V178" s="214" t="s">
        <v>1692</v>
      </c>
      <c r="W178" s="214" t="s">
        <v>263</v>
      </c>
      <c r="X178" s="214" t="s">
        <v>65</v>
      </c>
      <c r="Y178" s="214" t="s">
        <v>65</v>
      </c>
      <c r="Z178" s="214" t="s">
        <v>65</v>
      </c>
      <c r="AA178" s="214" t="s">
        <v>65</v>
      </c>
      <c r="AB178" s="214" t="s">
        <v>65</v>
      </c>
      <c r="AC178" s="214" t="s">
        <v>65</v>
      </c>
      <c r="AD178" s="214" t="s">
        <v>65</v>
      </c>
      <c r="AE178" s="214" t="s">
        <v>65</v>
      </c>
      <c r="AF178" s="214" t="s">
        <v>65</v>
      </c>
      <c r="AG178" s="214" t="s">
        <v>65</v>
      </c>
      <c r="AH178" s="214">
        <v>0</v>
      </c>
      <c r="AI178" s="228" t="s">
        <v>2203</v>
      </c>
    </row>
    <row r="179" spans="1:35" s="217" customFormat="1">
      <c r="A179" s="211">
        <v>177</v>
      </c>
      <c r="B179" s="218" t="s">
        <v>1378</v>
      </c>
      <c r="C179" s="218" t="s">
        <v>459</v>
      </c>
      <c r="D179" s="228" t="s">
        <v>2203</v>
      </c>
      <c r="E179" s="218" t="s">
        <v>1136</v>
      </c>
      <c r="F179" s="214">
        <v>30</v>
      </c>
      <c r="G179" s="214">
        <v>30</v>
      </c>
      <c r="H179" s="225" t="s">
        <v>2205</v>
      </c>
      <c r="I179" s="225" t="s">
        <v>2206</v>
      </c>
      <c r="J179" s="218">
        <v>2400</v>
      </c>
      <c r="K179" s="218" t="s">
        <v>2204</v>
      </c>
      <c r="L179" s="218" t="s">
        <v>2207</v>
      </c>
      <c r="M179" s="214" t="s">
        <v>263</v>
      </c>
      <c r="N179" s="228" t="s">
        <v>2203</v>
      </c>
      <c r="O179" s="214" t="s">
        <v>868</v>
      </c>
      <c r="P179" s="214" t="s">
        <v>264</v>
      </c>
      <c r="Q179" s="214" t="s">
        <v>65</v>
      </c>
      <c r="R179" s="214" t="s">
        <v>65</v>
      </c>
      <c r="S179" s="214" t="s">
        <v>65</v>
      </c>
      <c r="T179" s="214" t="s">
        <v>65</v>
      </c>
      <c r="U179" s="214" t="s">
        <v>1836</v>
      </c>
      <c r="V179" s="214" t="s">
        <v>1692</v>
      </c>
      <c r="W179" s="214" t="s">
        <v>263</v>
      </c>
      <c r="X179" s="214" t="s">
        <v>65</v>
      </c>
      <c r="Y179" s="214" t="s">
        <v>65</v>
      </c>
      <c r="Z179" s="214" t="s">
        <v>65</v>
      </c>
      <c r="AA179" s="214" t="s">
        <v>65</v>
      </c>
      <c r="AB179" s="214" t="s">
        <v>65</v>
      </c>
      <c r="AC179" s="214" t="s">
        <v>65</v>
      </c>
      <c r="AD179" s="214" t="s">
        <v>65</v>
      </c>
      <c r="AE179" s="214" t="s">
        <v>65</v>
      </c>
      <c r="AF179" s="214" t="s">
        <v>65</v>
      </c>
      <c r="AG179" s="214" t="s">
        <v>65</v>
      </c>
      <c r="AH179" s="214">
        <v>0</v>
      </c>
      <c r="AI179" s="228" t="s">
        <v>2203</v>
      </c>
    </row>
    <row r="180" spans="1:35" s="217" customFormat="1">
      <c r="A180" s="211">
        <v>178</v>
      </c>
      <c r="B180" s="218" t="s">
        <v>1378</v>
      </c>
      <c r="C180" s="218" t="s">
        <v>459</v>
      </c>
      <c r="D180" s="228" t="s">
        <v>2203</v>
      </c>
      <c r="E180" s="218" t="s">
        <v>1136</v>
      </c>
      <c r="F180" s="214">
        <v>30</v>
      </c>
      <c r="G180" s="214">
        <v>30</v>
      </c>
      <c r="H180" s="225" t="s">
        <v>2206</v>
      </c>
      <c r="I180" s="225" t="s">
        <v>2208</v>
      </c>
      <c r="J180" s="218">
        <v>50</v>
      </c>
      <c r="K180" s="218" t="s">
        <v>2207</v>
      </c>
      <c r="L180" s="218" t="s">
        <v>2209</v>
      </c>
      <c r="M180" s="214" t="s">
        <v>263</v>
      </c>
      <c r="N180" s="228" t="s">
        <v>2203</v>
      </c>
      <c r="O180" s="214" t="s">
        <v>868</v>
      </c>
      <c r="P180" s="214" t="s">
        <v>197</v>
      </c>
      <c r="Q180" s="214" t="s">
        <v>1690</v>
      </c>
      <c r="R180" s="225" t="s">
        <v>2205</v>
      </c>
      <c r="S180" s="214" t="s">
        <v>65</v>
      </c>
      <c r="T180" s="214" t="s">
        <v>65</v>
      </c>
      <c r="U180" s="214" t="s">
        <v>1836</v>
      </c>
      <c r="V180" s="214" t="s">
        <v>1692</v>
      </c>
      <c r="W180" s="214" t="s">
        <v>263</v>
      </c>
      <c r="X180" s="214" t="s">
        <v>65</v>
      </c>
      <c r="Y180" s="214" t="s">
        <v>65</v>
      </c>
      <c r="Z180" s="214" t="s">
        <v>65</v>
      </c>
      <c r="AA180" s="214" t="s">
        <v>65</v>
      </c>
      <c r="AB180" s="214" t="s">
        <v>65</v>
      </c>
      <c r="AC180" s="214" t="s">
        <v>65</v>
      </c>
      <c r="AD180" s="218">
        <v>23.334897999999999</v>
      </c>
      <c r="AE180" s="214">
        <v>76.179119</v>
      </c>
      <c r="AF180" s="218">
        <v>23.335148</v>
      </c>
      <c r="AG180" s="214">
        <v>76.178833999999995</v>
      </c>
      <c r="AH180" s="214">
        <v>0</v>
      </c>
      <c r="AI180" s="228" t="s">
        <v>2210</v>
      </c>
    </row>
    <row r="181" spans="1:35" s="217" customFormat="1">
      <c r="A181" s="211">
        <v>179</v>
      </c>
      <c r="B181" s="218" t="s">
        <v>1378</v>
      </c>
      <c r="C181" s="218" t="s">
        <v>459</v>
      </c>
      <c r="D181" s="228" t="s">
        <v>2203</v>
      </c>
      <c r="E181" s="214" t="s">
        <v>1695</v>
      </c>
      <c r="F181" s="214">
        <v>3</v>
      </c>
      <c r="G181" s="214">
        <v>3</v>
      </c>
      <c r="H181" s="214">
        <v>0</v>
      </c>
      <c r="I181" s="214">
        <v>0</v>
      </c>
      <c r="J181" s="218">
        <v>1945</v>
      </c>
      <c r="K181" s="218" t="s">
        <v>2209</v>
      </c>
      <c r="L181" s="218" t="s">
        <v>2211</v>
      </c>
      <c r="M181" s="214" t="s">
        <v>263</v>
      </c>
      <c r="N181" s="228" t="s">
        <v>2203</v>
      </c>
      <c r="O181" s="214" t="s">
        <v>868</v>
      </c>
      <c r="P181" s="214" t="s">
        <v>264</v>
      </c>
      <c r="Q181" s="214" t="s">
        <v>65</v>
      </c>
      <c r="R181" s="214" t="s">
        <v>65</v>
      </c>
      <c r="S181" s="214" t="s">
        <v>65</v>
      </c>
      <c r="T181" s="214" t="s">
        <v>65</v>
      </c>
      <c r="U181" s="214" t="s">
        <v>1695</v>
      </c>
      <c r="V181" s="214" t="s">
        <v>1692</v>
      </c>
      <c r="W181" s="214" t="s">
        <v>263</v>
      </c>
      <c r="X181" s="214" t="s">
        <v>65</v>
      </c>
      <c r="Y181" s="214" t="s">
        <v>65</v>
      </c>
      <c r="Z181" s="214" t="s">
        <v>65</v>
      </c>
      <c r="AA181" s="214" t="s">
        <v>65</v>
      </c>
      <c r="AB181" s="214" t="s">
        <v>65</v>
      </c>
      <c r="AC181" s="214" t="s">
        <v>65</v>
      </c>
      <c r="AD181" s="214" t="s">
        <v>65</v>
      </c>
      <c r="AE181" s="214" t="s">
        <v>65</v>
      </c>
      <c r="AF181" s="214" t="s">
        <v>65</v>
      </c>
      <c r="AG181" s="214" t="s">
        <v>65</v>
      </c>
      <c r="AH181" s="214">
        <v>0</v>
      </c>
      <c r="AI181" s="228" t="s">
        <v>2212</v>
      </c>
    </row>
    <row r="182" spans="1:35" s="217" customFormat="1">
      <c r="A182" s="211">
        <v>180</v>
      </c>
      <c r="B182" s="218" t="s">
        <v>1378</v>
      </c>
      <c r="C182" s="218" t="s">
        <v>459</v>
      </c>
      <c r="D182" s="228" t="s">
        <v>2203</v>
      </c>
      <c r="E182" s="214" t="s">
        <v>1695</v>
      </c>
      <c r="F182" s="214">
        <v>3</v>
      </c>
      <c r="G182" s="214">
        <v>3</v>
      </c>
      <c r="H182" s="214">
        <v>0</v>
      </c>
      <c r="I182" s="214">
        <v>0</v>
      </c>
      <c r="J182" s="218">
        <v>55</v>
      </c>
      <c r="K182" s="218" t="s">
        <v>2211</v>
      </c>
      <c r="L182" s="218" t="s">
        <v>2213</v>
      </c>
      <c r="M182" s="214" t="s">
        <v>263</v>
      </c>
      <c r="N182" s="228" t="s">
        <v>2203</v>
      </c>
      <c r="O182" s="214" t="s">
        <v>868</v>
      </c>
      <c r="P182" s="214" t="s">
        <v>264</v>
      </c>
      <c r="Q182" s="214" t="s">
        <v>65</v>
      </c>
      <c r="R182" s="214" t="s">
        <v>65</v>
      </c>
      <c r="S182" s="214" t="s">
        <v>65</v>
      </c>
      <c r="T182" s="214" t="s">
        <v>65</v>
      </c>
      <c r="U182" s="214" t="s">
        <v>1695</v>
      </c>
      <c r="V182" s="214" t="s">
        <v>1692</v>
      </c>
      <c r="W182" s="214" t="s">
        <v>263</v>
      </c>
      <c r="X182" s="214" t="s">
        <v>65</v>
      </c>
      <c r="Y182" s="214" t="s">
        <v>65</v>
      </c>
      <c r="Z182" s="214" t="s">
        <v>65</v>
      </c>
      <c r="AA182" s="214" t="s">
        <v>65</v>
      </c>
      <c r="AB182" s="214" t="s">
        <v>65</v>
      </c>
      <c r="AC182" s="214" t="s">
        <v>1407</v>
      </c>
      <c r="AD182" s="214" t="s">
        <v>65</v>
      </c>
      <c r="AE182" s="214" t="s">
        <v>65</v>
      </c>
      <c r="AF182" s="214" t="s">
        <v>65</v>
      </c>
      <c r="AG182" s="214" t="s">
        <v>65</v>
      </c>
      <c r="AH182" s="214">
        <v>55</v>
      </c>
      <c r="AI182" s="228" t="s">
        <v>2214</v>
      </c>
    </row>
    <row r="183" spans="1:35" s="217" customFormat="1">
      <c r="A183" s="211">
        <v>181</v>
      </c>
      <c r="B183" s="218" t="s">
        <v>1378</v>
      </c>
      <c r="C183" s="218" t="s">
        <v>459</v>
      </c>
      <c r="D183" s="228" t="s">
        <v>2203</v>
      </c>
      <c r="E183" s="214" t="s">
        <v>1695</v>
      </c>
      <c r="F183" s="214">
        <v>3</v>
      </c>
      <c r="G183" s="214">
        <v>3</v>
      </c>
      <c r="H183" s="214">
        <v>0</v>
      </c>
      <c r="I183" s="214">
        <v>0</v>
      </c>
      <c r="J183" s="218">
        <v>1200</v>
      </c>
      <c r="K183" s="218" t="s">
        <v>2213</v>
      </c>
      <c r="L183" s="218" t="s">
        <v>2215</v>
      </c>
      <c r="M183" s="214" t="s">
        <v>263</v>
      </c>
      <c r="N183" s="228" t="s">
        <v>2203</v>
      </c>
      <c r="O183" s="214" t="s">
        <v>868</v>
      </c>
      <c r="P183" s="214" t="s">
        <v>264</v>
      </c>
      <c r="Q183" s="214" t="s">
        <v>65</v>
      </c>
      <c r="R183" s="214" t="s">
        <v>65</v>
      </c>
      <c r="S183" s="214" t="s">
        <v>65</v>
      </c>
      <c r="T183" s="214" t="s">
        <v>65</v>
      </c>
      <c r="U183" s="214" t="s">
        <v>1695</v>
      </c>
      <c r="V183" s="214" t="s">
        <v>1692</v>
      </c>
      <c r="W183" s="214" t="s">
        <v>263</v>
      </c>
      <c r="X183" s="214" t="s">
        <v>65</v>
      </c>
      <c r="Y183" s="214" t="s">
        <v>65</v>
      </c>
      <c r="Z183" s="214" t="s">
        <v>65</v>
      </c>
      <c r="AA183" s="214" t="s">
        <v>65</v>
      </c>
      <c r="AB183" s="214" t="s">
        <v>65</v>
      </c>
      <c r="AC183" s="214" t="s">
        <v>65</v>
      </c>
      <c r="AD183" s="214" t="s">
        <v>65</v>
      </c>
      <c r="AE183" s="214" t="s">
        <v>65</v>
      </c>
      <c r="AF183" s="214" t="s">
        <v>65</v>
      </c>
      <c r="AG183" s="214" t="s">
        <v>65</v>
      </c>
      <c r="AH183" s="214">
        <v>0</v>
      </c>
      <c r="AI183" s="228" t="s">
        <v>2203</v>
      </c>
    </row>
    <row r="184" spans="1:35" s="217" customFormat="1">
      <c r="A184" s="211">
        <v>182</v>
      </c>
      <c r="B184" s="218" t="s">
        <v>1378</v>
      </c>
      <c r="C184" s="218" t="s">
        <v>459</v>
      </c>
      <c r="D184" s="228" t="s">
        <v>2203</v>
      </c>
      <c r="E184" s="214" t="s">
        <v>1780</v>
      </c>
      <c r="F184" s="214">
        <v>3</v>
      </c>
      <c r="G184" s="214">
        <v>3</v>
      </c>
      <c r="H184" s="214">
        <v>0</v>
      </c>
      <c r="I184" s="214">
        <v>0</v>
      </c>
      <c r="J184" s="218">
        <v>200</v>
      </c>
      <c r="K184" s="218" t="s">
        <v>2215</v>
      </c>
      <c r="L184" s="214" t="s">
        <v>2216</v>
      </c>
      <c r="M184" s="214" t="s">
        <v>263</v>
      </c>
      <c r="N184" s="228" t="s">
        <v>2203</v>
      </c>
      <c r="O184" s="214" t="s">
        <v>868</v>
      </c>
      <c r="P184" s="214" t="s">
        <v>264</v>
      </c>
      <c r="Q184" s="214" t="s">
        <v>65</v>
      </c>
      <c r="R184" s="214" t="s">
        <v>65</v>
      </c>
      <c r="S184" s="214" t="s">
        <v>65</v>
      </c>
      <c r="T184" s="214" t="s">
        <v>65</v>
      </c>
      <c r="U184" s="214" t="s">
        <v>1780</v>
      </c>
      <c r="V184" s="214" t="s">
        <v>1692</v>
      </c>
      <c r="W184" s="214" t="s">
        <v>263</v>
      </c>
      <c r="X184" s="214" t="s">
        <v>65</v>
      </c>
      <c r="Y184" s="214" t="s">
        <v>65</v>
      </c>
      <c r="Z184" s="214" t="s">
        <v>65</v>
      </c>
      <c r="AA184" s="214" t="s">
        <v>65</v>
      </c>
      <c r="AB184" s="214" t="s">
        <v>65</v>
      </c>
      <c r="AC184" s="214" t="s">
        <v>65</v>
      </c>
      <c r="AD184" s="214" t="s">
        <v>65</v>
      </c>
      <c r="AE184" s="214" t="s">
        <v>65</v>
      </c>
      <c r="AF184" s="214" t="s">
        <v>65</v>
      </c>
      <c r="AG184" s="214" t="s">
        <v>65</v>
      </c>
      <c r="AH184" s="214">
        <v>0</v>
      </c>
      <c r="AI184" s="228" t="s">
        <v>2203</v>
      </c>
    </row>
    <row r="185" spans="1:35" s="217" customFormat="1">
      <c r="A185" s="211">
        <v>183</v>
      </c>
      <c r="B185" s="218" t="s">
        <v>1378</v>
      </c>
      <c r="C185" s="218" t="s">
        <v>459</v>
      </c>
      <c r="D185" s="218" t="s">
        <v>2217</v>
      </c>
      <c r="E185" s="214" t="s">
        <v>1780</v>
      </c>
      <c r="F185" s="214">
        <v>3</v>
      </c>
      <c r="G185" s="214">
        <v>3</v>
      </c>
      <c r="H185" s="214">
        <v>0</v>
      </c>
      <c r="I185" s="214">
        <v>0</v>
      </c>
      <c r="J185" s="218">
        <v>3240</v>
      </c>
      <c r="K185" s="214" t="s">
        <v>2216</v>
      </c>
      <c r="L185" s="218" t="s">
        <v>2218</v>
      </c>
      <c r="M185" s="214" t="s">
        <v>263</v>
      </c>
      <c r="N185" s="218" t="s">
        <v>2217</v>
      </c>
      <c r="O185" s="214" t="s">
        <v>868</v>
      </c>
      <c r="P185" s="214" t="s">
        <v>264</v>
      </c>
      <c r="Q185" s="214" t="s">
        <v>65</v>
      </c>
      <c r="R185" s="214" t="s">
        <v>65</v>
      </c>
      <c r="S185" s="214" t="s">
        <v>65</v>
      </c>
      <c r="T185" s="214" t="s">
        <v>65</v>
      </c>
      <c r="U185" s="214" t="s">
        <v>1780</v>
      </c>
      <c r="V185" s="214" t="s">
        <v>1692</v>
      </c>
      <c r="W185" s="214" t="s">
        <v>263</v>
      </c>
      <c r="X185" s="214" t="s">
        <v>65</v>
      </c>
      <c r="Y185" s="214" t="s">
        <v>65</v>
      </c>
      <c r="Z185" s="214" t="s">
        <v>65</v>
      </c>
      <c r="AA185" s="214" t="s">
        <v>65</v>
      </c>
      <c r="AB185" s="214" t="s">
        <v>65</v>
      </c>
      <c r="AC185" s="214" t="s">
        <v>65</v>
      </c>
      <c r="AD185" s="214" t="s">
        <v>65</v>
      </c>
      <c r="AE185" s="214" t="s">
        <v>65</v>
      </c>
      <c r="AF185" s="214" t="s">
        <v>65</v>
      </c>
      <c r="AG185" s="214" t="s">
        <v>65</v>
      </c>
      <c r="AH185" s="214">
        <v>0</v>
      </c>
      <c r="AI185" s="218" t="s">
        <v>2217</v>
      </c>
    </row>
    <row r="186" spans="1:35" s="217" customFormat="1">
      <c r="A186" s="211">
        <v>184</v>
      </c>
      <c r="B186" s="218" t="s">
        <v>1378</v>
      </c>
      <c r="C186" s="218" t="s">
        <v>455</v>
      </c>
      <c r="D186" s="218" t="s">
        <v>2219</v>
      </c>
      <c r="E186" s="214" t="s">
        <v>1780</v>
      </c>
      <c r="F186" s="214">
        <v>3</v>
      </c>
      <c r="G186" s="214">
        <v>3</v>
      </c>
      <c r="H186" s="214">
        <v>0</v>
      </c>
      <c r="I186" s="214">
        <v>0</v>
      </c>
      <c r="J186" s="218">
        <v>500</v>
      </c>
      <c r="K186" s="218" t="s">
        <v>2218</v>
      </c>
      <c r="L186" s="218" t="s">
        <v>2220</v>
      </c>
      <c r="M186" s="214" t="s">
        <v>263</v>
      </c>
      <c r="N186" s="218" t="s">
        <v>2219</v>
      </c>
      <c r="O186" s="214" t="s">
        <v>868</v>
      </c>
      <c r="P186" s="214" t="s">
        <v>264</v>
      </c>
      <c r="Q186" s="214" t="s">
        <v>65</v>
      </c>
      <c r="R186" s="214" t="s">
        <v>65</v>
      </c>
      <c r="S186" s="214" t="s">
        <v>65</v>
      </c>
      <c r="T186" s="214" t="s">
        <v>65</v>
      </c>
      <c r="U186" s="214" t="s">
        <v>1780</v>
      </c>
      <c r="V186" s="214" t="s">
        <v>1692</v>
      </c>
      <c r="W186" s="214" t="s">
        <v>263</v>
      </c>
      <c r="X186" s="214" t="s">
        <v>65</v>
      </c>
      <c r="Y186" s="214" t="s">
        <v>65</v>
      </c>
      <c r="Z186" s="214" t="s">
        <v>65</v>
      </c>
      <c r="AA186" s="214" t="s">
        <v>65</v>
      </c>
      <c r="AB186" s="214" t="s">
        <v>65</v>
      </c>
      <c r="AC186" s="214" t="s">
        <v>65</v>
      </c>
      <c r="AD186" s="214" t="s">
        <v>65</v>
      </c>
      <c r="AE186" s="214" t="s">
        <v>65</v>
      </c>
      <c r="AF186" s="214" t="s">
        <v>65</v>
      </c>
      <c r="AG186" s="214" t="s">
        <v>65</v>
      </c>
      <c r="AH186" s="214">
        <v>0</v>
      </c>
      <c r="AI186" s="218" t="s">
        <v>2219</v>
      </c>
    </row>
    <row r="187" spans="1:35" s="217" customFormat="1">
      <c r="A187" s="211">
        <v>185</v>
      </c>
      <c r="B187" s="218" t="s">
        <v>1378</v>
      </c>
      <c r="C187" s="218" t="s">
        <v>455</v>
      </c>
      <c r="D187" s="218" t="s">
        <v>2219</v>
      </c>
      <c r="E187" s="214" t="s">
        <v>1695</v>
      </c>
      <c r="F187" s="214">
        <v>3</v>
      </c>
      <c r="G187" s="214">
        <v>3</v>
      </c>
      <c r="H187" s="214">
        <v>0</v>
      </c>
      <c r="I187" s="214">
        <v>0</v>
      </c>
      <c r="J187" s="218">
        <v>470</v>
      </c>
      <c r="K187" s="218" t="s">
        <v>2220</v>
      </c>
      <c r="L187" s="218" t="s">
        <v>2221</v>
      </c>
      <c r="M187" s="214" t="s">
        <v>263</v>
      </c>
      <c r="N187" s="218" t="s">
        <v>2219</v>
      </c>
      <c r="O187" s="214" t="s">
        <v>868</v>
      </c>
      <c r="P187" s="214" t="s">
        <v>264</v>
      </c>
      <c r="Q187" s="214" t="s">
        <v>65</v>
      </c>
      <c r="R187" s="214" t="s">
        <v>65</v>
      </c>
      <c r="S187" s="214" t="s">
        <v>65</v>
      </c>
      <c r="T187" s="214" t="s">
        <v>65</v>
      </c>
      <c r="U187" s="214" t="s">
        <v>1695</v>
      </c>
      <c r="V187" s="214" t="s">
        <v>1692</v>
      </c>
      <c r="W187" s="214" t="s">
        <v>263</v>
      </c>
      <c r="X187" s="214" t="s">
        <v>65</v>
      </c>
      <c r="Y187" s="214" t="s">
        <v>65</v>
      </c>
      <c r="Z187" s="214" t="s">
        <v>65</v>
      </c>
      <c r="AA187" s="214" t="s">
        <v>65</v>
      </c>
      <c r="AB187" s="214" t="s">
        <v>65</v>
      </c>
      <c r="AC187" s="214" t="s">
        <v>65</v>
      </c>
      <c r="AD187" s="214" t="s">
        <v>65</v>
      </c>
      <c r="AE187" s="214" t="s">
        <v>65</v>
      </c>
      <c r="AF187" s="214" t="s">
        <v>65</v>
      </c>
      <c r="AG187" s="214" t="s">
        <v>65</v>
      </c>
      <c r="AH187" s="214">
        <v>0</v>
      </c>
      <c r="AI187" s="218" t="s">
        <v>2219</v>
      </c>
    </row>
    <row r="188" spans="1:35" s="217" customFormat="1">
      <c r="A188" s="211">
        <v>186</v>
      </c>
      <c r="B188" s="218" t="s">
        <v>1378</v>
      </c>
      <c r="C188" s="218" t="s">
        <v>455</v>
      </c>
      <c r="D188" s="218" t="s">
        <v>2219</v>
      </c>
      <c r="E188" s="214" t="s">
        <v>1780</v>
      </c>
      <c r="F188" s="214">
        <v>3</v>
      </c>
      <c r="G188" s="214">
        <v>3</v>
      </c>
      <c r="H188" s="214">
        <v>0</v>
      </c>
      <c r="I188" s="214">
        <v>0</v>
      </c>
      <c r="J188" s="218">
        <v>620</v>
      </c>
      <c r="K188" s="218" t="s">
        <v>2221</v>
      </c>
      <c r="L188" s="218" t="s">
        <v>2222</v>
      </c>
      <c r="M188" s="214" t="s">
        <v>263</v>
      </c>
      <c r="N188" s="218" t="s">
        <v>2219</v>
      </c>
      <c r="O188" s="214" t="s">
        <v>868</v>
      </c>
      <c r="P188" s="214" t="s">
        <v>264</v>
      </c>
      <c r="Q188" s="214" t="s">
        <v>65</v>
      </c>
      <c r="R188" s="214" t="s">
        <v>65</v>
      </c>
      <c r="S188" s="214" t="s">
        <v>65</v>
      </c>
      <c r="T188" s="214" t="s">
        <v>65</v>
      </c>
      <c r="U188" s="214" t="s">
        <v>1780</v>
      </c>
      <c r="V188" s="214" t="s">
        <v>1692</v>
      </c>
      <c r="W188" s="214" t="s">
        <v>263</v>
      </c>
      <c r="X188" s="214" t="s">
        <v>65</v>
      </c>
      <c r="Y188" s="214" t="s">
        <v>65</v>
      </c>
      <c r="Z188" s="214" t="s">
        <v>65</v>
      </c>
      <c r="AA188" s="214" t="s">
        <v>65</v>
      </c>
      <c r="AB188" s="214" t="s">
        <v>65</v>
      </c>
      <c r="AC188" s="214" t="s">
        <v>65</v>
      </c>
      <c r="AD188" s="214" t="s">
        <v>65</v>
      </c>
      <c r="AE188" s="214" t="s">
        <v>65</v>
      </c>
      <c r="AF188" s="214" t="s">
        <v>65</v>
      </c>
      <c r="AG188" s="214" t="s">
        <v>65</v>
      </c>
      <c r="AH188" s="214">
        <v>0</v>
      </c>
      <c r="AI188" s="218" t="s">
        <v>2219</v>
      </c>
    </row>
    <row r="189" spans="1:35" s="217" customFormat="1">
      <c r="A189" s="211">
        <v>187</v>
      </c>
      <c r="B189" s="218" t="s">
        <v>1378</v>
      </c>
      <c r="C189" s="218" t="s">
        <v>455</v>
      </c>
      <c r="D189" s="218" t="s">
        <v>2219</v>
      </c>
      <c r="E189" s="214" t="s">
        <v>1695</v>
      </c>
      <c r="F189" s="214">
        <v>3</v>
      </c>
      <c r="G189" s="214">
        <v>3</v>
      </c>
      <c r="H189" s="214">
        <v>0</v>
      </c>
      <c r="I189" s="214">
        <v>0</v>
      </c>
      <c r="J189" s="218">
        <v>3500</v>
      </c>
      <c r="K189" s="218" t="s">
        <v>2222</v>
      </c>
      <c r="L189" s="218" t="s">
        <v>2223</v>
      </c>
      <c r="M189" s="214" t="s">
        <v>263</v>
      </c>
      <c r="N189" s="218" t="s">
        <v>2219</v>
      </c>
      <c r="O189" s="214" t="s">
        <v>868</v>
      </c>
      <c r="P189" s="214" t="s">
        <v>264</v>
      </c>
      <c r="Q189" s="214" t="s">
        <v>65</v>
      </c>
      <c r="R189" s="214" t="s">
        <v>65</v>
      </c>
      <c r="S189" s="214" t="s">
        <v>65</v>
      </c>
      <c r="T189" s="214" t="s">
        <v>65</v>
      </c>
      <c r="U189" s="214" t="s">
        <v>1695</v>
      </c>
      <c r="V189" s="214" t="s">
        <v>1692</v>
      </c>
      <c r="W189" s="214" t="s">
        <v>263</v>
      </c>
      <c r="X189" s="214" t="s">
        <v>65</v>
      </c>
      <c r="Y189" s="214" t="s">
        <v>65</v>
      </c>
      <c r="Z189" s="214" t="s">
        <v>65</v>
      </c>
      <c r="AA189" s="214" t="s">
        <v>65</v>
      </c>
      <c r="AB189" s="214" t="s">
        <v>65</v>
      </c>
      <c r="AC189" s="214" t="s">
        <v>65</v>
      </c>
      <c r="AD189" s="214" t="s">
        <v>65</v>
      </c>
      <c r="AE189" s="214" t="s">
        <v>65</v>
      </c>
      <c r="AF189" s="214" t="s">
        <v>65</v>
      </c>
      <c r="AG189" s="214" t="s">
        <v>65</v>
      </c>
      <c r="AH189" s="214">
        <v>0</v>
      </c>
      <c r="AI189" s="218" t="s">
        <v>2219</v>
      </c>
    </row>
    <row r="190" spans="1:35" s="217" customFormat="1">
      <c r="A190" s="211">
        <v>188</v>
      </c>
      <c r="B190" s="218" t="s">
        <v>1378</v>
      </c>
      <c r="C190" s="218" t="s">
        <v>454</v>
      </c>
      <c r="D190" s="218" t="s">
        <v>2224</v>
      </c>
      <c r="E190" s="214" t="s">
        <v>1695</v>
      </c>
      <c r="F190" s="214">
        <v>3</v>
      </c>
      <c r="G190" s="214">
        <v>3</v>
      </c>
      <c r="H190" s="214">
        <v>0</v>
      </c>
      <c r="I190" s="214">
        <v>0</v>
      </c>
      <c r="J190" s="218">
        <v>3800</v>
      </c>
      <c r="K190" s="218" t="s">
        <v>2223</v>
      </c>
      <c r="L190" s="218" t="s">
        <v>2225</v>
      </c>
      <c r="M190" s="214" t="s">
        <v>263</v>
      </c>
      <c r="N190" s="218" t="s">
        <v>2224</v>
      </c>
      <c r="O190" s="214" t="s">
        <v>868</v>
      </c>
      <c r="P190" s="214" t="s">
        <v>264</v>
      </c>
      <c r="Q190" s="214" t="s">
        <v>65</v>
      </c>
      <c r="R190" s="214" t="s">
        <v>65</v>
      </c>
      <c r="S190" s="214" t="s">
        <v>65</v>
      </c>
      <c r="T190" s="214" t="s">
        <v>65</v>
      </c>
      <c r="U190" s="214" t="s">
        <v>1695</v>
      </c>
      <c r="V190" s="214" t="s">
        <v>1692</v>
      </c>
      <c r="W190" s="214" t="s">
        <v>263</v>
      </c>
      <c r="X190" s="214" t="s">
        <v>65</v>
      </c>
      <c r="Y190" s="214" t="s">
        <v>65</v>
      </c>
      <c r="Z190" s="214" t="s">
        <v>65</v>
      </c>
      <c r="AA190" s="214" t="s">
        <v>65</v>
      </c>
      <c r="AB190" s="214" t="s">
        <v>65</v>
      </c>
      <c r="AC190" s="214" t="s">
        <v>65</v>
      </c>
      <c r="AD190" s="214" t="s">
        <v>65</v>
      </c>
      <c r="AE190" s="214" t="s">
        <v>65</v>
      </c>
      <c r="AF190" s="214" t="s">
        <v>65</v>
      </c>
      <c r="AG190" s="214" t="s">
        <v>65</v>
      </c>
      <c r="AH190" s="214">
        <v>0</v>
      </c>
      <c r="AI190" s="218" t="s">
        <v>2224</v>
      </c>
    </row>
    <row r="191" spans="1:35" s="217" customFormat="1">
      <c r="A191" s="211">
        <v>189</v>
      </c>
      <c r="B191" s="218" t="s">
        <v>1378</v>
      </c>
      <c r="C191" s="218" t="s">
        <v>454</v>
      </c>
      <c r="D191" s="218" t="s">
        <v>2224</v>
      </c>
      <c r="E191" s="214" t="s">
        <v>1780</v>
      </c>
      <c r="F191" s="214">
        <v>3</v>
      </c>
      <c r="G191" s="214">
        <v>3</v>
      </c>
      <c r="H191" s="214">
        <v>0</v>
      </c>
      <c r="I191" s="214">
        <v>0</v>
      </c>
      <c r="J191" s="218">
        <v>1000</v>
      </c>
      <c r="K191" s="218" t="s">
        <v>2225</v>
      </c>
      <c r="L191" s="214" t="s">
        <v>2226</v>
      </c>
      <c r="M191" s="214" t="s">
        <v>263</v>
      </c>
      <c r="N191" s="218" t="s">
        <v>2224</v>
      </c>
      <c r="O191" s="214" t="s">
        <v>868</v>
      </c>
      <c r="P191" s="214" t="s">
        <v>264</v>
      </c>
      <c r="Q191" s="214" t="s">
        <v>65</v>
      </c>
      <c r="R191" s="214" t="s">
        <v>65</v>
      </c>
      <c r="S191" s="214" t="s">
        <v>65</v>
      </c>
      <c r="T191" s="214" t="s">
        <v>65</v>
      </c>
      <c r="U191" s="214" t="s">
        <v>1780</v>
      </c>
      <c r="V191" s="214" t="s">
        <v>1692</v>
      </c>
      <c r="W191" s="214" t="s">
        <v>263</v>
      </c>
      <c r="X191" s="214" t="s">
        <v>65</v>
      </c>
      <c r="Y191" s="214" t="s">
        <v>65</v>
      </c>
      <c r="Z191" s="214" t="s">
        <v>65</v>
      </c>
      <c r="AA191" s="214" t="s">
        <v>65</v>
      </c>
      <c r="AB191" s="214" t="s">
        <v>65</v>
      </c>
      <c r="AC191" s="214" t="s">
        <v>65</v>
      </c>
      <c r="AD191" s="214" t="s">
        <v>65</v>
      </c>
      <c r="AE191" s="214" t="s">
        <v>65</v>
      </c>
      <c r="AF191" s="214" t="s">
        <v>65</v>
      </c>
      <c r="AG191" s="214" t="s">
        <v>65</v>
      </c>
      <c r="AH191" s="214">
        <v>0</v>
      </c>
      <c r="AI191" s="218" t="s">
        <v>2224</v>
      </c>
    </row>
    <row r="192" spans="1:35" s="217" customFormat="1">
      <c r="A192" s="211">
        <v>190</v>
      </c>
      <c r="B192" s="218" t="s">
        <v>1378</v>
      </c>
      <c r="C192" s="218" t="s">
        <v>454</v>
      </c>
      <c r="D192" s="218" t="s">
        <v>2224</v>
      </c>
      <c r="E192" s="214" t="s">
        <v>1695</v>
      </c>
      <c r="F192" s="214">
        <v>3</v>
      </c>
      <c r="G192" s="214">
        <v>3</v>
      </c>
      <c r="H192" s="214">
        <v>0</v>
      </c>
      <c r="I192" s="214">
        <v>0</v>
      </c>
      <c r="J192" s="218">
        <v>300</v>
      </c>
      <c r="K192" s="214" t="s">
        <v>2226</v>
      </c>
      <c r="L192" s="214" t="s">
        <v>2227</v>
      </c>
      <c r="M192" s="214" t="s">
        <v>263</v>
      </c>
      <c r="N192" s="218" t="s">
        <v>2224</v>
      </c>
      <c r="O192" s="214" t="s">
        <v>868</v>
      </c>
      <c r="P192" s="214" t="s">
        <v>264</v>
      </c>
      <c r="Q192" s="214" t="s">
        <v>65</v>
      </c>
      <c r="R192" s="214" t="s">
        <v>65</v>
      </c>
      <c r="S192" s="214" t="s">
        <v>65</v>
      </c>
      <c r="T192" s="214" t="s">
        <v>65</v>
      </c>
      <c r="U192" s="214" t="s">
        <v>1695</v>
      </c>
      <c r="V192" s="214" t="s">
        <v>1692</v>
      </c>
      <c r="W192" s="214" t="s">
        <v>263</v>
      </c>
      <c r="X192" s="214" t="s">
        <v>65</v>
      </c>
      <c r="Y192" s="214" t="s">
        <v>65</v>
      </c>
      <c r="Z192" s="214" t="s">
        <v>65</v>
      </c>
      <c r="AA192" s="214" t="s">
        <v>65</v>
      </c>
      <c r="AB192" s="214" t="s">
        <v>65</v>
      </c>
      <c r="AC192" s="214" t="s">
        <v>65</v>
      </c>
      <c r="AD192" s="214" t="s">
        <v>65</v>
      </c>
      <c r="AE192" s="214" t="s">
        <v>65</v>
      </c>
      <c r="AF192" s="214" t="s">
        <v>65</v>
      </c>
      <c r="AG192" s="214" t="s">
        <v>65</v>
      </c>
      <c r="AH192" s="214">
        <v>0</v>
      </c>
      <c r="AI192" s="218" t="s">
        <v>2224</v>
      </c>
    </row>
    <row r="193" spans="1:35" s="217" customFormat="1">
      <c r="A193" s="211">
        <v>191</v>
      </c>
      <c r="B193" s="218" t="s">
        <v>1378</v>
      </c>
      <c r="C193" s="228" t="s">
        <v>453</v>
      </c>
      <c r="D193" s="228" t="s">
        <v>2228</v>
      </c>
      <c r="E193" s="214" t="s">
        <v>1695</v>
      </c>
      <c r="F193" s="214">
        <v>3</v>
      </c>
      <c r="G193" s="214">
        <v>3</v>
      </c>
      <c r="H193" s="214">
        <v>0</v>
      </c>
      <c r="I193" s="214">
        <v>0</v>
      </c>
      <c r="J193" s="218">
        <v>2420</v>
      </c>
      <c r="K193" s="214" t="s">
        <v>2227</v>
      </c>
      <c r="L193" s="218" t="s">
        <v>2229</v>
      </c>
      <c r="M193" s="214" t="s">
        <v>263</v>
      </c>
      <c r="N193" s="228" t="s">
        <v>2228</v>
      </c>
      <c r="O193" s="214" t="s">
        <v>868</v>
      </c>
      <c r="P193" s="214" t="s">
        <v>264</v>
      </c>
      <c r="Q193" s="214" t="s">
        <v>65</v>
      </c>
      <c r="R193" s="214" t="s">
        <v>65</v>
      </c>
      <c r="S193" s="214" t="s">
        <v>65</v>
      </c>
      <c r="T193" s="214" t="s">
        <v>65</v>
      </c>
      <c r="U193" s="214" t="s">
        <v>1695</v>
      </c>
      <c r="V193" s="214" t="s">
        <v>1692</v>
      </c>
      <c r="W193" s="214" t="s">
        <v>263</v>
      </c>
      <c r="X193" s="214" t="s">
        <v>65</v>
      </c>
      <c r="Y193" s="214" t="s">
        <v>65</v>
      </c>
      <c r="Z193" s="214" t="s">
        <v>65</v>
      </c>
      <c r="AA193" s="214" t="s">
        <v>65</v>
      </c>
      <c r="AB193" s="214" t="s">
        <v>65</v>
      </c>
      <c r="AC193" s="214" t="s">
        <v>65</v>
      </c>
      <c r="AD193" s="214" t="s">
        <v>65</v>
      </c>
      <c r="AE193" s="214" t="s">
        <v>65</v>
      </c>
      <c r="AF193" s="214" t="s">
        <v>65</v>
      </c>
      <c r="AG193" s="214" t="s">
        <v>65</v>
      </c>
      <c r="AH193" s="214">
        <v>0</v>
      </c>
      <c r="AI193" s="228" t="s">
        <v>2228</v>
      </c>
    </row>
    <row r="194" spans="1:35" s="217" customFormat="1">
      <c r="A194" s="211">
        <v>192</v>
      </c>
      <c r="B194" s="218" t="s">
        <v>1378</v>
      </c>
      <c r="C194" s="228" t="s">
        <v>452</v>
      </c>
      <c r="D194" s="228" t="s">
        <v>2230</v>
      </c>
      <c r="E194" s="214" t="s">
        <v>1780</v>
      </c>
      <c r="F194" s="214">
        <v>3</v>
      </c>
      <c r="G194" s="214">
        <v>3</v>
      </c>
      <c r="H194" s="214">
        <v>0</v>
      </c>
      <c r="I194" s="214">
        <v>0</v>
      </c>
      <c r="J194" s="218">
        <v>150</v>
      </c>
      <c r="K194" s="218" t="s">
        <v>2229</v>
      </c>
      <c r="L194" s="218" t="s">
        <v>2231</v>
      </c>
      <c r="M194" s="214" t="s">
        <v>263</v>
      </c>
      <c r="N194" s="228" t="s">
        <v>2230</v>
      </c>
      <c r="O194" s="214" t="s">
        <v>868</v>
      </c>
      <c r="P194" s="214" t="s">
        <v>264</v>
      </c>
      <c r="Q194" s="214" t="s">
        <v>65</v>
      </c>
      <c r="R194" s="214" t="s">
        <v>65</v>
      </c>
      <c r="S194" s="214" t="s">
        <v>65</v>
      </c>
      <c r="T194" s="214" t="s">
        <v>65</v>
      </c>
      <c r="U194" s="214" t="s">
        <v>1780</v>
      </c>
      <c r="V194" s="214" t="s">
        <v>1692</v>
      </c>
      <c r="W194" s="214" t="s">
        <v>263</v>
      </c>
      <c r="X194" s="214" t="s">
        <v>65</v>
      </c>
      <c r="Y194" s="214" t="s">
        <v>65</v>
      </c>
      <c r="Z194" s="214" t="s">
        <v>65</v>
      </c>
      <c r="AA194" s="214" t="s">
        <v>65</v>
      </c>
      <c r="AB194" s="214" t="s">
        <v>65</v>
      </c>
      <c r="AC194" s="214" t="s">
        <v>65</v>
      </c>
      <c r="AD194" s="214" t="s">
        <v>65</v>
      </c>
      <c r="AE194" s="214" t="s">
        <v>65</v>
      </c>
      <c r="AF194" s="214" t="s">
        <v>65</v>
      </c>
      <c r="AG194" s="214" t="s">
        <v>65</v>
      </c>
      <c r="AH194" s="214">
        <v>0</v>
      </c>
      <c r="AI194" s="228" t="s">
        <v>2230</v>
      </c>
    </row>
    <row r="195" spans="1:35" s="217" customFormat="1">
      <c r="A195" s="211">
        <v>193</v>
      </c>
      <c r="B195" s="218" t="s">
        <v>1378</v>
      </c>
      <c r="C195" s="228" t="s">
        <v>452</v>
      </c>
      <c r="D195" s="228" t="s">
        <v>2230</v>
      </c>
      <c r="E195" s="214" t="s">
        <v>1695</v>
      </c>
      <c r="F195" s="214">
        <v>3</v>
      </c>
      <c r="G195" s="214">
        <v>3</v>
      </c>
      <c r="H195" s="214">
        <v>0</v>
      </c>
      <c r="I195" s="214">
        <v>0</v>
      </c>
      <c r="J195" s="218">
        <v>250</v>
      </c>
      <c r="K195" s="218" t="s">
        <v>2231</v>
      </c>
      <c r="L195" s="218" t="s">
        <v>2232</v>
      </c>
      <c r="M195" s="214" t="s">
        <v>263</v>
      </c>
      <c r="N195" s="228" t="s">
        <v>2230</v>
      </c>
      <c r="O195" s="214" t="s">
        <v>868</v>
      </c>
      <c r="P195" s="214" t="s">
        <v>264</v>
      </c>
      <c r="Q195" s="214" t="s">
        <v>65</v>
      </c>
      <c r="R195" s="214" t="s">
        <v>65</v>
      </c>
      <c r="S195" s="214" t="s">
        <v>65</v>
      </c>
      <c r="T195" s="214" t="s">
        <v>65</v>
      </c>
      <c r="U195" s="214" t="s">
        <v>1695</v>
      </c>
      <c r="V195" s="214" t="s">
        <v>1692</v>
      </c>
      <c r="W195" s="214" t="s">
        <v>263</v>
      </c>
      <c r="X195" s="214" t="s">
        <v>65</v>
      </c>
      <c r="Y195" s="214" t="s">
        <v>65</v>
      </c>
      <c r="Z195" s="214" t="s">
        <v>65</v>
      </c>
      <c r="AA195" s="214" t="s">
        <v>65</v>
      </c>
      <c r="AB195" s="214" t="s">
        <v>65</v>
      </c>
      <c r="AC195" s="214" t="s">
        <v>65</v>
      </c>
      <c r="AD195" s="214" t="s">
        <v>65</v>
      </c>
      <c r="AE195" s="214" t="s">
        <v>65</v>
      </c>
      <c r="AF195" s="214" t="s">
        <v>65</v>
      </c>
      <c r="AG195" s="214" t="s">
        <v>65</v>
      </c>
      <c r="AH195" s="214">
        <v>0</v>
      </c>
      <c r="AI195" s="228" t="s">
        <v>2230</v>
      </c>
    </row>
    <row r="196" spans="1:35" s="217" customFormat="1">
      <c r="A196" s="211">
        <v>194</v>
      </c>
      <c r="B196" s="218" t="s">
        <v>1378</v>
      </c>
      <c r="C196" s="228" t="s">
        <v>452</v>
      </c>
      <c r="D196" s="228" t="s">
        <v>2230</v>
      </c>
      <c r="E196" s="214" t="s">
        <v>1780</v>
      </c>
      <c r="F196" s="214">
        <v>3</v>
      </c>
      <c r="G196" s="214">
        <v>3</v>
      </c>
      <c r="H196" s="214">
        <v>0</v>
      </c>
      <c r="I196" s="214">
        <v>0</v>
      </c>
      <c r="J196" s="218">
        <v>1500</v>
      </c>
      <c r="K196" s="218" t="s">
        <v>2232</v>
      </c>
      <c r="L196" s="218" t="s">
        <v>2233</v>
      </c>
      <c r="M196" s="214" t="s">
        <v>263</v>
      </c>
      <c r="N196" s="228" t="s">
        <v>2230</v>
      </c>
      <c r="O196" s="214" t="s">
        <v>868</v>
      </c>
      <c r="P196" s="214" t="s">
        <v>264</v>
      </c>
      <c r="Q196" s="214" t="s">
        <v>65</v>
      </c>
      <c r="R196" s="214" t="s">
        <v>65</v>
      </c>
      <c r="S196" s="214" t="s">
        <v>65</v>
      </c>
      <c r="T196" s="214" t="s">
        <v>65</v>
      </c>
      <c r="U196" s="214" t="s">
        <v>1780</v>
      </c>
      <c r="V196" s="214" t="s">
        <v>1692</v>
      </c>
      <c r="W196" s="214" t="s">
        <v>263</v>
      </c>
      <c r="X196" s="214" t="s">
        <v>65</v>
      </c>
      <c r="Y196" s="214" t="s">
        <v>65</v>
      </c>
      <c r="Z196" s="214" t="s">
        <v>65</v>
      </c>
      <c r="AA196" s="214" t="s">
        <v>65</v>
      </c>
      <c r="AB196" s="214" t="s">
        <v>65</v>
      </c>
      <c r="AC196" s="214" t="s">
        <v>65</v>
      </c>
      <c r="AD196" s="214" t="s">
        <v>65</v>
      </c>
      <c r="AE196" s="214" t="s">
        <v>65</v>
      </c>
      <c r="AF196" s="214" t="s">
        <v>65</v>
      </c>
      <c r="AG196" s="214" t="s">
        <v>65</v>
      </c>
      <c r="AH196" s="214">
        <v>0</v>
      </c>
      <c r="AI196" s="228" t="s">
        <v>2230</v>
      </c>
    </row>
    <row r="197" spans="1:35" s="217" customFormat="1">
      <c r="A197" s="211">
        <v>195</v>
      </c>
      <c r="B197" s="218" t="s">
        <v>1378</v>
      </c>
      <c r="C197" s="228" t="s">
        <v>452</v>
      </c>
      <c r="D197" s="228" t="s">
        <v>2230</v>
      </c>
      <c r="E197" s="214" t="s">
        <v>1695</v>
      </c>
      <c r="F197" s="214">
        <v>3</v>
      </c>
      <c r="G197" s="214">
        <v>3</v>
      </c>
      <c r="H197" s="214">
        <v>0</v>
      </c>
      <c r="I197" s="214">
        <v>0</v>
      </c>
      <c r="J197" s="218">
        <v>500</v>
      </c>
      <c r="K197" s="218" t="s">
        <v>2233</v>
      </c>
      <c r="L197" s="218" t="s">
        <v>2234</v>
      </c>
      <c r="M197" s="214" t="s">
        <v>263</v>
      </c>
      <c r="N197" s="228" t="s">
        <v>2230</v>
      </c>
      <c r="O197" s="214" t="s">
        <v>868</v>
      </c>
      <c r="P197" s="214" t="s">
        <v>264</v>
      </c>
      <c r="Q197" s="214" t="s">
        <v>65</v>
      </c>
      <c r="R197" s="214" t="s">
        <v>65</v>
      </c>
      <c r="S197" s="214" t="s">
        <v>65</v>
      </c>
      <c r="T197" s="214" t="s">
        <v>65</v>
      </c>
      <c r="U197" s="214" t="s">
        <v>1695</v>
      </c>
      <c r="V197" s="214" t="s">
        <v>1692</v>
      </c>
      <c r="W197" s="214" t="s">
        <v>263</v>
      </c>
      <c r="X197" s="214" t="s">
        <v>65</v>
      </c>
      <c r="Y197" s="214" t="s">
        <v>65</v>
      </c>
      <c r="Z197" s="214" t="s">
        <v>65</v>
      </c>
      <c r="AA197" s="214" t="s">
        <v>65</v>
      </c>
      <c r="AB197" s="214" t="s">
        <v>65</v>
      </c>
      <c r="AC197" s="214" t="s">
        <v>65</v>
      </c>
      <c r="AD197" s="214" t="s">
        <v>65</v>
      </c>
      <c r="AE197" s="214" t="s">
        <v>65</v>
      </c>
      <c r="AF197" s="214" t="s">
        <v>65</v>
      </c>
      <c r="AG197" s="214" t="s">
        <v>65</v>
      </c>
      <c r="AH197" s="214">
        <v>0</v>
      </c>
      <c r="AI197" s="228" t="s">
        <v>2230</v>
      </c>
    </row>
    <row r="198" spans="1:35" s="217" customFormat="1">
      <c r="A198" s="211">
        <v>196</v>
      </c>
      <c r="B198" s="218" t="s">
        <v>1378</v>
      </c>
      <c r="C198" s="228" t="s">
        <v>452</v>
      </c>
      <c r="D198" s="228" t="s">
        <v>2230</v>
      </c>
      <c r="E198" s="214" t="s">
        <v>1780</v>
      </c>
      <c r="F198" s="214">
        <v>3</v>
      </c>
      <c r="G198" s="214">
        <v>3</v>
      </c>
      <c r="H198" s="214">
        <v>0</v>
      </c>
      <c r="I198" s="214">
        <v>0</v>
      </c>
      <c r="J198" s="218">
        <v>700</v>
      </c>
      <c r="K198" s="218" t="s">
        <v>2234</v>
      </c>
      <c r="L198" s="218" t="s">
        <v>2235</v>
      </c>
      <c r="M198" s="214" t="s">
        <v>263</v>
      </c>
      <c r="N198" s="228" t="s">
        <v>2230</v>
      </c>
      <c r="O198" s="214" t="s">
        <v>868</v>
      </c>
      <c r="P198" s="214" t="s">
        <v>264</v>
      </c>
      <c r="Q198" s="214" t="s">
        <v>65</v>
      </c>
      <c r="R198" s="214" t="s">
        <v>65</v>
      </c>
      <c r="S198" s="214" t="s">
        <v>65</v>
      </c>
      <c r="T198" s="214" t="s">
        <v>65</v>
      </c>
      <c r="U198" s="214" t="s">
        <v>1780</v>
      </c>
      <c r="V198" s="214" t="s">
        <v>1692</v>
      </c>
      <c r="W198" s="214" t="s">
        <v>263</v>
      </c>
      <c r="X198" s="214" t="s">
        <v>65</v>
      </c>
      <c r="Y198" s="214" t="s">
        <v>65</v>
      </c>
      <c r="Z198" s="214" t="s">
        <v>65</v>
      </c>
      <c r="AA198" s="214" t="s">
        <v>65</v>
      </c>
      <c r="AB198" s="214" t="s">
        <v>65</v>
      </c>
      <c r="AC198" s="214" t="s">
        <v>65</v>
      </c>
      <c r="AD198" s="214" t="s">
        <v>65</v>
      </c>
      <c r="AE198" s="214" t="s">
        <v>65</v>
      </c>
      <c r="AF198" s="214" t="s">
        <v>65</v>
      </c>
      <c r="AG198" s="214" t="s">
        <v>65</v>
      </c>
      <c r="AH198" s="214">
        <v>0</v>
      </c>
      <c r="AI198" s="228" t="s">
        <v>2230</v>
      </c>
    </row>
    <row r="199" spans="1:35" s="217" customFormat="1">
      <c r="A199" s="211">
        <v>197</v>
      </c>
      <c r="B199" s="218" t="s">
        <v>1378</v>
      </c>
      <c r="C199" s="218" t="s">
        <v>1812</v>
      </c>
      <c r="D199" s="218" t="s">
        <v>2236</v>
      </c>
      <c r="E199" s="214" t="s">
        <v>1695</v>
      </c>
      <c r="F199" s="214">
        <v>3</v>
      </c>
      <c r="G199" s="214">
        <v>3</v>
      </c>
      <c r="H199" s="214">
        <v>0</v>
      </c>
      <c r="I199" s="214">
        <v>0</v>
      </c>
      <c r="J199" s="218">
        <v>5200</v>
      </c>
      <c r="K199" s="218" t="s">
        <v>2235</v>
      </c>
      <c r="L199" s="218" t="s">
        <v>2237</v>
      </c>
      <c r="M199" s="214" t="s">
        <v>263</v>
      </c>
      <c r="N199" s="218" t="s">
        <v>2236</v>
      </c>
      <c r="O199" s="214" t="s">
        <v>868</v>
      </c>
      <c r="P199" s="214" t="s">
        <v>264</v>
      </c>
      <c r="Q199" s="214" t="s">
        <v>65</v>
      </c>
      <c r="R199" s="214" t="s">
        <v>65</v>
      </c>
      <c r="S199" s="214" t="s">
        <v>65</v>
      </c>
      <c r="T199" s="214" t="s">
        <v>65</v>
      </c>
      <c r="U199" s="214" t="s">
        <v>1780</v>
      </c>
      <c r="V199" s="214" t="s">
        <v>1692</v>
      </c>
      <c r="W199" s="214" t="s">
        <v>263</v>
      </c>
      <c r="X199" s="214" t="s">
        <v>65</v>
      </c>
      <c r="Y199" s="214" t="s">
        <v>65</v>
      </c>
      <c r="Z199" s="214" t="s">
        <v>65</v>
      </c>
      <c r="AA199" s="214" t="s">
        <v>65</v>
      </c>
      <c r="AB199" s="214" t="s">
        <v>65</v>
      </c>
      <c r="AC199" s="214" t="s">
        <v>65</v>
      </c>
      <c r="AD199" s="214" t="s">
        <v>65</v>
      </c>
      <c r="AE199" s="214" t="s">
        <v>65</v>
      </c>
      <c r="AF199" s="214" t="s">
        <v>65</v>
      </c>
      <c r="AG199" s="214" t="s">
        <v>65</v>
      </c>
      <c r="AH199" s="214">
        <v>0</v>
      </c>
      <c r="AI199" s="218" t="s">
        <v>2236</v>
      </c>
    </row>
    <row r="200" spans="1:35" s="217" customFormat="1">
      <c r="A200" s="211">
        <v>198</v>
      </c>
      <c r="B200" s="218" t="s">
        <v>1378</v>
      </c>
      <c r="C200" s="218" t="s">
        <v>1812</v>
      </c>
      <c r="D200" s="218" t="s">
        <v>2236</v>
      </c>
      <c r="E200" s="218" t="s">
        <v>2119</v>
      </c>
      <c r="F200" s="214">
        <v>3</v>
      </c>
      <c r="G200" s="214">
        <v>2</v>
      </c>
      <c r="H200" s="214">
        <v>0</v>
      </c>
      <c r="I200" s="214">
        <v>0</v>
      </c>
      <c r="J200" s="218">
        <v>800</v>
      </c>
      <c r="K200" s="218" t="s">
        <v>2237</v>
      </c>
      <c r="L200" s="218" t="s">
        <v>1997</v>
      </c>
      <c r="M200" s="214" t="s">
        <v>263</v>
      </c>
      <c r="N200" s="218" t="s">
        <v>2236</v>
      </c>
      <c r="O200" s="214" t="s">
        <v>868</v>
      </c>
      <c r="P200" s="214" t="s">
        <v>264</v>
      </c>
      <c r="Q200" s="214" t="s">
        <v>65</v>
      </c>
      <c r="R200" s="214" t="s">
        <v>65</v>
      </c>
      <c r="S200" s="214" t="s">
        <v>65</v>
      </c>
      <c r="T200" s="214" t="s">
        <v>65</v>
      </c>
      <c r="U200" s="214" t="s">
        <v>1681</v>
      </c>
      <c r="V200" s="214" t="s">
        <v>1692</v>
      </c>
      <c r="W200" s="214" t="s">
        <v>263</v>
      </c>
      <c r="X200" s="214" t="s">
        <v>65</v>
      </c>
      <c r="Y200" s="214" t="s">
        <v>65</v>
      </c>
      <c r="Z200" s="214" t="s">
        <v>65</v>
      </c>
      <c r="AA200" s="214" t="s">
        <v>65</v>
      </c>
      <c r="AB200" s="214" t="s">
        <v>65</v>
      </c>
      <c r="AC200" s="214" t="s">
        <v>65</v>
      </c>
      <c r="AD200" s="214" t="s">
        <v>65</v>
      </c>
      <c r="AE200" s="214" t="s">
        <v>65</v>
      </c>
      <c r="AF200" s="214" t="s">
        <v>65</v>
      </c>
      <c r="AG200" s="214" t="s">
        <v>65</v>
      </c>
      <c r="AH200" s="214">
        <v>0</v>
      </c>
      <c r="AI200" s="218" t="s">
        <v>2236</v>
      </c>
    </row>
    <row r="201" spans="1:35" s="217" customFormat="1">
      <c r="A201" s="211">
        <v>199</v>
      </c>
      <c r="B201" s="218" t="s">
        <v>1378</v>
      </c>
      <c r="C201" s="218" t="s">
        <v>460</v>
      </c>
      <c r="D201" s="218" t="s">
        <v>1256</v>
      </c>
      <c r="E201" s="218" t="s">
        <v>1836</v>
      </c>
      <c r="F201" s="214">
        <v>30</v>
      </c>
      <c r="G201" s="214">
        <v>40</v>
      </c>
      <c r="H201" s="225" t="s">
        <v>2205</v>
      </c>
      <c r="I201" s="225" t="s">
        <v>2206</v>
      </c>
      <c r="J201" s="218">
        <v>250</v>
      </c>
      <c r="K201" s="218" t="s">
        <v>2238</v>
      </c>
      <c r="L201" s="218" t="s">
        <v>2239</v>
      </c>
      <c r="M201" s="214" t="s">
        <v>263</v>
      </c>
      <c r="N201" s="218" t="s">
        <v>1256</v>
      </c>
      <c r="O201" s="214" t="s">
        <v>2240</v>
      </c>
      <c r="P201" s="214" t="s">
        <v>197</v>
      </c>
      <c r="Q201" s="214" t="s">
        <v>1690</v>
      </c>
      <c r="R201" s="225" t="s">
        <v>2205</v>
      </c>
      <c r="S201" s="225" t="s">
        <v>2206</v>
      </c>
      <c r="T201" s="214" t="s">
        <v>65</v>
      </c>
      <c r="U201" s="214" t="s">
        <v>1836</v>
      </c>
      <c r="V201" s="214" t="s">
        <v>1692</v>
      </c>
      <c r="W201" s="214" t="s">
        <v>263</v>
      </c>
      <c r="X201" s="214" t="s">
        <v>65</v>
      </c>
      <c r="Y201" s="214" t="s">
        <v>1829</v>
      </c>
      <c r="Z201" s="214" t="s">
        <v>65</v>
      </c>
      <c r="AA201" s="214" t="s">
        <v>1829</v>
      </c>
      <c r="AB201" s="214" t="s">
        <v>1829</v>
      </c>
      <c r="AC201" s="214" t="s">
        <v>1693</v>
      </c>
      <c r="AD201" s="218" t="s">
        <v>2241</v>
      </c>
      <c r="AE201" s="214">
        <v>76.168288000000004</v>
      </c>
      <c r="AF201" s="218" t="s">
        <v>2242</v>
      </c>
      <c r="AG201" s="214">
        <v>76.167894000000004</v>
      </c>
      <c r="AH201" s="214">
        <v>200</v>
      </c>
      <c r="AI201" s="218" t="s">
        <v>2243</v>
      </c>
    </row>
    <row r="202" spans="1:35" s="217" customFormat="1">
      <c r="A202" s="211">
        <v>200</v>
      </c>
      <c r="B202" s="218" t="s">
        <v>1378</v>
      </c>
      <c r="C202" s="218" t="s">
        <v>460</v>
      </c>
      <c r="D202" s="218" t="s">
        <v>1256</v>
      </c>
      <c r="E202" s="218" t="s">
        <v>1695</v>
      </c>
      <c r="F202" s="214">
        <v>5</v>
      </c>
      <c r="G202" s="214">
        <v>2</v>
      </c>
      <c r="H202" s="214">
        <v>0</v>
      </c>
      <c r="I202" s="214">
        <v>0</v>
      </c>
      <c r="J202" s="218">
        <v>3200</v>
      </c>
      <c r="K202" s="218" t="s">
        <v>2239</v>
      </c>
      <c r="L202" s="218" t="s">
        <v>2244</v>
      </c>
      <c r="M202" s="214" t="s">
        <v>263</v>
      </c>
      <c r="N202" s="218" t="s">
        <v>1256</v>
      </c>
      <c r="O202" s="214" t="s">
        <v>895</v>
      </c>
      <c r="P202" s="214" t="s">
        <v>264</v>
      </c>
      <c r="Q202" s="214" t="s">
        <v>65</v>
      </c>
      <c r="R202" s="214" t="s">
        <v>1829</v>
      </c>
      <c r="S202" s="214" t="s">
        <v>1829</v>
      </c>
      <c r="T202" s="214" t="s">
        <v>65</v>
      </c>
      <c r="U202" s="214" t="s">
        <v>1695</v>
      </c>
      <c r="V202" s="214" t="s">
        <v>1692</v>
      </c>
      <c r="W202" s="214" t="s">
        <v>263</v>
      </c>
      <c r="X202" s="214" t="s">
        <v>65</v>
      </c>
      <c r="Y202" s="214" t="s">
        <v>1829</v>
      </c>
      <c r="Z202" s="214" t="s">
        <v>65</v>
      </c>
      <c r="AA202" s="214" t="s">
        <v>1829</v>
      </c>
      <c r="AB202" s="214" t="s">
        <v>1829</v>
      </c>
      <c r="AC202" s="214" t="s">
        <v>1829</v>
      </c>
      <c r="AD202" s="214" t="s">
        <v>1829</v>
      </c>
      <c r="AE202" s="214" t="s">
        <v>1829</v>
      </c>
      <c r="AF202" s="214" t="s">
        <v>1829</v>
      </c>
      <c r="AG202" s="214" t="s">
        <v>1829</v>
      </c>
      <c r="AH202" s="214" t="s">
        <v>1829</v>
      </c>
      <c r="AI202" s="218" t="s">
        <v>1256</v>
      </c>
    </row>
    <row r="203" spans="1:35" s="217" customFormat="1">
      <c r="A203" s="211">
        <v>201</v>
      </c>
      <c r="B203" s="218" t="s">
        <v>1379</v>
      </c>
      <c r="C203" s="218" t="s">
        <v>474</v>
      </c>
      <c r="D203" s="218" t="s">
        <v>2245</v>
      </c>
      <c r="E203" s="214" t="s">
        <v>1780</v>
      </c>
      <c r="F203" s="214">
        <v>3</v>
      </c>
      <c r="G203" s="214">
        <v>3</v>
      </c>
      <c r="H203" s="214">
        <v>0</v>
      </c>
      <c r="I203" s="214">
        <v>0</v>
      </c>
      <c r="J203" s="218">
        <v>150</v>
      </c>
      <c r="K203" s="218" t="s">
        <v>2246</v>
      </c>
      <c r="L203" s="218" t="s">
        <v>2247</v>
      </c>
      <c r="M203" s="214" t="s">
        <v>263</v>
      </c>
      <c r="N203" s="218" t="s">
        <v>2245</v>
      </c>
      <c r="O203" s="214" t="s">
        <v>868</v>
      </c>
      <c r="P203" s="214" t="s">
        <v>264</v>
      </c>
      <c r="Q203" s="214" t="s">
        <v>65</v>
      </c>
      <c r="R203" s="214" t="s">
        <v>65</v>
      </c>
      <c r="S203" s="214" t="s">
        <v>65</v>
      </c>
      <c r="T203" s="214" t="s">
        <v>65</v>
      </c>
      <c r="U203" s="214" t="s">
        <v>1780</v>
      </c>
      <c r="V203" s="214" t="s">
        <v>1692</v>
      </c>
      <c r="W203" s="214" t="s">
        <v>263</v>
      </c>
      <c r="X203" s="214" t="s">
        <v>65</v>
      </c>
      <c r="Y203" s="214" t="s">
        <v>65</v>
      </c>
      <c r="Z203" s="214" t="s">
        <v>65</v>
      </c>
      <c r="AA203" s="214" t="s">
        <v>65</v>
      </c>
      <c r="AB203" s="214" t="s">
        <v>65</v>
      </c>
      <c r="AC203" s="214" t="s">
        <v>65</v>
      </c>
      <c r="AD203" s="214" t="s">
        <v>65</v>
      </c>
      <c r="AE203" s="214" t="s">
        <v>65</v>
      </c>
      <c r="AF203" s="214" t="s">
        <v>65</v>
      </c>
      <c r="AG203" s="214" t="s">
        <v>65</v>
      </c>
      <c r="AH203" s="214">
        <v>0</v>
      </c>
      <c r="AI203" s="218" t="s">
        <v>2248</v>
      </c>
    </row>
    <row r="204" spans="1:35" s="217" customFormat="1">
      <c r="A204" s="211">
        <v>202</v>
      </c>
      <c r="B204" s="218" t="s">
        <v>1379</v>
      </c>
      <c r="C204" s="218" t="s">
        <v>474</v>
      </c>
      <c r="D204" s="218" t="s">
        <v>2245</v>
      </c>
      <c r="E204" s="218" t="s">
        <v>1136</v>
      </c>
      <c r="F204" s="214">
        <v>30</v>
      </c>
      <c r="G204" s="214">
        <v>30</v>
      </c>
      <c r="H204" s="218" t="s">
        <v>2249</v>
      </c>
      <c r="I204" s="218" t="s">
        <v>2250</v>
      </c>
      <c r="J204" s="218">
        <v>1550</v>
      </c>
      <c r="K204" s="218" t="s">
        <v>2247</v>
      </c>
      <c r="L204" s="218" t="s">
        <v>2251</v>
      </c>
      <c r="M204" s="214" t="s">
        <v>263</v>
      </c>
      <c r="N204" s="218" t="s">
        <v>2245</v>
      </c>
      <c r="O204" s="214" t="s">
        <v>895</v>
      </c>
      <c r="P204" s="214" t="s">
        <v>264</v>
      </c>
      <c r="Q204" s="214" t="s">
        <v>65</v>
      </c>
      <c r="R204" s="214" t="s">
        <v>65</v>
      </c>
      <c r="S204" s="214" t="s">
        <v>65</v>
      </c>
      <c r="T204" s="214" t="s">
        <v>65</v>
      </c>
      <c r="U204" s="218" t="s">
        <v>1136</v>
      </c>
      <c r="V204" s="214" t="s">
        <v>1692</v>
      </c>
      <c r="W204" s="214" t="s">
        <v>263</v>
      </c>
      <c r="X204" s="214" t="s">
        <v>65</v>
      </c>
      <c r="Y204" s="214" t="s">
        <v>65</v>
      </c>
      <c r="Z204" s="214" t="s">
        <v>65</v>
      </c>
      <c r="AA204" s="214" t="s">
        <v>65</v>
      </c>
      <c r="AB204" s="214" t="s">
        <v>65</v>
      </c>
      <c r="AC204" s="214" t="s">
        <v>65</v>
      </c>
      <c r="AD204" s="214" t="s">
        <v>65</v>
      </c>
      <c r="AE204" s="214" t="s">
        <v>65</v>
      </c>
      <c r="AF204" s="214" t="s">
        <v>65</v>
      </c>
      <c r="AG204" s="214" t="s">
        <v>65</v>
      </c>
      <c r="AH204" s="214">
        <v>0</v>
      </c>
      <c r="AI204" s="218" t="s">
        <v>2245</v>
      </c>
    </row>
    <row r="205" spans="1:35" s="217" customFormat="1">
      <c r="A205" s="211">
        <v>203</v>
      </c>
      <c r="B205" s="218" t="s">
        <v>1379</v>
      </c>
      <c r="C205" s="218" t="s">
        <v>474</v>
      </c>
      <c r="D205" s="218" t="s">
        <v>2245</v>
      </c>
      <c r="E205" s="214" t="s">
        <v>1780</v>
      </c>
      <c r="F205" s="214">
        <v>3</v>
      </c>
      <c r="G205" s="214">
        <v>3</v>
      </c>
      <c r="H205" s="214">
        <v>0</v>
      </c>
      <c r="I205" s="214">
        <v>0</v>
      </c>
      <c r="J205" s="218">
        <v>183</v>
      </c>
      <c r="K205" s="218" t="s">
        <v>2251</v>
      </c>
      <c r="L205" s="218" t="s">
        <v>2252</v>
      </c>
      <c r="M205" s="214" t="s">
        <v>263</v>
      </c>
      <c r="N205" s="218" t="s">
        <v>2245</v>
      </c>
      <c r="O205" s="214" t="s">
        <v>895</v>
      </c>
      <c r="P205" s="214" t="s">
        <v>264</v>
      </c>
      <c r="Q205" s="214" t="s">
        <v>65</v>
      </c>
      <c r="R205" s="214" t="s">
        <v>65</v>
      </c>
      <c r="S205" s="214" t="s">
        <v>65</v>
      </c>
      <c r="T205" s="214" t="s">
        <v>65</v>
      </c>
      <c r="U205" s="214" t="s">
        <v>1780</v>
      </c>
      <c r="V205" s="214" t="s">
        <v>1692</v>
      </c>
      <c r="W205" s="214" t="s">
        <v>263</v>
      </c>
      <c r="X205" s="214" t="s">
        <v>65</v>
      </c>
      <c r="Y205" s="214" t="s">
        <v>65</v>
      </c>
      <c r="Z205" s="214" t="s">
        <v>65</v>
      </c>
      <c r="AA205" s="214" t="s">
        <v>65</v>
      </c>
      <c r="AB205" s="214" t="s">
        <v>65</v>
      </c>
      <c r="AC205" s="214" t="s">
        <v>65</v>
      </c>
      <c r="AD205" s="214" t="s">
        <v>65</v>
      </c>
      <c r="AE205" s="214" t="s">
        <v>65</v>
      </c>
      <c r="AF205" s="214" t="s">
        <v>65</v>
      </c>
      <c r="AG205" s="214" t="s">
        <v>65</v>
      </c>
      <c r="AH205" s="214">
        <v>0</v>
      </c>
      <c r="AI205" s="218" t="s">
        <v>2245</v>
      </c>
    </row>
    <row r="206" spans="1:35" s="217" customFormat="1">
      <c r="A206" s="211">
        <v>204</v>
      </c>
      <c r="B206" s="218" t="s">
        <v>1379</v>
      </c>
      <c r="C206" s="229" t="s">
        <v>475</v>
      </c>
      <c r="D206" s="229" t="s">
        <v>1183</v>
      </c>
      <c r="E206" s="214" t="s">
        <v>1780</v>
      </c>
      <c r="F206" s="214">
        <v>3</v>
      </c>
      <c r="G206" s="214">
        <v>3</v>
      </c>
      <c r="H206" s="214">
        <v>0</v>
      </c>
      <c r="I206" s="214">
        <v>0</v>
      </c>
      <c r="J206" s="218">
        <v>180</v>
      </c>
      <c r="K206" s="218" t="s">
        <v>2246</v>
      </c>
      <c r="L206" s="218" t="s">
        <v>2253</v>
      </c>
      <c r="M206" s="214" t="s">
        <v>263</v>
      </c>
      <c r="N206" s="229" t="s">
        <v>1183</v>
      </c>
      <c r="O206" s="214" t="s">
        <v>895</v>
      </c>
      <c r="P206" s="214" t="s">
        <v>264</v>
      </c>
      <c r="Q206" s="214" t="s">
        <v>65</v>
      </c>
      <c r="R206" s="214" t="s">
        <v>65</v>
      </c>
      <c r="S206" s="214" t="s">
        <v>65</v>
      </c>
      <c r="T206" s="214" t="s">
        <v>65</v>
      </c>
      <c r="U206" s="214" t="s">
        <v>1780</v>
      </c>
      <c r="V206" s="214" t="s">
        <v>1692</v>
      </c>
      <c r="W206" s="214" t="s">
        <v>263</v>
      </c>
      <c r="X206" s="214" t="s">
        <v>65</v>
      </c>
      <c r="Y206" s="214" t="s">
        <v>65</v>
      </c>
      <c r="Z206" s="214" t="s">
        <v>65</v>
      </c>
      <c r="AA206" s="214" t="s">
        <v>65</v>
      </c>
      <c r="AB206" s="214" t="s">
        <v>65</v>
      </c>
      <c r="AC206" s="214" t="s">
        <v>65</v>
      </c>
      <c r="AD206" s="214" t="s">
        <v>65</v>
      </c>
      <c r="AE206" s="214" t="s">
        <v>65</v>
      </c>
      <c r="AF206" s="214" t="s">
        <v>65</v>
      </c>
      <c r="AG206" s="214" t="s">
        <v>65</v>
      </c>
      <c r="AH206" s="214">
        <v>0</v>
      </c>
      <c r="AI206" s="229" t="s">
        <v>1183</v>
      </c>
    </row>
    <row r="207" spans="1:35" s="217" customFormat="1">
      <c r="A207" s="211">
        <v>205</v>
      </c>
      <c r="B207" s="218" t="s">
        <v>1379</v>
      </c>
      <c r="C207" s="229" t="s">
        <v>475</v>
      </c>
      <c r="D207" s="229" t="s">
        <v>1183</v>
      </c>
      <c r="E207" s="218" t="s">
        <v>1136</v>
      </c>
      <c r="F207" s="214">
        <v>30</v>
      </c>
      <c r="G207" s="214">
        <v>30</v>
      </c>
      <c r="H207" s="218" t="s">
        <v>2254</v>
      </c>
      <c r="I207" s="218" t="s">
        <v>2255</v>
      </c>
      <c r="J207" s="218">
        <v>820</v>
      </c>
      <c r="K207" s="218" t="s">
        <v>2253</v>
      </c>
      <c r="L207" s="218" t="s">
        <v>2256</v>
      </c>
      <c r="M207" s="214" t="s">
        <v>263</v>
      </c>
      <c r="N207" s="229" t="s">
        <v>1183</v>
      </c>
      <c r="O207" s="214" t="s">
        <v>895</v>
      </c>
      <c r="P207" s="214" t="s">
        <v>264</v>
      </c>
      <c r="Q207" s="214" t="s">
        <v>65</v>
      </c>
      <c r="R207" s="214" t="s">
        <v>65</v>
      </c>
      <c r="S207" s="214" t="s">
        <v>65</v>
      </c>
      <c r="T207" s="214" t="s">
        <v>65</v>
      </c>
      <c r="U207" s="214" t="s">
        <v>1136</v>
      </c>
      <c r="V207" s="214" t="s">
        <v>1692</v>
      </c>
      <c r="W207" s="214" t="s">
        <v>263</v>
      </c>
      <c r="X207" s="214" t="s">
        <v>65</v>
      </c>
      <c r="Y207" s="214" t="s">
        <v>65</v>
      </c>
      <c r="Z207" s="214" t="s">
        <v>65</v>
      </c>
      <c r="AA207" s="214" t="s">
        <v>65</v>
      </c>
      <c r="AB207" s="214" t="s">
        <v>65</v>
      </c>
      <c r="AC207" s="214" t="s">
        <v>65</v>
      </c>
      <c r="AD207" s="214" t="s">
        <v>65</v>
      </c>
      <c r="AE207" s="214" t="s">
        <v>65</v>
      </c>
      <c r="AF207" s="214" t="s">
        <v>65</v>
      </c>
      <c r="AG207" s="214" t="s">
        <v>65</v>
      </c>
      <c r="AH207" s="214">
        <v>0</v>
      </c>
      <c r="AI207" s="229" t="s">
        <v>1183</v>
      </c>
    </row>
    <row r="208" spans="1:35" s="217" customFormat="1">
      <c r="A208" s="211">
        <v>206</v>
      </c>
      <c r="B208" s="218" t="s">
        <v>1379</v>
      </c>
      <c r="C208" s="229" t="s">
        <v>475</v>
      </c>
      <c r="D208" s="229" t="s">
        <v>1183</v>
      </c>
      <c r="E208" s="218" t="s">
        <v>1136</v>
      </c>
      <c r="F208" s="214">
        <v>30</v>
      </c>
      <c r="G208" s="214">
        <v>30</v>
      </c>
      <c r="H208" s="218" t="s">
        <v>2255</v>
      </c>
      <c r="I208" s="218" t="s">
        <v>2257</v>
      </c>
      <c r="J208" s="218">
        <v>50</v>
      </c>
      <c r="K208" s="218" t="s">
        <v>2256</v>
      </c>
      <c r="L208" s="218" t="s">
        <v>2258</v>
      </c>
      <c r="M208" s="214" t="s">
        <v>263</v>
      </c>
      <c r="N208" s="229" t="s">
        <v>1183</v>
      </c>
      <c r="O208" s="214" t="s">
        <v>895</v>
      </c>
      <c r="P208" s="214" t="s">
        <v>264</v>
      </c>
      <c r="Q208" s="214" t="s">
        <v>65</v>
      </c>
      <c r="R208" s="214" t="s">
        <v>65</v>
      </c>
      <c r="S208" s="214" t="s">
        <v>65</v>
      </c>
      <c r="T208" s="214" t="s">
        <v>65</v>
      </c>
      <c r="U208" s="214" t="s">
        <v>1136</v>
      </c>
      <c r="V208" s="214" t="s">
        <v>1692</v>
      </c>
      <c r="W208" s="214" t="s">
        <v>263</v>
      </c>
      <c r="X208" s="214" t="s">
        <v>65</v>
      </c>
      <c r="Y208" s="214" t="s">
        <v>65</v>
      </c>
      <c r="Z208" s="214" t="s">
        <v>65</v>
      </c>
      <c r="AA208" s="214" t="s">
        <v>65</v>
      </c>
      <c r="AB208" s="214" t="s">
        <v>65</v>
      </c>
      <c r="AC208" s="214" t="s">
        <v>1407</v>
      </c>
      <c r="AD208" s="214" t="s">
        <v>65</v>
      </c>
      <c r="AE208" s="214" t="s">
        <v>65</v>
      </c>
      <c r="AF208" s="214" t="s">
        <v>65</v>
      </c>
      <c r="AG208" s="214" t="s">
        <v>65</v>
      </c>
      <c r="AH208" s="214">
        <v>50</v>
      </c>
      <c r="AI208" s="229" t="s">
        <v>2259</v>
      </c>
    </row>
    <row r="209" spans="1:35" s="217" customFormat="1">
      <c r="A209" s="211">
        <v>207</v>
      </c>
      <c r="B209" s="218" t="s">
        <v>1379</v>
      </c>
      <c r="C209" s="229" t="s">
        <v>475</v>
      </c>
      <c r="D209" s="229" t="s">
        <v>1183</v>
      </c>
      <c r="E209" s="218" t="s">
        <v>1136</v>
      </c>
      <c r="F209" s="214">
        <v>30</v>
      </c>
      <c r="G209" s="214">
        <v>30</v>
      </c>
      <c r="H209" s="218" t="s">
        <v>2257</v>
      </c>
      <c r="I209" s="218" t="s">
        <v>2260</v>
      </c>
      <c r="J209" s="218">
        <v>230</v>
      </c>
      <c r="K209" s="218" t="s">
        <v>2258</v>
      </c>
      <c r="L209" s="218" t="s">
        <v>2261</v>
      </c>
      <c r="M209" s="214" t="s">
        <v>263</v>
      </c>
      <c r="N209" s="229" t="s">
        <v>1183</v>
      </c>
      <c r="O209" s="214" t="s">
        <v>895</v>
      </c>
      <c r="P209" s="214" t="s">
        <v>264</v>
      </c>
      <c r="Q209" s="214" t="s">
        <v>65</v>
      </c>
      <c r="R209" s="214" t="s">
        <v>65</v>
      </c>
      <c r="S209" s="214" t="s">
        <v>65</v>
      </c>
      <c r="T209" s="214" t="s">
        <v>65</v>
      </c>
      <c r="U209" s="214" t="s">
        <v>1136</v>
      </c>
      <c r="V209" s="214" t="s">
        <v>1692</v>
      </c>
      <c r="W209" s="214" t="s">
        <v>263</v>
      </c>
      <c r="X209" s="214" t="s">
        <v>65</v>
      </c>
      <c r="Y209" s="214" t="s">
        <v>65</v>
      </c>
      <c r="Z209" s="214" t="s">
        <v>65</v>
      </c>
      <c r="AA209" s="214" t="s">
        <v>65</v>
      </c>
      <c r="AB209" s="214" t="s">
        <v>65</v>
      </c>
      <c r="AC209" s="214" t="s">
        <v>65</v>
      </c>
      <c r="AD209" s="214" t="s">
        <v>65</v>
      </c>
      <c r="AE209" s="214" t="s">
        <v>65</v>
      </c>
      <c r="AF209" s="214" t="s">
        <v>65</v>
      </c>
      <c r="AG209" s="214" t="s">
        <v>65</v>
      </c>
      <c r="AH209" s="214">
        <v>0</v>
      </c>
      <c r="AI209" s="229" t="s">
        <v>1183</v>
      </c>
    </row>
    <row r="210" spans="1:35" s="217" customFormat="1">
      <c r="A210" s="211">
        <v>208</v>
      </c>
      <c r="B210" s="218" t="s">
        <v>1379</v>
      </c>
      <c r="C210" s="229" t="s">
        <v>472</v>
      </c>
      <c r="D210" s="218" t="s">
        <v>1260</v>
      </c>
      <c r="E210" s="218" t="s">
        <v>1136</v>
      </c>
      <c r="F210" s="214">
        <v>30</v>
      </c>
      <c r="G210" s="214">
        <v>30</v>
      </c>
      <c r="H210" s="218" t="s">
        <v>2262</v>
      </c>
      <c r="I210" s="218" t="s">
        <v>2263</v>
      </c>
      <c r="J210" s="218">
        <v>600</v>
      </c>
      <c r="K210" s="218" t="s">
        <v>2264</v>
      </c>
      <c r="L210" s="218" t="s">
        <v>2265</v>
      </c>
      <c r="M210" s="214" t="s">
        <v>263</v>
      </c>
      <c r="N210" s="218" t="s">
        <v>1260</v>
      </c>
      <c r="O210" s="214" t="s">
        <v>868</v>
      </c>
      <c r="P210" s="214" t="s">
        <v>264</v>
      </c>
      <c r="Q210" s="214" t="s">
        <v>65</v>
      </c>
      <c r="R210" s="214" t="s">
        <v>65</v>
      </c>
      <c r="S210" s="214" t="s">
        <v>65</v>
      </c>
      <c r="T210" s="214" t="s">
        <v>65</v>
      </c>
      <c r="U210" s="214" t="s">
        <v>1136</v>
      </c>
      <c r="V210" s="214" t="s">
        <v>1692</v>
      </c>
      <c r="W210" s="214" t="s">
        <v>263</v>
      </c>
      <c r="X210" s="214" t="s">
        <v>65</v>
      </c>
      <c r="Y210" s="214" t="s">
        <v>65</v>
      </c>
      <c r="Z210" s="214" t="s">
        <v>65</v>
      </c>
      <c r="AA210" s="214" t="s">
        <v>65</v>
      </c>
      <c r="AB210" s="214" t="s">
        <v>65</v>
      </c>
      <c r="AC210" s="214" t="s">
        <v>65</v>
      </c>
      <c r="AD210" s="214" t="s">
        <v>65</v>
      </c>
      <c r="AE210" s="214" t="s">
        <v>65</v>
      </c>
      <c r="AF210" s="214" t="s">
        <v>65</v>
      </c>
      <c r="AG210" s="214" t="s">
        <v>65</v>
      </c>
      <c r="AH210" s="214">
        <v>0</v>
      </c>
      <c r="AI210" s="218" t="s">
        <v>1260</v>
      </c>
    </row>
    <row r="211" spans="1:35" s="217" customFormat="1">
      <c r="A211" s="211">
        <v>209</v>
      </c>
      <c r="B211" s="218" t="s">
        <v>1379</v>
      </c>
      <c r="C211" s="229" t="s">
        <v>472</v>
      </c>
      <c r="D211" s="218" t="s">
        <v>1260</v>
      </c>
      <c r="E211" s="214" t="s">
        <v>1695</v>
      </c>
      <c r="F211" s="214">
        <v>3</v>
      </c>
      <c r="G211" s="214">
        <v>3</v>
      </c>
      <c r="H211" s="214">
        <v>0</v>
      </c>
      <c r="I211" s="214">
        <v>0</v>
      </c>
      <c r="J211" s="218">
        <v>3200</v>
      </c>
      <c r="K211" s="218" t="s">
        <v>2265</v>
      </c>
      <c r="L211" s="218" t="s">
        <v>2266</v>
      </c>
      <c r="M211" s="214" t="s">
        <v>263</v>
      </c>
      <c r="N211" s="218" t="s">
        <v>1260</v>
      </c>
      <c r="O211" s="214" t="s">
        <v>868</v>
      </c>
      <c r="P211" s="214" t="s">
        <v>264</v>
      </c>
      <c r="Q211" s="214" t="s">
        <v>65</v>
      </c>
      <c r="R211" s="214" t="s">
        <v>65</v>
      </c>
      <c r="S211" s="214" t="s">
        <v>65</v>
      </c>
      <c r="T211" s="214" t="s">
        <v>65</v>
      </c>
      <c r="U211" s="214" t="s">
        <v>1695</v>
      </c>
      <c r="V211" s="214" t="s">
        <v>1692</v>
      </c>
      <c r="W211" s="214" t="s">
        <v>263</v>
      </c>
      <c r="X211" s="214" t="s">
        <v>65</v>
      </c>
      <c r="Y211" s="214" t="s">
        <v>65</v>
      </c>
      <c r="Z211" s="214" t="s">
        <v>65</v>
      </c>
      <c r="AA211" s="214" t="s">
        <v>65</v>
      </c>
      <c r="AB211" s="214" t="s">
        <v>65</v>
      </c>
      <c r="AC211" s="214" t="s">
        <v>65</v>
      </c>
      <c r="AD211" s="214" t="s">
        <v>65</v>
      </c>
      <c r="AE211" s="214" t="s">
        <v>65</v>
      </c>
      <c r="AF211" s="214" t="s">
        <v>65</v>
      </c>
      <c r="AG211" s="214" t="s">
        <v>65</v>
      </c>
      <c r="AH211" s="214">
        <v>0</v>
      </c>
      <c r="AI211" s="218" t="s">
        <v>1260</v>
      </c>
    </row>
    <row r="212" spans="1:35" s="217" customFormat="1">
      <c r="A212" s="211">
        <v>210</v>
      </c>
      <c r="B212" s="218" t="s">
        <v>1379</v>
      </c>
      <c r="C212" s="218" t="s">
        <v>2267</v>
      </c>
      <c r="D212" s="218" t="s">
        <v>1170</v>
      </c>
      <c r="E212" s="214" t="s">
        <v>1780</v>
      </c>
      <c r="F212" s="214">
        <v>3</v>
      </c>
      <c r="G212" s="214">
        <v>3</v>
      </c>
      <c r="H212" s="214">
        <v>0</v>
      </c>
      <c r="I212" s="214">
        <v>0</v>
      </c>
      <c r="J212" s="218">
        <v>460</v>
      </c>
      <c r="K212" s="218" t="s">
        <v>2268</v>
      </c>
      <c r="L212" s="218" t="s">
        <v>2269</v>
      </c>
      <c r="M212" s="214" t="s">
        <v>263</v>
      </c>
      <c r="N212" s="218" t="s">
        <v>1170</v>
      </c>
      <c r="O212" s="214" t="s">
        <v>895</v>
      </c>
      <c r="P212" s="214" t="s">
        <v>264</v>
      </c>
      <c r="Q212" s="214" t="s">
        <v>65</v>
      </c>
      <c r="R212" s="214" t="s">
        <v>65</v>
      </c>
      <c r="S212" s="214" t="s">
        <v>65</v>
      </c>
      <c r="T212" s="214" t="s">
        <v>65</v>
      </c>
      <c r="U212" s="214" t="s">
        <v>1780</v>
      </c>
      <c r="V212" s="214" t="s">
        <v>1692</v>
      </c>
      <c r="W212" s="214" t="s">
        <v>263</v>
      </c>
      <c r="X212" s="214" t="s">
        <v>65</v>
      </c>
      <c r="Y212" s="214" t="s">
        <v>65</v>
      </c>
      <c r="Z212" s="214" t="s">
        <v>65</v>
      </c>
      <c r="AA212" s="214" t="s">
        <v>65</v>
      </c>
      <c r="AB212" s="214" t="s">
        <v>65</v>
      </c>
      <c r="AC212" s="214" t="s">
        <v>65</v>
      </c>
      <c r="AD212" s="214" t="s">
        <v>65</v>
      </c>
      <c r="AE212" s="214" t="s">
        <v>65</v>
      </c>
      <c r="AF212" s="214" t="s">
        <v>65</v>
      </c>
      <c r="AG212" s="214" t="s">
        <v>65</v>
      </c>
      <c r="AH212" s="214">
        <v>0</v>
      </c>
      <c r="AI212" s="218" t="s">
        <v>1170</v>
      </c>
    </row>
    <row r="213" spans="1:35" s="217" customFormat="1">
      <c r="A213" s="211">
        <v>211</v>
      </c>
      <c r="B213" s="218" t="s">
        <v>1379</v>
      </c>
      <c r="C213" s="218" t="s">
        <v>2267</v>
      </c>
      <c r="D213" s="218" t="s">
        <v>1170</v>
      </c>
      <c r="E213" s="214" t="s">
        <v>1695</v>
      </c>
      <c r="F213" s="214">
        <v>3</v>
      </c>
      <c r="G213" s="214">
        <v>3</v>
      </c>
      <c r="H213" s="214">
        <v>0</v>
      </c>
      <c r="I213" s="214">
        <v>0</v>
      </c>
      <c r="J213" s="218">
        <v>540</v>
      </c>
      <c r="K213" s="218" t="s">
        <v>2269</v>
      </c>
      <c r="L213" s="218" t="s">
        <v>2270</v>
      </c>
      <c r="M213" s="214" t="s">
        <v>263</v>
      </c>
      <c r="N213" s="218" t="s">
        <v>1170</v>
      </c>
      <c r="O213" s="214" t="s">
        <v>895</v>
      </c>
      <c r="P213" s="214" t="s">
        <v>264</v>
      </c>
      <c r="Q213" s="214" t="s">
        <v>65</v>
      </c>
      <c r="R213" s="214" t="s">
        <v>65</v>
      </c>
      <c r="S213" s="214" t="s">
        <v>65</v>
      </c>
      <c r="T213" s="214" t="s">
        <v>65</v>
      </c>
      <c r="U213" s="214" t="s">
        <v>1695</v>
      </c>
      <c r="V213" s="214" t="s">
        <v>1692</v>
      </c>
      <c r="W213" s="214" t="s">
        <v>263</v>
      </c>
      <c r="X213" s="214" t="s">
        <v>65</v>
      </c>
      <c r="Y213" s="214" t="s">
        <v>65</v>
      </c>
      <c r="Z213" s="214" t="s">
        <v>65</v>
      </c>
      <c r="AA213" s="214" t="s">
        <v>65</v>
      </c>
      <c r="AB213" s="214" t="s">
        <v>65</v>
      </c>
      <c r="AC213" s="214" t="s">
        <v>65</v>
      </c>
      <c r="AD213" s="214" t="s">
        <v>65</v>
      </c>
      <c r="AE213" s="214" t="s">
        <v>65</v>
      </c>
      <c r="AF213" s="214" t="s">
        <v>65</v>
      </c>
      <c r="AG213" s="214" t="s">
        <v>65</v>
      </c>
      <c r="AH213" s="214">
        <v>0</v>
      </c>
      <c r="AI213" s="218" t="s">
        <v>1170</v>
      </c>
    </row>
    <row r="214" spans="1:35" s="217" customFormat="1">
      <c r="A214" s="211">
        <v>212</v>
      </c>
      <c r="B214" s="218" t="s">
        <v>1379</v>
      </c>
      <c r="C214" s="218" t="s">
        <v>2267</v>
      </c>
      <c r="D214" s="218" t="s">
        <v>1170</v>
      </c>
      <c r="E214" s="214" t="s">
        <v>1780</v>
      </c>
      <c r="F214" s="214">
        <v>3</v>
      </c>
      <c r="G214" s="214">
        <v>3</v>
      </c>
      <c r="H214" s="214">
        <v>0</v>
      </c>
      <c r="I214" s="214">
        <v>0</v>
      </c>
      <c r="J214" s="218">
        <v>2120</v>
      </c>
      <c r="K214" s="218" t="s">
        <v>2270</v>
      </c>
      <c r="L214" s="218" t="s">
        <v>2271</v>
      </c>
      <c r="M214" s="214" t="s">
        <v>263</v>
      </c>
      <c r="N214" s="218" t="s">
        <v>1170</v>
      </c>
      <c r="O214" s="214" t="s">
        <v>895</v>
      </c>
      <c r="P214" s="214" t="s">
        <v>264</v>
      </c>
      <c r="Q214" s="214" t="s">
        <v>65</v>
      </c>
      <c r="R214" s="214" t="s">
        <v>65</v>
      </c>
      <c r="S214" s="214" t="s">
        <v>65</v>
      </c>
      <c r="T214" s="214" t="s">
        <v>65</v>
      </c>
      <c r="U214" s="214" t="s">
        <v>1780</v>
      </c>
      <c r="V214" s="214" t="s">
        <v>1692</v>
      </c>
      <c r="W214" s="214" t="s">
        <v>263</v>
      </c>
      <c r="X214" s="214" t="s">
        <v>65</v>
      </c>
      <c r="Y214" s="214" t="s">
        <v>65</v>
      </c>
      <c r="Z214" s="214" t="s">
        <v>65</v>
      </c>
      <c r="AA214" s="214" t="s">
        <v>65</v>
      </c>
      <c r="AB214" s="214" t="s">
        <v>65</v>
      </c>
      <c r="AC214" s="214" t="s">
        <v>1407</v>
      </c>
      <c r="AD214" s="214" t="s">
        <v>65</v>
      </c>
      <c r="AE214" s="214" t="s">
        <v>65</v>
      </c>
      <c r="AF214" s="214" t="s">
        <v>65</v>
      </c>
      <c r="AG214" s="214" t="s">
        <v>65</v>
      </c>
      <c r="AH214" s="214" t="s">
        <v>2272</v>
      </c>
      <c r="AI214" s="218" t="s">
        <v>1170</v>
      </c>
    </row>
    <row r="215" spans="1:35" s="217" customFormat="1">
      <c r="A215" s="211">
        <v>213</v>
      </c>
      <c r="B215" s="218" t="s">
        <v>1379</v>
      </c>
      <c r="C215" s="218" t="s">
        <v>2267</v>
      </c>
      <c r="D215" s="218" t="s">
        <v>1170</v>
      </c>
      <c r="E215" s="218" t="s">
        <v>1136</v>
      </c>
      <c r="F215" s="214">
        <v>30</v>
      </c>
      <c r="G215" s="214">
        <v>30</v>
      </c>
      <c r="H215" s="218" t="s">
        <v>2273</v>
      </c>
      <c r="I215" s="218"/>
      <c r="J215" s="218">
        <v>1020</v>
      </c>
      <c r="K215" s="218" t="s">
        <v>2271</v>
      </c>
      <c r="L215" s="218" t="s">
        <v>2274</v>
      </c>
      <c r="M215" s="214" t="s">
        <v>263</v>
      </c>
      <c r="N215" s="218" t="s">
        <v>1170</v>
      </c>
      <c r="O215" s="214" t="s">
        <v>895</v>
      </c>
      <c r="P215" s="214" t="s">
        <v>264</v>
      </c>
      <c r="Q215" s="214" t="s">
        <v>65</v>
      </c>
      <c r="R215" s="214" t="s">
        <v>65</v>
      </c>
      <c r="S215" s="214" t="s">
        <v>65</v>
      </c>
      <c r="T215" s="214" t="s">
        <v>65</v>
      </c>
      <c r="U215" s="214" t="s">
        <v>1136</v>
      </c>
      <c r="V215" s="214" t="s">
        <v>1692</v>
      </c>
      <c r="W215" s="214" t="s">
        <v>263</v>
      </c>
      <c r="X215" s="214" t="s">
        <v>65</v>
      </c>
      <c r="Y215" s="214" t="s">
        <v>65</v>
      </c>
      <c r="Z215" s="214" t="s">
        <v>65</v>
      </c>
      <c r="AA215" s="214" t="s">
        <v>65</v>
      </c>
      <c r="AB215" s="214" t="s">
        <v>65</v>
      </c>
      <c r="AC215" s="214" t="s">
        <v>65</v>
      </c>
      <c r="AD215" s="214" t="s">
        <v>65</v>
      </c>
      <c r="AE215" s="214" t="s">
        <v>65</v>
      </c>
      <c r="AF215" s="214" t="s">
        <v>65</v>
      </c>
      <c r="AG215" s="214" t="s">
        <v>65</v>
      </c>
      <c r="AH215" s="214">
        <v>0</v>
      </c>
      <c r="AI215" s="218" t="s">
        <v>1170</v>
      </c>
    </row>
    <row r="216" spans="1:35" s="217" customFormat="1">
      <c r="A216" s="211">
        <v>214</v>
      </c>
      <c r="B216" s="218" t="s">
        <v>1379</v>
      </c>
      <c r="C216" s="218" t="s">
        <v>2267</v>
      </c>
      <c r="D216" s="218" t="s">
        <v>2275</v>
      </c>
      <c r="E216" s="218" t="s">
        <v>1695</v>
      </c>
      <c r="F216" s="214">
        <v>3</v>
      </c>
      <c r="G216" s="214">
        <v>3.5</v>
      </c>
      <c r="H216" s="214">
        <v>0</v>
      </c>
      <c r="I216" s="214">
        <v>0</v>
      </c>
      <c r="J216" s="218">
        <v>100</v>
      </c>
      <c r="K216" s="218" t="s">
        <v>2276</v>
      </c>
      <c r="L216" s="218" t="s">
        <v>2277</v>
      </c>
      <c r="M216" s="214" t="s">
        <v>263</v>
      </c>
      <c r="N216" s="218" t="s">
        <v>2278</v>
      </c>
      <c r="O216" s="214" t="s">
        <v>895</v>
      </c>
      <c r="P216" s="214" t="s">
        <v>264</v>
      </c>
      <c r="Q216" s="214" t="s">
        <v>65</v>
      </c>
      <c r="R216" s="214" t="s">
        <v>65</v>
      </c>
      <c r="S216" s="214" t="s">
        <v>65</v>
      </c>
      <c r="T216" s="214" t="s">
        <v>65</v>
      </c>
      <c r="U216" s="218" t="s">
        <v>1695</v>
      </c>
      <c r="V216" s="214" t="s">
        <v>1692</v>
      </c>
      <c r="W216" s="214" t="s">
        <v>263</v>
      </c>
      <c r="X216" s="214" t="s">
        <v>65</v>
      </c>
      <c r="Y216" s="214" t="s">
        <v>65</v>
      </c>
      <c r="Z216" s="214" t="s">
        <v>65</v>
      </c>
      <c r="AA216" s="214" t="s">
        <v>65</v>
      </c>
      <c r="AB216" s="214" t="s">
        <v>65</v>
      </c>
      <c r="AC216" s="214" t="s">
        <v>1407</v>
      </c>
      <c r="AD216" s="214" t="s">
        <v>65</v>
      </c>
      <c r="AE216" s="214" t="s">
        <v>65</v>
      </c>
      <c r="AF216" s="214" t="s">
        <v>65</v>
      </c>
      <c r="AG216" s="214" t="s">
        <v>65</v>
      </c>
      <c r="AH216" s="218" t="s">
        <v>2279</v>
      </c>
      <c r="AI216" s="218" t="s">
        <v>2275</v>
      </c>
    </row>
    <row r="217" spans="1:35" s="217" customFormat="1">
      <c r="A217" s="211">
        <v>215</v>
      </c>
      <c r="B217" s="218" t="s">
        <v>1379</v>
      </c>
      <c r="C217" s="218" t="s">
        <v>2267</v>
      </c>
      <c r="D217" s="218" t="s">
        <v>2275</v>
      </c>
      <c r="E217" s="218" t="s">
        <v>1136</v>
      </c>
      <c r="F217" s="214">
        <v>30</v>
      </c>
      <c r="G217" s="214">
        <v>30</v>
      </c>
      <c r="H217" s="214">
        <v>284.39999999999998</v>
      </c>
      <c r="I217" s="214">
        <v>288.3</v>
      </c>
      <c r="J217" s="218">
        <v>3900</v>
      </c>
      <c r="K217" s="218" t="s">
        <v>2280</v>
      </c>
      <c r="L217" s="218" t="s">
        <v>2281</v>
      </c>
      <c r="M217" s="214" t="s">
        <v>263</v>
      </c>
      <c r="N217" s="218" t="s">
        <v>2278</v>
      </c>
      <c r="O217" s="218" t="s">
        <v>868</v>
      </c>
      <c r="P217" s="214" t="s">
        <v>264</v>
      </c>
      <c r="Q217" s="214" t="s">
        <v>65</v>
      </c>
      <c r="R217" s="214" t="s">
        <v>65</v>
      </c>
      <c r="S217" s="214" t="s">
        <v>65</v>
      </c>
      <c r="T217" s="214" t="s">
        <v>65</v>
      </c>
      <c r="U217" s="218" t="s">
        <v>1136</v>
      </c>
      <c r="V217" s="214" t="s">
        <v>1692</v>
      </c>
      <c r="W217" s="214" t="s">
        <v>263</v>
      </c>
      <c r="X217" s="214" t="s">
        <v>65</v>
      </c>
      <c r="Y217" s="214" t="s">
        <v>65</v>
      </c>
      <c r="Z217" s="214" t="s">
        <v>65</v>
      </c>
      <c r="AA217" s="214" t="s">
        <v>65</v>
      </c>
      <c r="AB217" s="214" t="s">
        <v>65</v>
      </c>
      <c r="AC217" s="214" t="s">
        <v>65</v>
      </c>
      <c r="AD217" s="214" t="s">
        <v>65</v>
      </c>
      <c r="AE217" s="214" t="s">
        <v>65</v>
      </c>
      <c r="AF217" s="214" t="s">
        <v>65</v>
      </c>
      <c r="AG217" s="214" t="s">
        <v>65</v>
      </c>
      <c r="AH217" s="218">
        <v>0</v>
      </c>
      <c r="AI217" s="218" t="s">
        <v>2282</v>
      </c>
    </row>
    <row r="218" spans="1:35" s="217" customFormat="1">
      <c r="A218" s="211">
        <v>216</v>
      </c>
      <c r="B218" s="218" t="s">
        <v>1379</v>
      </c>
      <c r="C218" s="218" t="s">
        <v>2267</v>
      </c>
      <c r="D218" s="218" t="s">
        <v>2275</v>
      </c>
      <c r="E218" s="218" t="s">
        <v>1780</v>
      </c>
      <c r="F218" s="218">
        <v>3</v>
      </c>
      <c r="G218" s="218">
        <v>3</v>
      </c>
      <c r="H218" s="218">
        <v>0</v>
      </c>
      <c r="I218" s="218">
        <v>0</v>
      </c>
      <c r="J218" s="218">
        <v>150</v>
      </c>
      <c r="K218" s="218" t="s">
        <v>2281</v>
      </c>
      <c r="L218" s="218" t="s">
        <v>2283</v>
      </c>
      <c r="M218" s="218" t="s">
        <v>263</v>
      </c>
      <c r="N218" s="218" t="s">
        <v>2278</v>
      </c>
      <c r="O218" s="218" t="s">
        <v>868</v>
      </c>
      <c r="P218" s="214" t="s">
        <v>264</v>
      </c>
      <c r="Q218" s="214" t="s">
        <v>65</v>
      </c>
      <c r="R218" s="214" t="s">
        <v>65</v>
      </c>
      <c r="S218" s="214" t="s">
        <v>65</v>
      </c>
      <c r="T218" s="214" t="s">
        <v>65</v>
      </c>
      <c r="U218" s="218"/>
      <c r="V218" s="214" t="s">
        <v>1692</v>
      </c>
      <c r="W218" s="214" t="s">
        <v>263</v>
      </c>
      <c r="X218" s="214" t="s">
        <v>65</v>
      </c>
      <c r="Y218" s="214" t="s">
        <v>65</v>
      </c>
      <c r="Z218" s="214" t="s">
        <v>65</v>
      </c>
      <c r="AA218" s="214" t="s">
        <v>65</v>
      </c>
      <c r="AB218" s="214" t="s">
        <v>65</v>
      </c>
      <c r="AC218" s="214" t="s">
        <v>65</v>
      </c>
      <c r="AD218" s="214" t="s">
        <v>65</v>
      </c>
      <c r="AE218" s="214" t="s">
        <v>65</v>
      </c>
      <c r="AF218" s="214" t="s">
        <v>65</v>
      </c>
      <c r="AG218" s="214" t="s">
        <v>65</v>
      </c>
      <c r="AH218" s="218">
        <v>0</v>
      </c>
      <c r="AI218" s="218" t="s">
        <v>2275</v>
      </c>
    </row>
    <row r="219" spans="1:35" s="217" customFormat="1">
      <c r="A219" s="211">
        <v>217</v>
      </c>
      <c r="B219" s="226" t="s">
        <v>1380</v>
      </c>
      <c r="C219" s="226" t="s">
        <v>2284</v>
      </c>
      <c r="D219" s="226" t="s">
        <v>2285</v>
      </c>
      <c r="E219" s="218" t="s">
        <v>1695</v>
      </c>
      <c r="F219" s="218">
        <v>3</v>
      </c>
      <c r="G219" s="218">
        <v>3.5</v>
      </c>
      <c r="H219" s="218">
        <v>0</v>
      </c>
      <c r="I219" s="218">
        <v>3300</v>
      </c>
      <c r="J219" s="218">
        <v>3300</v>
      </c>
      <c r="K219" s="226" t="s">
        <v>2286</v>
      </c>
      <c r="L219" s="226" t="s">
        <v>2287</v>
      </c>
      <c r="M219" s="218" t="s">
        <v>65</v>
      </c>
      <c r="N219" s="226" t="s">
        <v>2285</v>
      </c>
      <c r="O219" s="218" t="s">
        <v>868</v>
      </c>
      <c r="P219" s="218" t="s">
        <v>65</v>
      </c>
      <c r="Q219" s="218" t="s">
        <v>65</v>
      </c>
      <c r="R219" s="218" t="s">
        <v>65</v>
      </c>
      <c r="S219" s="218" t="s">
        <v>65</v>
      </c>
      <c r="T219" s="218" t="s">
        <v>65</v>
      </c>
      <c r="U219" s="218" t="s">
        <v>65</v>
      </c>
      <c r="V219" s="218" t="s">
        <v>65</v>
      </c>
      <c r="W219" s="218" t="s">
        <v>197</v>
      </c>
      <c r="X219" s="218" t="s">
        <v>65</v>
      </c>
      <c r="Y219" s="218" t="s">
        <v>65</v>
      </c>
      <c r="Z219" s="218" t="s">
        <v>65</v>
      </c>
      <c r="AA219" s="218" t="s">
        <v>65</v>
      </c>
      <c r="AB219" s="218" t="s">
        <v>65</v>
      </c>
      <c r="AC219" s="218" t="s">
        <v>65</v>
      </c>
      <c r="AD219" s="218" t="s">
        <v>65</v>
      </c>
      <c r="AE219" s="218" t="s">
        <v>65</v>
      </c>
      <c r="AF219" s="218" t="s">
        <v>65</v>
      </c>
      <c r="AG219" s="218" t="s">
        <v>65</v>
      </c>
      <c r="AH219" s="218"/>
      <c r="AI219" s="226" t="s">
        <v>2288</v>
      </c>
    </row>
    <row r="220" spans="1:35" s="217" customFormat="1">
      <c r="A220" s="211">
        <v>218</v>
      </c>
      <c r="B220" s="211" t="s">
        <v>1380</v>
      </c>
      <c r="C220" s="211" t="s">
        <v>2289</v>
      </c>
      <c r="D220" s="211" t="s">
        <v>2290</v>
      </c>
      <c r="E220" s="214" t="s">
        <v>1677</v>
      </c>
      <c r="F220" s="214">
        <v>3</v>
      </c>
      <c r="G220" s="214">
        <v>2</v>
      </c>
      <c r="H220" s="214">
        <v>0</v>
      </c>
      <c r="I220" s="214">
        <v>0</v>
      </c>
      <c r="J220" s="214">
        <v>1600</v>
      </c>
      <c r="K220" s="211" t="s">
        <v>2291</v>
      </c>
      <c r="L220" s="211" t="s">
        <v>2292</v>
      </c>
      <c r="M220" s="214" t="s">
        <v>263</v>
      </c>
      <c r="N220" s="211" t="s">
        <v>383</v>
      </c>
      <c r="O220" s="214" t="s">
        <v>868</v>
      </c>
      <c r="P220" s="214" t="s">
        <v>264</v>
      </c>
      <c r="Q220" s="214" t="s">
        <v>65</v>
      </c>
      <c r="R220" s="214" t="s">
        <v>65</v>
      </c>
      <c r="S220" s="214" t="s">
        <v>65</v>
      </c>
      <c r="T220" s="214" t="s">
        <v>65</v>
      </c>
      <c r="U220" s="214" t="s">
        <v>1681</v>
      </c>
      <c r="V220" s="214" t="s">
        <v>2000</v>
      </c>
      <c r="W220" s="214" t="s">
        <v>263</v>
      </c>
      <c r="X220" s="214" t="s">
        <v>65</v>
      </c>
      <c r="Y220" s="214" t="s">
        <v>65</v>
      </c>
      <c r="Z220" s="214" t="s">
        <v>65</v>
      </c>
      <c r="AA220" s="214" t="s">
        <v>65</v>
      </c>
      <c r="AB220" s="214" t="s">
        <v>65</v>
      </c>
      <c r="AC220" s="214" t="s">
        <v>198</v>
      </c>
      <c r="AD220" s="214" t="s">
        <v>198</v>
      </c>
      <c r="AE220" s="214" t="s">
        <v>198</v>
      </c>
      <c r="AF220" s="214" t="s">
        <v>198</v>
      </c>
      <c r="AG220" s="214" t="s">
        <v>198</v>
      </c>
      <c r="AH220" s="214" t="s">
        <v>198</v>
      </c>
      <c r="AI220" s="211" t="s">
        <v>2293</v>
      </c>
    </row>
    <row r="221" spans="1:35" s="217" customFormat="1">
      <c r="A221" s="211">
        <v>219</v>
      </c>
      <c r="B221" s="211" t="s">
        <v>1380</v>
      </c>
      <c r="C221" s="211" t="s">
        <v>2289</v>
      </c>
      <c r="D221" s="211" t="s">
        <v>2290</v>
      </c>
      <c r="E221" s="214" t="s">
        <v>1685</v>
      </c>
      <c r="F221" s="214">
        <v>12</v>
      </c>
      <c r="G221" s="214">
        <v>9</v>
      </c>
      <c r="H221" s="214" t="s">
        <v>2294</v>
      </c>
      <c r="I221" s="214" t="s">
        <v>2295</v>
      </c>
      <c r="J221" s="214">
        <v>2000</v>
      </c>
      <c r="K221" s="211" t="s">
        <v>2292</v>
      </c>
      <c r="L221" s="211" t="s">
        <v>2296</v>
      </c>
      <c r="M221" s="214" t="s">
        <v>263</v>
      </c>
      <c r="N221" s="211" t="s">
        <v>2297</v>
      </c>
      <c r="O221" s="214" t="s">
        <v>868</v>
      </c>
      <c r="P221" s="214" t="s">
        <v>264</v>
      </c>
      <c r="Q221" s="214" t="s">
        <v>65</v>
      </c>
      <c r="R221" s="214" t="s">
        <v>65</v>
      </c>
      <c r="S221" s="214" t="s">
        <v>65</v>
      </c>
      <c r="T221" s="214" t="s">
        <v>65</v>
      </c>
      <c r="U221" s="214" t="s">
        <v>1691</v>
      </c>
      <c r="V221" s="214" t="s">
        <v>1692</v>
      </c>
      <c r="W221" s="214" t="s">
        <v>263</v>
      </c>
      <c r="X221" s="214" t="s">
        <v>65</v>
      </c>
      <c r="Y221" s="214" t="s">
        <v>65</v>
      </c>
      <c r="Z221" s="214" t="s">
        <v>65</v>
      </c>
      <c r="AA221" s="214" t="s">
        <v>65</v>
      </c>
      <c r="AB221" s="214" t="s">
        <v>65</v>
      </c>
      <c r="AC221" s="214" t="s">
        <v>198</v>
      </c>
      <c r="AD221" s="214" t="s">
        <v>198</v>
      </c>
      <c r="AE221" s="214" t="s">
        <v>198</v>
      </c>
      <c r="AF221" s="214" t="s">
        <v>198</v>
      </c>
      <c r="AG221" s="214" t="s">
        <v>198</v>
      </c>
      <c r="AH221" s="214" t="s">
        <v>198</v>
      </c>
      <c r="AI221" s="211" t="s">
        <v>2293</v>
      </c>
    </row>
    <row r="222" spans="1:35" s="217" customFormat="1">
      <c r="A222" s="211">
        <v>220</v>
      </c>
      <c r="B222" s="211" t="s">
        <v>1380</v>
      </c>
      <c r="C222" s="211" t="s">
        <v>2289</v>
      </c>
      <c r="D222" s="211" t="s">
        <v>2290</v>
      </c>
      <c r="E222" s="214" t="s">
        <v>1695</v>
      </c>
      <c r="F222" s="214">
        <v>6</v>
      </c>
      <c r="G222" s="214">
        <v>4.5999999999999996</v>
      </c>
      <c r="H222" s="214">
        <v>0</v>
      </c>
      <c r="I222" s="214">
        <v>0</v>
      </c>
      <c r="J222" s="214">
        <v>1100</v>
      </c>
      <c r="K222" s="211" t="s">
        <v>2296</v>
      </c>
      <c r="L222" s="211" t="s">
        <v>2298</v>
      </c>
      <c r="M222" s="214" t="s">
        <v>263</v>
      </c>
      <c r="N222" s="211" t="s">
        <v>476</v>
      </c>
      <c r="O222" s="214" t="s">
        <v>868</v>
      </c>
      <c r="P222" s="214" t="s">
        <v>264</v>
      </c>
      <c r="Q222" s="214" t="s">
        <v>65</v>
      </c>
      <c r="R222" s="214" t="s">
        <v>65</v>
      </c>
      <c r="S222" s="214" t="s">
        <v>65</v>
      </c>
      <c r="T222" s="214" t="s">
        <v>65</v>
      </c>
      <c r="U222" s="214" t="s">
        <v>1695</v>
      </c>
      <c r="V222" s="214" t="s">
        <v>1692</v>
      </c>
      <c r="W222" s="214" t="s">
        <v>263</v>
      </c>
      <c r="X222" s="214" t="s">
        <v>65</v>
      </c>
      <c r="Y222" s="214" t="s">
        <v>65</v>
      </c>
      <c r="Z222" s="214" t="s">
        <v>65</v>
      </c>
      <c r="AA222" s="214" t="s">
        <v>65</v>
      </c>
      <c r="AB222" s="214" t="s">
        <v>65</v>
      </c>
      <c r="AC222" s="214" t="s">
        <v>198</v>
      </c>
      <c r="AD222" s="214" t="s">
        <v>198</v>
      </c>
      <c r="AE222" s="214" t="s">
        <v>198</v>
      </c>
      <c r="AF222" s="214" t="s">
        <v>198</v>
      </c>
      <c r="AG222" s="214" t="s">
        <v>198</v>
      </c>
      <c r="AH222" s="214" t="s">
        <v>198</v>
      </c>
      <c r="AI222" s="211" t="s">
        <v>2299</v>
      </c>
    </row>
    <row r="223" spans="1:35" s="217" customFormat="1">
      <c r="A223" s="211">
        <v>221</v>
      </c>
      <c r="B223" s="211" t="s">
        <v>1380</v>
      </c>
      <c r="C223" s="211" t="s">
        <v>477</v>
      </c>
      <c r="D223" s="211" t="s">
        <v>1189</v>
      </c>
      <c r="E223" s="214" t="s">
        <v>1695</v>
      </c>
      <c r="F223" s="214">
        <v>6</v>
      </c>
      <c r="G223" s="214">
        <v>4.5999999999999996</v>
      </c>
      <c r="H223" s="214">
        <v>0</v>
      </c>
      <c r="I223" s="214">
        <v>0</v>
      </c>
      <c r="J223" s="214">
        <v>1100</v>
      </c>
      <c r="K223" s="211" t="s">
        <v>2298</v>
      </c>
      <c r="L223" s="211" t="s">
        <v>2296</v>
      </c>
      <c r="M223" s="214" t="s">
        <v>263</v>
      </c>
      <c r="N223" s="211" t="s">
        <v>476</v>
      </c>
      <c r="O223" s="214" t="s">
        <v>868</v>
      </c>
      <c r="P223" s="214" t="s">
        <v>264</v>
      </c>
      <c r="Q223" s="214" t="s">
        <v>65</v>
      </c>
      <c r="R223" s="214" t="s">
        <v>65</v>
      </c>
      <c r="S223" s="214" t="s">
        <v>65</v>
      </c>
      <c r="T223" s="214" t="s">
        <v>65</v>
      </c>
      <c r="U223" s="214" t="s">
        <v>1695</v>
      </c>
      <c r="V223" s="214" t="s">
        <v>1692</v>
      </c>
      <c r="W223" s="214" t="s">
        <v>263</v>
      </c>
      <c r="X223" s="214" t="s">
        <v>65</v>
      </c>
      <c r="Y223" s="214" t="s">
        <v>65</v>
      </c>
      <c r="Z223" s="214" t="s">
        <v>65</v>
      </c>
      <c r="AA223" s="214" t="s">
        <v>65</v>
      </c>
      <c r="AB223" s="214" t="s">
        <v>65</v>
      </c>
      <c r="AC223" s="214" t="s">
        <v>198</v>
      </c>
      <c r="AD223" s="214" t="s">
        <v>198</v>
      </c>
      <c r="AE223" s="214" t="s">
        <v>198</v>
      </c>
      <c r="AF223" s="214" t="s">
        <v>198</v>
      </c>
      <c r="AG223" s="214" t="s">
        <v>198</v>
      </c>
      <c r="AH223" s="214" t="s">
        <v>198</v>
      </c>
      <c r="AI223" s="211" t="s">
        <v>2299</v>
      </c>
    </row>
    <row r="224" spans="1:35" s="217" customFormat="1">
      <c r="A224" s="211">
        <v>222</v>
      </c>
      <c r="B224" s="211" t="s">
        <v>1380</v>
      </c>
      <c r="C224" s="211" t="s">
        <v>477</v>
      </c>
      <c r="D224" s="211" t="s">
        <v>1189</v>
      </c>
      <c r="E224" s="214" t="s">
        <v>1685</v>
      </c>
      <c r="F224" s="214">
        <v>12</v>
      </c>
      <c r="G224" s="214">
        <v>9</v>
      </c>
      <c r="H224" s="214" t="s">
        <v>2295</v>
      </c>
      <c r="I224" s="214" t="s">
        <v>2300</v>
      </c>
      <c r="J224" s="214">
        <v>900</v>
      </c>
      <c r="K224" s="211" t="s">
        <v>2296</v>
      </c>
      <c r="L224" s="211" t="s">
        <v>2301</v>
      </c>
      <c r="M224" s="214" t="s">
        <v>263</v>
      </c>
      <c r="N224" s="211" t="s">
        <v>476</v>
      </c>
      <c r="O224" s="214" t="s">
        <v>868</v>
      </c>
      <c r="P224" s="214" t="s">
        <v>264</v>
      </c>
      <c r="Q224" s="214" t="s">
        <v>65</v>
      </c>
      <c r="R224" s="214" t="s">
        <v>65</v>
      </c>
      <c r="S224" s="214" t="s">
        <v>65</v>
      </c>
      <c r="T224" s="214" t="s">
        <v>65</v>
      </c>
      <c r="U224" s="214" t="s">
        <v>1691</v>
      </c>
      <c r="V224" s="214" t="s">
        <v>1692</v>
      </c>
      <c r="W224" s="214" t="s">
        <v>263</v>
      </c>
      <c r="X224" s="214" t="s">
        <v>65</v>
      </c>
      <c r="Y224" s="214" t="s">
        <v>65</v>
      </c>
      <c r="Z224" s="214" t="s">
        <v>65</v>
      </c>
      <c r="AA224" s="214" t="s">
        <v>65</v>
      </c>
      <c r="AB224" s="214" t="s">
        <v>65</v>
      </c>
      <c r="AC224" s="214" t="s">
        <v>198</v>
      </c>
      <c r="AD224" s="214" t="s">
        <v>198</v>
      </c>
      <c r="AE224" s="214" t="s">
        <v>198</v>
      </c>
      <c r="AF224" s="214" t="s">
        <v>198</v>
      </c>
      <c r="AG224" s="214" t="s">
        <v>198</v>
      </c>
      <c r="AH224" s="214" t="s">
        <v>198</v>
      </c>
      <c r="AI224" s="211" t="s">
        <v>2299</v>
      </c>
    </row>
    <row r="225" spans="1:35" s="217" customFormat="1">
      <c r="A225" s="211">
        <v>223</v>
      </c>
      <c r="B225" s="211" t="s">
        <v>1380</v>
      </c>
      <c r="C225" s="211" t="s">
        <v>477</v>
      </c>
      <c r="D225" s="211" t="s">
        <v>1189</v>
      </c>
      <c r="E225" s="214" t="s">
        <v>1695</v>
      </c>
      <c r="F225" s="214">
        <v>6</v>
      </c>
      <c r="G225" s="214">
        <v>4.5999999999999996</v>
      </c>
      <c r="H225" s="214">
        <v>0</v>
      </c>
      <c r="I225" s="214">
        <v>0</v>
      </c>
      <c r="J225" s="214">
        <v>1100</v>
      </c>
      <c r="K225" s="211" t="s">
        <v>2301</v>
      </c>
      <c r="L225" s="211" t="s">
        <v>2302</v>
      </c>
      <c r="M225" s="214" t="s">
        <v>263</v>
      </c>
      <c r="N225" s="211" t="s">
        <v>476</v>
      </c>
      <c r="O225" s="214" t="s">
        <v>868</v>
      </c>
      <c r="P225" s="214" t="s">
        <v>264</v>
      </c>
      <c r="Q225" s="214" t="s">
        <v>65</v>
      </c>
      <c r="R225" s="214" t="s">
        <v>65</v>
      </c>
      <c r="S225" s="214" t="s">
        <v>65</v>
      </c>
      <c r="T225" s="214" t="s">
        <v>65</v>
      </c>
      <c r="U225" s="214" t="s">
        <v>1695</v>
      </c>
      <c r="V225" s="214" t="s">
        <v>1692</v>
      </c>
      <c r="W225" s="214" t="s">
        <v>263</v>
      </c>
      <c r="X225" s="214" t="s">
        <v>65</v>
      </c>
      <c r="Y225" s="214" t="s">
        <v>65</v>
      </c>
      <c r="Z225" s="214" t="s">
        <v>65</v>
      </c>
      <c r="AA225" s="214" t="s">
        <v>65</v>
      </c>
      <c r="AB225" s="214" t="s">
        <v>65</v>
      </c>
      <c r="AC225" s="214" t="s">
        <v>198</v>
      </c>
      <c r="AD225" s="214" t="s">
        <v>198</v>
      </c>
      <c r="AE225" s="214" t="s">
        <v>198</v>
      </c>
      <c r="AF225" s="214" t="s">
        <v>198</v>
      </c>
      <c r="AG225" s="214" t="s">
        <v>198</v>
      </c>
      <c r="AH225" s="214" t="s">
        <v>198</v>
      </c>
      <c r="AI225" s="211" t="s">
        <v>2299</v>
      </c>
    </row>
    <row r="226" spans="1:35" s="217" customFormat="1">
      <c r="A226" s="211">
        <v>224</v>
      </c>
      <c r="B226" s="211" t="s">
        <v>1380</v>
      </c>
      <c r="C226" s="211" t="s">
        <v>477</v>
      </c>
      <c r="D226" s="211" t="s">
        <v>2303</v>
      </c>
      <c r="E226" s="214" t="s">
        <v>1695</v>
      </c>
      <c r="F226" s="214">
        <v>6</v>
      </c>
      <c r="G226" s="214">
        <v>4.5999999999999996</v>
      </c>
      <c r="H226" s="214">
        <v>0</v>
      </c>
      <c r="I226" s="214">
        <v>0</v>
      </c>
      <c r="J226" s="214">
        <v>1000</v>
      </c>
      <c r="K226" s="211" t="s">
        <v>2302</v>
      </c>
      <c r="L226" s="211" t="s">
        <v>2304</v>
      </c>
      <c r="M226" s="214" t="s">
        <v>263</v>
      </c>
      <c r="N226" s="211" t="s">
        <v>477</v>
      </c>
      <c r="O226" s="214" t="s">
        <v>868</v>
      </c>
      <c r="P226" s="214" t="s">
        <v>264</v>
      </c>
      <c r="Q226" s="214" t="s">
        <v>65</v>
      </c>
      <c r="R226" s="214" t="s">
        <v>65</v>
      </c>
      <c r="S226" s="214" t="s">
        <v>65</v>
      </c>
      <c r="T226" s="214" t="s">
        <v>65</v>
      </c>
      <c r="U226" s="214" t="s">
        <v>1695</v>
      </c>
      <c r="V226" s="214" t="s">
        <v>1692</v>
      </c>
      <c r="W226" s="214" t="s">
        <v>263</v>
      </c>
      <c r="X226" s="214" t="s">
        <v>65</v>
      </c>
      <c r="Y226" s="214" t="s">
        <v>65</v>
      </c>
      <c r="Z226" s="214" t="s">
        <v>65</v>
      </c>
      <c r="AA226" s="214" t="s">
        <v>65</v>
      </c>
      <c r="AB226" s="214" t="s">
        <v>65</v>
      </c>
      <c r="AC226" s="214" t="s">
        <v>198</v>
      </c>
      <c r="AD226" s="214" t="s">
        <v>198</v>
      </c>
      <c r="AE226" s="214" t="s">
        <v>198</v>
      </c>
      <c r="AF226" s="214" t="s">
        <v>198</v>
      </c>
      <c r="AG226" s="214" t="s">
        <v>198</v>
      </c>
      <c r="AH226" s="214" t="s">
        <v>198</v>
      </c>
      <c r="AI226" s="211" t="s">
        <v>2299</v>
      </c>
    </row>
    <row r="227" spans="1:35" s="217" customFormat="1">
      <c r="A227" s="211">
        <v>225</v>
      </c>
      <c r="B227" s="211" t="s">
        <v>1380</v>
      </c>
      <c r="C227" s="211" t="s">
        <v>477</v>
      </c>
      <c r="D227" s="211" t="s">
        <v>2303</v>
      </c>
      <c r="E227" s="214" t="s">
        <v>1695</v>
      </c>
      <c r="F227" s="214">
        <v>6</v>
      </c>
      <c r="G227" s="214">
        <v>4.5999999999999996</v>
      </c>
      <c r="H227" s="214">
        <v>0</v>
      </c>
      <c r="I227" s="214">
        <v>0</v>
      </c>
      <c r="J227" s="214">
        <v>1000</v>
      </c>
      <c r="K227" s="211" t="s">
        <v>2304</v>
      </c>
      <c r="L227" s="211" t="s">
        <v>2305</v>
      </c>
      <c r="M227" s="214" t="s">
        <v>263</v>
      </c>
      <c r="N227" s="211" t="s">
        <v>477</v>
      </c>
      <c r="O227" s="214" t="s">
        <v>868</v>
      </c>
      <c r="P227" s="214" t="s">
        <v>264</v>
      </c>
      <c r="Q227" s="214" t="s">
        <v>65</v>
      </c>
      <c r="R227" s="214" t="s">
        <v>65</v>
      </c>
      <c r="S227" s="214" t="s">
        <v>65</v>
      </c>
      <c r="T227" s="214" t="s">
        <v>65</v>
      </c>
      <c r="U227" s="214" t="s">
        <v>1695</v>
      </c>
      <c r="V227" s="214" t="s">
        <v>1692</v>
      </c>
      <c r="W227" s="214" t="s">
        <v>263</v>
      </c>
      <c r="X227" s="214" t="s">
        <v>65</v>
      </c>
      <c r="Y227" s="214" t="s">
        <v>65</v>
      </c>
      <c r="Z227" s="214" t="s">
        <v>65</v>
      </c>
      <c r="AA227" s="214" t="s">
        <v>65</v>
      </c>
      <c r="AB227" s="214" t="s">
        <v>65</v>
      </c>
      <c r="AC227" s="214" t="s">
        <v>198</v>
      </c>
      <c r="AD227" s="214" t="s">
        <v>198</v>
      </c>
      <c r="AE227" s="214" t="s">
        <v>198</v>
      </c>
      <c r="AF227" s="214" t="s">
        <v>198</v>
      </c>
      <c r="AG227" s="214" t="s">
        <v>198</v>
      </c>
      <c r="AH227" s="214" t="s">
        <v>198</v>
      </c>
      <c r="AI227" s="211" t="s">
        <v>2306</v>
      </c>
    </row>
    <row r="228" spans="1:35" s="217" customFormat="1">
      <c r="A228" s="211">
        <v>226</v>
      </c>
      <c r="B228" s="211" t="s">
        <v>1380</v>
      </c>
      <c r="C228" s="211" t="s">
        <v>477</v>
      </c>
      <c r="D228" s="211" t="s">
        <v>2303</v>
      </c>
      <c r="E228" s="214" t="s">
        <v>1685</v>
      </c>
      <c r="F228" s="214">
        <v>12</v>
      </c>
      <c r="G228" s="214">
        <v>9</v>
      </c>
      <c r="H228" s="214" t="s">
        <v>2307</v>
      </c>
      <c r="I228" s="214" t="s">
        <v>2308</v>
      </c>
      <c r="J228" s="214">
        <v>2000</v>
      </c>
      <c r="K228" s="211" t="s">
        <v>2305</v>
      </c>
      <c r="L228" s="211" t="s">
        <v>2309</v>
      </c>
      <c r="M228" s="214" t="s">
        <v>263</v>
      </c>
      <c r="N228" s="211" t="s">
        <v>477</v>
      </c>
      <c r="O228" s="214" t="s">
        <v>868</v>
      </c>
      <c r="P228" s="214" t="s">
        <v>264</v>
      </c>
      <c r="Q228" s="214" t="s">
        <v>65</v>
      </c>
      <c r="R228" s="214" t="s">
        <v>65</v>
      </c>
      <c r="S228" s="214" t="s">
        <v>65</v>
      </c>
      <c r="T228" s="214" t="s">
        <v>65</v>
      </c>
      <c r="U228" s="214" t="s">
        <v>1691</v>
      </c>
      <c r="V228" s="214" t="s">
        <v>1692</v>
      </c>
      <c r="W228" s="214" t="s">
        <v>263</v>
      </c>
      <c r="X228" s="214" t="s">
        <v>65</v>
      </c>
      <c r="Y228" s="214" t="s">
        <v>65</v>
      </c>
      <c r="Z228" s="214" t="s">
        <v>65</v>
      </c>
      <c r="AA228" s="214" t="s">
        <v>65</v>
      </c>
      <c r="AB228" s="214" t="s">
        <v>65</v>
      </c>
      <c r="AC228" s="214" t="s">
        <v>198</v>
      </c>
      <c r="AD228" s="214" t="s">
        <v>198</v>
      </c>
      <c r="AE228" s="214" t="s">
        <v>198</v>
      </c>
      <c r="AF228" s="214" t="s">
        <v>198</v>
      </c>
      <c r="AG228" s="214" t="s">
        <v>198</v>
      </c>
      <c r="AH228" s="214" t="s">
        <v>198</v>
      </c>
      <c r="AI228" s="211" t="s">
        <v>1739</v>
      </c>
    </row>
    <row r="229" spans="1:35" s="217" customFormat="1">
      <c r="A229" s="211">
        <v>228</v>
      </c>
      <c r="B229" s="211" t="s">
        <v>1380</v>
      </c>
      <c r="C229" s="211" t="s">
        <v>477</v>
      </c>
      <c r="D229" s="211" t="s">
        <v>2303</v>
      </c>
      <c r="E229" s="214" t="s">
        <v>1685</v>
      </c>
      <c r="F229" s="214">
        <v>12</v>
      </c>
      <c r="G229" s="214">
        <v>9</v>
      </c>
      <c r="H229" s="214" t="s">
        <v>2310</v>
      </c>
      <c r="I229" s="214" t="s">
        <v>2133</v>
      </c>
      <c r="J229" s="214">
        <v>1000</v>
      </c>
      <c r="K229" s="211" t="s">
        <v>2311</v>
      </c>
      <c r="L229" s="211" t="s">
        <v>2311</v>
      </c>
      <c r="M229" s="214" t="s">
        <v>263</v>
      </c>
      <c r="N229" s="211" t="s">
        <v>477</v>
      </c>
      <c r="O229" s="214" t="s">
        <v>868</v>
      </c>
      <c r="P229" s="214" t="s">
        <v>264</v>
      </c>
      <c r="Q229" s="214" t="s">
        <v>65</v>
      </c>
      <c r="R229" s="214" t="s">
        <v>65</v>
      </c>
      <c r="S229" s="214" t="s">
        <v>65</v>
      </c>
      <c r="T229" s="214" t="s">
        <v>65</v>
      </c>
      <c r="U229" s="214" t="s">
        <v>1691</v>
      </c>
      <c r="V229" s="214" t="s">
        <v>1692</v>
      </c>
      <c r="W229" s="214" t="s">
        <v>263</v>
      </c>
      <c r="X229" s="214" t="s">
        <v>65</v>
      </c>
      <c r="Y229" s="214" t="s">
        <v>65</v>
      </c>
      <c r="Z229" s="214" t="s">
        <v>65</v>
      </c>
      <c r="AA229" s="214" t="s">
        <v>65</v>
      </c>
      <c r="AB229" s="214" t="s">
        <v>65</v>
      </c>
      <c r="AC229" s="214" t="s">
        <v>198</v>
      </c>
      <c r="AD229" s="214" t="s">
        <v>198</v>
      </c>
      <c r="AE229" s="214" t="s">
        <v>198</v>
      </c>
      <c r="AF229" s="214" t="s">
        <v>198</v>
      </c>
      <c r="AG229" s="214" t="s">
        <v>198</v>
      </c>
      <c r="AH229" s="214" t="s">
        <v>198</v>
      </c>
      <c r="AI229" s="211" t="s">
        <v>2299</v>
      </c>
    </row>
    <row r="230" spans="1:35" s="217" customFormat="1">
      <c r="A230" s="211">
        <v>229</v>
      </c>
      <c r="B230" s="211" t="s">
        <v>1380</v>
      </c>
      <c r="C230" s="211" t="s">
        <v>477</v>
      </c>
      <c r="D230" s="211" t="s">
        <v>2303</v>
      </c>
      <c r="E230" s="214" t="s">
        <v>1695</v>
      </c>
      <c r="F230" s="214">
        <v>6</v>
      </c>
      <c r="G230" s="214">
        <v>4.5999999999999996</v>
      </c>
      <c r="H230" s="214">
        <v>0</v>
      </c>
      <c r="I230" s="214">
        <v>0</v>
      </c>
      <c r="J230" s="214">
        <v>1000</v>
      </c>
      <c r="K230" s="211" t="s">
        <v>2311</v>
      </c>
      <c r="L230" s="211" t="s">
        <v>2312</v>
      </c>
      <c r="M230" s="214" t="s">
        <v>263</v>
      </c>
      <c r="N230" s="211" t="s">
        <v>477</v>
      </c>
      <c r="O230" s="214" t="s">
        <v>868</v>
      </c>
      <c r="P230" s="214" t="s">
        <v>264</v>
      </c>
      <c r="Q230" s="214" t="s">
        <v>65</v>
      </c>
      <c r="R230" s="214" t="s">
        <v>65</v>
      </c>
      <c r="S230" s="214" t="s">
        <v>65</v>
      </c>
      <c r="T230" s="214" t="s">
        <v>65</v>
      </c>
      <c r="U230" s="214" t="s">
        <v>1695</v>
      </c>
      <c r="V230" s="214" t="s">
        <v>1692</v>
      </c>
      <c r="W230" s="214" t="s">
        <v>263</v>
      </c>
      <c r="X230" s="214" t="s">
        <v>65</v>
      </c>
      <c r="Y230" s="214" t="s">
        <v>65</v>
      </c>
      <c r="Z230" s="214" t="s">
        <v>65</v>
      </c>
      <c r="AA230" s="214" t="s">
        <v>65</v>
      </c>
      <c r="AB230" s="214" t="s">
        <v>65</v>
      </c>
      <c r="AC230" s="214" t="s">
        <v>198</v>
      </c>
      <c r="AD230" s="214" t="s">
        <v>198</v>
      </c>
      <c r="AE230" s="214" t="s">
        <v>198</v>
      </c>
      <c r="AF230" s="214" t="s">
        <v>198</v>
      </c>
      <c r="AG230" s="214" t="s">
        <v>198</v>
      </c>
      <c r="AH230" s="214" t="s">
        <v>198</v>
      </c>
      <c r="AI230" s="211" t="s">
        <v>2299</v>
      </c>
    </row>
    <row r="231" spans="1:35" s="217" customFormat="1" ht="15.75">
      <c r="A231" s="211">
        <v>230</v>
      </c>
      <c r="B231" s="211" t="s">
        <v>1380</v>
      </c>
      <c r="C231" s="211" t="s">
        <v>478</v>
      </c>
      <c r="D231" s="230" t="s">
        <v>1194</v>
      </c>
      <c r="E231" s="214" t="s">
        <v>1780</v>
      </c>
      <c r="F231" s="214">
        <v>6</v>
      </c>
      <c r="G231" s="214">
        <v>3.5</v>
      </c>
      <c r="H231" s="214">
        <v>0</v>
      </c>
      <c r="I231" s="214">
        <v>0</v>
      </c>
      <c r="J231" s="214">
        <v>2300</v>
      </c>
      <c r="K231" s="211" t="s">
        <v>2312</v>
      </c>
      <c r="L231" s="211" t="s">
        <v>2313</v>
      </c>
      <c r="M231" s="214" t="s">
        <v>263</v>
      </c>
      <c r="N231" s="211" t="s">
        <v>478</v>
      </c>
      <c r="O231" s="214" t="s">
        <v>868</v>
      </c>
      <c r="P231" s="214" t="s">
        <v>264</v>
      </c>
      <c r="Q231" s="214" t="s">
        <v>65</v>
      </c>
      <c r="R231" s="214" t="s">
        <v>65</v>
      </c>
      <c r="S231" s="214" t="s">
        <v>65</v>
      </c>
      <c r="T231" s="214" t="s">
        <v>65</v>
      </c>
      <c r="U231" s="214" t="s">
        <v>35</v>
      </c>
      <c r="V231" s="214" t="s">
        <v>1692</v>
      </c>
      <c r="W231" s="214" t="s">
        <v>263</v>
      </c>
      <c r="X231" s="214" t="s">
        <v>65</v>
      </c>
      <c r="Y231" s="214" t="s">
        <v>65</v>
      </c>
      <c r="Z231" s="214" t="s">
        <v>65</v>
      </c>
      <c r="AA231" s="214" t="s">
        <v>65</v>
      </c>
      <c r="AB231" s="214" t="s">
        <v>65</v>
      </c>
      <c r="AC231" s="214" t="s">
        <v>198</v>
      </c>
      <c r="AD231" s="214" t="s">
        <v>198</v>
      </c>
      <c r="AE231" s="214" t="s">
        <v>198</v>
      </c>
      <c r="AF231" s="214" t="s">
        <v>198</v>
      </c>
      <c r="AG231" s="214" t="s">
        <v>198</v>
      </c>
      <c r="AH231" s="214" t="s">
        <v>198</v>
      </c>
      <c r="AI231" s="211" t="s">
        <v>2314</v>
      </c>
    </row>
    <row r="232" spans="1:35" s="217" customFormat="1" ht="15.75">
      <c r="A232" s="211">
        <v>231</v>
      </c>
      <c r="B232" s="211" t="s">
        <v>1380</v>
      </c>
      <c r="C232" s="211" t="s">
        <v>478</v>
      </c>
      <c r="D232" s="230" t="s">
        <v>1194</v>
      </c>
      <c r="E232" s="214" t="s">
        <v>34</v>
      </c>
      <c r="F232" s="214">
        <v>12</v>
      </c>
      <c r="G232" s="214">
        <v>9</v>
      </c>
      <c r="H232" s="214">
        <v>0</v>
      </c>
      <c r="I232" s="214">
        <v>0</v>
      </c>
      <c r="J232" s="214">
        <v>700</v>
      </c>
      <c r="K232" s="211" t="s">
        <v>2313</v>
      </c>
      <c r="L232" s="211" t="s">
        <v>2315</v>
      </c>
      <c r="M232" s="214" t="s">
        <v>263</v>
      </c>
      <c r="N232" s="211" t="s">
        <v>478</v>
      </c>
      <c r="O232" s="214" t="s">
        <v>868</v>
      </c>
      <c r="P232" s="214" t="s">
        <v>264</v>
      </c>
      <c r="Q232" s="214" t="s">
        <v>65</v>
      </c>
      <c r="R232" s="214" t="s">
        <v>65</v>
      </c>
      <c r="S232" s="214" t="s">
        <v>65</v>
      </c>
      <c r="T232" s="214" t="s">
        <v>65</v>
      </c>
      <c r="U232" s="214" t="s">
        <v>34</v>
      </c>
      <c r="V232" s="214" t="s">
        <v>1692</v>
      </c>
      <c r="W232" s="214" t="s">
        <v>263</v>
      </c>
      <c r="X232" s="214" t="s">
        <v>65</v>
      </c>
      <c r="Y232" s="214" t="s">
        <v>65</v>
      </c>
      <c r="Z232" s="214" t="s">
        <v>65</v>
      </c>
      <c r="AA232" s="214" t="s">
        <v>65</v>
      </c>
      <c r="AB232" s="214" t="s">
        <v>65</v>
      </c>
      <c r="AC232" s="214" t="s">
        <v>198</v>
      </c>
      <c r="AD232" s="214" t="s">
        <v>198</v>
      </c>
      <c r="AE232" s="214" t="s">
        <v>198</v>
      </c>
      <c r="AF232" s="214" t="s">
        <v>198</v>
      </c>
      <c r="AG232" s="214" t="s">
        <v>198</v>
      </c>
      <c r="AH232" s="214" t="s">
        <v>198</v>
      </c>
      <c r="AI232" s="211" t="s">
        <v>2316</v>
      </c>
    </row>
    <row r="233" spans="1:35" s="217" customFormat="1" ht="15.75">
      <c r="A233" s="211">
        <v>232</v>
      </c>
      <c r="B233" s="211" t="s">
        <v>1380</v>
      </c>
      <c r="C233" s="211" t="s">
        <v>478</v>
      </c>
      <c r="D233" s="230" t="s">
        <v>1194</v>
      </c>
      <c r="E233" s="214" t="s">
        <v>34</v>
      </c>
      <c r="F233" s="214">
        <v>12</v>
      </c>
      <c r="G233" s="214">
        <v>9</v>
      </c>
      <c r="H233" s="214">
        <v>0</v>
      </c>
      <c r="I233" s="214">
        <v>0</v>
      </c>
      <c r="J233" s="214">
        <v>300</v>
      </c>
      <c r="K233" s="211" t="s">
        <v>2315</v>
      </c>
      <c r="L233" s="211" t="s">
        <v>2317</v>
      </c>
      <c r="M233" s="214" t="s">
        <v>263</v>
      </c>
      <c r="N233" s="211" t="s">
        <v>478</v>
      </c>
      <c r="O233" s="214" t="s">
        <v>868</v>
      </c>
      <c r="P233" s="214" t="s">
        <v>264</v>
      </c>
      <c r="Q233" s="214" t="s">
        <v>65</v>
      </c>
      <c r="R233" s="214" t="s">
        <v>65</v>
      </c>
      <c r="S233" s="214" t="s">
        <v>65</v>
      </c>
      <c r="T233" s="214" t="s">
        <v>65</v>
      </c>
      <c r="U233" s="214" t="s">
        <v>34</v>
      </c>
      <c r="V233" s="214" t="s">
        <v>1692</v>
      </c>
      <c r="W233" s="214" t="s">
        <v>263</v>
      </c>
      <c r="X233" s="214" t="s">
        <v>65</v>
      </c>
      <c r="Y233" s="214" t="s">
        <v>65</v>
      </c>
      <c r="Z233" s="214" t="s">
        <v>65</v>
      </c>
      <c r="AA233" s="214" t="s">
        <v>65</v>
      </c>
      <c r="AB233" s="214" t="s">
        <v>65</v>
      </c>
      <c r="AC233" s="214" t="s">
        <v>198</v>
      </c>
      <c r="AD233" s="214" t="s">
        <v>198</v>
      </c>
      <c r="AE233" s="214" t="s">
        <v>198</v>
      </c>
      <c r="AF233" s="214" t="s">
        <v>198</v>
      </c>
      <c r="AG233" s="214" t="s">
        <v>198</v>
      </c>
      <c r="AH233" s="214" t="s">
        <v>198</v>
      </c>
      <c r="AI233" s="211" t="s">
        <v>2299</v>
      </c>
    </row>
    <row r="234" spans="1:35" s="217" customFormat="1" ht="15.75">
      <c r="A234" s="211">
        <v>233</v>
      </c>
      <c r="B234" s="211" t="s">
        <v>1380</v>
      </c>
      <c r="C234" s="230" t="s">
        <v>479</v>
      </c>
      <c r="D234" s="230" t="s">
        <v>1198</v>
      </c>
      <c r="E234" s="214" t="s">
        <v>1780</v>
      </c>
      <c r="F234" s="214">
        <v>5</v>
      </c>
      <c r="G234" s="214">
        <v>5</v>
      </c>
      <c r="H234" s="214">
        <v>0</v>
      </c>
      <c r="I234" s="214">
        <v>0</v>
      </c>
      <c r="J234" s="214">
        <v>300</v>
      </c>
      <c r="K234" s="211" t="s">
        <v>2317</v>
      </c>
      <c r="L234" s="211" t="s">
        <v>2318</v>
      </c>
      <c r="M234" s="214" t="s">
        <v>263</v>
      </c>
      <c r="N234" s="211" t="s">
        <v>478</v>
      </c>
      <c r="O234" s="214" t="s">
        <v>868</v>
      </c>
      <c r="P234" s="214" t="s">
        <v>264</v>
      </c>
      <c r="Q234" s="214" t="s">
        <v>65</v>
      </c>
      <c r="R234" s="214" t="s">
        <v>65</v>
      </c>
      <c r="S234" s="214" t="s">
        <v>65</v>
      </c>
      <c r="T234" s="214" t="s">
        <v>65</v>
      </c>
      <c r="U234" s="214" t="s">
        <v>35</v>
      </c>
      <c r="V234" s="214" t="s">
        <v>1692</v>
      </c>
      <c r="W234" s="214" t="s">
        <v>263</v>
      </c>
      <c r="X234" s="214" t="s">
        <v>65</v>
      </c>
      <c r="Y234" s="214" t="s">
        <v>65</v>
      </c>
      <c r="Z234" s="214" t="s">
        <v>65</v>
      </c>
      <c r="AA234" s="214" t="s">
        <v>65</v>
      </c>
      <c r="AB234" s="214" t="s">
        <v>65</v>
      </c>
      <c r="AC234" s="214" t="s">
        <v>198</v>
      </c>
      <c r="AD234" s="214" t="s">
        <v>198</v>
      </c>
      <c r="AE234" s="214" t="s">
        <v>198</v>
      </c>
      <c r="AF234" s="214" t="s">
        <v>198</v>
      </c>
      <c r="AG234" s="214" t="s">
        <v>198</v>
      </c>
      <c r="AH234" s="214" t="s">
        <v>198</v>
      </c>
      <c r="AI234" s="211" t="s">
        <v>2299</v>
      </c>
    </row>
    <row r="235" spans="1:35" s="217" customFormat="1" ht="15.75">
      <c r="A235" s="211">
        <v>234</v>
      </c>
      <c r="B235" s="211" t="s">
        <v>1380</v>
      </c>
      <c r="C235" s="230" t="s">
        <v>479</v>
      </c>
      <c r="D235" s="230" t="s">
        <v>1198</v>
      </c>
      <c r="E235" s="214" t="s">
        <v>34</v>
      </c>
      <c r="F235" s="214">
        <v>6</v>
      </c>
      <c r="G235" s="214">
        <v>9</v>
      </c>
      <c r="H235" s="214">
        <v>0</v>
      </c>
      <c r="I235" s="214">
        <v>0</v>
      </c>
      <c r="J235" s="214">
        <v>1400</v>
      </c>
      <c r="K235" s="211" t="s">
        <v>2318</v>
      </c>
      <c r="L235" s="211" t="s">
        <v>2319</v>
      </c>
      <c r="M235" s="214" t="s">
        <v>263</v>
      </c>
      <c r="N235" s="211" t="s">
        <v>478</v>
      </c>
      <c r="O235" s="214" t="s">
        <v>868</v>
      </c>
      <c r="P235" s="214" t="s">
        <v>264</v>
      </c>
      <c r="Q235" s="214" t="s">
        <v>65</v>
      </c>
      <c r="R235" s="214" t="s">
        <v>65</v>
      </c>
      <c r="S235" s="214" t="s">
        <v>65</v>
      </c>
      <c r="T235" s="214" t="s">
        <v>65</v>
      </c>
      <c r="U235" s="214" t="s">
        <v>34</v>
      </c>
      <c r="V235" s="214" t="s">
        <v>1692</v>
      </c>
      <c r="W235" s="214" t="s">
        <v>263</v>
      </c>
      <c r="X235" s="214" t="s">
        <v>65</v>
      </c>
      <c r="Y235" s="214" t="s">
        <v>65</v>
      </c>
      <c r="Z235" s="214" t="s">
        <v>65</v>
      </c>
      <c r="AA235" s="214" t="s">
        <v>65</v>
      </c>
      <c r="AB235" s="214" t="s">
        <v>65</v>
      </c>
      <c r="AC235" s="214" t="s">
        <v>198</v>
      </c>
      <c r="AD235" s="214" t="s">
        <v>198</v>
      </c>
      <c r="AE235" s="214" t="s">
        <v>198</v>
      </c>
      <c r="AF235" s="214" t="s">
        <v>198</v>
      </c>
      <c r="AG235" s="214" t="s">
        <v>198</v>
      </c>
      <c r="AH235" s="214" t="s">
        <v>198</v>
      </c>
      <c r="AI235" s="211" t="s">
        <v>2102</v>
      </c>
    </row>
    <row r="236" spans="1:35" s="217" customFormat="1" ht="15.75">
      <c r="A236" s="211">
        <v>235</v>
      </c>
      <c r="B236" s="211" t="s">
        <v>1380</v>
      </c>
      <c r="C236" s="230" t="s">
        <v>479</v>
      </c>
      <c r="D236" s="230" t="s">
        <v>1198</v>
      </c>
      <c r="E236" s="214" t="s">
        <v>34</v>
      </c>
      <c r="F236" s="214">
        <v>6</v>
      </c>
      <c r="G236" s="214">
        <v>9</v>
      </c>
      <c r="H236" s="214">
        <v>0</v>
      </c>
      <c r="I236" s="214">
        <v>0</v>
      </c>
      <c r="J236" s="214">
        <v>200</v>
      </c>
      <c r="K236" s="211" t="s">
        <v>2319</v>
      </c>
      <c r="L236" s="211" t="s">
        <v>2320</v>
      </c>
      <c r="M236" s="214" t="s">
        <v>263</v>
      </c>
      <c r="N236" s="211" t="s">
        <v>478</v>
      </c>
      <c r="O236" s="214" t="s">
        <v>868</v>
      </c>
      <c r="P236" s="214" t="s">
        <v>264</v>
      </c>
      <c r="Q236" s="214" t="s">
        <v>65</v>
      </c>
      <c r="R236" s="214" t="s">
        <v>65</v>
      </c>
      <c r="S236" s="214" t="s">
        <v>65</v>
      </c>
      <c r="T236" s="214" t="s">
        <v>65</v>
      </c>
      <c r="U236" s="214" t="s">
        <v>34</v>
      </c>
      <c r="V236" s="214" t="s">
        <v>1692</v>
      </c>
      <c r="W236" s="214" t="s">
        <v>263</v>
      </c>
      <c r="X236" s="214" t="s">
        <v>65</v>
      </c>
      <c r="Y236" s="214" t="s">
        <v>65</v>
      </c>
      <c r="Z236" s="214" t="s">
        <v>65</v>
      </c>
      <c r="AA236" s="214" t="s">
        <v>65</v>
      </c>
      <c r="AB236" s="214" t="s">
        <v>65</v>
      </c>
      <c r="AC236" s="214" t="s">
        <v>198</v>
      </c>
      <c r="AD236" s="214" t="s">
        <v>198</v>
      </c>
      <c r="AE236" s="214" t="s">
        <v>198</v>
      </c>
      <c r="AF236" s="214" t="s">
        <v>198</v>
      </c>
      <c r="AG236" s="214" t="s">
        <v>198</v>
      </c>
      <c r="AH236" s="214" t="s">
        <v>198</v>
      </c>
      <c r="AI236" s="211" t="s">
        <v>2321</v>
      </c>
    </row>
    <row r="237" spans="1:35" s="217" customFormat="1" ht="15.75">
      <c r="A237" s="211">
        <v>236</v>
      </c>
      <c r="B237" s="211" t="s">
        <v>1380</v>
      </c>
      <c r="C237" s="230" t="s">
        <v>479</v>
      </c>
      <c r="D237" s="230" t="s">
        <v>1198</v>
      </c>
      <c r="E237" s="214" t="s">
        <v>1695</v>
      </c>
      <c r="F237" s="214">
        <v>6</v>
      </c>
      <c r="G237" s="214">
        <v>4.5999999999999996</v>
      </c>
      <c r="H237" s="214">
        <v>0</v>
      </c>
      <c r="I237" s="214">
        <v>0</v>
      </c>
      <c r="J237" s="214">
        <v>1500</v>
      </c>
      <c r="K237" s="211" t="s">
        <v>2320</v>
      </c>
      <c r="L237" s="211" t="s">
        <v>2322</v>
      </c>
      <c r="M237" s="214" t="s">
        <v>263</v>
      </c>
      <c r="N237" s="211" t="s">
        <v>478</v>
      </c>
      <c r="O237" s="214" t="s">
        <v>868</v>
      </c>
      <c r="P237" s="214" t="s">
        <v>264</v>
      </c>
      <c r="Q237" s="214" t="s">
        <v>65</v>
      </c>
      <c r="R237" s="214" t="s">
        <v>65</v>
      </c>
      <c r="S237" s="214" t="s">
        <v>65</v>
      </c>
      <c r="T237" s="214" t="s">
        <v>65</v>
      </c>
      <c r="U237" s="214" t="s">
        <v>1695</v>
      </c>
      <c r="V237" s="214" t="s">
        <v>1692</v>
      </c>
      <c r="W237" s="214" t="s">
        <v>263</v>
      </c>
      <c r="X237" s="214" t="s">
        <v>65</v>
      </c>
      <c r="Y237" s="214" t="s">
        <v>65</v>
      </c>
      <c r="Z237" s="214" t="s">
        <v>65</v>
      </c>
      <c r="AA237" s="214" t="s">
        <v>65</v>
      </c>
      <c r="AB237" s="214" t="s">
        <v>65</v>
      </c>
      <c r="AC237" s="214" t="s">
        <v>198</v>
      </c>
      <c r="AD237" s="214" t="s">
        <v>198</v>
      </c>
      <c r="AE237" s="214" t="s">
        <v>198</v>
      </c>
      <c r="AF237" s="214" t="s">
        <v>198</v>
      </c>
      <c r="AG237" s="214" t="s">
        <v>198</v>
      </c>
      <c r="AH237" s="214" t="s">
        <v>198</v>
      </c>
      <c r="AI237" s="211" t="s">
        <v>2299</v>
      </c>
    </row>
    <row r="238" spans="1:35" s="217" customFormat="1" ht="15.75">
      <c r="A238" s="211">
        <v>238</v>
      </c>
      <c r="B238" s="211" t="s">
        <v>1380</v>
      </c>
      <c r="C238" s="230" t="s">
        <v>479</v>
      </c>
      <c r="D238" s="230" t="s">
        <v>1198</v>
      </c>
      <c r="E238" s="214" t="s">
        <v>1780</v>
      </c>
      <c r="F238" s="214">
        <v>5</v>
      </c>
      <c r="G238" s="214">
        <v>5</v>
      </c>
      <c r="H238" s="214">
        <v>0</v>
      </c>
      <c r="I238" s="214">
        <v>0</v>
      </c>
      <c r="J238" s="214">
        <v>2100</v>
      </c>
      <c r="K238" s="211" t="s">
        <v>2322</v>
      </c>
      <c r="L238" s="211" t="s">
        <v>2323</v>
      </c>
      <c r="M238" s="214" t="s">
        <v>263</v>
      </c>
      <c r="N238" s="211" t="s">
        <v>478</v>
      </c>
      <c r="O238" s="214" t="s">
        <v>868</v>
      </c>
      <c r="P238" s="214" t="s">
        <v>264</v>
      </c>
      <c r="Q238" s="214" t="s">
        <v>65</v>
      </c>
      <c r="R238" s="214" t="s">
        <v>65</v>
      </c>
      <c r="S238" s="214" t="s">
        <v>65</v>
      </c>
      <c r="T238" s="214" t="s">
        <v>65</v>
      </c>
      <c r="U238" s="214" t="s">
        <v>35</v>
      </c>
      <c r="V238" s="214" t="s">
        <v>1692</v>
      </c>
      <c r="W238" s="214" t="s">
        <v>263</v>
      </c>
      <c r="X238" s="214" t="s">
        <v>65</v>
      </c>
      <c r="Y238" s="214" t="s">
        <v>65</v>
      </c>
      <c r="Z238" s="214" t="s">
        <v>65</v>
      </c>
      <c r="AA238" s="214" t="s">
        <v>65</v>
      </c>
      <c r="AB238" s="214" t="s">
        <v>65</v>
      </c>
      <c r="AC238" s="214" t="s">
        <v>198</v>
      </c>
      <c r="AD238" s="214" t="s">
        <v>198</v>
      </c>
      <c r="AE238" s="214" t="s">
        <v>198</v>
      </c>
      <c r="AF238" s="214" t="s">
        <v>198</v>
      </c>
      <c r="AG238" s="214" t="s">
        <v>198</v>
      </c>
      <c r="AH238" s="214" t="s">
        <v>198</v>
      </c>
      <c r="AI238" s="211" t="s">
        <v>2321</v>
      </c>
    </row>
    <row r="239" spans="1:35" s="217" customFormat="1" ht="15.75">
      <c r="A239" s="211">
        <v>239</v>
      </c>
      <c r="B239" s="211" t="s">
        <v>1380</v>
      </c>
      <c r="C239" s="230" t="s">
        <v>479</v>
      </c>
      <c r="D239" s="230" t="s">
        <v>1198</v>
      </c>
      <c r="E239" s="214" t="s">
        <v>1780</v>
      </c>
      <c r="F239" s="214">
        <v>5</v>
      </c>
      <c r="G239" s="214">
        <v>5</v>
      </c>
      <c r="H239" s="214">
        <v>0</v>
      </c>
      <c r="I239" s="214">
        <v>0</v>
      </c>
      <c r="J239" s="214">
        <v>4600</v>
      </c>
      <c r="K239" s="211" t="s">
        <v>2323</v>
      </c>
      <c r="L239" s="211" t="s">
        <v>2324</v>
      </c>
      <c r="M239" s="214" t="s">
        <v>263</v>
      </c>
      <c r="N239" s="211" t="s">
        <v>478</v>
      </c>
      <c r="O239" s="214" t="s">
        <v>868</v>
      </c>
      <c r="P239" s="214" t="s">
        <v>264</v>
      </c>
      <c r="Q239" s="214" t="s">
        <v>65</v>
      </c>
      <c r="R239" s="214" t="s">
        <v>65</v>
      </c>
      <c r="S239" s="214" t="s">
        <v>65</v>
      </c>
      <c r="T239" s="214" t="s">
        <v>65</v>
      </c>
      <c r="U239" s="214" t="s">
        <v>35</v>
      </c>
      <c r="V239" s="214" t="s">
        <v>1692</v>
      </c>
      <c r="W239" s="214" t="s">
        <v>263</v>
      </c>
      <c r="X239" s="214" t="s">
        <v>65</v>
      </c>
      <c r="Y239" s="214" t="s">
        <v>65</v>
      </c>
      <c r="Z239" s="214" t="s">
        <v>65</v>
      </c>
      <c r="AA239" s="214" t="s">
        <v>65</v>
      </c>
      <c r="AB239" s="214" t="s">
        <v>65</v>
      </c>
      <c r="AC239" s="214" t="s">
        <v>198</v>
      </c>
      <c r="AD239" s="214" t="s">
        <v>198</v>
      </c>
      <c r="AE239" s="214" t="s">
        <v>198</v>
      </c>
      <c r="AF239" s="214" t="s">
        <v>198</v>
      </c>
      <c r="AG239" s="214" t="s">
        <v>198</v>
      </c>
      <c r="AH239" s="214" t="s">
        <v>198</v>
      </c>
      <c r="AI239" s="211" t="s">
        <v>2321</v>
      </c>
    </row>
    <row r="240" spans="1:35" s="217" customFormat="1" ht="15.75">
      <c r="A240" s="211">
        <v>240</v>
      </c>
      <c r="B240" s="211" t="s">
        <v>1380</v>
      </c>
      <c r="C240" s="230" t="s">
        <v>479</v>
      </c>
      <c r="D240" s="230" t="s">
        <v>1198</v>
      </c>
      <c r="E240" s="214" t="s">
        <v>1780</v>
      </c>
      <c r="F240" s="214">
        <v>5</v>
      </c>
      <c r="G240" s="214">
        <v>5</v>
      </c>
      <c r="H240" s="214">
        <v>0</v>
      </c>
      <c r="I240" s="214">
        <v>0</v>
      </c>
      <c r="J240" s="214">
        <v>1400</v>
      </c>
      <c r="K240" s="211" t="s">
        <v>2324</v>
      </c>
      <c r="L240" s="211" t="s">
        <v>2325</v>
      </c>
      <c r="M240" s="214" t="s">
        <v>263</v>
      </c>
      <c r="N240" s="211" t="s">
        <v>478</v>
      </c>
      <c r="O240" s="214" t="s">
        <v>868</v>
      </c>
      <c r="P240" s="214" t="s">
        <v>264</v>
      </c>
      <c r="Q240" s="214" t="s">
        <v>65</v>
      </c>
      <c r="R240" s="214" t="s">
        <v>65</v>
      </c>
      <c r="S240" s="214" t="s">
        <v>65</v>
      </c>
      <c r="T240" s="214" t="s">
        <v>65</v>
      </c>
      <c r="U240" s="214" t="s">
        <v>35</v>
      </c>
      <c r="V240" s="214" t="s">
        <v>1692</v>
      </c>
      <c r="W240" s="214" t="s">
        <v>263</v>
      </c>
      <c r="X240" s="214" t="s">
        <v>65</v>
      </c>
      <c r="Y240" s="214" t="s">
        <v>65</v>
      </c>
      <c r="Z240" s="214" t="s">
        <v>65</v>
      </c>
      <c r="AA240" s="214" t="s">
        <v>65</v>
      </c>
      <c r="AB240" s="214" t="s">
        <v>65</v>
      </c>
      <c r="AC240" s="214" t="s">
        <v>198</v>
      </c>
      <c r="AD240" s="214" t="s">
        <v>198</v>
      </c>
      <c r="AE240" s="214" t="s">
        <v>198</v>
      </c>
      <c r="AF240" s="214" t="s">
        <v>198</v>
      </c>
      <c r="AG240" s="214" t="s">
        <v>198</v>
      </c>
      <c r="AH240" s="214" t="s">
        <v>198</v>
      </c>
      <c r="AI240" s="211" t="s">
        <v>2321</v>
      </c>
    </row>
    <row r="241" spans="1:36" s="217" customFormat="1" ht="15.75">
      <c r="A241" s="211">
        <v>241</v>
      </c>
      <c r="B241" s="211" t="s">
        <v>1380</v>
      </c>
      <c r="C241" s="230" t="s">
        <v>479</v>
      </c>
      <c r="D241" s="230" t="s">
        <v>1198</v>
      </c>
      <c r="E241" s="214" t="s">
        <v>1695</v>
      </c>
      <c r="F241" s="214">
        <v>6</v>
      </c>
      <c r="G241" s="214">
        <v>4.5999999999999996</v>
      </c>
      <c r="H241" s="214">
        <v>0</v>
      </c>
      <c r="I241" s="214">
        <v>0</v>
      </c>
      <c r="J241" s="214">
        <v>500</v>
      </c>
      <c r="K241" s="211" t="s">
        <v>2325</v>
      </c>
      <c r="L241" s="211" t="s">
        <v>2326</v>
      </c>
      <c r="M241" s="214" t="s">
        <v>263</v>
      </c>
      <c r="N241" s="211" t="s">
        <v>478</v>
      </c>
      <c r="O241" s="214" t="s">
        <v>868</v>
      </c>
      <c r="P241" s="214" t="s">
        <v>264</v>
      </c>
      <c r="Q241" s="214" t="s">
        <v>65</v>
      </c>
      <c r="R241" s="214" t="s">
        <v>65</v>
      </c>
      <c r="S241" s="214" t="s">
        <v>65</v>
      </c>
      <c r="T241" s="214" t="s">
        <v>65</v>
      </c>
      <c r="U241" s="214" t="s">
        <v>1695</v>
      </c>
      <c r="V241" s="214" t="s">
        <v>1692</v>
      </c>
      <c r="W241" s="214" t="s">
        <v>263</v>
      </c>
      <c r="X241" s="214" t="s">
        <v>65</v>
      </c>
      <c r="Y241" s="214" t="s">
        <v>65</v>
      </c>
      <c r="Z241" s="214" t="s">
        <v>65</v>
      </c>
      <c r="AA241" s="214" t="s">
        <v>65</v>
      </c>
      <c r="AB241" s="214" t="s">
        <v>65</v>
      </c>
      <c r="AC241" s="214" t="s">
        <v>198</v>
      </c>
      <c r="AD241" s="214" t="s">
        <v>198</v>
      </c>
      <c r="AE241" s="214" t="s">
        <v>198</v>
      </c>
      <c r="AF241" s="214" t="s">
        <v>198</v>
      </c>
      <c r="AG241" s="214" t="s">
        <v>198</v>
      </c>
      <c r="AH241" s="214" t="s">
        <v>198</v>
      </c>
      <c r="AI241" s="211" t="s">
        <v>2321</v>
      </c>
    </row>
    <row r="242" spans="1:36" s="217" customFormat="1" ht="15.75">
      <c r="A242" s="211">
        <v>242</v>
      </c>
      <c r="B242" s="211" t="s">
        <v>1380</v>
      </c>
      <c r="C242" s="211" t="s">
        <v>480</v>
      </c>
      <c r="D242" s="230" t="s">
        <v>1201</v>
      </c>
      <c r="E242" s="214" t="s">
        <v>1780</v>
      </c>
      <c r="F242" s="214">
        <v>5</v>
      </c>
      <c r="G242" s="214">
        <v>3.5</v>
      </c>
      <c r="H242" s="214">
        <v>0</v>
      </c>
      <c r="I242" s="214">
        <v>0</v>
      </c>
      <c r="J242" s="214">
        <v>4000</v>
      </c>
      <c r="K242" s="211" t="s">
        <v>2326</v>
      </c>
      <c r="L242" s="211" t="s">
        <v>2327</v>
      </c>
      <c r="M242" s="214" t="s">
        <v>263</v>
      </c>
      <c r="N242" s="211" t="s">
        <v>480</v>
      </c>
      <c r="O242" s="214" t="s">
        <v>868</v>
      </c>
      <c r="P242" s="214" t="s">
        <v>264</v>
      </c>
      <c r="Q242" s="214" t="s">
        <v>65</v>
      </c>
      <c r="R242" s="214" t="s">
        <v>65</v>
      </c>
      <c r="S242" s="214" t="s">
        <v>65</v>
      </c>
      <c r="T242" s="214" t="s">
        <v>65</v>
      </c>
      <c r="U242" s="214" t="s">
        <v>35</v>
      </c>
      <c r="V242" s="214" t="s">
        <v>1692</v>
      </c>
      <c r="W242" s="214" t="s">
        <v>263</v>
      </c>
      <c r="X242" s="214" t="s">
        <v>65</v>
      </c>
      <c r="Y242" s="214" t="s">
        <v>65</v>
      </c>
      <c r="Z242" s="214" t="s">
        <v>65</v>
      </c>
      <c r="AA242" s="214" t="s">
        <v>65</v>
      </c>
      <c r="AB242" s="214" t="s">
        <v>65</v>
      </c>
      <c r="AC242" s="214" t="s">
        <v>198</v>
      </c>
      <c r="AD242" s="214" t="s">
        <v>198</v>
      </c>
      <c r="AE242" s="214" t="s">
        <v>198</v>
      </c>
      <c r="AF242" s="214" t="s">
        <v>198</v>
      </c>
      <c r="AG242" s="214" t="s">
        <v>198</v>
      </c>
      <c r="AH242" s="214" t="s">
        <v>198</v>
      </c>
      <c r="AI242" s="211" t="s">
        <v>2328</v>
      </c>
    </row>
    <row r="243" spans="1:36" s="217" customFormat="1">
      <c r="A243" s="211">
        <v>243</v>
      </c>
      <c r="B243" s="211" t="s">
        <v>1380</v>
      </c>
      <c r="C243" s="211" t="s">
        <v>2284</v>
      </c>
      <c r="D243" s="211" t="s">
        <v>2285</v>
      </c>
      <c r="E243" s="214" t="s">
        <v>1695</v>
      </c>
      <c r="F243" s="214">
        <v>3</v>
      </c>
      <c r="G243" s="214">
        <v>3.5</v>
      </c>
      <c r="H243" s="214">
        <v>0</v>
      </c>
      <c r="I243" s="214">
        <v>3300</v>
      </c>
      <c r="J243" s="214">
        <v>3300</v>
      </c>
      <c r="K243" s="211" t="s">
        <v>2286</v>
      </c>
      <c r="L243" s="211" t="s">
        <v>2287</v>
      </c>
      <c r="M243" s="214" t="s">
        <v>65</v>
      </c>
      <c r="N243" s="211" t="s">
        <v>2285</v>
      </c>
      <c r="O243" s="214" t="s">
        <v>868</v>
      </c>
      <c r="P243" s="214" t="s">
        <v>65</v>
      </c>
      <c r="Q243" s="214" t="s">
        <v>65</v>
      </c>
      <c r="R243" s="214" t="s">
        <v>65</v>
      </c>
      <c r="S243" s="214" t="s">
        <v>65</v>
      </c>
      <c r="T243" s="214" t="s">
        <v>65</v>
      </c>
      <c r="U243" s="214" t="s">
        <v>65</v>
      </c>
      <c r="V243" s="214" t="s">
        <v>65</v>
      </c>
      <c r="W243" s="214" t="s">
        <v>197</v>
      </c>
      <c r="X243" s="214" t="s">
        <v>65</v>
      </c>
      <c r="Y243" s="214" t="s">
        <v>65</v>
      </c>
      <c r="Z243" s="214" t="s">
        <v>65</v>
      </c>
      <c r="AA243" s="214" t="s">
        <v>65</v>
      </c>
      <c r="AB243" s="214" t="s">
        <v>65</v>
      </c>
      <c r="AC243" s="214" t="s">
        <v>65</v>
      </c>
      <c r="AD243" s="214" t="s">
        <v>65</v>
      </c>
      <c r="AE243" s="214" t="s">
        <v>65</v>
      </c>
      <c r="AF243" s="214" t="s">
        <v>65</v>
      </c>
      <c r="AG243" s="214" t="s">
        <v>65</v>
      </c>
      <c r="AH243" s="214"/>
      <c r="AI243" s="211" t="s">
        <v>2288</v>
      </c>
      <c r="AJ243" s="231"/>
    </row>
    <row r="244" spans="1:36" s="217" customFormat="1">
      <c r="A244" s="211">
        <v>244</v>
      </c>
      <c r="B244" s="211" t="s">
        <v>1380</v>
      </c>
      <c r="C244" s="211" t="s">
        <v>482</v>
      </c>
      <c r="D244" s="211" t="s">
        <v>1207</v>
      </c>
      <c r="E244" s="214" t="s">
        <v>1695</v>
      </c>
      <c r="F244" s="214">
        <v>3</v>
      </c>
      <c r="G244" s="214">
        <v>3.5</v>
      </c>
      <c r="H244" s="214">
        <v>0</v>
      </c>
      <c r="I244" s="214">
        <v>11900</v>
      </c>
      <c r="J244" s="214">
        <v>11900</v>
      </c>
      <c r="K244" s="211" t="s">
        <v>2287</v>
      </c>
      <c r="L244" s="211" t="s">
        <v>2329</v>
      </c>
      <c r="M244" s="214" t="s">
        <v>65</v>
      </c>
      <c r="N244" s="211" t="s">
        <v>1207</v>
      </c>
      <c r="O244" s="214" t="s">
        <v>895</v>
      </c>
      <c r="P244" s="214" t="s">
        <v>65</v>
      </c>
      <c r="Q244" s="214" t="s">
        <v>65</v>
      </c>
      <c r="R244" s="214" t="s">
        <v>65</v>
      </c>
      <c r="S244" s="214" t="s">
        <v>65</v>
      </c>
      <c r="T244" s="214" t="s">
        <v>65</v>
      </c>
      <c r="U244" s="214" t="s">
        <v>65</v>
      </c>
      <c r="V244" s="214" t="s">
        <v>65</v>
      </c>
      <c r="W244" s="214" t="s">
        <v>197</v>
      </c>
      <c r="X244" s="214" t="s">
        <v>65</v>
      </c>
      <c r="Y244" s="214" t="s">
        <v>65</v>
      </c>
      <c r="Z244" s="214" t="s">
        <v>65</v>
      </c>
      <c r="AA244" s="214" t="s">
        <v>65</v>
      </c>
      <c r="AB244" s="214" t="s">
        <v>65</v>
      </c>
      <c r="AC244" s="214" t="s">
        <v>65</v>
      </c>
      <c r="AD244" s="214" t="s">
        <v>65</v>
      </c>
      <c r="AE244" s="214" t="s">
        <v>65</v>
      </c>
      <c r="AF244" s="214" t="s">
        <v>65</v>
      </c>
      <c r="AG244" s="214" t="s">
        <v>65</v>
      </c>
      <c r="AH244" s="214"/>
      <c r="AI244" s="211" t="s">
        <v>2330</v>
      </c>
      <c r="AJ244" s="231"/>
    </row>
    <row r="245" spans="1:36" s="217" customFormat="1">
      <c r="A245" s="211">
        <v>245</v>
      </c>
      <c r="B245" s="211" t="s">
        <v>1380</v>
      </c>
      <c r="C245" s="213" t="s">
        <v>482</v>
      </c>
      <c r="D245" s="213" t="s">
        <v>1207</v>
      </c>
      <c r="E245" s="214" t="s">
        <v>34</v>
      </c>
      <c r="F245" s="214">
        <v>6</v>
      </c>
      <c r="G245" s="214">
        <v>5</v>
      </c>
      <c r="H245" s="214">
        <v>0</v>
      </c>
      <c r="I245" s="214">
        <v>200</v>
      </c>
      <c r="J245" s="214">
        <v>200</v>
      </c>
      <c r="K245" s="211" t="s">
        <v>2329</v>
      </c>
      <c r="L245" s="211" t="s">
        <v>2331</v>
      </c>
      <c r="M245" s="214" t="s">
        <v>65</v>
      </c>
      <c r="N245" s="213" t="s">
        <v>1207</v>
      </c>
      <c r="O245" s="214" t="s">
        <v>895</v>
      </c>
      <c r="P245" s="214" t="s">
        <v>65</v>
      </c>
      <c r="Q245" s="214" t="s">
        <v>65</v>
      </c>
      <c r="R245" s="214" t="s">
        <v>65</v>
      </c>
      <c r="S245" s="214" t="s">
        <v>65</v>
      </c>
      <c r="T245" s="214" t="s">
        <v>65</v>
      </c>
      <c r="U245" s="214" t="s">
        <v>65</v>
      </c>
      <c r="V245" s="214" t="s">
        <v>65</v>
      </c>
      <c r="W245" s="214" t="s">
        <v>197</v>
      </c>
      <c r="X245" s="214" t="s">
        <v>65</v>
      </c>
      <c r="Y245" s="214" t="s">
        <v>65</v>
      </c>
      <c r="Z245" s="214" t="s">
        <v>65</v>
      </c>
      <c r="AA245" s="214" t="s">
        <v>65</v>
      </c>
      <c r="AB245" s="214" t="s">
        <v>65</v>
      </c>
      <c r="AC245" s="214" t="s">
        <v>65</v>
      </c>
      <c r="AD245" s="214" t="s">
        <v>65</v>
      </c>
      <c r="AE245" s="214" t="s">
        <v>65</v>
      </c>
      <c r="AF245" s="214" t="s">
        <v>65</v>
      </c>
      <c r="AG245" s="214" t="s">
        <v>65</v>
      </c>
      <c r="AH245" s="214"/>
      <c r="AI245" s="211" t="s">
        <v>2332</v>
      </c>
    </row>
    <row r="246" spans="1:36" s="217" customFormat="1">
      <c r="A246" s="211">
        <v>246</v>
      </c>
      <c r="B246" s="211" t="s">
        <v>1380</v>
      </c>
      <c r="C246" s="213" t="s">
        <v>483</v>
      </c>
      <c r="D246" s="213" t="s">
        <v>2333</v>
      </c>
      <c r="E246" s="214" t="s">
        <v>34</v>
      </c>
      <c r="F246" s="214">
        <v>6</v>
      </c>
      <c r="G246" s="214">
        <v>5</v>
      </c>
      <c r="H246" s="214">
        <v>0</v>
      </c>
      <c r="I246" s="214">
        <v>3400</v>
      </c>
      <c r="J246" s="214">
        <v>3400</v>
      </c>
      <c r="K246" s="211" t="s">
        <v>2331</v>
      </c>
      <c r="L246" s="211" t="s">
        <v>2334</v>
      </c>
      <c r="M246" s="214" t="s">
        <v>65</v>
      </c>
      <c r="N246" s="213" t="s">
        <v>2333</v>
      </c>
      <c r="O246" s="214" t="s">
        <v>895</v>
      </c>
      <c r="P246" s="214" t="s">
        <v>65</v>
      </c>
      <c r="Q246" s="214" t="s">
        <v>65</v>
      </c>
      <c r="R246" s="214" t="s">
        <v>65</v>
      </c>
      <c r="S246" s="214" t="s">
        <v>65</v>
      </c>
      <c r="T246" s="214" t="s">
        <v>65</v>
      </c>
      <c r="U246" s="214" t="s">
        <v>65</v>
      </c>
      <c r="V246" s="214" t="s">
        <v>65</v>
      </c>
      <c r="W246" s="214" t="s">
        <v>197</v>
      </c>
      <c r="X246" s="214" t="s">
        <v>65</v>
      </c>
      <c r="Y246" s="214" t="s">
        <v>65</v>
      </c>
      <c r="Z246" s="214" t="s">
        <v>65</v>
      </c>
      <c r="AA246" s="214" t="s">
        <v>65</v>
      </c>
      <c r="AB246" s="214" t="s">
        <v>65</v>
      </c>
      <c r="AC246" s="214" t="s">
        <v>65</v>
      </c>
      <c r="AD246" s="214" t="s">
        <v>65</v>
      </c>
      <c r="AE246" s="214" t="s">
        <v>65</v>
      </c>
      <c r="AF246" s="214" t="s">
        <v>65</v>
      </c>
      <c r="AG246" s="214" t="s">
        <v>65</v>
      </c>
      <c r="AH246" s="214"/>
      <c r="AI246" s="211" t="s">
        <v>2335</v>
      </c>
    </row>
    <row r="247" spans="1:36" s="217" customFormat="1">
      <c r="A247" s="211">
        <v>247</v>
      </c>
      <c r="B247" s="211" t="s">
        <v>1380</v>
      </c>
      <c r="C247" s="213" t="s">
        <v>2336</v>
      </c>
      <c r="D247" s="213" t="s">
        <v>2337</v>
      </c>
      <c r="E247" s="214" t="s">
        <v>1695</v>
      </c>
      <c r="F247" s="214">
        <v>5</v>
      </c>
      <c r="G247" s="214">
        <v>3.5</v>
      </c>
      <c r="H247" s="214">
        <v>0</v>
      </c>
      <c r="I247" s="214">
        <v>2700</v>
      </c>
      <c r="J247" s="214">
        <v>2700</v>
      </c>
      <c r="K247" s="211" t="s">
        <v>2334</v>
      </c>
      <c r="L247" s="211" t="s">
        <v>2338</v>
      </c>
      <c r="M247" s="214" t="s">
        <v>65</v>
      </c>
      <c r="N247" s="213" t="s">
        <v>2337</v>
      </c>
      <c r="O247" s="214" t="s">
        <v>895</v>
      </c>
      <c r="P247" s="214" t="s">
        <v>65</v>
      </c>
      <c r="Q247" s="214" t="s">
        <v>65</v>
      </c>
      <c r="R247" s="214" t="s">
        <v>65</v>
      </c>
      <c r="S247" s="214" t="s">
        <v>65</v>
      </c>
      <c r="T247" s="214" t="s">
        <v>65</v>
      </c>
      <c r="U247" s="214" t="s">
        <v>65</v>
      </c>
      <c r="V247" s="214" t="s">
        <v>65</v>
      </c>
      <c r="W247" s="214" t="s">
        <v>197</v>
      </c>
      <c r="X247" s="214" t="s">
        <v>65</v>
      </c>
      <c r="Y247" s="214" t="s">
        <v>65</v>
      </c>
      <c r="Z247" s="214" t="s">
        <v>65</v>
      </c>
      <c r="AA247" s="214" t="s">
        <v>65</v>
      </c>
      <c r="AB247" s="214" t="s">
        <v>65</v>
      </c>
      <c r="AC247" s="214" t="s">
        <v>65</v>
      </c>
      <c r="AD247" s="214" t="s">
        <v>65</v>
      </c>
      <c r="AE247" s="214" t="s">
        <v>65</v>
      </c>
      <c r="AF247" s="214" t="s">
        <v>65</v>
      </c>
      <c r="AG247" s="214" t="s">
        <v>65</v>
      </c>
      <c r="AH247" s="214"/>
      <c r="AI247" s="211" t="s">
        <v>2288</v>
      </c>
    </row>
    <row r="248" spans="1:36" s="217" customFormat="1">
      <c r="A248" s="211">
        <v>248</v>
      </c>
      <c r="B248" s="211" t="s">
        <v>1380</v>
      </c>
      <c r="C248" s="213" t="s">
        <v>373</v>
      </c>
      <c r="D248" s="213" t="s">
        <v>2339</v>
      </c>
      <c r="E248" s="214" t="s">
        <v>1695</v>
      </c>
      <c r="F248" s="214">
        <v>5</v>
      </c>
      <c r="G248" s="214">
        <v>3.5</v>
      </c>
      <c r="H248" s="214">
        <v>0</v>
      </c>
      <c r="I248" s="214">
        <v>5200</v>
      </c>
      <c r="J248" s="214">
        <v>5200</v>
      </c>
      <c r="K248" s="211" t="s">
        <v>2338</v>
      </c>
      <c r="L248" s="211" t="s">
        <v>2340</v>
      </c>
      <c r="M248" s="214" t="s">
        <v>65</v>
      </c>
      <c r="N248" s="213" t="s">
        <v>2339</v>
      </c>
      <c r="O248" s="214" t="s">
        <v>895</v>
      </c>
      <c r="P248" s="214" t="s">
        <v>65</v>
      </c>
      <c r="Q248" s="214" t="s">
        <v>65</v>
      </c>
      <c r="R248" s="214" t="s">
        <v>65</v>
      </c>
      <c r="S248" s="214" t="s">
        <v>65</v>
      </c>
      <c r="T248" s="214" t="s">
        <v>65</v>
      </c>
      <c r="U248" s="214" t="s">
        <v>65</v>
      </c>
      <c r="V248" s="214" t="s">
        <v>65</v>
      </c>
      <c r="W248" s="214" t="s">
        <v>197</v>
      </c>
      <c r="X248" s="214" t="s">
        <v>65</v>
      </c>
      <c r="Y248" s="214" t="s">
        <v>65</v>
      </c>
      <c r="Z248" s="214" t="s">
        <v>65</v>
      </c>
      <c r="AA248" s="214" t="s">
        <v>65</v>
      </c>
      <c r="AB248" s="214" t="s">
        <v>65</v>
      </c>
      <c r="AC248" s="214" t="s">
        <v>65</v>
      </c>
      <c r="AD248" s="214" t="s">
        <v>65</v>
      </c>
      <c r="AE248" s="214" t="s">
        <v>65</v>
      </c>
      <c r="AF248" s="214" t="s">
        <v>65</v>
      </c>
      <c r="AG248" s="214" t="s">
        <v>65</v>
      </c>
      <c r="AH248" s="214"/>
      <c r="AI248" s="211" t="s">
        <v>2288</v>
      </c>
    </row>
    <row r="249" spans="1:36" s="217" customFormat="1">
      <c r="A249" s="211">
        <v>249</v>
      </c>
      <c r="B249" s="211" t="s">
        <v>1380</v>
      </c>
      <c r="C249" s="213" t="s">
        <v>374</v>
      </c>
      <c r="D249" s="213" t="s">
        <v>2341</v>
      </c>
      <c r="E249" s="214" t="s">
        <v>34</v>
      </c>
      <c r="F249" s="214">
        <v>6</v>
      </c>
      <c r="G249" s="214">
        <v>5</v>
      </c>
      <c r="H249" s="214">
        <v>0</v>
      </c>
      <c r="I249" s="214">
        <v>6000</v>
      </c>
      <c r="J249" s="214">
        <v>6000</v>
      </c>
      <c r="K249" s="211" t="s">
        <v>2342</v>
      </c>
      <c r="L249" s="211" t="s">
        <v>2343</v>
      </c>
      <c r="M249" s="214" t="s">
        <v>65</v>
      </c>
      <c r="N249" s="213" t="s">
        <v>2341</v>
      </c>
      <c r="O249" s="214" t="s">
        <v>895</v>
      </c>
      <c r="P249" s="214" t="s">
        <v>65</v>
      </c>
      <c r="Q249" s="214" t="s">
        <v>65</v>
      </c>
      <c r="R249" s="214" t="s">
        <v>65</v>
      </c>
      <c r="S249" s="214" t="s">
        <v>65</v>
      </c>
      <c r="T249" s="214" t="s">
        <v>65</v>
      </c>
      <c r="U249" s="214" t="s">
        <v>65</v>
      </c>
      <c r="V249" s="214" t="s">
        <v>65</v>
      </c>
      <c r="W249" s="214" t="s">
        <v>197</v>
      </c>
      <c r="X249" s="214" t="s">
        <v>65</v>
      </c>
      <c r="Y249" s="214" t="s">
        <v>65</v>
      </c>
      <c r="Z249" s="214" t="s">
        <v>65</v>
      </c>
      <c r="AA249" s="214" t="s">
        <v>65</v>
      </c>
      <c r="AB249" s="214" t="s">
        <v>65</v>
      </c>
      <c r="AC249" s="214" t="s">
        <v>57</v>
      </c>
      <c r="AD249" s="214">
        <v>23.103003999999999</v>
      </c>
      <c r="AE249" s="214">
        <v>76.060249999999996</v>
      </c>
      <c r="AF249" s="214">
        <v>0</v>
      </c>
      <c r="AG249" s="214">
        <v>0</v>
      </c>
      <c r="AH249" s="214" t="s">
        <v>2344</v>
      </c>
      <c r="AI249" s="211" t="s">
        <v>2345</v>
      </c>
    </row>
    <row r="250" spans="1:36" s="217" customFormat="1">
      <c r="A250" s="211">
        <v>250</v>
      </c>
      <c r="B250" s="211" t="s">
        <v>1380</v>
      </c>
      <c r="C250" s="213" t="s">
        <v>375</v>
      </c>
      <c r="D250" s="213" t="s">
        <v>2346</v>
      </c>
      <c r="E250" s="214" t="s">
        <v>34</v>
      </c>
      <c r="F250" s="214">
        <v>6</v>
      </c>
      <c r="G250" s="214">
        <v>5</v>
      </c>
      <c r="H250" s="214">
        <v>0</v>
      </c>
      <c r="I250" s="214">
        <v>3900</v>
      </c>
      <c r="J250" s="214">
        <v>3900</v>
      </c>
      <c r="K250" s="211" t="s">
        <v>2347</v>
      </c>
      <c r="L250" s="211" t="s">
        <v>2348</v>
      </c>
      <c r="M250" s="214" t="s">
        <v>65</v>
      </c>
      <c r="N250" s="219" t="s">
        <v>2349</v>
      </c>
      <c r="O250" s="214" t="s">
        <v>895</v>
      </c>
      <c r="P250" s="214" t="s">
        <v>65</v>
      </c>
      <c r="Q250" s="214" t="s">
        <v>65</v>
      </c>
      <c r="R250" s="214" t="s">
        <v>65</v>
      </c>
      <c r="S250" s="214" t="s">
        <v>65</v>
      </c>
      <c r="T250" s="214" t="s">
        <v>65</v>
      </c>
      <c r="U250" s="214" t="s">
        <v>65</v>
      </c>
      <c r="V250" s="214" t="s">
        <v>65</v>
      </c>
      <c r="W250" s="214" t="s">
        <v>197</v>
      </c>
      <c r="X250" s="214" t="s">
        <v>65</v>
      </c>
      <c r="Y250" s="214" t="s">
        <v>65</v>
      </c>
      <c r="Z250" s="214" t="s">
        <v>65</v>
      </c>
      <c r="AA250" s="214" t="s">
        <v>65</v>
      </c>
      <c r="AB250" s="214" t="s">
        <v>65</v>
      </c>
      <c r="AC250" s="214" t="s">
        <v>65</v>
      </c>
      <c r="AD250" s="214" t="s">
        <v>65</v>
      </c>
      <c r="AE250" s="214" t="s">
        <v>65</v>
      </c>
      <c r="AF250" s="214" t="s">
        <v>65</v>
      </c>
      <c r="AG250" s="214" t="s">
        <v>65</v>
      </c>
      <c r="AH250" s="214" t="s">
        <v>2350</v>
      </c>
      <c r="AI250" s="211" t="s">
        <v>2351</v>
      </c>
    </row>
    <row r="251" spans="1:36" s="217" customFormat="1">
      <c r="A251" s="211">
        <v>251</v>
      </c>
      <c r="B251" s="211" t="s">
        <v>1380</v>
      </c>
      <c r="C251" s="213" t="s">
        <v>2352</v>
      </c>
      <c r="D251" s="211" t="s">
        <v>2353</v>
      </c>
      <c r="E251" s="214" t="s">
        <v>34</v>
      </c>
      <c r="F251" s="214">
        <v>6</v>
      </c>
      <c r="G251" s="214">
        <v>5</v>
      </c>
      <c r="H251" s="214">
        <v>0</v>
      </c>
      <c r="I251" s="214">
        <v>3000</v>
      </c>
      <c r="J251" s="214">
        <v>3000</v>
      </c>
      <c r="K251" s="211" t="s">
        <v>2354</v>
      </c>
      <c r="L251" s="211" t="s">
        <v>2355</v>
      </c>
      <c r="M251" s="214" t="s">
        <v>65</v>
      </c>
      <c r="N251" s="211" t="s">
        <v>2353</v>
      </c>
      <c r="O251" s="214" t="s">
        <v>895</v>
      </c>
      <c r="P251" s="214" t="s">
        <v>65</v>
      </c>
      <c r="Q251" s="214" t="s">
        <v>65</v>
      </c>
      <c r="R251" s="214" t="s">
        <v>65</v>
      </c>
      <c r="S251" s="214" t="s">
        <v>868</v>
      </c>
      <c r="T251" s="214" t="s">
        <v>2356</v>
      </c>
      <c r="U251" s="214" t="s">
        <v>65</v>
      </c>
      <c r="V251" s="214" t="s">
        <v>65</v>
      </c>
      <c r="W251" s="214" t="s">
        <v>65</v>
      </c>
      <c r="X251" s="214" t="s">
        <v>65</v>
      </c>
      <c r="Y251" s="214" t="s">
        <v>65</v>
      </c>
      <c r="Z251" s="214" t="s">
        <v>65</v>
      </c>
      <c r="AA251" s="214" t="s">
        <v>65</v>
      </c>
      <c r="AB251" s="214" t="s">
        <v>65</v>
      </c>
      <c r="AC251" s="214" t="s">
        <v>65</v>
      </c>
      <c r="AD251" s="214" t="s">
        <v>65</v>
      </c>
      <c r="AE251" s="214" t="s">
        <v>65</v>
      </c>
      <c r="AF251" s="214" t="s">
        <v>65</v>
      </c>
      <c r="AG251" s="214" t="s">
        <v>65</v>
      </c>
      <c r="AH251" s="214" t="s">
        <v>2357</v>
      </c>
      <c r="AI251" s="211" t="s">
        <v>2351</v>
      </c>
    </row>
    <row r="252" spans="1:36" s="217" customFormat="1">
      <c r="A252" s="211">
        <v>252</v>
      </c>
      <c r="B252" s="211" t="s">
        <v>1380</v>
      </c>
      <c r="C252" s="213" t="s">
        <v>2358</v>
      </c>
      <c r="D252" s="211" t="s">
        <v>2359</v>
      </c>
      <c r="E252" s="214" t="s">
        <v>34</v>
      </c>
      <c r="F252" s="214">
        <v>6</v>
      </c>
      <c r="G252" s="214">
        <v>5</v>
      </c>
      <c r="H252" s="214">
        <v>0</v>
      </c>
      <c r="I252" s="214">
        <v>3800</v>
      </c>
      <c r="J252" s="214">
        <v>3800</v>
      </c>
      <c r="K252" s="211" t="s">
        <v>2360</v>
      </c>
      <c r="L252" s="211" t="s">
        <v>2361</v>
      </c>
      <c r="M252" s="214" t="s">
        <v>65</v>
      </c>
      <c r="N252" s="211" t="s">
        <v>2359</v>
      </c>
      <c r="O252" s="214" t="s">
        <v>895</v>
      </c>
      <c r="P252" s="214" t="s">
        <v>65</v>
      </c>
      <c r="Q252" s="214" t="s">
        <v>65</v>
      </c>
      <c r="R252" s="214" t="s">
        <v>65</v>
      </c>
      <c r="S252" s="214" t="s">
        <v>65</v>
      </c>
      <c r="T252" s="214" t="s">
        <v>65</v>
      </c>
      <c r="U252" s="214" t="s">
        <v>65</v>
      </c>
      <c r="V252" s="214" t="s">
        <v>65</v>
      </c>
      <c r="W252" s="214" t="s">
        <v>65</v>
      </c>
      <c r="X252" s="214" t="s">
        <v>65</v>
      </c>
      <c r="Y252" s="214" t="s">
        <v>65</v>
      </c>
      <c r="Z252" s="214" t="s">
        <v>65</v>
      </c>
      <c r="AA252" s="214" t="s">
        <v>65</v>
      </c>
      <c r="AB252" s="214" t="s">
        <v>65</v>
      </c>
      <c r="AC252" s="214" t="s">
        <v>65</v>
      </c>
      <c r="AD252" s="214" t="s">
        <v>65</v>
      </c>
      <c r="AE252" s="214" t="s">
        <v>65</v>
      </c>
      <c r="AF252" s="214" t="s">
        <v>65</v>
      </c>
      <c r="AG252" s="214" t="s">
        <v>65</v>
      </c>
      <c r="AH252" s="214"/>
      <c r="AI252" s="211" t="s">
        <v>2362</v>
      </c>
    </row>
    <row r="253" spans="1:36" s="217" customFormat="1">
      <c r="A253" s="211">
        <v>253</v>
      </c>
      <c r="B253" s="211" t="s">
        <v>1380</v>
      </c>
      <c r="C253" s="213" t="s">
        <v>2358</v>
      </c>
      <c r="D253" s="211" t="s">
        <v>2359</v>
      </c>
      <c r="E253" s="214" t="s">
        <v>1695</v>
      </c>
      <c r="F253" s="214">
        <v>5</v>
      </c>
      <c r="G253" s="214">
        <v>3.5</v>
      </c>
      <c r="H253" s="214">
        <v>0</v>
      </c>
      <c r="I253" s="214">
        <v>950</v>
      </c>
      <c r="J253" s="214">
        <v>950</v>
      </c>
      <c r="K253" s="211" t="s">
        <v>2361</v>
      </c>
      <c r="L253" s="211" t="s">
        <v>2363</v>
      </c>
      <c r="M253" s="214" t="s">
        <v>65</v>
      </c>
      <c r="N253" s="211" t="s">
        <v>2359</v>
      </c>
      <c r="O253" s="214" t="s">
        <v>895</v>
      </c>
      <c r="P253" s="214" t="s">
        <v>65</v>
      </c>
      <c r="Q253" s="214" t="s">
        <v>65</v>
      </c>
      <c r="R253" s="214" t="s">
        <v>65</v>
      </c>
      <c r="S253" s="214" t="s">
        <v>65</v>
      </c>
      <c r="T253" s="214" t="s">
        <v>65</v>
      </c>
      <c r="U253" s="214" t="s">
        <v>65</v>
      </c>
      <c r="V253" s="214" t="s">
        <v>65</v>
      </c>
      <c r="W253" s="214" t="s">
        <v>65</v>
      </c>
      <c r="X253" s="214" t="s">
        <v>65</v>
      </c>
      <c r="Y253" s="214" t="s">
        <v>65</v>
      </c>
      <c r="Z253" s="214" t="s">
        <v>65</v>
      </c>
      <c r="AA253" s="214" t="s">
        <v>65</v>
      </c>
      <c r="AB253" s="214" t="s">
        <v>65</v>
      </c>
      <c r="AC253" s="214" t="s">
        <v>65</v>
      </c>
      <c r="AD253" s="214" t="s">
        <v>65</v>
      </c>
      <c r="AE253" s="214" t="s">
        <v>65</v>
      </c>
      <c r="AF253" s="214" t="s">
        <v>65</v>
      </c>
      <c r="AG253" s="214" t="s">
        <v>65</v>
      </c>
      <c r="AH253" s="214"/>
      <c r="AI253" s="211" t="s">
        <v>2364</v>
      </c>
    </row>
    <row r="254" spans="1:36" s="217" customFormat="1">
      <c r="A254" s="211">
        <v>254</v>
      </c>
      <c r="B254" s="211" t="s">
        <v>1380</v>
      </c>
      <c r="C254" s="213" t="s">
        <v>378</v>
      </c>
      <c r="D254" s="213" t="s">
        <v>2365</v>
      </c>
      <c r="E254" s="214" t="s">
        <v>1695</v>
      </c>
      <c r="F254" s="214">
        <v>5</v>
      </c>
      <c r="G254" s="214">
        <v>3.5</v>
      </c>
      <c r="H254" s="214">
        <v>0</v>
      </c>
      <c r="I254" s="214">
        <v>3200</v>
      </c>
      <c r="J254" s="214">
        <v>3200</v>
      </c>
      <c r="K254" s="211" t="s">
        <v>2366</v>
      </c>
      <c r="L254" s="211" t="s">
        <v>2367</v>
      </c>
      <c r="M254" s="214" t="s">
        <v>65</v>
      </c>
      <c r="N254" s="213" t="s">
        <v>2365</v>
      </c>
      <c r="O254" s="214" t="s">
        <v>868</v>
      </c>
      <c r="P254" s="214" t="s">
        <v>65</v>
      </c>
      <c r="Q254" s="214" t="s">
        <v>65</v>
      </c>
      <c r="R254" s="214" t="s">
        <v>65</v>
      </c>
      <c r="S254" s="214" t="s">
        <v>65</v>
      </c>
      <c r="T254" s="214" t="s">
        <v>65</v>
      </c>
      <c r="U254" s="214" t="s">
        <v>65</v>
      </c>
      <c r="V254" s="214" t="s">
        <v>65</v>
      </c>
      <c r="W254" s="214" t="s">
        <v>65</v>
      </c>
      <c r="X254" s="214" t="s">
        <v>65</v>
      </c>
      <c r="Y254" s="214" t="s">
        <v>65</v>
      </c>
      <c r="Z254" s="214" t="s">
        <v>65</v>
      </c>
      <c r="AA254" s="214" t="s">
        <v>65</v>
      </c>
      <c r="AB254" s="214" t="s">
        <v>65</v>
      </c>
      <c r="AC254" s="214" t="s">
        <v>2368</v>
      </c>
      <c r="AD254" s="214">
        <v>23.232690000000002</v>
      </c>
      <c r="AE254" s="214">
        <v>76.017560000000003</v>
      </c>
      <c r="AF254" s="214" t="s">
        <v>65</v>
      </c>
      <c r="AG254" s="214" t="s">
        <v>65</v>
      </c>
      <c r="AH254" s="214" t="s">
        <v>2369</v>
      </c>
      <c r="AI254" s="211" t="s">
        <v>2370</v>
      </c>
    </row>
    <row r="255" spans="1:36" s="217" customFormat="1">
      <c r="A255" s="211">
        <v>255</v>
      </c>
      <c r="B255" s="211" t="s">
        <v>1380</v>
      </c>
      <c r="C255" s="211" t="s">
        <v>379</v>
      </c>
      <c r="D255" s="211" t="s">
        <v>2371</v>
      </c>
      <c r="E255" s="214" t="s">
        <v>1695</v>
      </c>
      <c r="F255" s="214">
        <v>5</v>
      </c>
      <c r="G255" s="214">
        <v>3.5</v>
      </c>
      <c r="H255" s="214">
        <v>0</v>
      </c>
      <c r="I255" s="214">
        <v>4650</v>
      </c>
      <c r="J255" s="214">
        <v>4650</v>
      </c>
      <c r="K255" s="211" t="s">
        <v>2367</v>
      </c>
      <c r="L255" s="211" t="s">
        <v>2372</v>
      </c>
      <c r="M255" s="214" t="s">
        <v>65</v>
      </c>
      <c r="N255" s="211" t="s">
        <v>2371</v>
      </c>
      <c r="O255" s="214" t="s">
        <v>868</v>
      </c>
      <c r="P255" s="214" t="s">
        <v>65</v>
      </c>
      <c r="Q255" s="214" t="s">
        <v>65</v>
      </c>
      <c r="R255" s="214" t="s">
        <v>65</v>
      </c>
      <c r="S255" s="214" t="s">
        <v>65</v>
      </c>
      <c r="T255" s="214" t="s">
        <v>65</v>
      </c>
      <c r="U255" s="214" t="s">
        <v>65</v>
      </c>
      <c r="V255" s="214" t="s">
        <v>65</v>
      </c>
      <c r="W255" s="214" t="s">
        <v>65</v>
      </c>
      <c r="X255" s="214" t="s">
        <v>65</v>
      </c>
      <c r="Y255" s="214" t="s">
        <v>65</v>
      </c>
      <c r="Z255" s="214" t="s">
        <v>65</v>
      </c>
      <c r="AA255" s="214" t="s">
        <v>65</v>
      </c>
      <c r="AB255" s="214" t="s">
        <v>65</v>
      </c>
      <c r="AC255" s="214" t="s">
        <v>57</v>
      </c>
      <c r="AD255" s="214">
        <v>23.260809999999999</v>
      </c>
      <c r="AE255" s="214">
        <v>76.016800000000003</v>
      </c>
      <c r="AF255" s="214" t="s">
        <v>65</v>
      </c>
      <c r="AG255" s="214" t="s">
        <v>65</v>
      </c>
      <c r="AH255" s="214" t="s">
        <v>2373</v>
      </c>
      <c r="AI255" s="211" t="s">
        <v>2374</v>
      </c>
    </row>
    <row r="256" spans="1:36" s="217" customFormat="1">
      <c r="A256" s="211">
        <v>256</v>
      </c>
      <c r="B256" s="211" t="s">
        <v>1380</v>
      </c>
      <c r="C256" s="211" t="s">
        <v>380</v>
      </c>
      <c r="D256" s="211" t="s">
        <v>2375</v>
      </c>
      <c r="E256" s="214" t="s">
        <v>1695</v>
      </c>
      <c r="F256" s="214">
        <v>5</v>
      </c>
      <c r="G256" s="214">
        <v>3.5</v>
      </c>
      <c r="H256" s="214">
        <v>0</v>
      </c>
      <c r="I256" s="214">
        <v>2000</v>
      </c>
      <c r="J256" s="214">
        <v>2000</v>
      </c>
      <c r="K256" s="211" t="s">
        <v>2372</v>
      </c>
      <c r="L256" s="211" t="s">
        <v>2376</v>
      </c>
      <c r="M256" s="214" t="s">
        <v>65</v>
      </c>
      <c r="N256" s="211" t="s">
        <v>2375</v>
      </c>
      <c r="O256" s="214" t="s">
        <v>895</v>
      </c>
      <c r="P256" s="214" t="s">
        <v>65</v>
      </c>
      <c r="Q256" s="214" t="s">
        <v>868</v>
      </c>
      <c r="R256" s="214">
        <v>1540</v>
      </c>
      <c r="S256" s="214" t="s">
        <v>65</v>
      </c>
      <c r="T256" s="214" t="s">
        <v>65</v>
      </c>
      <c r="U256" s="214" t="s">
        <v>65</v>
      </c>
      <c r="V256" s="214" t="s">
        <v>65</v>
      </c>
      <c r="W256" s="214" t="s">
        <v>65</v>
      </c>
      <c r="X256" s="214" t="s">
        <v>65</v>
      </c>
      <c r="Y256" s="214" t="s">
        <v>65</v>
      </c>
      <c r="Z256" s="214" t="s">
        <v>65</v>
      </c>
      <c r="AA256" s="214" t="s">
        <v>65</v>
      </c>
      <c r="AB256" s="214" t="s">
        <v>65</v>
      </c>
      <c r="AC256" s="214" t="s">
        <v>65</v>
      </c>
      <c r="AD256" s="214" t="s">
        <v>65</v>
      </c>
      <c r="AE256" s="214" t="s">
        <v>65</v>
      </c>
      <c r="AF256" s="214" t="s">
        <v>65</v>
      </c>
      <c r="AG256" s="214" t="s">
        <v>65</v>
      </c>
      <c r="AH256" s="214" t="s">
        <v>65</v>
      </c>
      <c r="AI256" s="211" t="s">
        <v>2364</v>
      </c>
    </row>
    <row r="257" spans="1:35" s="217" customFormat="1">
      <c r="A257" s="211">
        <v>257</v>
      </c>
      <c r="B257" s="211" t="s">
        <v>1380</v>
      </c>
      <c r="C257" s="211" t="s">
        <v>381</v>
      </c>
      <c r="D257" s="211" t="s">
        <v>2377</v>
      </c>
      <c r="E257" s="214" t="s">
        <v>1695</v>
      </c>
      <c r="F257" s="214">
        <v>5</v>
      </c>
      <c r="G257" s="214">
        <v>3.5</v>
      </c>
      <c r="H257" s="214">
        <v>0</v>
      </c>
      <c r="I257" s="214">
        <v>6470</v>
      </c>
      <c r="J257" s="214">
        <v>6470</v>
      </c>
      <c r="K257" s="211" t="s">
        <v>2376</v>
      </c>
      <c r="L257" s="211" t="s">
        <v>2378</v>
      </c>
      <c r="M257" s="214" t="s">
        <v>65</v>
      </c>
      <c r="N257" s="211" t="s">
        <v>2377</v>
      </c>
      <c r="O257" s="214" t="s">
        <v>868</v>
      </c>
      <c r="P257" s="214" t="s">
        <v>65</v>
      </c>
      <c r="Q257" s="214" t="s">
        <v>65</v>
      </c>
      <c r="R257" s="214" t="s">
        <v>65</v>
      </c>
      <c r="S257" s="214" t="s">
        <v>65</v>
      </c>
      <c r="T257" s="214" t="s">
        <v>65</v>
      </c>
      <c r="U257" s="214" t="s">
        <v>65</v>
      </c>
      <c r="V257" s="214" t="s">
        <v>65</v>
      </c>
      <c r="W257" s="214" t="s">
        <v>65</v>
      </c>
      <c r="X257" s="214" t="s">
        <v>65</v>
      </c>
      <c r="Y257" s="214" t="s">
        <v>65</v>
      </c>
      <c r="Z257" s="214" t="s">
        <v>65</v>
      </c>
      <c r="AA257" s="214" t="s">
        <v>65</v>
      </c>
      <c r="AB257" s="214" t="s">
        <v>65</v>
      </c>
      <c r="AC257" s="214" t="s">
        <v>65</v>
      </c>
      <c r="AD257" s="214" t="s">
        <v>65</v>
      </c>
      <c r="AE257" s="214" t="s">
        <v>65</v>
      </c>
      <c r="AF257" s="214" t="s">
        <v>65</v>
      </c>
      <c r="AG257" s="214" t="s">
        <v>65</v>
      </c>
      <c r="AH257" s="214" t="s">
        <v>65</v>
      </c>
      <c r="AI257" s="211" t="s">
        <v>2379</v>
      </c>
    </row>
    <row r="258" spans="1:35" s="217" customFormat="1">
      <c r="A258" s="211">
        <v>258</v>
      </c>
      <c r="B258" s="211" t="s">
        <v>1380</v>
      </c>
      <c r="C258" s="211" t="s">
        <v>2380</v>
      </c>
      <c r="D258" s="211" t="s">
        <v>2381</v>
      </c>
      <c r="E258" s="214" t="s">
        <v>1695</v>
      </c>
      <c r="F258" s="214">
        <v>5</v>
      </c>
      <c r="G258" s="214">
        <v>3.5</v>
      </c>
      <c r="H258" s="214">
        <v>0</v>
      </c>
      <c r="I258" s="214">
        <v>6202</v>
      </c>
      <c r="J258" s="214">
        <v>6202</v>
      </c>
      <c r="K258" s="211" t="s">
        <v>2378</v>
      </c>
      <c r="L258" s="211" t="s">
        <v>2382</v>
      </c>
      <c r="M258" s="214" t="s">
        <v>65</v>
      </c>
      <c r="N258" s="211" t="s">
        <v>2381</v>
      </c>
      <c r="O258" s="214" t="s">
        <v>895</v>
      </c>
      <c r="P258" s="214" t="s">
        <v>65</v>
      </c>
      <c r="Q258" s="214" t="s">
        <v>65</v>
      </c>
      <c r="R258" s="214" t="s">
        <v>65</v>
      </c>
      <c r="S258" s="214" t="s">
        <v>65</v>
      </c>
      <c r="T258" s="214" t="s">
        <v>65</v>
      </c>
      <c r="U258" s="214" t="s">
        <v>65</v>
      </c>
      <c r="V258" s="214" t="s">
        <v>65</v>
      </c>
      <c r="W258" s="214" t="s">
        <v>65</v>
      </c>
      <c r="X258" s="214" t="s">
        <v>65</v>
      </c>
      <c r="Y258" s="214" t="s">
        <v>65</v>
      </c>
      <c r="Z258" s="214" t="s">
        <v>65</v>
      </c>
      <c r="AA258" s="214" t="s">
        <v>65</v>
      </c>
      <c r="AB258" s="214" t="s">
        <v>65</v>
      </c>
      <c r="AC258" s="214" t="s">
        <v>2383</v>
      </c>
      <c r="AD258" s="214">
        <v>23.3142</v>
      </c>
      <c r="AE258" s="214">
        <v>76.020629999999997</v>
      </c>
      <c r="AF258" s="214" t="s">
        <v>65</v>
      </c>
      <c r="AG258" s="214" t="s">
        <v>65</v>
      </c>
      <c r="AH258" s="214" t="s">
        <v>2384</v>
      </c>
      <c r="AI258" s="211" t="s">
        <v>2385</v>
      </c>
    </row>
    <row r="259" spans="1:35" s="217" customFormat="1">
      <c r="A259" s="211">
        <v>259</v>
      </c>
      <c r="B259" s="211" t="s">
        <v>1380</v>
      </c>
      <c r="C259" s="211" t="s">
        <v>2380</v>
      </c>
      <c r="D259" s="211" t="s">
        <v>2381</v>
      </c>
      <c r="E259" s="214" t="s">
        <v>34</v>
      </c>
      <c r="F259" s="214">
        <v>12</v>
      </c>
      <c r="G259" s="214">
        <v>8</v>
      </c>
      <c r="H259" s="214">
        <v>0</v>
      </c>
      <c r="I259" s="214">
        <v>500</v>
      </c>
      <c r="J259" s="214">
        <v>500</v>
      </c>
      <c r="K259" s="211" t="s">
        <v>2382</v>
      </c>
      <c r="L259" s="211" t="s">
        <v>2386</v>
      </c>
      <c r="M259" s="214" t="s">
        <v>65</v>
      </c>
      <c r="N259" s="211" t="s">
        <v>2381</v>
      </c>
      <c r="O259" s="214" t="s">
        <v>895</v>
      </c>
      <c r="P259" s="214" t="s">
        <v>65</v>
      </c>
      <c r="Q259" s="214" t="s">
        <v>65</v>
      </c>
      <c r="R259" s="214" t="s">
        <v>65</v>
      </c>
      <c r="S259" s="214" t="s">
        <v>65</v>
      </c>
      <c r="T259" s="214" t="s">
        <v>65</v>
      </c>
      <c r="U259" s="214" t="s">
        <v>65</v>
      </c>
      <c r="V259" s="214" t="s">
        <v>65</v>
      </c>
      <c r="W259" s="214" t="s">
        <v>65</v>
      </c>
      <c r="X259" s="214" t="s">
        <v>65</v>
      </c>
      <c r="Y259" s="214" t="s">
        <v>65</v>
      </c>
      <c r="Z259" s="214" t="s">
        <v>65</v>
      </c>
      <c r="AA259" s="214" t="s">
        <v>65</v>
      </c>
      <c r="AB259" s="214" t="s">
        <v>65</v>
      </c>
      <c r="AC259" s="214" t="s">
        <v>65</v>
      </c>
      <c r="AD259" s="214" t="s">
        <v>65</v>
      </c>
      <c r="AE259" s="214" t="s">
        <v>65</v>
      </c>
      <c r="AF259" s="214" t="s">
        <v>65</v>
      </c>
      <c r="AG259" s="214" t="s">
        <v>65</v>
      </c>
      <c r="AH259" s="214" t="s">
        <v>65</v>
      </c>
      <c r="AI259" s="2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workbookViewId="0">
      <selection activeCell="G9" sqref="G9"/>
    </sheetView>
  </sheetViews>
  <sheetFormatPr defaultRowHeight="15"/>
  <cols>
    <col min="1" max="1" width="5.140625" bestFit="1" customWidth="1"/>
    <col min="2" max="2" width="13.5703125" bestFit="1" customWidth="1"/>
    <col min="3" max="3" width="34.140625" bestFit="1" customWidth="1"/>
    <col min="4" max="4" width="15.140625" bestFit="1" customWidth="1"/>
    <col min="5" max="5" width="25.28515625" style="30" customWidth="1"/>
    <col min="6" max="6" width="31.28515625" style="30" bestFit="1" customWidth="1"/>
    <col min="7" max="7" width="25.85546875" style="30" bestFit="1" customWidth="1"/>
    <col min="8" max="9" width="12.85546875" style="30" bestFit="1" customWidth="1"/>
    <col min="10" max="10" width="18" style="30" bestFit="1" customWidth="1"/>
    <col min="11" max="11" width="24.5703125" style="30" bestFit="1" customWidth="1"/>
    <col min="12" max="12" width="27.85546875" style="30" bestFit="1" customWidth="1"/>
    <col min="13" max="13" width="14.5703125" style="30" bestFit="1" customWidth="1"/>
    <col min="14" max="14" width="15.7109375" style="30" bestFit="1" customWidth="1"/>
  </cols>
  <sheetData>
    <row r="1" spans="1:14">
      <c r="A1" s="232" t="s">
        <v>2387</v>
      </c>
    </row>
    <row r="2" spans="1:14" s="35" customFormat="1" ht="63">
      <c r="A2" s="233" t="s">
        <v>2388</v>
      </c>
      <c r="B2" s="233" t="s">
        <v>2389</v>
      </c>
      <c r="C2" s="233" t="s">
        <v>2390</v>
      </c>
      <c r="D2" s="233" t="s">
        <v>2391</v>
      </c>
      <c r="E2" s="233" t="s">
        <v>2392</v>
      </c>
      <c r="F2" s="233" t="s">
        <v>2393</v>
      </c>
      <c r="G2" s="233" t="s">
        <v>2394</v>
      </c>
      <c r="H2" s="234" t="s">
        <v>2395</v>
      </c>
      <c r="I2" s="234" t="s">
        <v>2396</v>
      </c>
      <c r="J2" s="233" t="s">
        <v>871</v>
      </c>
      <c r="K2" s="233" t="s">
        <v>2397</v>
      </c>
      <c r="L2" s="233" t="s">
        <v>2398</v>
      </c>
      <c r="M2" s="233" t="s">
        <v>2399</v>
      </c>
      <c r="N2" s="233" t="s">
        <v>2400</v>
      </c>
    </row>
    <row r="3" spans="1:14" s="237" customFormat="1">
      <c r="A3" s="235">
        <v>1</v>
      </c>
      <c r="B3" s="235" t="s">
        <v>2401</v>
      </c>
      <c r="C3" s="228" t="s">
        <v>2402</v>
      </c>
      <c r="D3" s="235" t="s">
        <v>2403</v>
      </c>
      <c r="E3" s="235" t="s">
        <v>1774</v>
      </c>
      <c r="F3" s="235" t="s">
        <v>2404</v>
      </c>
      <c r="G3" s="235">
        <v>675.1</v>
      </c>
      <c r="H3" s="235">
        <v>23.394621000000001</v>
      </c>
      <c r="I3" s="235">
        <v>76.013930000000002</v>
      </c>
      <c r="J3" s="235" t="s">
        <v>2405</v>
      </c>
      <c r="K3" s="236" t="s">
        <v>396</v>
      </c>
      <c r="L3" s="235" t="s">
        <v>2406</v>
      </c>
      <c r="M3" s="235" t="s">
        <v>272</v>
      </c>
      <c r="N3" s="235" t="s">
        <v>2407</v>
      </c>
    </row>
    <row r="4" spans="1:14" s="237" customFormat="1">
      <c r="A4" s="235">
        <v>2</v>
      </c>
      <c r="B4" s="235" t="s">
        <v>2401</v>
      </c>
      <c r="C4" s="228" t="s">
        <v>2402</v>
      </c>
      <c r="D4" s="235" t="s">
        <v>2408</v>
      </c>
      <c r="E4" s="235" t="s">
        <v>1774</v>
      </c>
      <c r="F4" s="235" t="s">
        <v>2404</v>
      </c>
      <c r="G4" s="235">
        <v>675.1</v>
      </c>
      <c r="H4" s="216">
        <v>23.394548</v>
      </c>
      <c r="I4" s="216">
        <v>76.013883000000007</v>
      </c>
      <c r="J4" s="235" t="s">
        <v>2405</v>
      </c>
      <c r="K4" s="236" t="s">
        <v>396</v>
      </c>
      <c r="L4" s="235" t="s">
        <v>2406</v>
      </c>
      <c r="M4" s="235" t="s">
        <v>272</v>
      </c>
      <c r="N4" s="235" t="s">
        <v>2407</v>
      </c>
    </row>
    <row r="5" spans="1:14" s="237" customFormat="1">
      <c r="A5" s="235">
        <v>3</v>
      </c>
      <c r="B5" s="235" t="s">
        <v>2401</v>
      </c>
      <c r="C5" s="228" t="s">
        <v>1701</v>
      </c>
      <c r="D5" s="235" t="s">
        <v>509</v>
      </c>
      <c r="E5" s="235" t="s">
        <v>1774</v>
      </c>
      <c r="F5" s="235" t="s">
        <v>2404</v>
      </c>
      <c r="G5" s="235">
        <v>675.33100000000002</v>
      </c>
      <c r="H5" s="216">
        <v>23.39574</v>
      </c>
      <c r="I5" s="216">
        <v>76.015020000000007</v>
      </c>
      <c r="J5" s="235" t="s">
        <v>2405</v>
      </c>
      <c r="K5" s="236" t="s">
        <v>2409</v>
      </c>
      <c r="L5" s="235" t="s">
        <v>2406</v>
      </c>
      <c r="M5" s="235" t="s">
        <v>272</v>
      </c>
      <c r="N5" s="235" t="s">
        <v>2407</v>
      </c>
    </row>
    <row r="6" spans="1:14" s="217" customFormat="1" ht="18" customHeight="1">
      <c r="A6" s="235">
        <v>5</v>
      </c>
      <c r="B6" s="235" t="s">
        <v>2401</v>
      </c>
      <c r="C6" s="235" t="s">
        <v>2410</v>
      </c>
      <c r="D6" s="235" t="s">
        <v>510</v>
      </c>
      <c r="E6" s="235" t="s">
        <v>2411</v>
      </c>
      <c r="F6" s="235" t="s">
        <v>2412</v>
      </c>
      <c r="G6" s="235" t="s">
        <v>2413</v>
      </c>
      <c r="H6" s="235">
        <v>23.47053</v>
      </c>
      <c r="I6" s="235">
        <v>75.973240000000004</v>
      </c>
      <c r="J6" s="235" t="s">
        <v>2414</v>
      </c>
      <c r="K6" s="235" t="s">
        <v>2415</v>
      </c>
      <c r="L6" s="235" t="s">
        <v>2416</v>
      </c>
      <c r="M6" s="235" t="s">
        <v>272</v>
      </c>
      <c r="N6" s="235" t="s">
        <v>2407</v>
      </c>
    </row>
    <row r="7" spans="1:14" s="217" customFormat="1" ht="18" customHeight="1">
      <c r="A7" s="235">
        <v>6</v>
      </c>
      <c r="B7" s="235" t="s">
        <v>2401</v>
      </c>
      <c r="C7" s="235" t="s">
        <v>2410</v>
      </c>
      <c r="D7" s="235" t="s">
        <v>510</v>
      </c>
      <c r="E7" s="235" t="s">
        <v>2417</v>
      </c>
      <c r="F7" s="235" t="s">
        <v>2418</v>
      </c>
      <c r="G7" s="235">
        <v>437.08600000000001</v>
      </c>
      <c r="H7" s="235">
        <v>23.46874</v>
      </c>
      <c r="I7" s="235">
        <v>75.973979999999997</v>
      </c>
      <c r="J7" s="235" t="s">
        <v>2414</v>
      </c>
      <c r="K7" s="235" t="s">
        <v>2419</v>
      </c>
      <c r="L7" s="235" t="s">
        <v>2416</v>
      </c>
      <c r="M7" s="235" t="s">
        <v>272</v>
      </c>
      <c r="N7" s="235" t="s">
        <v>2407</v>
      </c>
    </row>
    <row r="8" spans="1:14" s="217" customFormat="1" ht="18" customHeight="1">
      <c r="A8" s="235">
        <v>7</v>
      </c>
      <c r="B8" s="235" t="s">
        <v>2401</v>
      </c>
      <c r="C8" s="235" t="s">
        <v>2410</v>
      </c>
      <c r="D8" s="235" t="s">
        <v>510</v>
      </c>
      <c r="E8" s="235" t="s">
        <v>2420</v>
      </c>
      <c r="F8" s="235" t="s">
        <v>2418</v>
      </c>
      <c r="G8" s="235">
        <v>437.81</v>
      </c>
      <c r="H8" s="235">
        <v>23.468789999999998</v>
      </c>
      <c r="I8" s="235">
        <v>75.973960000000005</v>
      </c>
      <c r="J8" s="235" t="s">
        <v>2421</v>
      </c>
      <c r="K8" s="235" t="s">
        <v>2419</v>
      </c>
      <c r="L8" s="235" t="s">
        <v>2416</v>
      </c>
      <c r="M8" s="235" t="s">
        <v>272</v>
      </c>
      <c r="N8" s="235" t="s">
        <v>2407</v>
      </c>
    </row>
    <row r="9" spans="1:14" s="217" customFormat="1" ht="18" customHeight="1">
      <c r="A9" s="235">
        <v>8</v>
      </c>
      <c r="B9" s="235" t="s">
        <v>2401</v>
      </c>
      <c r="C9" s="235" t="s">
        <v>2410</v>
      </c>
      <c r="D9" s="235" t="s">
        <v>510</v>
      </c>
      <c r="E9" s="235" t="s">
        <v>2422</v>
      </c>
      <c r="F9" s="235" t="s">
        <v>2418</v>
      </c>
      <c r="G9" s="235">
        <v>467.83</v>
      </c>
      <c r="H9" s="235">
        <v>23.468889999999998</v>
      </c>
      <c r="I9" s="235">
        <v>75.978960999999998</v>
      </c>
      <c r="J9" s="235" t="s">
        <v>2423</v>
      </c>
      <c r="K9" s="235" t="s">
        <v>2419</v>
      </c>
      <c r="L9" s="235" t="s">
        <v>2416</v>
      </c>
      <c r="M9" s="235" t="s">
        <v>272</v>
      </c>
      <c r="N9" s="235" t="s">
        <v>2407</v>
      </c>
    </row>
    <row r="10" spans="1:14" s="217" customFormat="1" ht="18" customHeight="1">
      <c r="A10" s="235">
        <v>9</v>
      </c>
      <c r="B10" s="235" t="s">
        <v>2401</v>
      </c>
      <c r="C10" s="235" t="s">
        <v>2424</v>
      </c>
      <c r="D10" s="235" t="s">
        <v>510</v>
      </c>
      <c r="E10" s="235" t="s">
        <v>1774</v>
      </c>
      <c r="F10" s="235" t="s">
        <v>2404</v>
      </c>
      <c r="G10" s="235">
        <v>691.11400000000003</v>
      </c>
      <c r="H10" s="235">
        <v>23.53434</v>
      </c>
      <c r="I10" s="235">
        <v>76.025480000000002</v>
      </c>
      <c r="J10" s="235" t="s">
        <v>2405</v>
      </c>
      <c r="K10" s="235" t="s">
        <v>414</v>
      </c>
      <c r="L10" s="235"/>
      <c r="M10" s="235" t="s">
        <v>272</v>
      </c>
      <c r="N10" s="235" t="s">
        <v>2407</v>
      </c>
    </row>
    <row r="11" spans="1:14" s="217" customFormat="1" ht="18" customHeight="1">
      <c r="A11" s="235">
        <v>10</v>
      </c>
      <c r="B11" s="235" t="s">
        <v>2401</v>
      </c>
      <c r="C11" s="235" t="s">
        <v>2425</v>
      </c>
      <c r="D11" s="235" t="s">
        <v>510</v>
      </c>
      <c r="E11" s="235" t="s">
        <v>2418</v>
      </c>
      <c r="F11" s="235" t="s">
        <v>2426</v>
      </c>
      <c r="G11" s="235">
        <v>473.61200000000002</v>
      </c>
      <c r="H11" s="235">
        <v>23.495678999999999</v>
      </c>
      <c r="I11" s="235">
        <v>76.022239999999996</v>
      </c>
      <c r="J11" s="235" t="s">
        <v>868</v>
      </c>
      <c r="K11" s="235" t="s">
        <v>322</v>
      </c>
      <c r="L11" s="235"/>
      <c r="M11" s="235" t="s">
        <v>272</v>
      </c>
      <c r="N11" s="235" t="s">
        <v>2407</v>
      </c>
    </row>
    <row r="12" spans="1:14" s="217" customFormat="1" ht="18" customHeight="1">
      <c r="A12" s="235">
        <v>11</v>
      </c>
      <c r="B12" s="235" t="s">
        <v>2401</v>
      </c>
      <c r="C12" s="235" t="s">
        <v>2425</v>
      </c>
      <c r="D12" s="235" t="s">
        <v>510</v>
      </c>
      <c r="E12" s="235" t="s">
        <v>2418</v>
      </c>
      <c r="F12" s="235" t="s">
        <v>2426</v>
      </c>
      <c r="G12" s="235">
        <v>473.61200000000002</v>
      </c>
      <c r="H12" s="235">
        <v>23.49568</v>
      </c>
      <c r="I12" s="235">
        <v>76.022237000000004</v>
      </c>
      <c r="J12" s="235" t="s">
        <v>868</v>
      </c>
      <c r="K12" s="235" t="s">
        <v>322</v>
      </c>
      <c r="L12" s="235"/>
      <c r="M12" s="235" t="s">
        <v>272</v>
      </c>
      <c r="N12" s="235" t="s">
        <v>2407</v>
      </c>
    </row>
    <row r="13" spans="1:14" s="217" customFormat="1" ht="18" customHeight="1">
      <c r="A13" s="235">
        <v>12</v>
      </c>
      <c r="B13" s="235" t="s">
        <v>2401</v>
      </c>
      <c r="C13" s="235" t="s">
        <v>2425</v>
      </c>
      <c r="D13" s="235" t="s">
        <v>510</v>
      </c>
      <c r="E13" s="235" t="s">
        <v>2418</v>
      </c>
      <c r="F13" s="235" t="s">
        <v>2426</v>
      </c>
      <c r="G13" s="235">
        <v>443.56599999999997</v>
      </c>
      <c r="H13" s="235">
        <v>23.495681000000001</v>
      </c>
      <c r="I13" s="235">
        <v>76.022240999999994</v>
      </c>
      <c r="J13" s="235" t="s">
        <v>868</v>
      </c>
      <c r="K13" s="235" t="s">
        <v>322</v>
      </c>
      <c r="L13" s="235"/>
      <c r="M13" s="235" t="s">
        <v>272</v>
      </c>
      <c r="N13" s="235" t="s">
        <v>2407</v>
      </c>
    </row>
    <row r="14" spans="1:14" s="217" customFormat="1" ht="18" customHeight="1">
      <c r="A14" s="235">
        <v>13</v>
      </c>
      <c r="B14" s="235" t="s">
        <v>2401</v>
      </c>
      <c r="C14" s="235" t="s">
        <v>2425</v>
      </c>
      <c r="D14" s="235" t="s">
        <v>510</v>
      </c>
      <c r="E14" s="235" t="s">
        <v>2418</v>
      </c>
      <c r="F14" s="235" t="s">
        <v>2426</v>
      </c>
      <c r="G14" s="235">
        <v>470.64</v>
      </c>
      <c r="H14" s="235">
        <v>23.495674000000001</v>
      </c>
      <c r="I14" s="235">
        <v>76.022264000000007</v>
      </c>
      <c r="J14" s="235" t="s">
        <v>2427</v>
      </c>
      <c r="K14" s="235" t="s">
        <v>322</v>
      </c>
      <c r="L14" s="235"/>
      <c r="M14" s="235" t="s">
        <v>272</v>
      </c>
      <c r="N14" s="235" t="s">
        <v>2407</v>
      </c>
    </row>
    <row r="15" spans="1:14" s="217" customFormat="1" ht="18" customHeight="1">
      <c r="A15" s="235">
        <v>14</v>
      </c>
      <c r="B15" s="235" t="s">
        <v>2401</v>
      </c>
      <c r="C15" s="235" t="s">
        <v>2425</v>
      </c>
      <c r="D15" s="235" t="s">
        <v>510</v>
      </c>
      <c r="E15" s="235" t="s">
        <v>2418</v>
      </c>
      <c r="F15" s="235" t="s">
        <v>2426</v>
      </c>
      <c r="G15" s="235">
        <v>470.64</v>
      </c>
      <c r="H15" s="235">
        <v>23.495676</v>
      </c>
      <c r="I15" s="235">
        <v>76.022236000000007</v>
      </c>
      <c r="J15" s="235" t="s">
        <v>2427</v>
      </c>
      <c r="K15" s="235" t="s">
        <v>322</v>
      </c>
      <c r="L15" s="235"/>
      <c r="M15" s="235" t="s">
        <v>272</v>
      </c>
      <c r="N15" s="235" t="s">
        <v>2407</v>
      </c>
    </row>
    <row r="16" spans="1:14" s="217" customFormat="1" ht="18" customHeight="1">
      <c r="A16" s="235">
        <v>15</v>
      </c>
      <c r="B16" s="235" t="s">
        <v>2401</v>
      </c>
      <c r="C16" s="235" t="s">
        <v>2425</v>
      </c>
      <c r="D16" s="235" t="s">
        <v>510</v>
      </c>
      <c r="E16" s="235" t="s">
        <v>2418</v>
      </c>
      <c r="F16" s="235" t="s">
        <v>2426</v>
      </c>
      <c r="G16" s="235">
        <v>470.64</v>
      </c>
      <c r="H16" s="235">
        <v>23.495678999999999</v>
      </c>
      <c r="I16" s="235">
        <v>76.022254000000004</v>
      </c>
      <c r="J16" s="235" t="s">
        <v>2427</v>
      </c>
      <c r="K16" s="235" t="s">
        <v>322</v>
      </c>
      <c r="L16" s="235"/>
      <c r="M16" s="235" t="s">
        <v>272</v>
      </c>
      <c r="N16" s="235" t="s">
        <v>2407</v>
      </c>
    </row>
    <row r="17" spans="1:14" s="217" customFormat="1" ht="18" customHeight="1">
      <c r="A17" s="235">
        <v>16</v>
      </c>
      <c r="B17" s="235" t="s">
        <v>2401</v>
      </c>
      <c r="C17" s="229" t="s">
        <v>2428</v>
      </c>
      <c r="D17" s="235" t="s">
        <v>509</v>
      </c>
      <c r="E17" s="235" t="s">
        <v>2429</v>
      </c>
      <c r="F17" s="235" t="s">
        <v>2412</v>
      </c>
      <c r="G17" s="235" t="s">
        <v>2413</v>
      </c>
      <c r="H17" s="235">
        <v>23.470569999999999</v>
      </c>
      <c r="I17" s="235">
        <v>75.973269999999999</v>
      </c>
      <c r="J17" s="235" t="s">
        <v>2430</v>
      </c>
      <c r="K17" s="235" t="s">
        <v>2431</v>
      </c>
      <c r="L17" s="235" t="s">
        <v>2432</v>
      </c>
      <c r="M17" s="235" t="s">
        <v>272</v>
      </c>
      <c r="N17" s="235" t="s">
        <v>2407</v>
      </c>
    </row>
    <row r="18" spans="1:14" s="217" customFormat="1" ht="18" customHeight="1">
      <c r="A18" s="235">
        <v>17</v>
      </c>
      <c r="B18" s="235" t="s">
        <v>2401</v>
      </c>
      <c r="C18" s="229" t="s">
        <v>2428</v>
      </c>
      <c r="D18" s="235" t="s">
        <v>509</v>
      </c>
      <c r="E18" s="235" t="s">
        <v>2433</v>
      </c>
      <c r="F18" s="235" t="s">
        <v>2418</v>
      </c>
      <c r="G18" s="235">
        <v>437.06099999999998</v>
      </c>
      <c r="H18" s="235">
        <v>23.468699999999998</v>
      </c>
      <c r="I18" s="235">
        <v>75.973910000000004</v>
      </c>
      <c r="J18" s="235" t="s">
        <v>2430</v>
      </c>
      <c r="K18" s="235" t="s">
        <v>2431</v>
      </c>
      <c r="L18" s="235" t="s">
        <v>2432</v>
      </c>
      <c r="M18" s="235" t="s">
        <v>272</v>
      </c>
      <c r="N18" s="235" t="s">
        <v>2407</v>
      </c>
    </row>
    <row r="19" spans="1:14" s="217" customFormat="1" ht="18" customHeight="1">
      <c r="A19" s="235">
        <v>18</v>
      </c>
      <c r="B19" s="235" t="s">
        <v>2401</v>
      </c>
      <c r="C19" s="229" t="s">
        <v>2428</v>
      </c>
      <c r="D19" s="235" t="s">
        <v>509</v>
      </c>
      <c r="E19" s="235" t="s">
        <v>2434</v>
      </c>
      <c r="F19" s="235" t="s">
        <v>2418</v>
      </c>
      <c r="G19" s="235">
        <v>437.78500000000003</v>
      </c>
      <c r="H19" s="235">
        <v>23.468769999999999</v>
      </c>
      <c r="I19" s="235">
        <v>75.973889999999997</v>
      </c>
      <c r="J19" s="235" t="s">
        <v>2435</v>
      </c>
      <c r="K19" s="235" t="s">
        <v>2431</v>
      </c>
      <c r="L19" s="235" t="s">
        <v>2432</v>
      </c>
      <c r="M19" s="235" t="s">
        <v>272</v>
      </c>
      <c r="N19" s="235" t="s">
        <v>2407</v>
      </c>
    </row>
    <row r="20" spans="1:14" s="217" customFormat="1" ht="18" customHeight="1">
      <c r="A20" s="235">
        <v>19</v>
      </c>
      <c r="B20" s="235" t="s">
        <v>2401</v>
      </c>
      <c r="C20" s="229" t="s">
        <v>2428</v>
      </c>
      <c r="D20" s="235" t="s">
        <v>509</v>
      </c>
      <c r="E20" s="235" t="s">
        <v>2436</v>
      </c>
      <c r="F20" s="235" t="s">
        <v>2418</v>
      </c>
      <c r="G20" s="235">
        <v>467.8</v>
      </c>
      <c r="H20" s="235">
        <v>23.468810000000001</v>
      </c>
      <c r="I20" s="235">
        <v>75.973759999999999</v>
      </c>
      <c r="J20" s="235" t="s">
        <v>2437</v>
      </c>
      <c r="K20" s="235" t="s">
        <v>2431</v>
      </c>
      <c r="L20" s="235" t="s">
        <v>2432</v>
      </c>
      <c r="M20" s="235" t="s">
        <v>272</v>
      </c>
      <c r="N20" s="235" t="s">
        <v>2407</v>
      </c>
    </row>
    <row r="21" spans="1:14" s="217" customFormat="1" ht="18" customHeight="1">
      <c r="A21" s="235">
        <v>20</v>
      </c>
      <c r="B21" s="235" t="s">
        <v>2401</v>
      </c>
      <c r="C21" s="235" t="s">
        <v>2438</v>
      </c>
      <c r="D21" s="235" t="s">
        <v>509</v>
      </c>
      <c r="E21" s="235" t="s">
        <v>1774</v>
      </c>
      <c r="F21" s="235" t="s">
        <v>2404</v>
      </c>
      <c r="G21" s="235">
        <v>669.28</v>
      </c>
      <c r="H21" s="235">
        <v>23.34591</v>
      </c>
      <c r="I21" s="235">
        <v>75.998710000000003</v>
      </c>
      <c r="J21" s="235" t="s">
        <v>2405</v>
      </c>
      <c r="K21" s="235" t="s">
        <v>2439</v>
      </c>
      <c r="L21" s="235"/>
      <c r="M21" s="235" t="s">
        <v>272</v>
      </c>
      <c r="N21" s="235" t="s">
        <v>2407</v>
      </c>
    </row>
    <row r="22" spans="1:14" s="217" customFormat="1" ht="18" customHeight="1">
      <c r="A22" s="235">
        <v>21</v>
      </c>
      <c r="B22" s="235" t="s">
        <v>2401</v>
      </c>
      <c r="C22" s="235" t="s">
        <v>2440</v>
      </c>
      <c r="D22" s="235" t="s">
        <v>509</v>
      </c>
      <c r="E22" s="235" t="s">
        <v>1774</v>
      </c>
      <c r="F22" s="235" t="s">
        <v>2404</v>
      </c>
      <c r="G22" s="235">
        <v>671.3</v>
      </c>
      <c r="H22" s="235">
        <v>23.363320000000002</v>
      </c>
      <c r="I22" s="235">
        <v>76.003270000000001</v>
      </c>
      <c r="J22" s="235" t="s">
        <v>2405</v>
      </c>
      <c r="K22" s="235" t="s">
        <v>2441</v>
      </c>
      <c r="L22" s="235"/>
      <c r="M22" s="235" t="s">
        <v>272</v>
      </c>
      <c r="N22" s="235" t="s">
        <v>2407</v>
      </c>
    </row>
    <row r="23" spans="1:14" s="217" customFormat="1" ht="18" customHeight="1">
      <c r="A23" s="235">
        <v>4</v>
      </c>
      <c r="B23" s="235" t="s">
        <v>2401</v>
      </c>
      <c r="C23" s="235" t="s">
        <v>2442</v>
      </c>
      <c r="D23" s="235" t="s">
        <v>509</v>
      </c>
      <c r="E23" s="235" t="s">
        <v>1774</v>
      </c>
      <c r="F23" s="235" t="s">
        <v>2404</v>
      </c>
      <c r="G23" s="235">
        <v>666.8</v>
      </c>
      <c r="H23" s="235">
        <v>23.32282</v>
      </c>
      <c r="I23" s="235">
        <v>75.990200000000002</v>
      </c>
      <c r="J23" s="235" t="s">
        <v>2405</v>
      </c>
      <c r="K23" s="235" t="s">
        <v>386</v>
      </c>
      <c r="L23" s="235"/>
      <c r="M23" s="235" t="s">
        <v>272</v>
      </c>
      <c r="N23" s="235" t="s">
        <v>2407</v>
      </c>
    </row>
    <row r="24" spans="1:14" s="217" customFormat="1" ht="18" customHeight="1">
      <c r="A24" s="235">
        <v>22</v>
      </c>
      <c r="B24" s="235" t="s">
        <v>2401</v>
      </c>
      <c r="C24" s="235" t="s">
        <v>2443</v>
      </c>
      <c r="D24" s="235" t="s">
        <v>509</v>
      </c>
      <c r="E24" s="235" t="s">
        <v>1774</v>
      </c>
      <c r="F24" s="235" t="s">
        <v>2404</v>
      </c>
      <c r="G24" s="235">
        <v>665.35</v>
      </c>
      <c r="H24" s="235">
        <v>23.310279999999999</v>
      </c>
      <c r="I24" s="235">
        <v>75.985200000000006</v>
      </c>
      <c r="J24" s="235" t="s">
        <v>2405</v>
      </c>
      <c r="K24" s="235" t="s">
        <v>385</v>
      </c>
      <c r="L24" s="235"/>
      <c r="M24" s="235" t="s">
        <v>272</v>
      </c>
      <c r="N24" s="235" t="s">
        <v>2407</v>
      </c>
    </row>
    <row r="25" spans="1:14" s="217" customFormat="1">
      <c r="A25" s="235">
        <v>23</v>
      </c>
      <c r="B25" s="235" t="s">
        <v>2401</v>
      </c>
      <c r="C25" s="238" t="s">
        <v>2444</v>
      </c>
      <c r="D25" s="235" t="s">
        <v>510</v>
      </c>
      <c r="E25" s="235" t="s">
        <v>1774</v>
      </c>
      <c r="F25" s="235" t="s">
        <v>2404</v>
      </c>
      <c r="G25" s="235" t="s">
        <v>2445</v>
      </c>
      <c r="H25" s="235">
        <v>23.486719999999998</v>
      </c>
      <c r="I25" s="235">
        <v>76.018540000000002</v>
      </c>
      <c r="J25" s="235" t="s">
        <v>2427</v>
      </c>
      <c r="K25" s="235" t="s">
        <v>309</v>
      </c>
      <c r="L25" s="235"/>
      <c r="M25" s="235" t="s">
        <v>272</v>
      </c>
      <c r="N25" s="235" t="s">
        <v>2407</v>
      </c>
    </row>
    <row r="26" spans="1:14" s="217" customFormat="1">
      <c r="A26" s="235">
        <v>24</v>
      </c>
      <c r="B26" s="235" t="s">
        <v>2401</v>
      </c>
      <c r="C26" s="238" t="s">
        <v>2446</v>
      </c>
      <c r="D26" s="235" t="s">
        <v>510</v>
      </c>
      <c r="E26" s="235" t="s">
        <v>2418</v>
      </c>
      <c r="F26" s="235" t="s">
        <v>2447</v>
      </c>
      <c r="G26" s="235">
        <v>443.113</v>
      </c>
      <c r="H26" s="235">
        <v>23.480637000000002</v>
      </c>
      <c r="I26" s="235">
        <v>75.995176999999998</v>
      </c>
      <c r="J26" s="235" t="s">
        <v>2427</v>
      </c>
      <c r="K26" s="235" t="s">
        <v>2419</v>
      </c>
      <c r="L26" s="235"/>
      <c r="M26" s="235" t="s">
        <v>272</v>
      </c>
      <c r="N26" s="235" t="s">
        <v>2407</v>
      </c>
    </row>
    <row r="27" spans="1:14" s="217" customFormat="1">
      <c r="A27" s="235">
        <v>25</v>
      </c>
      <c r="B27" s="235" t="s">
        <v>2401</v>
      </c>
      <c r="C27" s="238" t="s">
        <v>2446</v>
      </c>
      <c r="D27" s="235" t="s">
        <v>510</v>
      </c>
      <c r="E27" s="235" t="s">
        <v>2418</v>
      </c>
      <c r="F27" s="235" t="s">
        <v>2447</v>
      </c>
      <c r="G27" s="235">
        <v>443.57600000000002</v>
      </c>
      <c r="H27" s="235">
        <v>23.480588999999998</v>
      </c>
      <c r="I27" s="235">
        <v>75.995249999999999</v>
      </c>
      <c r="J27" s="235" t="s">
        <v>2427</v>
      </c>
      <c r="K27" s="235" t="s">
        <v>2419</v>
      </c>
      <c r="L27" s="235"/>
      <c r="M27" s="235" t="s">
        <v>272</v>
      </c>
      <c r="N27" s="235" t="s">
        <v>2407</v>
      </c>
    </row>
    <row r="28" spans="1:14" s="217" customFormat="1">
      <c r="A28" s="235">
        <v>26</v>
      </c>
      <c r="B28" s="235" t="s">
        <v>2401</v>
      </c>
      <c r="C28" s="238" t="s">
        <v>2446</v>
      </c>
      <c r="D28" s="235" t="s">
        <v>510</v>
      </c>
      <c r="E28" s="235" t="s">
        <v>2418</v>
      </c>
      <c r="F28" s="235" t="s">
        <v>2447</v>
      </c>
      <c r="G28" s="235">
        <v>473.30900000000003</v>
      </c>
      <c r="H28" s="235">
        <v>23.480585999999999</v>
      </c>
      <c r="I28" s="235">
        <v>75.995221999999998</v>
      </c>
      <c r="J28" s="235" t="s">
        <v>2427</v>
      </c>
      <c r="K28" s="235" t="s">
        <v>2419</v>
      </c>
      <c r="L28" s="235"/>
      <c r="M28" s="235" t="s">
        <v>272</v>
      </c>
      <c r="N28" s="235" t="s">
        <v>2407</v>
      </c>
    </row>
    <row r="29" spans="1:14" s="217" customFormat="1">
      <c r="A29" s="235">
        <v>27</v>
      </c>
      <c r="B29" s="235" t="s">
        <v>2401</v>
      </c>
      <c r="C29" s="238" t="s">
        <v>2446</v>
      </c>
      <c r="D29" s="235" t="s">
        <v>510</v>
      </c>
      <c r="E29" s="235" t="s">
        <v>2418</v>
      </c>
      <c r="F29" s="235" t="s">
        <v>2447</v>
      </c>
      <c r="G29" s="235">
        <v>473.44200000000001</v>
      </c>
      <c r="H29" s="235">
        <v>23.480834000000002</v>
      </c>
      <c r="I29" s="235">
        <v>76.994449000000003</v>
      </c>
      <c r="J29" s="235" t="s">
        <v>868</v>
      </c>
      <c r="K29" s="235" t="s">
        <v>2419</v>
      </c>
      <c r="L29" s="235"/>
      <c r="M29" s="235" t="s">
        <v>272</v>
      </c>
      <c r="N29" s="235" t="s">
        <v>2407</v>
      </c>
    </row>
    <row r="30" spans="1:14" s="217" customFormat="1">
      <c r="A30" s="235">
        <v>28</v>
      </c>
      <c r="B30" s="235" t="s">
        <v>2401</v>
      </c>
      <c r="C30" s="235" t="s">
        <v>2446</v>
      </c>
      <c r="D30" s="235" t="s">
        <v>510</v>
      </c>
      <c r="E30" s="235" t="s">
        <v>2418</v>
      </c>
      <c r="F30" s="235" t="s">
        <v>2447</v>
      </c>
      <c r="G30" s="235">
        <v>470.322</v>
      </c>
      <c r="H30" s="235">
        <v>23.480696999999999</v>
      </c>
      <c r="I30" s="235">
        <v>76.994804000000002</v>
      </c>
      <c r="J30" s="235" t="s">
        <v>868</v>
      </c>
      <c r="K30" s="235" t="s">
        <v>2419</v>
      </c>
      <c r="L30" s="235"/>
      <c r="M30" s="235" t="s">
        <v>272</v>
      </c>
      <c r="N30" s="235" t="s">
        <v>2407</v>
      </c>
    </row>
    <row r="31" spans="1:14" s="217" customFormat="1">
      <c r="A31" s="235">
        <v>29</v>
      </c>
      <c r="B31" s="235" t="s">
        <v>2401</v>
      </c>
      <c r="C31" s="235" t="s">
        <v>2446</v>
      </c>
      <c r="D31" s="235" t="s">
        <v>510</v>
      </c>
      <c r="E31" s="235" t="s">
        <v>2418</v>
      </c>
      <c r="F31" s="235" t="s">
        <v>2447</v>
      </c>
      <c r="G31" s="235">
        <v>443.13900000000001</v>
      </c>
      <c r="H31" s="235">
        <v>23.480698</v>
      </c>
      <c r="I31" s="235">
        <v>76.995132999999996</v>
      </c>
      <c r="J31" s="235" t="s">
        <v>868</v>
      </c>
      <c r="K31" s="235" t="s">
        <v>2419</v>
      </c>
      <c r="L31" s="235"/>
      <c r="M31" s="235" t="s">
        <v>272</v>
      </c>
      <c r="N31" s="235" t="s">
        <v>2407</v>
      </c>
    </row>
    <row r="32" spans="1:14" s="217" customFormat="1">
      <c r="A32" s="235">
        <v>30</v>
      </c>
      <c r="B32" s="235" t="s">
        <v>2401</v>
      </c>
      <c r="C32" s="229" t="s">
        <v>2448</v>
      </c>
      <c r="D32" s="235" t="s">
        <v>509</v>
      </c>
      <c r="E32" s="235" t="s">
        <v>1774</v>
      </c>
      <c r="F32" s="235" t="s">
        <v>2412</v>
      </c>
      <c r="G32" s="235" t="s">
        <v>2413</v>
      </c>
      <c r="H32" s="235">
        <v>23.458349999999999</v>
      </c>
      <c r="I32" s="235">
        <v>75.952349999999996</v>
      </c>
      <c r="J32" s="235" t="s">
        <v>2405</v>
      </c>
      <c r="K32" s="235" t="s">
        <v>391</v>
      </c>
      <c r="L32" s="235"/>
      <c r="M32" s="235" t="s">
        <v>272</v>
      </c>
      <c r="N32" s="235" t="s">
        <v>2407</v>
      </c>
    </row>
    <row r="33" spans="1:14" s="217" customFormat="1">
      <c r="A33" s="235">
        <v>31</v>
      </c>
      <c r="B33" s="235" t="s">
        <v>2401</v>
      </c>
      <c r="C33" s="229" t="s">
        <v>2448</v>
      </c>
      <c r="D33" s="235" t="s">
        <v>509</v>
      </c>
      <c r="E33" s="235" t="s">
        <v>2418</v>
      </c>
      <c r="F33" s="235" t="s">
        <v>2418</v>
      </c>
      <c r="G33" s="235">
        <v>465.01</v>
      </c>
      <c r="H33" s="235">
        <v>23.455856000000001</v>
      </c>
      <c r="I33" s="235">
        <v>75.952364000000003</v>
      </c>
      <c r="J33" s="235" t="s">
        <v>2405</v>
      </c>
      <c r="K33" s="235" t="s">
        <v>391</v>
      </c>
      <c r="L33" s="235"/>
      <c r="M33" s="235" t="s">
        <v>272</v>
      </c>
      <c r="N33" s="235" t="s">
        <v>2407</v>
      </c>
    </row>
    <row r="34" spans="1:14" s="217" customFormat="1">
      <c r="A34" s="235">
        <v>32</v>
      </c>
      <c r="B34" s="235" t="s">
        <v>2401</v>
      </c>
      <c r="C34" s="235" t="s">
        <v>2449</v>
      </c>
      <c r="D34" s="235" t="s">
        <v>2450</v>
      </c>
      <c r="E34" s="235" t="s">
        <v>2418</v>
      </c>
      <c r="F34" s="235" t="s">
        <v>2418</v>
      </c>
      <c r="G34" s="235">
        <v>471</v>
      </c>
      <c r="H34" s="235">
        <v>23.483830999999999</v>
      </c>
      <c r="I34" s="235">
        <v>76.000746000000007</v>
      </c>
      <c r="J34" s="235" t="s">
        <v>2451</v>
      </c>
      <c r="K34" s="235" t="s">
        <v>2452</v>
      </c>
      <c r="L34" s="235"/>
      <c r="M34" s="235" t="s">
        <v>272</v>
      </c>
      <c r="N34" s="235" t="s">
        <v>2407</v>
      </c>
    </row>
    <row r="35" spans="1:14" s="217" customFormat="1">
      <c r="A35" s="235">
        <v>33</v>
      </c>
      <c r="B35" s="235" t="s">
        <v>2401</v>
      </c>
      <c r="C35" s="239" t="s">
        <v>2453</v>
      </c>
      <c r="D35" s="239" t="s">
        <v>1377</v>
      </c>
      <c r="E35" s="235" t="s">
        <v>2418</v>
      </c>
      <c r="F35" s="235" t="s">
        <v>2418</v>
      </c>
      <c r="G35" s="235">
        <v>487.48</v>
      </c>
      <c r="H35" s="239">
        <v>23.5397075031666</v>
      </c>
      <c r="I35" s="239">
        <v>76.147581423333307</v>
      </c>
      <c r="J35" s="235" t="s">
        <v>2451</v>
      </c>
      <c r="K35" s="239" t="s">
        <v>447</v>
      </c>
      <c r="L35" s="235"/>
      <c r="M35" s="235" t="s">
        <v>272</v>
      </c>
      <c r="N35" s="235" t="s">
        <v>2407</v>
      </c>
    </row>
    <row r="36" spans="1:14" s="217" customFormat="1">
      <c r="A36" s="235">
        <v>34</v>
      </c>
      <c r="B36" s="235" t="s">
        <v>2401</v>
      </c>
      <c r="C36" s="239" t="s">
        <v>2454</v>
      </c>
      <c r="D36" s="239" t="s">
        <v>1377</v>
      </c>
      <c r="E36" s="235" t="s">
        <v>2418</v>
      </c>
      <c r="F36" s="235" t="s">
        <v>2418</v>
      </c>
      <c r="G36" s="235">
        <v>487.49</v>
      </c>
      <c r="H36" s="239">
        <v>23.528941217666599</v>
      </c>
      <c r="I36" s="239">
        <v>76.134982978499906</v>
      </c>
      <c r="J36" s="235" t="s">
        <v>2451</v>
      </c>
      <c r="K36" s="239" t="s">
        <v>446</v>
      </c>
      <c r="L36" s="235"/>
      <c r="M36" s="235" t="s">
        <v>272</v>
      </c>
      <c r="N36" s="235" t="s">
        <v>2407</v>
      </c>
    </row>
    <row r="37" spans="1:14" s="217" customFormat="1" ht="15.75">
      <c r="A37" s="235">
        <v>35</v>
      </c>
      <c r="B37" s="235"/>
      <c r="C37" s="235"/>
      <c r="D37" s="235"/>
      <c r="E37" s="220"/>
      <c r="F37" s="220"/>
      <c r="G37" s="220"/>
      <c r="H37" s="220"/>
      <c r="I37" s="220"/>
      <c r="J37" s="220"/>
      <c r="K37" s="220"/>
      <c r="L37" s="220"/>
      <c r="M37" s="220"/>
      <c r="N37" s="220"/>
    </row>
    <row r="38" spans="1:14" s="217" customFormat="1" ht="15.75">
      <c r="A38" s="235">
        <v>36</v>
      </c>
      <c r="B38" s="235"/>
      <c r="C38" s="235"/>
      <c r="D38" s="235"/>
      <c r="E38" s="220"/>
      <c r="F38" s="220"/>
      <c r="G38" s="220"/>
      <c r="H38" s="220"/>
      <c r="I38" s="220"/>
      <c r="J38" s="220"/>
      <c r="K38" s="220"/>
      <c r="L38" s="220"/>
      <c r="M38" s="220"/>
      <c r="N38" s="220"/>
    </row>
    <row r="39" spans="1:14" ht="15.75">
      <c r="A39" s="240">
        <v>37</v>
      </c>
      <c r="B39" s="240"/>
      <c r="C39" s="240"/>
      <c r="D39" s="240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14" ht="15.75">
      <c r="A40" s="240">
        <v>38</v>
      </c>
      <c r="B40" s="240"/>
      <c r="C40" s="240"/>
      <c r="D40" s="240"/>
      <c r="E40" s="241"/>
      <c r="F40" s="241"/>
      <c r="G40" s="241"/>
      <c r="H40" s="241"/>
      <c r="I40" s="241"/>
      <c r="J40" s="241"/>
      <c r="K40" s="241"/>
      <c r="L40" s="241"/>
      <c r="M40" s="241"/>
      <c r="N40" s="241"/>
    </row>
    <row r="41" spans="1:14" ht="15.75">
      <c r="A41" s="240">
        <v>39</v>
      </c>
      <c r="B41" s="240"/>
      <c r="C41" s="240"/>
      <c r="D41" s="240"/>
      <c r="E41" s="241"/>
      <c r="F41" s="241"/>
      <c r="G41" s="241"/>
      <c r="H41" s="241"/>
      <c r="I41" s="241"/>
      <c r="J41" s="241"/>
      <c r="K41" s="241"/>
      <c r="L41" s="241"/>
      <c r="M41" s="241"/>
      <c r="N41" s="241"/>
    </row>
    <row r="42" spans="1:14" ht="15.75">
      <c r="A42" s="240">
        <v>40</v>
      </c>
      <c r="B42" s="240"/>
      <c r="C42" s="240"/>
      <c r="D42" s="240"/>
      <c r="E42" s="241"/>
      <c r="F42" s="241"/>
      <c r="G42" s="241"/>
      <c r="H42" s="241"/>
      <c r="I42" s="241"/>
      <c r="J42" s="241"/>
      <c r="K42" s="241"/>
      <c r="L42" s="241"/>
      <c r="M42" s="241"/>
      <c r="N42" s="241"/>
    </row>
    <row r="43" spans="1:14" ht="15.75">
      <c r="A43" s="240">
        <v>41</v>
      </c>
      <c r="B43" s="240"/>
      <c r="C43" s="240"/>
      <c r="D43" s="240"/>
      <c r="E43" s="241"/>
      <c r="F43" s="241"/>
      <c r="G43" s="241"/>
      <c r="H43" s="241"/>
      <c r="I43" s="241"/>
      <c r="J43" s="241"/>
      <c r="K43" s="241"/>
      <c r="L43" s="241"/>
      <c r="M43" s="241"/>
      <c r="N43" s="241"/>
    </row>
    <row r="44" spans="1:14" ht="15.75">
      <c r="A44" s="240">
        <v>42</v>
      </c>
      <c r="B44" s="240"/>
      <c r="C44" s="240"/>
      <c r="D44" s="240"/>
      <c r="E44" s="241"/>
      <c r="F44" s="241"/>
      <c r="G44" s="241"/>
      <c r="H44" s="241"/>
      <c r="I44" s="241"/>
      <c r="J44" s="241"/>
      <c r="K44" s="241"/>
      <c r="L44" s="241"/>
      <c r="M44" s="241"/>
      <c r="N44" s="241"/>
    </row>
    <row r="45" spans="1:14" ht="15.75">
      <c r="A45" s="240">
        <v>43</v>
      </c>
      <c r="B45" s="240"/>
      <c r="C45" s="240"/>
      <c r="D45" s="240"/>
      <c r="E45" s="241"/>
      <c r="F45" s="241"/>
      <c r="G45" s="241"/>
      <c r="H45" s="241"/>
      <c r="I45" s="241"/>
      <c r="J45" s="241"/>
      <c r="K45" s="241"/>
      <c r="L45" s="241"/>
      <c r="M45" s="241"/>
      <c r="N45" s="241"/>
    </row>
    <row r="46" spans="1:14" ht="15.75">
      <c r="A46" s="240">
        <v>44</v>
      </c>
      <c r="B46" s="240"/>
      <c r="C46" s="240"/>
      <c r="D46" s="240"/>
      <c r="E46" s="241"/>
      <c r="F46" s="241"/>
      <c r="G46" s="241"/>
      <c r="H46" s="241"/>
      <c r="I46" s="241"/>
      <c r="J46" s="241"/>
      <c r="K46" s="241"/>
      <c r="L46" s="241"/>
      <c r="M46" s="241"/>
      <c r="N46" s="241"/>
    </row>
    <row r="47" spans="1:14" ht="15.75">
      <c r="A47" s="240">
        <v>45</v>
      </c>
      <c r="B47" s="240"/>
      <c r="C47" s="240"/>
      <c r="D47" s="240"/>
      <c r="E47" s="241"/>
      <c r="F47" s="241"/>
      <c r="G47" s="241"/>
      <c r="H47" s="241"/>
      <c r="I47" s="241"/>
      <c r="J47" s="241"/>
      <c r="K47" s="241"/>
      <c r="L47" s="241"/>
      <c r="M47" s="241"/>
      <c r="N47" s="241"/>
    </row>
    <row r="48" spans="1:14" ht="15.75">
      <c r="A48" s="240">
        <v>46</v>
      </c>
      <c r="B48" s="240"/>
      <c r="C48" s="240"/>
      <c r="D48" s="240"/>
      <c r="E48" s="241"/>
      <c r="F48" s="241"/>
      <c r="G48" s="241"/>
      <c r="H48" s="241"/>
      <c r="I48" s="241"/>
      <c r="J48" s="241"/>
      <c r="K48" s="241"/>
      <c r="L48" s="241"/>
      <c r="M48" s="241"/>
      <c r="N48" s="241"/>
    </row>
    <row r="49" spans="1:14" ht="15.75">
      <c r="A49" s="240">
        <v>47</v>
      </c>
      <c r="B49" s="240"/>
      <c r="C49" s="240"/>
      <c r="D49" s="240"/>
      <c r="E49" s="241"/>
      <c r="F49" s="241"/>
      <c r="G49" s="241"/>
      <c r="H49" s="241"/>
      <c r="I49" s="241"/>
      <c r="J49" s="241"/>
      <c r="K49" s="241"/>
      <c r="L49" s="241"/>
      <c r="M49" s="241"/>
      <c r="N49" s="241"/>
    </row>
    <row r="50" spans="1:14" ht="15.75">
      <c r="A50" s="240">
        <v>48</v>
      </c>
      <c r="B50" s="240"/>
      <c r="C50" s="240"/>
      <c r="D50" s="240"/>
      <c r="E50" s="241"/>
      <c r="F50" s="241"/>
      <c r="G50" s="241"/>
      <c r="H50" s="241"/>
      <c r="I50" s="241"/>
      <c r="J50" s="241"/>
      <c r="K50" s="241"/>
      <c r="L50" s="241"/>
      <c r="M50" s="241"/>
      <c r="N50" s="241"/>
    </row>
    <row r="51" spans="1:14" ht="15.75">
      <c r="A51" s="240">
        <v>49</v>
      </c>
      <c r="B51" s="240"/>
      <c r="C51" s="240"/>
      <c r="D51" s="240"/>
      <c r="E51" s="241"/>
      <c r="F51" s="241"/>
      <c r="G51" s="241"/>
      <c r="H51" s="241"/>
      <c r="I51" s="241"/>
      <c r="J51" s="241"/>
      <c r="K51" s="241"/>
      <c r="L51" s="241"/>
      <c r="M51" s="241"/>
      <c r="N51" s="241"/>
    </row>
    <row r="52" spans="1:14" ht="15.75">
      <c r="A52" s="240">
        <v>50</v>
      </c>
      <c r="B52" s="240"/>
      <c r="C52" s="240"/>
      <c r="D52" s="240"/>
      <c r="E52" s="241"/>
      <c r="F52" s="241"/>
      <c r="G52" s="241"/>
      <c r="H52" s="241"/>
      <c r="I52" s="241"/>
      <c r="J52" s="241"/>
      <c r="K52" s="241"/>
      <c r="L52" s="241"/>
      <c r="M52" s="241"/>
      <c r="N52" s="241"/>
    </row>
    <row r="53" spans="1:14" ht="15.75">
      <c r="A53" s="240">
        <v>51</v>
      </c>
      <c r="B53" s="240"/>
      <c r="C53" s="240"/>
      <c r="D53" s="240"/>
      <c r="E53" s="241"/>
      <c r="F53" s="241"/>
      <c r="G53" s="241"/>
      <c r="H53" s="241"/>
      <c r="I53" s="241"/>
      <c r="J53" s="241"/>
      <c r="K53" s="241"/>
      <c r="L53" s="241"/>
      <c r="M53" s="241"/>
      <c r="N53" s="241"/>
    </row>
    <row r="54" spans="1:14" ht="15.75">
      <c r="A54" s="240">
        <v>52</v>
      </c>
      <c r="B54" s="240"/>
      <c r="C54" s="240"/>
      <c r="D54" s="240"/>
      <c r="E54" s="241"/>
      <c r="F54" s="241"/>
      <c r="G54" s="241"/>
      <c r="H54" s="241"/>
      <c r="I54" s="241"/>
      <c r="J54" s="241"/>
      <c r="K54" s="241"/>
      <c r="L54" s="241"/>
      <c r="M54" s="241"/>
      <c r="N54" s="241"/>
    </row>
    <row r="55" spans="1:14" ht="15.75">
      <c r="A55" s="240">
        <v>53</v>
      </c>
      <c r="B55" s="240"/>
      <c r="C55" s="240"/>
      <c r="D55" s="240"/>
      <c r="E55" s="241"/>
      <c r="F55" s="241"/>
      <c r="G55" s="241"/>
      <c r="H55" s="241"/>
      <c r="I55" s="241"/>
      <c r="J55" s="241"/>
      <c r="K55" s="241"/>
      <c r="L55" s="241"/>
      <c r="M55" s="241"/>
      <c r="N55" s="241"/>
    </row>
    <row r="56" spans="1:14" ht="15.75">
      <c r="A56" s="240">
        <v>54</v>
      </c>
      <c r="B56" s="240"/>
      <c r="C56" s="240"/>
      <c r="D56" s="240"/>
      <c r="E56" s="241"/>
      <c r="F56" s="241"/>
      <c r="G56" s="241"/>
      <c r="H56" s="241"/>
      <c r="I56" s="241"/>
      <c r="J56" s="241"/>
      <c r="K56" s="241"/>
      <c r="L56" s="241"/>
      <c r="M56" s="241"/>
      <c r="N56" s="241"/>
    </row>
    <row r="57" spans="1:14" ht="15.75">
      <c r="A57" s="240">
        <v>55</v>
      </c>
      <c r="B57" s="240"/>
      <c r="C57" s="240"/>
      <c r="D57" s="240"/>
      <c r="E57" s="241"/>
      <c r="F57" s="241"/>
      <c r="G57" s="241"/>
      <c r="H57" s="241"/>
      <c r="I57" s="241"/>
      <c r="J57" s="241"/>
      <c r="K57" s="241"/>
      <c r="L57" s="241"/>
      <c r="M57" s="241"/>
      <c r="N57" s="241"/>
    </row>
    <row r="58" spans="1:14" ht="15.75">
      <c r="A58" s="240">
        <v>56</v>
      </c>
      <c r="B58" s="240"/>
      <c r="C58" s="240"/>
      <c r="D58" s="240"/>
      <c r="E58" s="241"/>
      <c r="F58" s="241"/>
      <c r="G58" s="241"/>
      <c r="H58" s="241"/>
      <c r="I58" s="241"/>
      <c r="J58" s="241"/>
      <c r="K58" s="241"/>
      <c r="L58" s="241"/>
      <c r="M58" s="241"/>
      <c r="N58" s="241"/>
    </row>
    <row r="59" spans="1:14" ht="15.75">
      <c r="A59" s="240">
        <v>57</v>
      </c>
      <c r="B59" s="240"/>
      <c r="C59" s="240"/>
      <c r="D59" s="240"/>
      <c r="E59" s="241"/>
      <c r="F59" s="241"/>
      <c r="G59" s="241"/>
      <c r="H59" s="241"/>
      <c r="I59" s="241"/>
      <c r="J59" s="241"/>
      <c r="K59" s="241"/>
      <c r="L59" s="241"/>
      <c r="M59" s="241"/>
      <c r="N59" s="241"/>
    </row>
    <row r="60" spans="1:14" ht="15.75">
      <c r="A60" s="240">
        <v>58</v>
      </c>
      <c r="B60" s="240"/>
      <c r="C60" s="240"/>
      <c r="D60" s="240"/>
      <c r="E60" s="241"/>
      <c r="F60" s="241"/>
      <c r="G60" s="241"/>
      <c r="H60" s="241"/>
      <c r="I60" s="241"/>
      <c r="J60" s="241"/>
      <c r="K60" s="241"/>
      <c r="L60" s="241"/>
      <c r="M60" s="241"/>
      <c r="N60" s="241"/>
    </row>
    <row r="61" spans="1:14" ht="15.75">
      <c r="A61" s="240">
        <v>59</v>
      </c>
      <c r="B61" s="240"/>
      <c r="C61" s="240"/>
      <c r="D61" s="240"/>
      <c r="E61" s="241"/>
      <c r="F61" s="241"/>
      <c r="G61" s="241"/>
      <c r="H61" s="241"/>
      <c r="I61" s="241"/>
      <c r="J61" s="241"/>
      <c r="K61" s="241"/>
      <c r="L61" s="241"/>
      <c r="M61" s="241"/>
      <c r="N61" s="241"/>
    </row>
    <row r="62" spans="1:14" ht="15.75">
      <c r="A62" s="240">
        <v>60</v>
      </c>
      <c r="B62" s="240"/>
      <c r="C62" s="240"/>
      <c r="D62" s="240"/>
      <c r="E62" s="241"/>
      <c r="F62" s="241"/>
      <c r="G62" s="241"/>
      <c r="H62" s="241"/>
      <c r="I62" s="241"/>
      <c r="J62" s="241"/>
      <c r="K62" s="241"/>
      <c r="L62" s="241"/>
      <c r="M62" s="241"/>
      <c r="N62" s="241"/>
    </row>
    <row r="63" spans="1:14" ht="15.75">
      <c r="A63" s="240">
        <v>61</v>
      </c>
      <c r="B63" s="240"/>
      <c r="C63" s="240"/>
      <c r="D63" s="240"/>
      <c r="E63" s="241"/>
      <c r="F63" s="241"/>
      <c r="G63" s="241"/>
      <c r="H63" s="241"/>
      <c r="I63" s="241"/>
      <c r="J63" s="241"/>
      <c r="K63" s="241"/>
      <c r="L63" s="241"/>
      <c r="M63" s="241"/>
      <c r="N63" s="241"/>
    </row>
    <row r="64" spans="1:14" ht="15.75">
      <c r="A64" s="240">
        <v>62</v>
      </c>
      <c r="B64" s="240"/>
      <c r="C64" s="240"/>
      <c r="D64" s="240"/>
      <c r="E64" s="241"/>
      <c r="F64" s="241"/>
      <c r="G64" s="241"/>
      <c r="H64" s="241"/>
      <c r="I64" s="241"/>
      <c r="J64" s="241"/>
      <c r="K64" s="241"/>
      <c r="L64" s="241"/>
      <c r="M64" s="241"/>
      <c r="N64" s="241"/>
    </row>
    <row r="65" spans="1:14" ht="15.75">
      <c r="A65" s="240">
        <v>63</v>
      </c>
      <c r="B65" s="240"/>
      <c r="C65" s="240"/>
      <c r="D65" s="240"/>
      <c r="E65" s="241"/>
      <c r="F65" s="241"/>
      <c r="G65" s="241"/>
      <c r="H65" s="241"/>
      <c r="I65" s="241"/>
      <c r="J65" s="241"/>
      <c r="K65" s="241"/>
      <c r="L65" s="241"/>
      <c r="M65" s="241"/>
      <c r="N65" s="241"/>
    </row>
    <row r="66" spans="1:14" ht="15.75">
      <c r="A66" s="240">
        <v>64</v>
      </c>
      <c r="B66" s="240"/>
      <c r="C66" s="240"/>
      <c r="D66" s="240"/>
      <c r="E66" s="241"/>
      <c r="F66" s="241"/>
      <c r="G66" s="241"/>
      <c r="H66" s="241"/>
      <c r="I66" s="241"/>
      <c r="J66" s="241"/>
      <c r="K66" s="241"/>
      <c r="L66" s="241"/>
      <c r="M66" s="241"/>
      <c r="N66" s="241"/>
    </row>
    <row r="67" spans="1:14" ht="15.75">
      <c r="A67" s="240">
        <v>65</v>
      </c>
      <c r="B67" s="240"/>
      <c r="C67" s="240"/>
      <c r="D67" s="240"/>
      <c r="E67" s="241"/>
      <c r="F67" s="241"/>
      <c r="G67" s="241"/>
      <c r="H67" s="241"/>
      <c r="I67" s="241"/>
      <c r="J67" s="241"/>
      <c r="K67" s="241"/>
      <c r="L67" s="241"/>
      <c r="M67" s="241"/>
      <c r="N67" s="241"/>
    </row>
    <row r="68" spans="1:14" ht="15.75">
      <c r="A68" s="240">
        <v>66</v>
      </c>
      <c r="B68" s="240"/>
      <c r="C68" s="240"/>
      <c r="D68" s="240"/>
      <c r="E68" s="241"/>
      <c r="F68" s="241"/>
      <c r="G68" s="241"/>
      <c r="H68" s="241"/>
      <c r="I68" s="241"/>
      <c r="J68" s="241"/>
      <c r="K68" s="241"/>
      <c r="L68" s="241"/>
      <c r="M68" s="241"/>
      <c r="N68" s="241"/>
    </row>
    <row r="69" spans="1:14" ht="15.75">
      <c r="A69" s="240">
        <v>67</v>
      </c>
      <c r="B69" s="240"/>
      <c r="C69" s="240"/>
      <c r="D69" s="240"/>
      <c r="E69" s="241"/>
      <c r="F69" s="241"/>
      <c r="G69" s="241"/>
      <c r="H69" s="241"/>
      <c r="I69" s="241"/>
      <c r="J69" s="241"/>
      <c r="K69" s="241"/>
      <c r="L69" s="241"/>
      <c r="M69" s="241"/>
      <c r="N69" s="241"/>
    </row>
    <row r="70" spans="1:14" ht="15.75">
      <c r="A70" s="240">
        <v>68</v>
      </c>
      <c r="B70" s="240"/>
      <c r="C70" s="240"/>
      <c r="D70" s="240"/>
      <c r="E70" s="241"/>
      <c r="F70" s="241"/>
      <c r="G70" s="241"/>
      <c r="H70" s="241"/>
      <c r="I70" s="241"/>
      <c r="J70" s="241"/>
      <c r="K70" s="241"/>
      <c r="L70" s="241"/>
      <c r="M70" s="241"/>
      <c r="N70" s="241"/>
    </row>
    <row r="71" spans="1:14" ht="15.75">
      <c r="A71" s="240">
        <v>69</v>
      </c>
      <c r="B71" s="240"/>
      <c r="C71" s="240"/>
      <c r="D71" s="240"/>
      <c r="E71" s="241"/>
      <c r="F71" s="241"/>
      <c r="G71" s="241"/>
      <c r="H71" s="241"/>
      <c r="I71" s="241"/>
      <c r="J71" s="241"/>
      <c r="K71" s="241"/>
      <c r="L71" s="241"/>
      <c r="M71" s="241"/>
      <c r="N71" s="241"/>
    </row>
    <row r="72" spans="1:14" ht="15.75">
      <c r="A72" s="240">
        <v>70</v>
      </c>
      <c r="B72" s="240"/>
      <c r="C72" s="240"/>
      <c r="D72" s="240"/>
      <c r="E72" s="241"/>
      <c r="F72" s="241"/>
      <c r="G72" s="241"/>
      <c r="H72" s="241"/>
      <c r="I72" s="241"/>
      <c r="J72" s="241"/>
      <c r="K72" s="241"/>
      <c r="L72" s="241"/>
      <c r="M72" s="241"/>
      <c r="N72" s="241"/>
    </row>
    <row r="73" spans="1:14" ht="15.75">
      <c r="A73" s="240">
        <v>71</v>
      </c>
      <c r="B73" s="240"/>
      <c r="C73" s="240"/>
      <c r="D73" s="240"/>
      <c r="E73" s="241"/>
      <c r="F73" s="241"/>
      <c r="G73" s="241"/>
      <c r="H73" s="241"/>
      <c r="I73" s="241"/>
      <c r="J73" s="241"/>
      <c r="K73" s="241"/>
      <c r="L73" s="241"/>
      <c r="M73" s="241"/>
      <c r="N73" s="241"/>
    </row>
    <row r="74" spans="1:14" ht="15.75">
      <c r="A74" s="240">
        <v>72</v>
      </c>
      <c r="B74" s="240"/>
      <c r="C74" s="240"/>
      <c r="D74" s="240"/>
      <c r="E74" s="241"/>
      <c r="F74" s="241"/>
      <c r="G74" s="241"/>
      <c r="H74" s="241"/>
      <c r="I74" s="241"/>
      <c r="J74" s="241"/>
      <c r="K74" s="241"/>
      <c r="L74" s="241"/>
      <c r="M74" s="241"/>
      <c r="N74" s="241"/>
    </row>
    <row r="75" spans="1:14" ht="15.75">
      <c r="A75" s="240">
        <v>73</v>
      </c>
      <c r="B75" s="240"/>
      <c r="C75" s="240"/>
      <c r="D75" s="240"/>
      <c r="E75" s="241"/>
      <c r="F75" s="241"/>
      <c r="G75" s="241"/>
      <c r="H75" s="241"/>
      <c r="I75" s="241"/>
      <c r="J75" s="241"/>
      <c r="K75" s="241"/>
      <c r="L75" s="241"/>
      <c r="M75" s="241"/>
      <c r="N75" s="241"/>
    </row>
    <row r="76" spans="1:14" ht="15.75">
      <c r="A76" s="240">
        <v>74</v>
      </c>
      <c r="B76" s="240"/>
      <c r="C76" s="240"/>
      <c r="D76" s="240"/>
      <c r="E76" s="241"/>
      <c r="F76" s="241"/>
      <c r="G76" s="241"/>
      <c r="H76" s="241"/>
      <c r="I76" s="241"/>
      <c r="J76" s="241"/>
      <c r="K76" s="241"/>
      <c r="L76" s="241"/>
      <c r="M76" s="241"/>
      <c r="N76" s="241"/>
    </row>
    <row r="77" spans="1:14" ht="15.75">
      <c r="A77" s="240">
        <v>75</v>
      </c>
      <c r="B77" s="240"/>
      <c r="C77" s="240"/>
      <c r="D77" s="240"/>
      <c r="E77" s="241"/>
      <c r="F77" s="241"/>
      <c r="G77" s="241"/>
      <c r="H77" s="241"/>
      <c r="I77" s="241"/>
      <c r="J77" s="241"/>
      <c r="K77" s="241"/>
      <c r="L77" s="241"/>
      <c r="M77" s="241"/>
      <c r="N77" s="241"/>
    </row>
    <row r="78" spans="1:14" ht="15.75">
      <c r="A78" s="240">
        <v>76</v>
      </c>
      <c r="B78" s="240"/>
      <c r="C78" s="240"/>
      <c r="D78" s="240"/>
      <c r="E78" s="241"/>
      <c r="F78" s="241"/>
      <c r="G78" s="241"/>
      <c r="H78" s="241"/>
      <c r="I78" s="241"/>
      <c r="J78" s="241"/>
      <c r="K78" s="241"/>
      <c r="L78" s="241"/>
      <c r="M78" s="241"/>
      <c r="N78" s="241"/>
    </row>
    <row r="79" spans="1:14" ht="15.75">
      <c r="A79" s="240">
        <v>77</v>
      </c>
      <c r="B79" s="240"/>
      <c r="C79" s="240"/>
      <c r="D79" s="240"/>
      <c r="E79" s="241"/>
      <c r="F79" s="241"/>
      <c r="G79" s="241"/>
      <c r="H79" s="241"/>
      <c r="I79" s="241"/>
      <c r="J79" s="241"/>
      <c r="K79" s="241"/>
      <c r="L79" s="241"/>
      <c r="M79" s="241"/>
      <c r="N79" s="241"/>
    </row>
    <row r="80" spans="1:14" ht="15.75">
      <c r="A80" s="240">
        <v>78</v>
      </c>
      <c r="B80" s="240"/>
      <c r="C80" s="240"/>
      <c r="D80" s="240"/>
      <c r="E80" s="241"/>
      <c r="F80" s="241"/>
      <c r="G80" s="241"/>
      <c r="H80" s="241"/>
      <c r="I80" s="241"/>
      <c r="J80" s="241"/>
      <c r="K80" s="241"/>
      <c r="L80" s="241"/>
      <c r="M80" s="241"/>
      <c r="N80" s="241"/>
    </row>
    <row r="81" spans="1:14" ht="15.75">
      <c r="A81" s="240">
        <v>79</v>
      </c>
      <c r="B81" s="240"/>
      <c r="C81" s="240"/>
      <c r="D81" s="240"/>
      <c r="E81" s="241"/>
      <c r="F81" s="241"/>
      <c r="G81" s="241"/>
      <c r="H81" s="241"/>
      <c r="I81" s="241"/>
      <c r="J81" s="241"/>
      <c r="K81" s="241"/>
      <c r="L81" s="241"/>
      <c r="M81" s="241"/>
      <c r="N81" s="241"/>
    </row>
    <row r="82" spans="1:14" ht="15.75">
      <c r="A82" s="240">
        <v>80</v>
      </c>
      <c r="B82" s="240"/>
      <c r="C82" s="240"/>
      <c r="D82" s="240"/>
      <c r="E82" s="241"/>
      <c r="F82" s="241"/>
      <c r="G82" s="241"/>
      <c r="H82" s="241"/>
      <c r="I82" s="241"/>
      <c r="J82" s="241"/>
      <c r="K82" s="241"/>
      <c r="L82" s="241"/>
      <c r="M82" s="241"/>
      <c r="N82" s="241"/>
    </row>
    <row r="83" spans="1:14" ht="15.75">
      <c r="A83" s="240">
        <v>81</v>
      </c>
      <c r="B83" s="240"/>
      <c r="C83" s="240"/>
      <c r="D83" s="240"/>
      <c r="E83" s="241"/>
      <c r="F83" s="241"/>
      <c r="G83" s="241"/>
      <c r="H83" s="241"/>
      <c r="I83" s="241"/>
      <c r="J83" s="241"/>
      <c r="K83" s="241"/>
      <c r="L83" s="241"/>
      <c r="M83" s="241"/>
      <c r="N83" s="241"/>
    </row>
    <row r="84" spans="1:14" ht="15.75">
      <c r="A84" s="240">
        <v>82</v>
      </c>
      <c r="B84" s="240"/>
      <c r="C84" s="240"/>
      <c r="D84" s="240"/>
      <c r="E84" s="241"/>
      <c r="F84" s="241"/>
      <c r="G84" s="241"/>
      <c r="H84" s="241"/>
      <c r="I84" s="241"/>
      <c r="J84" s="241"/>
      <c r="K84" s="241"/>
      <c r="L84" s="241"/>
      <c r="M84" s="241"/>
      <c r="N84" s="241"/>
    </row>
    <row r="85" spans="1:14" ht="15.75">
      <c r="A85" s="240">
        <v>83</v>
      </c>
      <c r="B85" s="240"/>
      <c r="C85" s="240"/>
      <c r="D85" s="240"/>
      <c r="E85" s="241"/>
      <c r="F85" s="241"/>
      <c r="G85" s="241"/>
      <c r="H85" s="241"/>
      <c r="I85" s="241"/>
      <c r="J85" s="241"/>
      <c r="K85" s="241"/>
      <c r="L85" s="241"/>
      <c r="M85" s="241"/>
      <c r="N85" s="241"/>
    </row>
    <row r="86" spans="1:14" ht="15.75">
      <c r="A86" s="240">
        <v>84</v>
      </c>
      <c r="B86" s="240"/>
      <c r="C86" s="240"/>
      <c r="D86" s="240"/>
      <c r="E86" s="241"/>
      <c r="F86" s="241"/>
      <c r="G86" s="241"/>
      <c r="H86" s="241"/>
      <c r="I86" s="241"/>
      <c r="J86" s="241"/>
      <c r="K86" s="241"/>
      <c r="L86" s="241"/>
      <c r="M86" s="241"/>
      <c r="N86" s="241"/>
    </row>
    <row r="87" spans="1:14" ht="15.75">
      <c r="A87" s="240">
        <v>85</v>
      </c>
      <c r="B87" s="240"/>
      <c r="C87" s="240"/>
      <c r="D87" s="240"/>
      <c r="E87" s="241"/>
      <c r="F87" s="241"/>
      <c r="G87" s="241"/>
      <c r="H87" s="241"/>
      <c r="I87" s="241"/>
      <c r="J87" s="241"/>
      <c r="K87" s="241"/>
      <c r="L87" s="241"/>
      <c r="M87" s="241"/>
      <c r="N87" s="241"/>
    </row>
    <row r="88" spans="1:14" ht="15.75">
      <c r="A88" s="240">
        <v>86</v>
      </c>
      <c r="B88" s="240"/>
      <c r="C88" s="240"/>
      <c r="D88" s="240"/>
      <c r="E88" s="241"/>
      <c r="F88" s="241"/>
      <c r="G88" s="241"/>
      <c r="H88" s="241"/>
      <c r="I88" s="241"/>
      <c r="J88" s="241"/>
      <c r="K88" s="241"/>
      <c r="L88" s="241"/>
      <c r="M88" s="241"/>
      <c r="N88" s="241"/>
    </row>
    <row r="89" spans="1:14" ht="15.75">
      <c r="A89" s="240">
        <v>87</v>
      </c>
      <c r="B89" s="240"/>
      <c r="C89" s="240"/>
      <c r="D89" s="240"/>
      <c r="E89" s="241"/>
      <c r="F89" s="241"/>
      <c r="G89" s="241"/>
      <c r="H89" s="241"/>
      <c r="I89" s="241"/>
      <c r="J89" s="241"/>
      <c r="K89" s="241"/>
      <c r="L89" s="241"/>
      <c r="M89" s="241"/>
      <c r="N89" s="241"/>
    </row>
    <row r="90" spans="1:14" ht="15.75">
      <c r="A90" s="240">
        <v>88</v>
      </c>
      <c r="B90" s="240"/>
      <c r="C90" s="240"/>
      <c r="D90" s="240"/>
      <c r="E90" s="241"/>
      <c r="F90" s="241"/>
      <c r="G90" s="241"/>
      <c r="H90" s="241"/>
      <c r="I90" s="241"/>
      <c r="J90" s="241"/>
      <c r="K90" s="241"/>
      <c r="L90" s="241"/>
      <c r="M90" s="241"/>
      <c r="N90" s="241"/>
    </row>
    <row r="91" spans="1:14" ht="15.75">
      <c r="A91" s="240">
        <v>89</v>
      </c>
      <c r="B91" s="240"/>
      <c r="C91" s="240"/>
      <c r="D91" s="240"/>
      <c r="E91" s="241"/>
      <c r="F91" s="241"/>
      <c r="G91" s="241"/>
      <c r="H91" s="241"/>
      <c r="I91" s="241"/>
      <c r="J91" s="241"/>
      <c r="K91" s="241"/>
      <c r="L91" s="241"/>
      <c r="M91" s="241"/>
      <c r="N91" s="241"/>
    </row>
    <row r="92" spans="1:14" ht="15.75">
      <c r="A92" s="240">
        <v>90</v>
      </c>
      <c r="B92" s="240"/>
      <c r="C92" s="240"/>
      <c r="D92" s="240"/>
      <c r="E92" s="241"/>
      <c r="F92" s="241"/>
      <c r="G92" s="241"/>
      <c r="H92" s="241"/>
      <c r="I92" s="241"/>
      <c r="J92" s="241"/>
      <c r="K92" s="241"/>
      <c r="L92" s="241"/>
      <c r="M92" s="241"/>
      <c r="N92" s="241"/>
    </row>
    <row r="93" spans="1:14" ht="15.75">
      <c r="A93" s="240">
        <v>91</v>
      </c>
      <c r="B93" s="240"/>
      <c r="C93" s="240"/>
      <c r="D93" s="240"/>
      <c r="E93" s="241"/>
      <c r="F93" s="241"/>
      <c r="G93" s="241"/>
      <c r="H93" s="241"/>
      <c r="I93" s="241"/>
      <c r="J93" s="241"/>
      <c r="K93" s="241"/>
      <c r="L93" s="241"/>
      <c r="M93" s="241"/>
      <c r="N93" s="241"/>
    </row>
    <row r="94" spans="1:14" ht="15.75">
      <c r="A94" s="240">
        <v>92</v>
      </c>
      <c r="B94" s="240"/>
      <c r="C94" s="240"/>
      <c r="D94" s="240"/>
      <c r="E94" s="241"/>
      <c r="F94" s="241"/>
      <c r="G94" s="241"/>
      <c r="H94" s="241"/>
      <c r="I94" s="241"/>
      <c r="J94" s="241"/>
      <c r="K94" s="241"/>
      <c r="L94" s="241"/>
      <c r="M94" s="241"/>
      <c r="N94" s="241"/>
    </row>
    <row r="95" spans="1:14" ht="15.75">
      <c r="A95" s="240">
        <v>93</v>
      </c>
      <c r="B95" s="240"/>
      <c r="C95" s="240"/>
      <c r="D95" s="240"/>
      <c r="E95" s="241"/>
      <c r="F95" s="241"/>
      <c r="G95" s="241"/>
      <c r="H95" s="241"/>
      <c r="I95" s="241"/>
      <c r="J95" s="241"/>
      <c r="K95" s="241"/>
      <c r="L95" s="241"/>
      <c r="M95" s="241"/>
      <c r="N95" s="241"/>
    </row>
    <row r="96" spans="1:14" ht="15.75">
      <c r="A96" s="240">
        <v>94</v>
      </c>
      <c r="B96" s="240"/>
      <c r="C96" s="240"/>
      <c r="D96" s="240"/>
      <c r="E96" s="241"/>
      <c r="F96" s="241"/>
      <c r="G96" s="241"/>
      <c r="H96" s="241"/>
      <c r="I96" s="241"/>
      <c r="J96" s="241"/>
      <c r="K96" s="241"/>
      <c r="L96" s="241"/>
      <c r="M96" s="241"/>
      <c r="N96" s="241"/>
    </row>
    <row r="97" spans="1:14" ht="15.75">
      <c r="A97" s="240">
        <v>95</v>
      </c>
      <c r="B97" s="240"/>
      <c r="C97" s="240"/>
      <c r="D97" s="240"/>
      <c r="E97" s="241"/>
      <c r="F97" s="241"/>
      <c r="G97" s="241"/>
      <c r="H97" s="241"/>
      <c r="I97" s="241"/>
      <c r="J97" s="241"/>
      <c r="K97" s="241"/>
      <c r="L97" s="241"/>
      <c r="M97" s="241"/>
      <c r="N97" s="241"/>
    </row>
    <row r="98" spans="1:14" ht="15.75">
      <c r="A98" s="240">
        <v>96</v>
      </c>
      <c r="B98" s="240"/>
      <c r="C98" s="240"/>
      <c r="D98" s="240"/>
      <c r="E98" s="241"/>
      <c r="F98" s="241"/>
      <c r="G98" s="241"/>
      <c r="H98" s="241"/>
      <c r="I98" s="241"/>
      <c r="J98" s="241"/>
      <c r="K98" s="241"/>
      <c r="L98" s="241"/>
      <c r="M98" s="241"/>
      <c r="N98" s="241"/>
    </row>
    <row r="99" spans="1:14" ht="15.75">
      <c r="A99" s="240">
        <v>97</v>
      </c>
      <c r="B99" s="240"/>
      <c r="C99" s="240"/>
      <c r="D99" s="240"/>
      <c r="E99" s="241"/>
      <c r="F99" s="241"/>
      <c r="G99" s="241"/>
      <c r="H99" s="241"/>
      <c r="I99" s="241"/>
      <c r="J99" s="241"/>
      <c r="K99" s="241"/>
      <c r="L99" s="241"/>
      <c r="M99" s="241"/>
      <c r="N99" s="241"/>
    </row>
    <row r="100" spans="1:14" ht="15.75">
      <c r="A100" s="240">
        <v>98</v>
      </c>
      <c r="B100" s="240"/>
      <c r="C100" s="240"/>
      <c r="D100" s="240"/>
      <c r="E100" s="241"/>
      <c r="F100" s="241"/>
      <c r="G100" s="241"/>
      <c r="H100" s="241"/>
      <c r="I100" s="241"/>
      <c r="J100" s="241"/>
      <c r="K100" s="241"/>
      <c r="L100" s="241"/>
      <c r="M100" s="241"/>
      <c r="N100" s="241"/>
    </row>
    <row r="101" spans="1:14" ht="15.75">
      <c r="A101" s="240">
        <v>99</v>
      </c>
      <c r="B101" s="240"/>
      <c r="C101" s="240"/>
      <c r="D101" s="240"/>
      <c r="E101" s="241"/>
      <c r="F101" s="241"/>
      <c r="G101" s="241"/>
      <c r="H101" s="241"/>
      <c r="I101" s="241"/>
      <c r="J101" s="241"/>
      <c r="K101" s="241"/>
      <c r="L101" s="241"/>
      <c r="M101" s="241"/>
      <c r="N101" s="241"/>
    </row>
    <row r="102" spans="1:14" ht="15.75">
      <c r="A102" s="240">
        <v>100</v>
      </c>
      <c r="B102" s="240"/>
      <c r="C102" s="240"/>
      <c r="D102" s="240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</row>
    <row r="103" spans="1:14" ht="15.75">
      <c r="A103" s="240">
        <v>101</v>
      </c>
      <c r="B103" s="240"/>
      <c r="C103" s="240"/>
      <c r="D103" s="240"/>
      <c r="E103" s="241"/>
      <c r="F103" s="241"/>
      <c r="G103" s="241"/>
      <c r="H103" s="241"/>
      <c r="I103" s="241"/>
      <c r="J103" s="241"/>
      <c r="K103" s="241"/>
      <c r="L103" s="241"/>
      <c r="M103" s="241"/>
      <c r="N103" s="241"/>
    </row>
    <row r="104" spans="1:14" ht="15.75">
      <c r="A104" s="240">
        <v>102</v>
      </c>
      <c r="B104" s="240"/>
      <c r="C104" s="240"/>
      <c r="D104" s="240"/>
      <c r="E104" s="241"/>
      <c r="F104" s="241"/>
      <c r="G104" s="241"/>
      <c r="H104" s="241"/>
      <c r="I104" s="241"/>
      <c r="J104" s="241"/>
      <c r="K104" s="241"/>
      <c r="L104" s="241"/>
      <c r="M104" s="241"/>
      <c r="N104" s="241"/>
    </row>
    <row r="105" spans="1:14" ht="15.75">
      <c r="A105" s="240">
        <v>103</v>
      </c>
      <c r="B105" s="240"/>
      <c r="C105" s="240"/>
      <c r="D105" s="240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</row>
    <row r="106" spans="1:14" ht="15.75">
      <c r="A106" s="240">
        <v>104</v>
      </c>
      <c r="B106" s="240"/>
      <c r="C106" s="240"/>
      <c r="D106" s="240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</row>
    <row r="107" spans="1:14" ht="15.75">
      <c r="A107" s="240">
        <v>105</v>
      </c>
      <c r="B107" s="240"/>
      <c r="C107" s="240"/>
      <c r="D107" s="240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</row>
    <row r="108" spans="1:14" ht="15.75">
      <c r="A108" s="240">
        <v>106</v>
      </c>
      <c r="B108" s="240"/>
      <c r="C108" s="240"/>
      <c r="D108" s="240"/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</row>
    <row r="109" spans="1:14" ht="15.75">
      <c r="A109" s="240">
        <v>107</v>
      </c>
      <c r="B109" s="240"/>
      <c r="C109" s="240"/>
      <c r="D109" s="240"/>
      <c r="E109" s="241"/>
      <c r="F109" s="241"/>
      <c r="G109" s="241"/>
      <c r="H109" s="241"/>
      <c r="I109" s="241"/>
      <c r="J109" s="241"/>
      <c r="K109" s="241"/>
      <c r="L109" s="241"/>
      <c r="M109" s="241"/>
      <c r="N109" s="241"/>
    </row>
    <row r="110" spans="1:14" ht="15.75">
      <c r="A110" s="240">
        <v>108</v>
      </c>
      <c r="B110" s="240"/>
      <c r="C110" s="240"/>
      <c r="D110" s="240"/>
      <c r="E110" s="241"/>
      <c r="F110" s="241"/>
      <c r="G110" s="241"/>
      <c r="H110" s="241"/>
      <c r="I110" s="241"/>
      <c r="J110" s="241"/>
      <c r="K110" s="241"/>
      <c r="L110" s="241"/>
      <c r="M110" s="241"/>
      <c r="N110" s="241"/>
    </row>
    <row r="111" spans="1:14" ht="15.75">
      <c r="A111" s="240">
        <v>109</v>
      </c>
      <c r="B111" s="240"/>
      <c r="C111" s="240"/>
      <c r="D111" s="240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</row>
    <row r="112" spans="1:14" ht="15.75">
      <c r="A112" s="240">
        <v>110</v>
      </c>
      <c r="B112" s="240"/>
      <c r="C112" s="240"/>
      <c r="D112" s="240"/>
      <c r="E112" s="241"/>
      <c r="F112" s="241"/>
      <c r="G112" s="241"/>
      <c r="H112" s="241"/>
      <c r="I112" s="241"/>
      <c r="J112" s="241"/>
      <c r="K112" s="241"/>
      <c r="L112" s="241"/>
      <c r="M112" s="241"/>
      <c r="N112" s="241"/>
    </row>
    <row r="113" spans="1:14" ht="15.75">
      <c r="A113" s="240">
        <v>111</v>
      </c>
      <c r="B113" s="240"/>
      <c r="C113" s="240"/>
      <c r="D113" s="240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</row>
    <row r="114" spans="1:14" ht="15.75">
      <c r="A114" s="240">
        <v>112</v>
      </c>
      <c r="B114" s="240"/>
      <c r="C114" s="240"/>
      <c r="D114" s="240"/>
      <c r="E114" s="241"/>
      <c r="F114" s="241"/>
      <c r="G114" s="241"/>
      <c r="H114" s="241"/>
      <c r="I114" s="241"/>
      <c r="J114" s="241"/>
      <c r="K114" s="241"/>
      <c r="L114" s="241"/>
      <c r="M114" s="241"/>
      <c r="N114" s="241"/>
    </row>
    <row r="115" spans="1:14" ht="15.75">
      <c r="A115" s="240">
        <v>113</v>
      </c>
      <c r="B115" s="240"/>
      <c r="C115" s="240"/>
      <c r="D115" s="240"/>
      <c r="E115" s="241"/>
      <c r="F115" s="241"/>
      <c r="G115" s="241"/>
      <c r="H115" s="241"/>
      <c r="I115" s="241"/>
      <c r="J115" s="241"/>
      <c r="K115" s="241"/>
      <c r="L115" s="241"/>
      <c r="M115" s="241"/>
      <c r="N115" s="241"/>
    </row>
    <row r="116" spans="1:14" ht="15.75">
      <c r="A116" s="240">
        <v>114</v>
      </c>
      <c r="B116" s="240"/>
      <c r="C116" s="240"/>
      <c r="D116" s="240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</row>
    <row r="117" spans="1:14" ht="15.75">
      <c r="A117" s="240">
        <v>115</v>
      </c>
      <c r="B117" s="240"/>
      <c r="C117" s="240"/>
      <c r="D117" s="240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</row>
    <row r="118" spans="1:14" ht="15.75">
      <c r="A118" s="240">
        <v>116</v>
      </c>
      <c r="B118" s="240"/>
      <c r="C118" s="240"/>
      <c r="D118" s="240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</row>
    <row r="119" spans="1:14" ht="15.75">
      <c r="A119" s="240">
        <v>117</v>
      </c>
      <c r="B119" s="240"/>
      <c r="C119" s="240"/>
      <c r="D119" s="240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</row>
    <row r="120" spans="1:14" ht="15.75">
      <c r="A120" s="240">
        <v>118</v>
      </c>
      <c r="B120" s="240"/>
      <c r="C120" s="240"/>
      <c r="D120" s="240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</row>
    <row r="121" spans="1:14" ht="15.75">
      <c r="A121" s="240">
        <v>119</v>
      </c>
      <c r="B121" s="240"/>
      <c r="C121" s="240"/>
      <c r="D121" s="240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</row>
    <row r="122" spans="1:14" ht="15.75">
      <c r="A122" s="240">
        <v>120</v>
      </c>
      <c r="B122" s="240"/>
      <c r="C122" s="240"/>
      <c r="D122" s="240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</row>
    <row r="123" spans="1:14" ht="15.75">
      <c r="A123" s="240">
        <v>121</v>
      </c>
      <c r="B123" s="240"/>
      <c r="C123" s="240"/>
      <c r="D123" s="240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</row>
    <row r="124" spans="1:14" ht="15.75">
      <c r="A124" s="240">
        <v>122</v>
      </c>
      <c r="B124" s="240"/>
      <c r="C124" s="240"/>
      <c r="D124" s="240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</row>
    <row r="125" spans="1:14" ht="15.75">
      <c r="A125" s="240">
        <v>123</v>
      </c>
      <c r="B125" s="240"/>
      <c r="C125" s="240"/>
      <c r="D125" s="240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</row>
    <row r="126" spans="1:14" ht="15.75">
      <c r="A126" s="240">
        <v>124</v>
      </c>
      <c r="B126" s="240"/>
      <c r="C126" s="240"/>
      <c r="D126" s="240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</row>
    <row r="127" spans="1:14" ht="15.75">
      <c r="A127" s="240">
        <v>125</v>
      </c>
      <c r="B127" s="240"/>
      <c r="C127" s="240"/>
      <c r="D127" s="240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</row>
    <row r="128" spans="1:14" ht="15.75">
      <c r="A128" s="240">
        <v>126</v>
      </c>
      <c r="B128" s="240"/>
      <c r="C128" s="240"/>
      <c r="D128" s="240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</row>
    <row r="129" spans="1:14" ht="15.75">
      <c r="A129" s="240">
        <v>127</v>
      </c>
      <c r="B129" s="240"/>
      <c r="C129" s="240"/>
      <c r="D129" s="240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</row>
    <row r="130" spans="1:14" ht="15.75">
      <c r="A130" s="240">
        <v>128</v>
      </c>
      <c r="B130" s="240"/>
      <c r="C130" s="240"/>
      <c r="D130" s="240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</row>
    <row r="131" spans="1:14" ht="15.75">
      <c r="A131" s="240">
        <v>129</v>
      </c>
      <c r="B131" s="240"/>
      <c r="C131" s="240"/>
      <c r="D131" s="240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</row>
    <row r="132" spans="1:14" ht="15.75">
      <c r="A132" s="240">
        <v>130</v>
      </c>
      <c r="B132" s="240"/>
      <c r="C132" s="240"/>
      <c r="D132" s="240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</row>
    <row r="133" spans="1:14" ht="15.75">
      <c r="A133" s="240">
        <v>131</v>
      </c>
      <c r="B133" s="240"/>
      <c r="C133" s="240"/>
      <c r="D133" s="240"/>
      <c r="E133" s="241"/>
      <c r="F133" s="241"/>
      <c r="G133" s="241"/>
      <c r="H133" s="241"/>
      <c r="I133" s="241"/>
      <c r="J133" s="241"/>
      <c r="K133" s="241"/>
      <c r="L133" s="241"/>
      <c r="M133" s="241"/>
      <c r="N133" s="241"/>
    </row>
    <row r="134" spans="1:14" ht="15.75">
      <c r="A134" s="240">
        <v>132</v>
      </c>
      <c r="B134" s="240"/>
      <c r="C134" s="240"/>
      <c r="D134" s="240"/>
      <c r="E134" s="241"/>
      <c r="F134" s="241"/>
      <c r="G134" s="241"/>
      <c r="H134" s="241"/>
      <c r="I134" s="241"/>
      <c r="J134" s="241"/>
      <c r="K134" s="241"/>
      <c r="L134" s="241"/>
      <c r="M134" s="241"/>
      <c r="N134" s="241"/>
    </row>
    <row r="135" spans="1:14" ht="15.75">
      <c r="A135" s="240">
        <v>133</v>
      </c>
      <c r="B135" s="240"/>
      <c r="C135" s="240"/>
      <c r="D135" s="240"/>
      <c r="E135" s="241"/>
      <c r="F135" s="241"/>
      <c r="G135" s="241"/>
      <c r="H135" s="241"/>
      <c r="I135" s="241"/>
      <c r="J135" s="241"/>
      <c r="K135" s="241"/>
      <c r="L135" s="241"/>
      <c r="M135" s="241"/>
      <c r="N135" s="241"/>
    </row>
    <row r="136" spans="1:14" ht="15.75">
      <c r="A136" s="240">
        <v>134</v>
      </c>
      <c r="B136" s="240"/>
      <c r="C136" s="240"/>
      <c r="D136" s="240"/>
      <c r="E136" s="241"/>
      <c r="F136" s="241"/>
      <c r="G136" s="241"/>
      <c r="H136" s="241"/>
      <c r="I136" s="241"/>
      <c r="J136" s="241"/>
      <c r="K136" s="241"/>
      <c r="L136" s="241"/>
      <c r="M136" s="241"/>
      <c r="N136" s="241"/>
    </row>
    <row r="137" spans="1:14" ht="15.75">
      <c r="A137" s="240">
        <v>135</v>
      </c>
      <c r="B137" s="240"/>
      <c r="C137" s="240"/>
      <c r="D137" s="240"/>
      <c r="E137" s="241"/>
      <c r="F137" s="241"/>
      <c r="G137" s="241"/>
      <c r="H137" s="241"/>
      <c r="I137" s="241"/>
      <c r="J137" s="241"/>
      <c r="K137" s="241"/>
      <c r="L137" s="241"/>
      <c r="M137" s="241"/>
      <c r="N137" s="241"/>
    </row>
    <row r="138" spans="1:14" ht="15.75">
      <c r="A138" s="240">
        <v>136</v>
      </c>
      <c r="B138" s="240"/>
      <c r="C138" s="240"/>
      <c r="D138" s="240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</row>
    <row r="139" spans="1:14" ht="15.75">
      <c r="A139" s="240">
        <v>137</v>
      </c>
      <c r="B139" s="240"/>
      <c r="C139" s="240"/>
      <c r="D139" s="240"/>
      <c r="E139" s="241"/>
      <c r="F139" s="241"/>
      <c r="G139" s="241"/>
      <c r="H139" s="241"/>
      <c r="I139" s="241"/>
      <c r="J139" s="241"/>
      <c r="K139" s="241"/>
      <c r="L139" s="241"/>
      <c r="M139" s="241"/>
      <c r="N139" s="241"/>
    </row>
    <row r="140" spans="1:14" ht="15.75">
      <c r="A140" s="240">
        <v>138</v>
      </c>
      <c r="B140" s="240"/>
      <c r="C140" s="240"/>
      <c r="D140" s="240"/>
      <c r="E140" s="241"/>
      <c r="F140" s="241"/>
      <c r="G140" s="241"/>
      <c r="H140" s="241"/>
      <c r="I140" s="241"/>
      <c r="J140" s="241"/>
      <c r="K140" s="241"/>
      <c r="L140" s="241"/>
      <c r="M140" s="241"/>
      <c r="N140" s="241"/>
    </row>
    <row r="141" spans="1:14" ht="15.75">
      <c r="A141" s="240">
        <v>139</v>
      </c>
      <c r="B141" s="240"/>
      <c r="C141" s="240"/>
      <c r="D141" s="240"/>
      <c r="E141" s="241"/>
      <c r="F141" s="241"/>
      <c r="G141" s="241"/>
      <c r="H141" s="241"/>
      <c r="I141" s="241"/>
      <c r="J141" s="241"/>
      <c r="K141" s="241"/>
      <c r="L141" s="241"/>
      <c r="M141" s="241"/>
      <c r="N141" s="241"/>
    </row>
    <row r="142" spans="1:14" ht="15.75">
      <c r="A142" s="240">
        <v>140</v>
      </c>
      <c r="B142" s="240"/>
      <c r="C142" s="240"/>
      <c r="D142" s="240"/>
      <c r="E142" s="241"/>
      <c r="F142" s="241"/>
      <c r="G142" s="241"/>
      <c r="H142" s="241"/>
      <c r="I142" s="241"/>
      <c r="J142" s="241"/>
      <c r="K142" s="241"/>
      <c r="L142" s="241"/>
      <c r="M142" s="241"/>
      <c r="N142" s="241"/>
    </row>
    <row r="143" spans="1:14" ht="15.75">
      <c r="A143" s="240">
        <v>141</v>
      </c>
      <c r="B143" s="240"/>
      <c r="C143" s="240"/>
      <c r="D143" s="240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</row>
    <row r="144" spans="1:14" ht="15.75">
      <c r="A144" s="240">
        <v>142</v>
      </c>
      <c r="B144" s="240"/>
      <c r="C144" s="240"/>
      <c r="D144" s="240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</row>
    <row r="145" spans="1:14" ht="15.75">
      <c r="A145" s="240">
        <v>143</v>
      </c>
      <c r="B145" s="240"/>
      <c r="C145" s="240"/>
      <c r="D145" s="240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</row>
    <row r="146" spans="1:14" ht="15.75">
      <c r="A146" s="240">
        <v>144</v>
      </c>
      <c r="B146" s="240"/>
      <c r="C146" s="240"/>
      <c r="D146" s="240"/>
      <c r="E146" s="241"/>
      <c r="F146" s="241"/>
      <c r="G146" s="241"/>
      <c r="H146" s="241"/>
      <c r="I146" s="241"/>
      <c r="J146" s="241"/>
      <c r="K146" s="241"/>
      <c r="L146" s="241"/>
      <c r="M146" s="241"/>
      <c r="N146" s="241"/>
    </row>
    <row r="147" spans="1:14" ht="15.75">
      <c r="A147" s="240">
        <v>145</v>
      </c>
      <c r="B147" s="240"/>
      <c r="C147" s="240"/>
      <c r="D147" s="240"/>
      <c r="E147" s="241"/>
      <c r="F147" s="241"/>
      <c r="G147" s="241"/>
      <c r="H147" s="241"/>
      <c r="I147" s="241"/>
      <c r="J147" s="241"/>
      <c r="K147" s="241"/>
      <c r="L147" s="241"/>
      <c r="M147" s="241"/>
      <c r="N147" s="241"/>
    </row>
    <row r="148" spans="1:14" ht="15.75">
      <c r="A148" s="240">
        <v>146</v>
      </c>
      <c r="B148" s="240"/>
      <c r="C148" s="240"/>
      <c r="D148" s="240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</row>
    <row r="149" spans="1:14" ht="15.75">
      <c r="A149" s="240">
        <v>147</v>
      </c>
      <c r="B149" s="240"/>
      <c r="C149" s="240"/>
      <c r="D149" s="240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</row>
    <row r="150" spans="1:14" ht="15.75">
      <c r="A150" s="240">
        <v>148</v>
      </c>
      <c r="B150" s="240"/>
      <c r="C150" s="240"/>
      <c r="D150" s="240"/>
      <c r="E150" s="241"/>
      <c r="F150" s="241"/>
      <c r="G150" s="241"/>
      <c r="H150" s="241"/>
      <c r="I150" s="241"/>
      <c r="J150" s="241"/>
      <c r="K150" s="241"/>
      <c r="L150" s="241"/>
      <c r="M150" s="241"/>
      <c r="N150" s="241"/>
    </row>
    <row r="151" spans="1:14" ht="15.75">
      <c r="A151" s="240">
        <v>149</v>
      </c>
      <c r="B151" s="240"/>
      <c r="C151" s="240"/>
      <c r="D151" s="240"/>
      <c r="E151" s="241"/>
      <c r="F151" s="241"/>
      <c r="G151" s="241"/>
      <c r="H151" s="241"/>
      <c r="I151" s="241"/>
      <c r="J151" s="241"/>
      <c r="K151" s="241"/>
      <c r="L151" s="241"/>
      <c r="M151" s="241"/>
      <c r="N151" s="241"/>
    </row>
    <row r="152" spans="1:14" ht="15.75">
      <c r="A152" s="240">
        <v>150</v>
      </c>
      <c r="B152" s="240"/>
      <c r="C152" s="240"/>
      <c r="D152" s="240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</row>
    <row r="153" spans="1:14" ht="15.75">
      <c r="A153" s="240">
        <v>151</v>
      </c>
      <c r="B153" s="240"/>
      <c r="C153" s="240"/>
      <c r="D153" s="240"/>
      <c r="E153" s="241"/>
      <c r="F153" s="241"/>
      <c r="G153" s="241"/>
      <c r="H153" s="241"/>
      <c r="I153" s="241"/>
      <c r="J153" s="241"/>
      <c r="K153" s="241"/>
      <c r="L153" s="241"/>
      <c r="M153" s="241"/>
      <c r="N153" s="241"/>
    </row>
    <row r="154" spans="1:14" ht="15.75">
      <c r="A154" s="240">
        <v>152</v>
      </c>
      <c r="B154" s="240"/>
      <c r="C154" s="240"/>
      <c r="D154" s="240"/>
      <c r="E154" s="241"/>
      <c r="F154" s="241"/>
      <c r="G154" s="241"/>
      <c r="H154" s="241"/>
      <c r="I154" s="241"/>
      <c r="J154" s="241"/>
      <c r="K154" s="241"/>
      <c r="L154" s="241"/>
      <c r="M154" s="241"/>
      <c r="N154" s="241"/>
    </row>
    <row r="155" spans="1:14" ht="15.75">
      <c r="A155" s="240">
        <v>153</v>
      </c>
      <c r="B155" s="240"/>
      <c r="C155" s="240"/>
      <c r="D155" s="240"/>
      <c r="E155" s="241"/>
      <c r="F155" s="241"/>
      <c r="G155" s="241"/>
      <c r="H155" s="241"/>
      <c r="I155" s="241"/>
      <c r="J155" s="241"/>
      <c r="K155" s="241"/>
      <c r="L155" s="241"/>
      <c r="M155" s="241"/>
      <c r="N155" s="241"/>
    </row>
    <row r="156" spans="1:14" ht="15.75">
      <c r="A156" s="240">
        <v>154</v>
      </c>
      <c r="B156" s="240"/>
      <c r="C156" s="240"/>
      <c r="D156" s="240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</row>
    <row r="157" spans="1:14" ht="15.75">
      <c r="A157" s="240">
        <v>155</v>
      </c>
      <c r="B157" s="240"/>
      <c r="C157" s="240"/>
      <c r="D157" s="240"/>
      <c r="E157" s="241"/>
      <c r="F157" s="241"/>
      <c r="G157" s="241"/>
      <c r="H157" s="241"/>
      <c r="I157" s="241"/>
      <c r="J157" s="241"/>
      <c r="K157" s="241"/>
      <c r="L157" s="241"/>
      <c r="M157" s="241"/>
      <c r="N157" s="241"/>
    </row>
    <row r="158" spans="1:14" ht="15.75">
      <c r="A158" s="240">
        <v>156</v>
      </c>
      <c r="B158" s="240"/>
      <c r="C158" s="240"/>
      <c r="D158" s="240"/>
      <c r="E158" s="241"/>
      <c r="F158" s="241"/>
      <c r="G158" s="241"/>
      <c r="H158" s="241"/>
      <c r="I158" s="241"/>
      <c r="J158" s="241"/>
      <c r="K158" s="241"/>
      <c r="L158" s="241"/>
      <c r="M158" s="241"/>
      <c r="N158" s="241"/>
    </row>
    <row r="159" spans="1:14" ht="15.75">
      <c r="A159" s="240">
        <v>157</v>
      </c>
      <c r="B159" s="240"/>
      <c r="C159" s="240"/>
      <c r="D159" s="240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</row>
    <row r="160" spans="1:14" ht="15.75">
      <c r="A160" s="240">
        <v>158</v>
      </c>
      <c r="B160" s="240"/>
      <c r="C160" s="240"/>
      <c r="D160" s="240"/>
      <c r="E160" s="241"/>
      <c r="F160" s="241"/>
      <c r="G160" s="241"/>
      <c r="H160" s="241"/>
      <c r="I160" s="241"/>
      <c r="J160" s="241"/>
      <c r="K160" s="241"/>
      <c r="L160" s="241"/>
      <c r="M160" s="241"/>
      <c r="N160" s="241"/>
    </row>
    <row r="161" spans="1:14" ht="15.75">
      <c r="A161" s="240">
        <v>159</v>
      </c>
      <c r="B161" s="240"/>
      <c r="C161" s="240"/>
      <c r="D161" s="240"/>
      <c r="E161" s="241"/>
      <c r="F161" s="241"/>
      <c r="G161" s="241"/>
      <c r="H161" s="241"/>
      <c r="I161" s="241"/>
      <c r="J161" s="241"/>
      <c r="K161" s="241"/>
      <c r="L161" s="241"/>
      <c r="M161" s="241"/>
      <c r="N161" s="241"/>
    </row>
    <row r="162" spans="1:14" ht="15.75">
      <c r="A162" s="240">
        <v>160</v>
      </c>
      <c r="B162" s="240"/>
      <c r="C162" s="240"/>
      <c r="D162" s="240"/>
      <c r="E162" s="241"/>
      <c r="F162" s="241"/>
      <c r="G162" s="241"/>
      <c r="H162" s="241"/>
      <c r="I162" s="241"/>
      <c r="J162" s="241"/>
      <c r="K162" s="241"/>
      <c r="L162" s="241"/>
      <c r="M162" s="241"/>
      <c r="N162" s="241"/>
    </row>
    <row r="163" spans="1:14" ht="15.75">
      <c r="A163" s="240">
        <v>161</v>
      </c>
      <c r="B163" s="240"/>
      <c r="C163" s="240"/>
      <c r="D163" s="240"/>
      <c r="E163" s="241"/>
      <c r="F163" s="241"/>
      <c r="G163" s="241"/>
      <c r="H163" s="241"/>
      <c r="I163" s="241"/>
      <c r="J163" s="241"/>
      <c r="K163" s="241"/>
      <c r="L163" s="241"/>
      <c r="M163" s="241"/>
      <c r="N163" s="241"/>
    </row>
    <row r="164" spans="1:14" ht="15.75">
      <c r="A164" s="240">
        <v>162</v>
      </c>
      <c r="B164" s="240"/>
      <c r="C164" s="240"/>
      <c r="D164" s="240"/>
      <c r="E164" s="241"/>
      <c r="F164" s="241"/>
      <c r="G164" s="241"/>
      <c r="H164" s="241"/>
      <c r="I164" s="241"/>
      <c r="J164" s="241"/>
      <c r="K164" s="241"/>
      <c r="L164" s="241"/>
      <c r="M164" s="241"/>
      <c r="N164" s="241"/>
    </row>
    <row r="165" spans="1:14" ht="15.75">
      <c r="A165" s="240">
        <v>163</v>
      </c>
      <c r="B165" s="240"/>
      <c r="C165" s="240"/>
      <c r="D165" s="240"/>
      <c r="E165" s="241"/>
      <c r="F165" s="241"/>
      <c r="G165" s="241"/>
      <c r="H165" s="241"/>
      <c r="I165" s="241"/>
      <c r="J165" s="241"/>
      <c r="K165" s="241"/>
      <c r="L165" s="241"/>
      <c r="M165" s="241"/>
      <c r="N165" s="241"/>
    </row>
    <row r="166" spans="1:14" ht="15.75">
      <c r="A166" s="240">
        <v>164</v>
      </c>
      <c r="B166" s="240"/>
      <c r="C166" s="240"/>
      <c r="D166" s="240"/>
      <c r="E166" s="241"/>
      <c r="F166" s="241"/>
      <c r="G166" s="241"/>
      <c r="H166" s="241"/>
      <c r="I166" s="241"/>
      <c r="J166" s="241"/>
      <c r="K166" s="241"/>
      <c r="L166" s="241"/>
      <c r="M166" s="241"/>
      <c r="N166" s="241"/>
    </row>
    <row r="167" spans="1:14" ht="15.75">
      <c r="A167" s="240">
        <v>165</v>
      </c>
      <c r="B167" s="240"/>
      <c r="C167" s="240"/>
      <c r="D167" s="240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</row>
    <row r="168" spans="1:14" ht="15.75">
      <c r="A168" s="240">
        <v>166</v>
      </c>
      <c r="B168" s="240"/>
      <c r="C168" s="240"/>
      <c r="D168" s="240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</row>
    <row r="169" spans="1:14" ht="15.75">
      <c r="A169" s="240">
        <v>167</v>
      </c>
      <c r="B169" s="240"/>
      <c r="C169" s="240"/>
      <c r="D169" s="240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</row>
    <row r="170" spans="1:14" ht="15.75">
      <c r="A170" s="240">
        <v>168</v>
      </c>
      <c r="B170" s="240"/>
      <c r="C170" s="240"/>
      <c r="D170" s="240"/>
      <c r="E170" s="241"/>
      <c r="F170" s="241"/>
      <c r="G170" s="241"/>
      <c r="H170" s="241"/>
      <c r="I170" s="241"/>
      <c r="J170" s="241"/>
      <c r="K170" s="241"/>
      <c r="L170" s="241"/>
      <c r="M170" s="241"/>
      <c r="N170" s="241"/>
    </row>
    <row r="171" spans="1:14" ht="15.75">
      <c r="A171" s="240">
        <v>169</v>
      </c>
      <c r="B171" s="240"/>
      <c r="C171" s="240"/>
      <c r="D171" s="240"/>
      <c r="E171" s="241"/>
      <c r="F171" s="241"/>
      <c r="G171" s="241"/>
      <c r="H171" s="241"/>
      <c r="I171" s="241"/>
      <c r="J171" s="241"/>
      <c r="K171" s="241"/>
      <c r="L171" s="241"/>
      <c r="M171" s="241"/>
      <c r="N171" s="241"/>
    </row>
    <row r="172" spans="1:14" ht="15.75">
      <c r="A172" s="240">
        <v>170</v>
      </c>
      <c r="B172" s="240"/>
      <c r="C172" s="240"/>
      <c r="D172" s="240"/>
      <c r="E172" s="241"/>
      <c r="F172" s="241"/>
      <c r="G172" s="241"/>
      <c r="H172" s="241"/>
      <c r="I172" s="241"/>
      <c r="J172" s="241"/>
      <c r="K172" s="241"/>
      <c r="L172" s="241"/>
      <c r="M172" s="241"/>
      <c r="N172" s="241"/>
    </row>
    <row r="173" spans="1:14" ht="15.75">
      <c r="A173" s="240">
        <v>171</v>
      </c>
      <c r="B173" s="240"/>
      <c r="C173" s="240"/>
      <c r="D173" s="240"/>
      <c r="E173" s="241"/>
      <c r="F173" s="241"/>
      <c r="G173" s="241"/>
      <c r="H173" s="241"/>
      <c r="I173" s="241"/>
      <c r="J173" s="241"/>
      <c r="K173" s="241"/>
      <c r="L173" s="241"/>
      <c r="M173" s="241"/>
      <c r="N173" s="241"/>
    </row>
    <row r="174" spans="1:14" ht="15.75">
      <c r="A174" s="240">
        <v>172</v>
      </c>
      <c r="B174" s="240"/>
      <c r="C174" s="240"/>
      <c r="D174" s="240"/>
      <c r="E174" s="241"/>
      <c r="F174" s="241"/>
      <c r="G174" s="241"/>
      <c r="H174" s="241"/>
      <c r="I174" s="241"/>
      <c r="J174" s="241"/>
      <c r="K174" s="241"/>
      <c r="L174" s="241"/>
      <c r="M174" s="241"/>
      <c r="N174" s="241"/>
    </row>
    <row r="175" spans="1:14" ht="15.75">
      <c r="A175" s="240">
        <v>173</v>
      </c>
      <c r="B175" s="240"/>
      <c r="C175" s="240"/>
      <c r="D175" s="240"/>
      <c r="E175" s="241"/>
      <c r="F175" s="241"/>
      <c r="G175" s="241"/>
      <c r="H175" s="241"/>
      <c r="I175" s="241"/>
      <c r="J175" s="241"/>
      <c r="K175" s="241"/>
      <c r="L175" s="241"/>
      <c r="M175" s="241"/>
      <c r="N175" s="241"/>
    </row>
    <row r="176" spans="1:14" ht="15.75">
      <c r="A176" s="240">
        <v>174</v>
      </c>
      <c r="B176" s="240"/>
      <c r="C176" s="240"/>
      <c r="D176" s="240"/>
      <c r="E176" s="241"/>
      <c r="F176" s="241"/>
      <c r="G176" s="241"/>
      <c r="H176" s="241"/>
      <c r="I176" s="241"/>
      <c r="J176" s="241"/>
      <c r="K176" s="241"/>
      <c r="L176" s="241"/>
      <c r="M176" s="241"/>
      <c r="N176" s="241"/>
    </row>
    <row r="177" spans="1:14" ht="15.75">
      <c r="A177" s="240">
        <v>175</v>
      </c>
      <c r="B177" s="240"/>
      <c r="C177" s="240"/>
      <c r="D177" s="240"/>
      <c r="E177" s="241"/>
      <c r="F177" s="241"/>
      <c r="G177" s="241"/>
      <c r="H177" s="241"/>
      <c r="I177" s="241"/>
      <c r="J177" s="241"/>
      <c r="K177" s="241"/>
      <c r="L177" s="241"/>
      <c r="M177" s="241"/>
      <c r="N177" s="241"/>
    </row>
    <row r="178" spans="1:14" ht="15.75">
      <c r="A178" s="240">
        <v>176</v>
      </c>
      <c r="B178" s="240"/>
      <c r="C178" s="240"/>
      <c r="D178" s="240"/>
      <c r="E178" s="241"/>
      <c r="F178" s="241"/>
      <c r="G178" s="241"/>
      <c r="H178" s="241"/>
      <c r="I178" s="241"/>
      <c r="J178" s="241"/>
      <c r="K178" s="241"/>
      <c r="L178" s="241"/>
      <c r="M178" s="241"/>
      <c r="N178" s="241"/>
    </row>
    <row r="179" spans="1:14" ht="15.75">
      <c r="A179" s="240">
        <v>177</v>
      </c>
      <c r="B179" s="240"/>
      <c r="C179" s="240"/>
      <c r="D179" s="240"/>
      <c r="E179" s="241"/>
      <c r="F179" s="241"/>
      <c r="G179" s="241"/>
      <c r="H179" s="241"/>
      <c r="I179" s="241"/>
      <c r="J179" s="241"/>
      <c r="K179" s="241"/>
      <c r="L179" s="241"/>
      <c r="M179" s="241"/>
      <c r="N179" s="241"/>
    </row>
    <row r="180" spans="1:14" ht="15.75">
      <c r="A180" s="240">
        <v>178</v>
      </c>
      <c r="B180" s="240"/>
      <c r="C180" s="240"/>
      <c r="D180" s="240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</row>
    <row r="181" spans="1:14" ht="15.75">
      <c r="A181" s="240">
        <v>179</v>
      </c>
      <c r="B181" s="240"/>
      <c r="C181" s="240"/>
      <c r="D181" s="240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</row>
    <row r="182" spans="1:14" ht="15.75">
      <c r="A182" s="240">
        <v>180</v>
      </c>
      <c r="B182" s="240"/>
      <c r="C182" s="240"/>
      <c r="D182" s="240"/>
      <c r="E182" s="241"/>
      <c r="F182" s="241"/>
      <c r="G182" s="241"/>
      <c r="H182" s="241"/>
      <c r="I182" s="241"/>
      <c r="J182" s="241"/>
      <c r="K182" s="241"/>
      <c r="L182" s="241"/>
      <c r="M182" s="241"/>
      <c r="N182" s="241"/>
    </row>
    <row r="183" spans="1:14" ht="15.75">
      <c r="A183" s="240">
        <v>181</v>
      </c>
      <c r="B183" s="240"/>
      <c r="C183" s="240"/>
      <c r="D183" s="240"/>
      <c r="E183" s="241"/>
      <c r="F183" s="241"/>
      <c r="G183" s="241"/>
      <c r="H183" s="241"/>
      <c r="I183" s="241"/>
      <c r="J183" s="241"/>
      <c r="K183" s="241"/>
      <c r="L183" s="241"/>
      <c r="M183" s="241"/>
      <c r="N183" s="241"/>
    </row>
    <row r="184" spans="1:14" ht="15.75">
      <c r="A184" s="240">
        <v>182</v>
      </c>
      <c r="B184" s="240"/>
      <c r="C184" s="240"/>
      <c r="D184" s="240"/>
      <c r="E184" s="241"/>
      <c r="F184" s="241"/>
      <c r="G184" s="241"/>
      <c r="H184" s="241"/>
      <c r="I184" s="241"/>
      <c r="J184" s="241"/>
      <c r="K184" s="241"/>
      <c r="L184" s="241"/>
      <c r="M184" s="241"/>
      <c r="N184" s="241"/>
    </row>
    <row r="185" spans="1:14" ht="15.75">
      <c r="A185" s="240">
        <v>183</v>
      </c>
      <c r="B185" s="240"/>
      <c r="C185" s="240"/>
      <c r="D185" s="240"/>
      <c r="E185" s="241"/>
      <c r="F185" s="241"/>
      <c r="G185" s="241"/>
      <c r="H185" s="241"/>
      <c r="I185" s="241"/>
      <c r="J185" s="241"/>
      <c r="K185" s="241"/>
      <c r="L185" s="241"/>
      <c r="M185" s="241"/>
      <c r="N185" s="241"/>
    </row>
    <row r="186" spans="1:14" ht="15.75">
      <c r="A186" s="240">
        <v>184</v>
      </c>
      <c r="B186" s="240"/>
      <c r="C186" s="240"/>
      <c r="D186" s="240"/>
      <c r="E186" s="241"/>
      <c r="F186" s="241"/>
      <c r="G186" s="241"/>
      <c r="H186" s="241"/>
      <c r="I186" s="241"/>
      <c r="J186" s="241"/>
      <c r="K186" s="241"/>
      <c r="L186" s="241"/>
      <c r="M186" s="241"/>
      <c r="N186" s="241"/>
    </row>
    <row r="187" spans="1:14" ht="15.75">
      <c r="A187" s="240">
        <v>185</v>
      </c>
      <c r="B187" s="240"/>
      <c r="C187" s="240"/>
      <c r="D187" s="240"/>
      <c r="E187" s="241"/>
      <c r="F187" s="241"/>
      <c r="G187" s="241"/>
      <c r="H187" s="241"/>
      <c r="I187" s="241"/>
      <c r="J187" s="241"/>
      <c r="K187" s="241"/>
      <c r="L187" s="241"/>
      <c r="M187" s="241"/>
      <c r="N187" s="241"/>
    </row>
    <row r="188" spans="1:14" ht="15.75">
      <c r="A188" s="240">
        <v>186</v>
      </c>
      <c r="B188" s="240"/>
      <c r="C188" s="240"/>
      <c r="D188" s="240"/>
      <c r="E188" s="241"/>
      <c r="F188" s="241"/>
      <c r="G188" s="241"/>
      <c r="H188" s="241"/>
      <c r="I188" s="241"/>
      <c r="J188" s="241"/>
      <c r="K188" s="241"/>
      <c r="L188" s="241"/>
      <c r="M188" s="241"/>
      <c r="N188" s="241"/>
    </row>
    <row r="189" spans="1:14" ht="15.75">
      <c r="A189" s="240">
        <v>187</v>
      </c>
      <c r="B189" s="240"/>
      <c r="C189" s="240"/>
      <c r="D189" s="240"/>
      <c r="E189" s="241"/>
      <c r="F189" s="241"/>
      <c r="G189" s="241"/>
      <c r="H189" s="241"/>
      <c r="I189" s="241"/>
      <c r="J189" s="241"/>
      <c r="K189" s="241"/>
      <c r="L189" s="241"/>
      <c r="M189" s="241"/>
      <c r="N189" s="241"/>
    </row>
    <row r="190" spans="1:14" ht="15.75">
      <c r="A190" s="240">
        <v>188</v>
      </c>
      <c r="B190" s="240"/>
      <c r="C190" s="240"/>
      <c r="D190" s="240"/>
      <c r="E190" s="241"/>
      <c r="F190" s="241"/>
      <c r="G190" s="241"/>
      <c r="H190" s="241"/>
      <c r="I190" s="241"/>
      <c r="J190" s="241"/>
      <c r="K190" s="241"/>
      <c r="L190" s="241"/>
      <c r="M190" s="241"/>
      <c r="N190" s="241"/>
    </row>
    <row r="191" spans="1:14" ht="15.75">
      <c r="A191" s="240">
        <v>189</v>
      </c>
      <c r="B191" s="240"/>
      <c r="C191" s="240"/>
      <c r="D191" s="240"/>
      <c r="E191" s="241"/>
      <c r="F191" s="241"/>
      <c r="G191" s="241"/>
      <c r="H191" s="241"/>
      <c r="I191" s="241"/>
      <c r="J191" s="241"/>
      <c r="K191" s="241"/>
      <c r="L191" s="241"/>
      <c r="M191" s="241"/>
      <c r="N191" s="241"/>
    </row>
    <row r="192" spans="1:14" ht="15.75">
      <c r="A192" s="240">
        <v>190</v>
      </c>
      <c r="B192" s="240"/>
      <c r="C192" s="240"/>
      <c r="D192" s="240"/>
      <c r="E192" s="241"/>
      <c r="F192" s="241"/>
      <c r="G192" s="241"/>
      <c r="H192" s="241"/>
      <c r="I192" s="241"/>
      <c r="J192" s="241"/>
      <c r="K192" s="241"/>
      <c r="L192" s="241"/>
      <c r="M192" s="241"/>
      <c r="N192" s="241"/>
    </row>
    <row r="193" spans="1:14" ht="15.75">
      <c r="A193" s="240">
        <v>191</v>
      </c>
      <c r="B193" s="240"/>
      <c r="C193" s="240"/>
      <c r="D193" s="240"/>
      <c r="E193" s="241"/>
      <c r="F193" s="241"/>
      <c r="G193" s="241"/>
      <c r="H193" s="241"/>
      <c r="I193" s="241"/>
      <c r="J193" s="241"/>
      <c r="K193" s="241"/>
      <c r="L193" s="241"/>
      <c r="M193" s="241"/>
      <c r="N193" s="241"/>
    </row>
    <row r="194" spans="1:14" ht="15.75">
      <c r="A194" s="240">
        <v>192</v>
      </c>
      <c r="B194" s="240"/>
      <c r="C194" s="240"/>
      <c r="D194" s="240"/>
      <c r="E194" s="241"/>
      <c r="F194" s="241"/>
      <c r="G194" s="241"/>
      <c r="H194" s="241"/>
      <c r="I194" s="241"/>
      <c r="J194" s="241"/>
      <c r="K194" s="241"/>
      <c r="L194" s="241"/>
      <c r="M194" s="241"/>
      <c r="N194" s="241"/>
    </row>
    <row r="195" spans="1:14" ht="15.75">
      <c r="A195" s="240">
        <v>193</v>
      </c>
      <c r="B195" s="240"/>
      <c r="C195" s="240"/>
      <c r="D195" s="240"/>
      <c r="E195" s="241"/>
      <c r="F195" s="241"/>
      <c r="G195" s="241"/>
      <c r="H195" s="241"/>
      <c r="I195" s="241"/>
      <c r="J195" s="241"/>
      <c r="K195" s="241"/>
      <c r="L195" s="241"/>
      <c r="M195" s="241"/>
      <c r="N195" s="241"/>
    </row>
    <row r="196" spans="1:14" ht="15.75">
      <c r="A196" s="240">
        <v>194</v>
      </c>
      <c r="B196" s="240"/>
      <c r="C196" s="240"/>
      <c r="D196" s="240"/>
      <c r="E196" s="241"/>
      <c r="F196" s="241"/>
      <c r="G196" s="241"/>
      <c r="H196" s="241"/>
      <c r="I196" s="241"/>
      <c r="J196" s="241"/>
      <c r="K196" s="241"/>
      <c r="L196" s="241"/>
      <c r="M196" s="241"/>
      <c r="N196" s="241"/>
    </row>
    <row r="197" spans="1:14" ht="15.75">
      <c r="A197" s="240">
        <v>195</v>
      </c>
      <c r="B197" s="240"/>
      <c r="C197" s="240"/>
      <c r="D197" s="240"/>
      <c r="E197" s="241"/>
      <c r="F197" s="241"/>
      <c r="G197" s="241"/>
      <c r="H197" s="241"/>
      <c r="I197" s="241"/>
      <c r="J197" s="241"/>
      <c r="K197" s="241"/>
      <c r="L197" s="241"/>
      <c r="M197" s="241"/>
      <c r="N197" s="241"/>
    </row>
    <row r="198" spans="1:14" ht="15.75">
      <c r="A198" s="240">
        <v>196</v>
      </c>
      <c r="B198" s="240"/>
      <c r="C198" s="240"/>
      <c r="D198" s="240"/>
      <c r="E198" s="241"/>
      <c r="F198" s="241"/>
      <c r="G198" s="241"/>
      <c r="H198" s="241"/>
      <c r="I198" s="241"/>
      <c r="J198" s="241"/>
      <c r="K198" s="241"/>
      <c r="L198" s="241"/>
      <c r="M198" s="241"/>
      <c r="N198" s="241"/>
    </row>
    <row r="199" spans="1:14" ht="15.75">
      <c r="A199" s="240">
        <v>197</v>
      </c>
      <c r="B199" s="240"/>
      <c r="C199" s="240"/>
      <c r="D199" s="240"/>
      <c r="E199" s="241"/>
      <c r="F199" s="241"/>
      <c r="G199" s="241"/>
      <c r="H199" s="241"/>
      <c r="I199" s="241"/>
      <c r="J199" s="241"/>
      <c r="K199" s="241"/>
      <c r="L199" s="241"/>
      <c r="M199" s="241"/>
      <c r="N199" s="241"/>
    </row>
    <row r="200" spans="1:14" ht="15.75">
      <c r="A200" s="240">
        <v>198</v>
      </c>
      <c r="B200" s="240"/>
      <c r="C200" s="240"/>
      <c r="D200" s="240"/>
      <c r="E200" s="241"/>
      <c r="F200" s="241"/>
      <c r="G200" s="241"/>
      <c r="H200" s="241"/>
      <c r="I200" s="241"/>
      <c r="J200" s="241"/>
      <c r="K200" s="241"/>
      <c r="L200" s="241"/>
      <c r="M200" s="241"/>
      <c r="N200" s="241"/>
    </row>
    <row r="201" spans="1:14" ht="15.75">
      <c r="A201" s="240">
        <v>199</v>
      </c>
      <c r="B201" s="240"/>
      <c r="C201" s="240"/>
      <c r="D201" s="240"/>
      <c r="E201" s="241"/>
      <c r="F201" s="241"/>
      <c r="G201" s="241"/>
      <c r="H201" s="241"/>
      <c r="I201" s="241"/>
      <c r="J201" s="241"/>
      <c r="K201" s="241"/>
      <c r="L201" s="241"/>
      <c r="M201" s="241"/>
      <c r="N201" s="241"/>
    </row>
    <row r="202" spans="1:14" ht="15.75">
      <c r="A202" s="240">
        <v>200</v>
      </c>
      <c r="B202" s="240"/>
      <c r="C202" s="240"/>
      <c r="D202" s="240"/>
      <c r="E202" s="241"/>
      <c r="F202" s="241"/>
      <c r="G202" s="241"/>
      <c r="H202" s="241"/>
      <c r="I202" s="241"/>
      <c r="J202" s="241"/>
      <c r="K202" s="241"/>
      <c r="L202" s="241"/>
      <c r="M202" s="241"/>
      <c r="N202" s="241"/>
    </row>
    <row r="203" spans="1:14" ht="15.75">
      <c r="A203" s="240">
        <v>201</v>
      </c>
      <c r="B203" s="240"/>
      <c r="C203" s="240"/>
      <c r="D203" s="240"/>
      <c r="E203" s="241"/>
      <c r="F203" s="241"/>
      <c r="G203" s="241"/>
      <c r="H203" s="241"/>
      <c r="I203" s="241"/>
      <c r="J203" s="241"/>
      <c r="K203" s="241"/>
      <c r="L203" s="241"/>
      <c r="M203" s="241"/>
      <c r="N203" s="241"/>
    </row>
    <row r="204" spans="1:14" ht="15.75">
      <c r="A204" s="240">
        <v>202</v>
      </c>
      <c r="B204" s="240"/>
      <c r="C204" s="240"/>
      <c r="D204" s="240"/>
      <c r="E204" s="241"/>
      <c r="F204" s="241"/>
      <c r="G204" s="241"/>
      <c r="H204" s="241"/>
      <c r="I204" s="241"/>
      <c r="J204" s="241"/>
      <c r="K204" s="241"/>
      <c r="L204" s="241"/>
      <c r="M204" s="241"/>
      <c r="N204" s="241"/>
    </row>
    <row r="205" spans="1:14" ht="15.75">
      <c r="A205" s="240">
        <v>203</v>
      </c>
      <c r="B205" s="240"/>
      <c r="C205" s="240"/>
      <c r="D205" s="240"/>
      <c r="E205" s="241"/>
      <c r="F205" s="241"/>
      <c r="G205" s="241"/>
      <c r="H205" s="241"/>
      <c r="I205" s="241"/>
      <c r="J205" s="241"/>
      <c r="K205" s="241"/>
      <c r="L205" s="241"/>
      <c r="M205" s="241"/>
      <c r="N205" s="241"/>
    </row>
    <row r="206" spans="1:14" ht="15.75">
      <c r="A206" s="240">
        <v>204</v>
      </c>
      <c r="B206" s="240"/>
      <c r="C206" s="240"/>
      <c r="D206" s="240"/>
      <c r="E206" s="241"/>
      <c r="F206" s="241"/>
      <c r="G206" s="241"/>
      <c r="H206" s="241"/>
      <c r="I206" s="241"/>
      <c r="J206" s="241"/>
      <c r="K206" s="241"/>
      <c r="L206" s="241"/>
      <c r="M206" s="241"/>
      <c r="N206" s="241"/>
    </row>
    <row r="207" spans="1:14" ht="15.75">
      <c r="A207" s="240">
        <v>205</v>
      </c>
      <c r="B207" s="240"/>
      <c r="C207" s="240"/>
      <c r="D207" s="240"/>
      <c r="E207" s="241"/>
      <c r="F207" s="241"/>
      <c r="G207" s="241"/>
      <c r="H207" s="241"/>
      <c r="I207" s="241"/>
      <c r="J207" s="241"/>
      <c r="K207" s="241"/>
      <c r="L207" s="241"/>
      <c r="M207" s="241"/>
      <c r="N207" s="241"/>
    </row>
    <row r="208" spans="1:14" ht="15.75">
      <c r="A208" s="240">
        <v>206</v>
      </c>
      <c r="B208" s="240"/>
      <c r="C208" s="240"/>
      <c r="D208" s="240"/>
      <c r="E208" s="241"/>
      <c r="F208" s="241"/>
      <c r="G208" s="241"/>
      <c r="H208" s="241"/>
      <c r="I208" s="241"/>
      <c r="J208" s="241"/>
      <c r="K208" s="241"/>
      <c r="L208" s="241"/>
      <c r="M208" s="241"/>
      <c r="N208" s="241"/>
    </row>
    <row r="209" spans="1:14" ht="15.75">
      <c r="A209" s="240">
        <v>207</v>
      </c>
      <c r="B209" s="240"/>
      <c r="C209" s="240"/>
      <c r="D209" s="240"/>
      <c r="E209" s="241"/>
      <c r="F209" s="241"/>
      <c r="G209" s="241"/>
      <c r="H209" s="241"/>
      <c r="I209" s="241"/>
      <c r="J209" s="241"/>
      <c r="K209" s="241"/>
      <c r="L209" s="241"/>
      <c r="M209" s="241"/>
      <c r="N209" s="241"/>
    </row>
    <row r="210" spans="1:14" ht="15.75">
      <c r="A210" s="240">
        <v>208</v>
      </c>
      <c r="B210" s="240"/>
      <c r="C210" s="240"/>
      <c r="D210" s="240"/>
      <c r="E210" s="241"/>
      <c r="F210" s="241"/>
      <c r="G210" s="241"/>
      <c r="H210" s="241"/>
      <c r="I210" s="241"/>
      <c r="J210" s="241"/>
      <c r="K210" s="241"/>
      <c r="L210" s="241"/>
      <c r="M210" s="241"/>
      <c r="N210" s="241"/>
    </row>
    <row r="211" spans="1:14" ht="15.75">
      <c r="A211" s="240">
        <v>209</v>
      </c>
      <c r="B211" s="240"/>
      <c r="C211" s="240"/>
      <c r="D211" s="240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</row>
    <row r="212" spans="1:14" ht="15.75">
      <c r="A212" s="240">
        <v>210</v>
      </c>
      <c r="B212" s="240"/>
      <c r="C212" s="240"/>
      <c r="D212" s="240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</row>
    <row r="213" spans="1:14" ht="15.75">
      <c r="A213" s="240">
        <v>211</v>
      </c>
      <c r="B213" s="240"/>
      <c r="C213" s="240"/>
      <c r="D213" s="240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</row>
    <row r="214" spans="1:14" ht="15.75">
      <c r="A214" s="240">
        <v>212</v>
      </c>
      <c r="B214" s="240"/>
      <c r="C214" s="240"/>
      <c r="D214" s="240"/>
      <c r="E214" s="241"/>
      <c r="F214" s="241"/>
      <c r="G214" s="241"/>
      <c r="H214" s="241"/>
      <c r="I214" s="241"/>
      <c r="J214" s="241"/>
      <c r="K214" s="241"/>
      <c r="L214" s="241"/>
      <c r="M214" s="241"/>
      <c r="N214" s="241"/>
    </row>
    <row r="215" spans="1:14" ht="15.75">
      <c r="A215" s="240">
        <v>213</v>
      </c>
      <c r="B215" s="240"/>
      <c r="C215" s="240"/>
      <c r="D215" s="240"/>
      <c r="E215" s="241"/>
      <c r="F215" s="241"/>
      <c r="G215" s="241"/>
      <c r="H215" s="241"/>
      <c r="I215" s="241"/>
      <c r="J215" s="241"/>
      <c r="K215" s="241"/>
      <c r="L215" s="241"/>
      <c r="M215" s="241"/>
      <c r="N215" s="241"/>
    </row>
    <row r="216" spans="1:14" ht="15.75">
      <c r="A216" s="240">
        <v>214</v>
      </c>
      <c r="B216" s="240"/>
      <c r="C216" s="240"/>
      <c r="D216" s="240"/>
      <c r="E216" s="241"/>
      <c r="F216" s="241"/>
      <c r="G216" s="241"/>
      <c r="H216" s="241"/>
      <c r="I216" s="241"/>
      <c r="J216" s="241"/>
      <c r="K216" s="241"/>
      <c r="L216" s="241"/>
      <c r="M216" s="241"/>
      <c r="N216" s="241"/>
    </row>
    <row r="217" spans="1:14" ht="15.75">
      <c r="A217" s="240">
        <v>215</v>
      </c>
      <c r="B217" s="240"/>
      <c r="C217" s="240"/>
      <c r="D217" s="240"/>
      <c r="E217" s="241"/>
      <c r="F217" s="241"/>
      <c r="G217" s="241"/>
      <c r="H217" s="241"/>
      <c r="I217" s="241"/>
      <c r="J217" s="241"/>
      <c r="K217" s="241"/>
      <c r="L217" s="241"/>
      <c r="M217" s="241"/>
      <c r="N217" s="241"/>
    </row>
    <row r="218" spans="1:14" ht="15.75">
      <c r="A218" s="240">
        <v>216</v>
      </c>
      <c r="B218" s="240"/>
      <c r="C218" s="240"/>
      <c r="D218" s="240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</row>
    <row r="219" spans="1:14" ht="15.75">
      <c r="A219" s="240">
        <v>217</v>
      </c>
      <c r="B219" s="240"/>
      <c r="C219" s="240"/>
      <c r="D219" s="240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</row>
    <row r="220" spans="1:14" ht="15.75">
      <c r="A220" s="240">
        <v>218</v>
      </c>
      <c r="B220" s="240"/>
      <c r="C220" s="240"/>
      <c r="D220" s="240"/>
      <c r="E220" s="241"/>
      <c r="F220" s="241"/>
      <c r="G220" s="241"/>
      <c r="H220" s="241"/>
      <c r="I220" s="241"/>
      <c r="J220" s="241"/>
      <c r="K220" s="241"/>
      <c r="L220" s="241"/>
      <c r="M220" s="241"/>
      <c r="N220" s="241"/>
    </row>
    <row r="221" spans="1:14" ht="15.75">
      <c r="A221" s="240">
        <v>219</v>
      </c>
      <c r="B221" s="240"/>
      <c r="C221" s="240"/>
      <c r="D221" s="240"/>
      <c r="E221" s="241"/>
      <c r="F221" s="241"/>
      <c r="G221" s="241"/>
      <c r="H221" s="241"/>
      <c r="I221" s="241"/>
      <c r="J221" s="241"/>
      <c r="K221" s="241"/>
      <c r="L221" s="241"/>
      <c r="M221" s="241"/>
      <c r="N221" s="241"/>
    </row>
    <row r="222" spans="1:14" ht="15.75">
      <c r="A222" s="240">
        <v>220</v>
      </c>
      <c r="B222" s="240"/>
      <c r="C222" s="240"/>
      <c r="D222" s="240"/>
      <c r="E222" s="241"/>
      <c r="F222" s="241"/>
      <c r="G222" s="241"/>
      <c r="H222" s="241"/>
      <c r="I222" s="241"/>
      <c r="J222" s="241"/>
      <c r="K222" s="241"/>
      <c r="L222" s="241"/>
      <c r="M222" s="241"/>
      <c r="N222" s="241"/>
    </row>
    <row r="223" spans="1:14" ht="15.75">
      <c r="A223" s="240">
        <v>221</v>
      </c>
      <c r="B223" s="240"/>
      <c r="C223" s="240"/>
      <c r="D223" s="240"/>
      <c r="E223" s="241"/>
      <c r="F223" s="241"/>
      <c r="G223" s="241"/>
      <c r="H223" s="241"/>
      <c r="I223" s="241"/>
      <c r="J223" s="241"/>
      <c r="K223" s="241"/>
      <c r="L223" s="241"/>
      <c r="M223" s="241"/>
      <c r="N223" s="241"/>
    </row>
    <row r="224" spans="1:14" ht="15.75">
      <c r="A224" s="240">
        <v>222</v>
      </c>
      <c r="B224" s="240"/>
      <c r="C224" s="240"/>
      <c r="D224" s="240"/>
      <c r="E224" s="241"/>
      <c r="F224" s="241"/>
      <c r="G224" s="241"/>
      <c r="H224" s="241"/>
      <c r="I224" s="241"/>
      <c r="J224" s="241"/>
      <c r="K224" s="241"/>
      <c r="L224" s="241"/>
      <c r="M224" s="241"/>
      <c r="N224" s="241"/>
    </row>
    <row r="225" spans="1:14" ht="15.75">
      <c r="A225" s="240">
        <v>223</v>
      </c>
      <c r="B225" s="240"/>
      <c r="C225" s="240"/>
      <c r="D225" s="240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</row>
    <row r="226" spans="1:14" ht="15.75">
      <c r="A226" s="240">
        <v>224</v>
      </c>
      <c r="B226" s="240"/>
      <c r="C226" s="240"/>
      <c r="D226" s="240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</row>
    <row r="227" spans="1:14" ht="15.75">
      <c r="A227" s="240">
        <v>225</v>
      </c>
      <c r="B227" s="240"/>
      <c r="C227" s="240"/>
      <c r="D227" s="240"/>
      <c r="E227" s="241"/>
      <c r="F227" s="241"/>
      <c r="G227" s="241"/>
      <c r="H227" s="241"/>
      <c r="I227" s="241"/>
      <c r="J227" s="241"/>
      <c r="K227" s="241"/>
      <c r="L227" s="241"/>
      <c r="M227" s="241"/>
      <c r="N227" s="241"/>
    </row>
    <row r="228" spans="1:14" ht="15.75">
      <c r="A228" s="240">
        <v>226</v>
      </c>
      <c r="B228" s="240"/>
      <c r="C228" s="240"/>
      <c r="D228" s="240"/>
      <c r="E228" s="241"/>
      <c r="F228" s="241"/>
      <c r="G228" s="241"/>
      <c r="H228" s="241"/>
      <c r="I228" s="241"/>
      <c r="J228" s="241"/>
      <c r="K228" s="241"/>
      <c r="L228" s="241"/>
      <c r="M228" s="241"/>
      <c r="N228" s="241"/>
    </row>
    <row r="229" spans="1:14" ht="15.75">
      <c r="A229" s="240">
        <v>227</v>
      </c>
      <c r="B229" s="240"/>
      <c r="C229" s="240"/>
      <c r="D229" s="240"/>
      <c r="E229" s="241"/>
      <c r="F229" s="241"/>
      <c r="G229" s="241"/>
      <c r="H229" s="241"/>
      <c r="I229" s="241"/>
      <c r="J229" s="241"/>
      <c r="K229" s="241"/>
      <c r="L229" s="241"/>
      <c r="M229" s="241"/>
      <c r="N229" s="241"/>
    </row>
    <row r="230" spans="1:14" ht="15.75">
      <c r="A230" s="240">
        <v>228</v>
      </c>
      <c r="B230" s="240"/>
      <c r="C230" s="240"/>
      <c r="D230" s="240"/>
      <c r="E230" s="241"/>
      <c r="F230" s="241"/>
      <c r="G230" s="241"/>
      <c r="H230" s="241"/>
      <c r="I230" s="241"/>
      <c r="J230" s="241"/>
      <c r="K230" s="241"/>
      <c r="L230" s="241"/>
      <c r="M230" s="241"/>
      <c r="N230" s="241"/>
    </row>
    <row r="231" spans="1:14" ht="15.75">
      <c r="A231" s="240">
        <v>229</v>
      </c>
      <c r="B231" s="240"/>
      <c r="C231" s="240"/>
      <c r="D231" s="240"/>
      <c r="E231" s="241"/>
      <c r="F231" s="241"/>
      <c r="G231" s="241"/>
      <c r="H231" s="241"/>
      <c r="I231" s="241"/>
      <c r="J231" s="241"/>
      <c r="K231" s="241"/>
      <c r="L231" s="241"/>
      <c r="M231" s="241"/>
      <c r="N231" s="241"/>
    </row>
    <row r="232" spans="1:14" ht="15.75">
      <c r="A232" s="240">
        <v>230</v>
      </c>
      <c r="B232" s="240"/>
      <c r="C232" s="240"/>
      <c r="D232" s="240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</row>
    <row r="233" spans="1:14" ht="15.75">
      <c r="A233" s="240">
        <v>231</v>
      </c>
      <c r="B233" s="240"/>
      <c r="C233" s="240"/>
      <c r="D233" s="240"/>
      <c r="E233" s="241"/>
      <c r="F233" s="241"/>
      <c r="G233" s="241"/>
      <c r="H233" s="241"/>
      <c r="I233" s="241"/>
      <c r="J233" s="241"/>
      <c r="K233" s="241"/>
      <c r="L233" s="241"/>
      <c r="M233" s="241"/>
      <c r="N233" s="241"/>
    </row>
    <row r="234" spans="1:14" ht="15.75">
      <c r="A234" s="240">
        <v>232</v>
      </c>
      <c r="B234" s="240"/>
      <c r="C234" s="240"/>
      <c r="D234" s="240"/>
      <c r="E234" s="241"/>
      <c r="F234" s="241"/>
      <c r="G234" s="241"/>
      <c r="H234" s="241"/>
      <c r="I234" s="241"/>
      <c r="J234" s="241"/>
      <c r="K234" s="241"/>
      <c r="L234" s="241"/>
      <c r="M234" s="241"/>
      <c r="N234" s="241"/>
    </row>
    <row r="235" spans="1:14" ht="15.75">
      <c r="A235" s="240">
        <v>233</v>
      </c>
      <c r="B235" s="240"/>
      <c r="C235" s="240"/>
      <c r="D235" s="240"/>
      <c r="E235" s="241"/>
      <c r="F235" s="241"/>
      <c r="G235" s="241"/>
      <c r="H235" s="241"/>
      <c r="I235" s="241"/>
      <c r="J235" s="241"/>
      <c r="K235" s="241"/>
      <c r="L235" s="241"/>
      <c r="M235" s="241"/>
      <c r="N235" s="241"/>
    </row>
    <row r="236" spans="1:14" ht="15.75">
      <c r="A236" s="240">
        <v>234</v>
      </c>
      <c r="B236" s="240"/>
      <c r="C236" s="240"/>
      <c r="D236" s="240"/>
      <c r="E236" s="241"/>
      <c r="F236" s="241"/>
      <c r="G236" s="241"/>
      <c r="H236" s="241"/>
      <c r="I236" s="241"/>
      <c r="J236" s="241"/>
      <c r="K236" s="241"/>
      <c r="L236" s="241"/>
      <c r="M236" s="241"/>
      <c r="N236" s="241"/>
    </row>
    <row r="237" spans="1:14" ht="15.75">
      <c r="A237" s="240">
        <v>235</v>
      </c>
      <c r="B237" s="240"/>
      <c r="C237" s="240"/>
      <c r="D237" s="240"/>
      <c r="E237" s="241"/>
      <c r="F237" s="241"/>
      <c r="G237" s="241"/>
      <c r="H237" s="241"/>
      <c r="I237" s="241"/>
      <c r="J237" s="241"/>
      <c r="K237" s="241"/>
      <c r="L237" s="241"/>
      <c r="M237" s="241"/>
      <c r="N237" s="241"/>
    </row>
    <row r="238" spans="1:14" ht="15.75">
      <c r="A238" s="240">
        <v>236</v>
      </c>
      <c r="B238" s="240"/>
      <c r="C238" s="240"/>
      <c r="D238" s="240"/>
      <c r="E238" s="241"/>
      <c r="F238" s="241"/>
      <c r="G238" s="241"/>
      <c r="H238" s="241"/>
      <c r="I238" s="241"/>
      <c r="J238" s="241"/>
      <c r="K238" s="241"/>
      <c r="L238" s="241"/>
      <c r="M238" s="241"/>
      <c r="N238" s="241"/>
    </row>
    <row r="239" spans="1:14" ht="15.75">
      <c r="A239" s="240">
        <v>237</v>
      </c>
      <c r="B239" s="240"/>
      <c r="C239" s="240"/>
      <c r="D239" s="240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</row>
    <row r="240" spans="1:14" ht="15.75">
      <c r="A240" s="240">
        <v>238</v>
      </c>
      <c r="B240" s="240"/>
      <c r="C240" s="240"/>
      <c r="D240" s="240"/>
      <c r="E240" s="241"/>
      <c r="F240" s="241"/>
      <c r="G240" s="241"/>
      <c r="H240" s="241"/>
      <c r="I240" s="241"/>
      <c r="J240" s="241"/>
      <c r="K240" s="241"/>
      <c r="L240" s="241"/>
      <c r="M240" s="241"/>
      <c r="N240" s="24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E20" sqref="E20"/>
    </sheetView>
  </sheetViews>
  <sheetFormatPr defaultRowHeight="15"/>
  <cols>
    <col min="1" max="1" width="5" bestFit="1" customWidth="1"/>
    <col min="2" max="2" width="27.28515625" bestFit="1" customWidth="1"/>
    <col min="3" max="3" width="32.140625" bestFit="1" customWidth="1"/>
    <col min="4" max="5" width="12.85546875" bestFit="1" customWidth="1"/>
    <col min="6" max="7" width="12.7109375" bestFit="1" customWidth="1"/>
    <col min="8" max="9" width="12" bestFit="1" customWidth="1"/>
    <col min="10" max="10" width="16.5703125" bestFit="1" customWidth="1"/>
    <col min="11" max="11" width="15.28515625" bestFit="1" customWidth="1"/>
    <col min="12" max="12" width="16.28515625" bestFit="1" customWidth="1"/>
    <col min="13" max="13" width="17.85546875" bestFit="1" customWidth="1"/>
    <col min="14" max="14" width="16.5703125" bestFit="1" customWidth="1"/>
    <col min="15" max="15" width="12.7109375" bestFit="1" customWidth="1"/>
    <col min="16" max="16" width="15.7109375" bestFit="1" customWidth="1"/>
    <col min="17" max="17" width="19.5703125" bestFit="1" customWidth="1"/>
    <col min="18" max="18" width="11.28515625" bestFit="1" customWidth="1"/>
    <col min="19" max="20" width="12.85546875" bestFit="1" customWidth="1"/>
    <col min="21" max="22" width="11.5703125" bestFit="1" customWidth="1"/>
  </cols>
  <sheetData>
    <row r="1" spans="1:22" ht="78.75">
      <c r="A1" s="233" t="s">
        <v>2388</v>
      </c>
      <c r="B1" s="233" t="s">
        <v>2389</v>
      </c>
      <c r="C1" s="233" t="s">
        <v>2390</v>
      </c>
      <c r="D1" s="234" t="s">
        <v>2395</v>
      </c>
      <c r="E1" s="234" t="s">
        <v>2396</v>
      </c>
      <c r="F1" s="233" t="s">
        <v>2455</v>
      </c>
      <c r="G1" s="233" t="s">
        <v>2456</v>
      </c>
      <c r="H1" s="233" t="s">
        <v>2457</v>
      </c>
      <c r="I1" s="233" t="s">
        <v>2458</v>
      </c>
      <c r="J1" s="233" t="s">
        <v>2397</v>
      </c>
      <c r="K1" s="233" t="s">
        <v>2399</v>
      </c>
      <c r="L1" s="233" t="s">
        <v>2400</v>
      </c>
      <c r="M1" s="233" t="s">
        <v>2459</v>
      </c>
      <c r="N1" s="233" t="s">
        <v>2460</v>
      </c>
      <c r="O1" s="233" t="s">
        <v>2461</v>
      </c>
      <c r="P1" s="233" t="s">
        <v>2462</v>
      </c>
      <c r="Q1" s="233" t="s">
        <v>2463</v>
      </c>
      <c r="R1" s="233" t="s">
        <v>2464</v>
      </c>
      <c r="S1" s="287" t="s">
        <v>2465</v>
      </c>
      <c r="T1" s="288"/>
      <c r="U1" s="287" t="s">
        <v>2466</v>
      </c>
      <c r="V1" s="288"/>
    </row>
    <row r="2" spans="1:22" s="243" customFormat="1">
      <c r="A2" s="240">
        <v>1</v>
      </c>
      <c r="B2" s="242" t="s">
        <v>2467</v>
      </c>
      <c r="C2" s="242" t="s">
        <v>2468</v>
      </c>
      <c r="D2" s="240">
        <v>23.256198999999999</v>
      </c>
      <c r="E2" s="240">
        <v>76.117684999999994</v>
      </c>
      <c r="F2" s="240" t="s">
        <v>2469</v>
      </c>
      <c r="G2" s="240" t="s">
        <v>2470</v>
      </c>
      <c r="H2" s="240" t="s">
        <v>2471</v>
      </c>
      <c r="I2" s="240" t="s">
        <v>2472</v>
      </c>
      <c r="J2" s="240" t="s">
        <v>353</v>
      </c>
      <c r="K2" s="240" t="s">
        <v>272</v>
      </c>
      <c r="L2" s="240" t="s">
        <v>273</v>
      </c>
      <c r="M2" s="240">
        <v>140</v>
      </c>
      <c r="N2" s="240">
        <v>28</v>
      </c>
      <c r="O2" s="240">
        <v>1</v>
      </c>
      <c r="P2" s="240">
        <v>2.5</v>
      </c>
      <c r="Q2" s="240" t="s">
        <v>2473</v>
      </c>
      <c r="R2" s="240">
        <v>2</v>
      </c>
      <c r="S2" s="240">
        <v>23.25544</v>
      </c>
      <c r="T2" s="240">
        <v>76.117073000000005</v>
      </c>
      <c r="U2" s="240">
        <v>23.256540000000001</v>
      </c>
      <c r="V2" s="240">
        <v>76.117859999999993</v>
      </c>
    </row>
    <row r="3" spans="1:22" s="243" customFormat="1">
      <c r="A3" s="240">
        <v>2</v>
      </c>
      <c r="B3" s="289" t="s">
        <v>2474</v>
      </c>
      <c r="C3" s="244" t="s">
        <v>2475</v>
      </c>
      <c r="D3" s="240">
        <v>23.265139999999999</v>
      </c>
      <c r="E3" s="240">
        <v>76.061910999999995</v>
      </c>
      <c r="F3" s="240" t="s">
        <v>2476</v>
      </c>
      <c r="G3" s="240" t="s">
        <v>2477</v>
      </c>
      <c r="H3" s="240" t="s">
        <v>2478</v>
      </c>
      <c r="I3" s="240" t="s">
        <v>2479</v>
      </c>
      <c r="J3" s="240" t="s">
        <v>2480</v>
      </c>
      <c r="K3" s="240" t="s">
        <v>272</v>
      </c>
      <c r="L3" s="240" t="s">
        <v>273</v>
      </c>
      <c r="M3" s="240">
        <v>150</v>
      </c>
      <c r="N3" s="240" t="s">
        <v>2481</v>
      </c>
      <c r="O3" s="240">
        <v>1</v>
      </c>
      <c r="P3" s="240">
        <v>2</v>
      </c>
      <c r="Q3" s="240" t="s">
        <v>2482</v>
      </c>
      <c r="R3" s="240">
        <v>3</v>
      </c>
      <c r="S3" s="240">
        <v>23.264520000000001</v>
      </c>
      <c r="T3" s="240">
        <v>76.062037000000004</v>
      </c>
      <c r="U3" s="240">
        <v>23.288799999999998</v>
      </c>
      <c r="V3" s="240">
        <v>76.073800000000006</v>
      </c>
    </row>
    <row r="4" spans="1:22" s="243" customFormat="1">
      <c r="A4" s="240">
        <v>3</v>
      </c>
      <c r="B4" s="290"/>
      <c r="C4" s="242" t="s">
        <v>2483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</row>
    <row r="5" spans="1:22" s="243" customFormat="1">
      <c r="A5" s="240">
        <v>4</v>
      </c>
      <c r="B5" s="242" t="s">
        <v>2484</v>
      </c>
      <c r="C5" s="242" t="s">
        <v>2485</v>
      </c>
      <c r="D5" s="240">
        <v>23.102961000000001</v>
      </c>
      <c r="E5" s="240">
        <v>76.060239999999993</v>
      </c>
      <c r="F5" s="240" t="s">
        <v>2486</v>
      </c>
      <c r="G5" s="240"/>
      <c r="H5" s="240" t="s">
        <v>2487</v>
      </c>
      <c r="I5" s="240"/>
      <c r="J5" s="240" t="s">
        <v>2488</v>
      </c>
      <c r="K5" s="240" t="s">
        <v>272</v>
      </c>
      <c r="L5" s="240" t="s">
        <v>273</v>
      </c>
      <c r="M5" s="240">
        <v>100</v>
      </c>
      <c r="N5" s="240" t="s">
        <v>2489</v>
      </c>
      <c r="O5" s="240">
        <v>1</v>
      </c>
      <c r="P5" s="240">
        <v>2</v>
      </c>
      <c r="Q5" s="240" t="s">
        <v>2490</v>
      </c>
      <c r="R5" s="240">
        <v>1</v>
      </c>
      <c r="S5" s="240">
        <v>23.102709000000001</v>
      </c>
      <c r="T5" s="240">
        <v>76.060373999999996</v>
      </c>
      <c r="U5" s="240">
        <v>23.103110000000001</v>
      </c>
      <c r="V5" s="240">
        <v>76.060220000000001</v>
      </c>
    </row>
    <row r="6" spans="1:22" s="243" customFormat="1">
      <c r="A6" s="240">
        <v>5</v>
      </c>
      <c r="B6" s="242" t="s">
        <v>2484</v>
      </c>
      <c r="C6" s="242" t="s">
        <v>2491</v>
      </c>
      <c r="D6" s="240">
        <v>23.22119</v>
      </c>
      <c r="E6" s="240">
        <v>76.091220000000007</v>
      </c>
      <c r="F6" s="245" t="s">
        <v>2492</v>
      </c>
      <c r="G6" s="240"/>
      <c r="H6" s="245" t="s">
        <v>2493</v>
      </c>
      <c r="I6" s="240"/>
      <c r="J6" s="240" t="s">
        <v>2494</v>
      </c>
      <c r="K6" s="240" t="s">
        <v>272</v>
      </c>
      <c r="L6" s="240" t="s">
        <v>273</v>
      </c>
      <c r="M6" s="240">
        <v>100</v>
      </c>
      <c r="N6" s="240" t="s">
        <v>2495</v>
      </c>
      <c r="O6" s="240">
        <v>1.2</v>
      </c>
      <c r="P6" s="240">
        <v>5</v>
      </c>
      <c r="Q6" s="240" t="s">
        <v>2490</v>
      </c>
      <c r="R6" s="240">
        <v>1</v>
      </c>
      <c r="S6" s="240">
        <v>23.22101</v>
      </c>
      <c r="T6" s="240">
        <v>76.091504999999998</v>
      </c>
      <c r="U6" s="240">
        <v>23.22146</v>
      </c>
      <c r="V6" s="240">
        <v>76.091189999999997</v>
      </c>
    </row>
    <row r="7" spans="1:22" s="243" customFormat="1">
      <c r="A7" s="240">
        <v>6</v>
      </c>
      <c r="B7" s="242" t="s">
        <v>2484</v>
      </c>
      <c r="C7" s="242" t="s">
        <v>2496</v>
      </c>
      <c r="D7" s="240">
        <v>23.260556000000001</v>
      </c>
      <c r="E7" s="240">
        <v>76.016389000000004</v>
      </c>
      <c r="F7" s="240" t="s">
        <v>2497</v>
      </c>
      <c r="G7" s="240"/>
      <c r="H7" s="240" t="s">
        <v>2498</v>
      </c>
      <c r="I7" s="240"/>
      <c r="J7" s="240" t="s">
        <v>380</v>
      </c>
      <c r="K7" s="240" t="s">
        <v>272</v>
      </c>
      <c r="L7" s="240" t="s">
        <v>273</v>
      </c>
      <c r="M7" s="240">
        <v>100</v>
      </c>
      <c r="N7" s="240" t="s">
        <v>2499</v>
      </c>
      <c r="O7" s="240">
        <v>1.5</v>
      </c>
      <c r="P7" s="240">
        <v>2.5</v>
      </c>
      <c r="Q7" s="240" t="s">
        <v>2500</v>
      </c>
      <c r="R7" s="240">
        <v>2</v>
      </c>
      <c r="S7" s="240">
        <v>23.259879999999999</v>
      </c>
      <c r="T7" s="240">
        <v>76.017049999999998</v>
      </c>
      <c r="U7" s="240">
        <v>23.269780000000001</v>
      </c>
      <c r="V7" s="240">
        <v>76.016469999999998</v>
      </c>
    </row>
    <row r="8" spans="1:22" s="243" customFormat="1">
      <c r="A8" s="240">
        <v>7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</row>
    <row r="9" spans="1:22" s="243" customFormat="1">
      <c r="A9" s="240">
        <v>8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</row>
    <row r="10" spans="1:22" s="243" customFormat="1">
      <c r="A10" s="240">
        <v>9</v>
      </c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</row>
    <row r="11" spans="1:22" s="243" customFormat="1">
      <c r="A11" s="240">
        <v>10</v>
      </c>
      <c r="B11" s="242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</row>
    <row r="12" spans="1:22" s="243" customFormat="1">
      <c r="A12" s="240">
        <v>11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</row>
    <row r="13" spans="1:22" s="243" customFormat="1">
      <c r="A13" s="240">
        <v>12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</row>
    <row r="14" spans="1:22" s="243" customFormat="1">
      <c r="A14" s="240">
        <v>13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</row>
    <row r="15" spans="1:22" s="243" customFormat="1">
      <c r="A15" s="240">
        <v>14</v>
      </c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</row>
    <row r="16" spans="1:22" s="243" customFormat="1">
      <c r="A16" s="240">
        <v>15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</row>
    <row r="17" spans="1:22" s="243" customFormat="1">
      <c r="A17" s="240">
        <v>16</v>
      </c>
      <c r="B17" s="242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</row>
    <row r="18" spans="1:22" s="243" customFormat="1">
      <c r="A18" s="240">
        <v>17</v>
      </c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</row>
    <row r="19" spans="1:22" s="243" customFormat="1">
      <c r="A19" s="240">
        <v>18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</row>
    <row r="20" spans="1:22" s="243" customFormat="1">
      <c r="A20" s="240">
        <v>19</v>
      </c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</row>
    <row r="21" spans="1:22" s="243" customFormat="1">
      <c r="A21" s="240">
        <v>20</v>
      </c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</row>
  </sheetData>
  <mergeCells count="3">
    <mergeCell ref="S1:T1"/>
    <mergeCell ref="U1:V1"/>
    <mergeCell ref="B3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2"/>
  <sheetViews>
    <sheetView workbookViewId="0">
      <selection activeCell="E33" sqref="E33"/>
    </sheetView>
  </sheetViews>
  <sheetFormatPr defaultRowHeight="15.75"/>
  <cols>
    <col min="1" max="1" width="9.140625" style="155"/>
    <col min="2" max="2" width="39.42578125" style="154" bestFit="1" customWidth="1"/>
    <col min="3" max="3" width="45.42578125" style="154" bestFit="1" customWidth="1"/>
    <col min="4" max="4" width="23.42578125" style="154" customWidth="1"/>
    <col min="5" max="5" width="20" style="154" customWidth="1"/>
    <col min="6" max="16384" width="9.140625" style="154"/>
  </cols>
  <sheetData>
    <row r="1" spans="1:5" s="151" customFormat="1">
      <c r="A1" s="150" t="s">
        <v>1538</v>
      </c>
      <c r="B1" s="150" t="s">
        <v>1539</v>
      </c>
      <c r="C1" s="150" t="s">
        <v>1540</v>
      </c>
      <c r="D1" s="150" t="s">
        <v>1541</v>
      </c>
    </row>
    <row r="2" spans="1:5">
      <c r="A2" s="152">
        <v>1</v>
      </c>
      <c r="B2" s="153" t="s">
        <v>870</v>
      </c>
      <c r="C2" s="153" t="s">
        <v>1542</v>
      </c>
      <c r="D2" s="153" t="s">
        <v>1413</v>
      </c>
    </row>
    <row r="3" spans="1:5">
      <c r="A3" s="152">
        <v>2</v>
      </c>
      <c r="B3" s="153" t="s">
        <v>1407</v>
      </c>
      <c r="C3" s="153" t="s">
        <v>1543</v>
      </c>
      <c r="D3" s="153" t="s">
        <v>1544</v>
      </c>
    </row>
    <row r="4" spans="1:5">
      <c r="A4" s="152">
        <v>3</v>
      </c>
      <c r="B4" s="153" t="s">
        <v>1545</v>
      </c>
      <c r="C4" s="153"/>
      <c r="D4" s="153" t="s">
        <v>1248</v>
      </c>
      <c r="E4" s="154" t="s">
        <v>1546</v>
      </c>
    </row>
    <row r="5" spans="1:5">
      <c r="A5" s="152">
        <v>4</v>
      </c>
      <c r="B5" s="153" t="s">
        <v>1534</v>
      </c>
      <c r="C5" s="153"/>
      <c r="D5" s="153" t="s">
        <v>1413</v>
      </c>
    </row>
    <row r="6" spans="1:5">
      <c r="A6" s="152">
        <v>5</v>
      </c>
      <c r="B6" s="153" t="s">
        <v>1547</v>
      </c>
      <c r="C6" s="153" t="s">
        <v>1561</v>
      </c>
      <c r="D6" s="153" t="s">
        <v>1548</v>
      </c>
    </row>
    <row r="7" spans="1:5">
      <c r="A7" s="152">
        <v>6</v>
      </c>
      <c r="B7" s="153" t="s">
        <v>1549</v>
      </c>
      <c r="C7" s="153"/>
      <c r="D7" s="153" t="s">
        <v>1413</v>
      </c>
      <c r="E7" s="154" t="s">
        <v>1562</v>
      </c>
    </row>
    <row r="8" spans="1:5">
      <c r="A8" s="152">
        <v>7</v>
      </c>
      <c r="B8" s="153" t="s">
        <v>1550</v>
      </c>
      <c r="C8" s="153" t="s">
        <v>1551</v>
      </c>
      <c r="D8" s="153" t="s">
        <v>1552</v>
      </c>
    </row>
    <row r="9" spans="1:5">
      <c r="A9" s="152">
        <v>8</v>
      </c>
      <c r="B9" s="153" t="s">
        <v>1553</v>
      </c>
      <c r="C9" s="153" t="s">
        <v>1551</v>
      </c>
      <c r="D9" s="153" t="s">
        <v>1552</v>
      </c>
    </row>
    <row r="10" spans="1:5">
      <c r="A10" s="152">
        <v>9</v>
      </c>
      <c r="B10" s="153" t="s">
        <v>1554</v>
      </c>
      <c r="C10" s="153" t="s">
        <v>1555</v>
      </c>
      <c r="D10" s="153" t="s">
        <v>1552</v>
      </c>
    </row>
    <row r="11" spans="1:5">
      <c r="A11" s="152">
        <v>10</v>
      </c>
      <c r="B11" s="153" t="s">
        <v>1556</v>
      </c>
      <c r="C11" s="153" t="s">
        <v>1557</v>
      </c>
      <c r="D11" s="153" t="s">
        <v>1248</v>
      </c>
    </row>
    <row r="12" spans="1:5">
      <c r="A12" s="152">
        <v>11</v>
      </c>
      <c r="B12" s="153" t="s">
        <v>1545</v>
      </c>
      <c r="C12" s="153"/>
      <c r="D12" s="153" t="s">
        <v>1558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120"/>
  <sheetViews>
    <sheetView workbookViewId="0">
      <selection activeCell="I30" sqref="I30"/>
    </sheetView>
  </sheetViews>
  <sheetFormatPr defaultRowHeight="15"/>
  <cols>
    <col min="1" max="1" width="26.85546875" bestFit="1" customWidth="1"/>
    <col min="2" max="2" width="20.140625" bestFit="1" customWidth="1"/>
    <col min="3" max="3" width="42.140625" bestFit="1" customWidth="1"/>
    <col min="4" max="4" width="7.5703125" bestFit="1" customWidth="1"/>
    <col min="6" max="6" width="16" bestFit="1" customWidth="1"/>
    <col min="7" max="7" width="16.28515625" bestFit="1" customWidth="1"/>
    <col min="8" max="8" width="17.28515625" bestFit="1" customWidth="1"/>
    <col min="9" max="9" width="10" bestFit="1" customWidth="1"/>
    <col min="10" max="10" width="10.28515625" bestFit="1" customWidth="1"/>
    <col min="11" max="11" width="9.85546875" bestFit="1" customWidth="1"/>
    <col min="12" max="12" width="9.5703125" bestFit="1" customWidth="1"/>
  </cols>
  <sheetData>
    <row r="1" spans="1:12">
      <c r="A1" s="1"/>
      <c r="B1" s="1"/>
      <c r="C1" s="128"/>
      <c r="D1" s="89"/>
      <c r="E1" s="80">
        <f>SUBTOTAL(9,E4:E125)</f>
        <v>585.49392800000032</v>
      </c>
      <c r="F1" s="80"/>
      <c r="G1" s="80">
        <f>SUBTOTAL(9,G4:G125)</f>
        <v>206</v>
      </c>
      <c r="H1" s="80">
        <f>SUBTOTAL(9,H4:H125)</f>
        <v>20</v>
      </c>
      <c r="I1" s="80"/>
      <c r="J1" s="80">
        <f>SUBTOTAL(9,J4:J125)</f>
        <v>10</v>
      </c>
      <c r="K1" s="160">
        <f>SUBTOTAL(9,K4:K125)</f>
        <v>0</v>
      </c>
      <c r="L1" s="80">
        <f>SUBTOTAL(9,L4:L125)</f>
        <v>6</v>
      </c>
    </row>
    <row r="2" spans="1:12">
      <c r="A2" s="1"/>
      <c r="B2" s="1"/>
      <c r="C2" s="128"/>
      <c r="D2" s="89"/>
      <c r="E2" s="80"/>
      <c r="F2" s="161"/>
      <c r="G2" s="291" t="s">
        <v>35</v>
      </c>
      <c r="H2" s="291"/>
      <c r="I2" s="291"/>
      <c r="J2" s="291" t="s">
        <v>1570</v>
      </c>
      <c r="K2" s="291"/>
      <c r="L2" s="291"/>
    </row>
    <row r="3" spans="1:12" ht="36">
      <c r="A3" s="147" t="s">
        <v>45</v>
      </c>
      <c r="B3" s="147" t="s">
        <v>46</v>
      </c>
      <c r="C3" s="132" t="s">
        <v>9</v>
      </c>
      <c r="D3" s="36" t="s">
        <v>1414</v>
      </c>
      <c r="E3" s="103" t="s">
        <v>64</v>
      </c>
      <c r="F3" s="162" t="s">
        <v>1571</v>
      </c>
      <c r="G3" s="162" t="s">
        <v>1572</v>
      </c>
      <c r="H3" s="162" t="s">
        <v>1573</v>
      </c>
      <c r="I3" s="162" t="s">
        <v>1574</v>
      </c>
      <c r="J3" s="163" t="s">
        <v>1575</v>
      </c>
      <c r="K3" s="163" t="s">
        <v>1576</v>
      </c>
      <c r="L3" s="163" t="s">
        <v>1577</v>
      </c>
    </row>
    <row r="4" spans="1:12">
      <c r="A4" s="31" t="s">
        <v>383</v>
      </c>
      <c r="B4" s="31" t="s">
        <v>1284</v>
      </c>
      <c r="C4" s="133" t="s">
        <v>869</v>
      </c>
      <c r="D4" s="130" t="s">
        <v>1372</v>
      </c>
      <c r="E4" s="90">
        <v>5.0667519999999984</v>
      </c>
      <c r="F4" s="164">
        <v>5.5734271999999985</v>
      </c>
      <c r="G4" s="165"/>
      <c r="H4" s="165"/>
      <c r="I4" s="165"/>
      <c r="J4" s="165">
        <v>1</v>
      </c>
      <c r="K4" s="165"/>
      <c r="L4" s="165"/>
    </row>
    <row r="5" spans="1:12">
      <c r="A5" s="31" t="s">
        <v>384</v>
      </c>
      <c r="B5" s="31" t="s">
        <v>1285</v>
      </c>
      <c r="C5" s="133" t="s">
        <v>888</v>
      </c>
      <c r="D5" s="130" t="s">
        <v>1372</v>
      </c>
      <c r="E5" s="90">
        <v>6.6726269999999985</v>
      </c>
      <c r="F5" s="164">
        <v>7.3398896999999987</v>
      </c>
      <c r="G5" s="166">
        <v>2</v>
      </c>
      <c r="H5" s="166"/>
      <c r="I5" s="166"/>
      <c r="J5" s="166"/>
      <c r="K5" s="166"/>
      <c r="L5" s="166"/>
    </row>
    <row r="6" spans="1:12">
      <c r="A6" s="31" t="s">
        <v>385</v>
      </c>
      <c r="B6" s="31" t="s">
        <v>1286</v>
      </c>
      <c r="C6" s="133" t="s">
        <v>894</v>
      </c>
      <c r="D6" s="130" t="s">
        <v>1372</v>
      </c>
      <c r="E6" s="90">
        <v>3.7302549999999997</v>
      </c>
      <c r="F6" s="164">
        <v>4.1032804999999994</v>
      </c>
      <c r="G6" s="166">
        <v>2</v>
      </c>
      <c r="H6" s="166"/>
      <c r="I6" s="166"/>
      <c r="J6" s="166"/>
      <c r="K6" s="166"/>
      <c r="L6" s="166"/>
    </row>
    <row r="7" spans="1:12">
      <c r="A7" s="31" t="s">
        <v>386</v>
      </c>
      <c r="B7" s="31" t="s">
        <v>1287</v>
      </c>
      <c r="C7" s="133" t="s">
        <v>896</v>
      </c>
      <c r="D7" s="130" t="s">
        <v>1372</v>
      </c>
      <c r="E7" s="90">
        <v>1.446553</v>
      </c>
      <c r="F7" s="164">
        <v>1.5912082999999999</v>
      </c>
      <c r="G7" s="166">
        <v>2</v>
      </c>
      <c r="H7" s="166"/>
      <c r="I7" s="166"/>
      <c r="J7" s="166"/>
      <c r="K7" s="166"/>
      <c r="L7" s="166"/>
    </row>
    <row r="8" spans="1:12">
      <c r="A8" s="31" t="s">
        <v>387</v>
      </c>
      <c r="B8" s="31" t="s">
        <v>1288</v>
      </c>
      <c r="C8" s="133" t="s">
        <v>898</v>
      </c>
      <c r="D8" s="130" t="s">
        <v>1372</v>
      </c>
      <c r="E8" s="90">
        <v>3.6894549999999997</v>
      </c>
      <c r="F8" s="164">
        <v>4.0584004999999994</v>
      </c>
      <c r="G8" s="166">
        <v>2</v>
      </c>
      <c r="H8" s="166"/>
      <c r="I8" s="166"/>
      <c r="J8" s="166"/>
      <c r="K8" s="166"/>
      <c r="L8" s="166"/>
    </row>
    <row r="9" spans="1:12">
      <c r="A9" s="31" t="s">
        <v>388</v>
      </c>
      <c r="B9" s="31" t="s">
        <v>1289</v>
      </c>
      <c r="C9" s="133" t="s">
        <v>900</v>
      </c>
      <c r="D9" s="130" t="s">
        <v>1372</v>
      </c>
      <c r="E9" s="90">
        <v>11.331344999999999</v>
      </c>
      <c r="F9" s="164">
        <v>12.464479499999999</v>
      </c>
      <c r="G9" s="166"/>
      <c r="H9" s="166">
        <v>2</v>
      </c>
      <c r="I9" s="166"/>
      <c r="J9" s="166"/>
      <c r="K9" s="166"/>
      <c r="L9" s="166"/>
    </row>
    <row r="10" spans="1:12">
      <c r="A10" s="148" t="s">
        <v>389</v>
      </c>
      <c r="B10" s="148" t="s">
        <v>1290</v>
      </c>
      <c r="C10" s="167" t="s">
        <v>1578</v>
      </c>
      <c r="D10" s="148" t="s">
        <v>1372</v>
      </c>
      <c r="E10" s="168">
        <v>2.6142360000000009</v>
      </c>
      <c r="F10" s="164">
        <v>2.875659600000001</v>
      </c>
      <c r="G10" s="169">
        <v>1</v>
      </c>
      <c r="H10" s="169"/>
      <c r="I10" s="169">
        <v>1</v>
      </c>
      <c r="J10" s="169"/>
      <c r="K10" s="169"/>
      <c r="L10" s="169">
        <v>1</v>
      </c>
    </row>
    <row r="11" spans="1:12">
      <c r="A11" s="148" t="s">
        <v>390</v>
      </c>
      <c r="B11" s="148" t="s">
        <v>1291</v>
      </c>
      <c r="C11" s="167" t="s">
        <v>1579</v>
      </c>
      <c r="D11" s="148" t="s">
        <v>1372</v>
      </c>
      <c r="E11" s="168">
        <v>5.9207460000000003</v>
      </c>
      <c r="F11" s="164">
        <v>6.5128206000000004</v>
      </c>
      <c r="G11" s="169">
        <v>1</v>
      </c>
      <c r="H11" s="169"/>
      <c r="I11" s="169">
        <v>1</v>
      </c>
      <c r="J11" s="169"/>
      <c r="K11" s="169"/>
      <c r="L11" s="169">
        <v>1</v>
      </c>
    </row>
    <row r="12" spans="1:12">
      <c r="A12" s="31" t="s">
        <v>391</v>
      </c>
      <c r="B12" s="31" t="s">
        <v>1292</v>
      </c>
      <c r="C12" s="133" t="s">
        <v>910</v>
      </c>
      <c r="D12" s="31" t="s">
        <v>1372</v>
      </c>
      <c r="E12" s="90">
        <v>4.6225840000000007</v>
      </c>
      <c r="F12" s="164">
        <v>5.0848424000000012</v>
      </c>
      <c r="G12" s="166">
        <v>2</v>
      </c>
      <c r="H12" s="166"/>
      <c r="I12" s="166"/>
      <c r="J12" s="166"/>
      <c r="K12" s="166"/>
      <c r="L12" s="166"/>
    </row>
    <row r="13" spans="1:12">
      <c r="A13" s="31" t="s">
        <v>392</v>
      </c>
      <c r="B13" s="31" t="s">
        <v>1293</v>
      </c>
      <c r="C13" s="133" t="s">
        <v>920</v>
      </c>
      <c r="D13" s="31" t="s">
        <v>1372</v>
      </c>
      <c r="E13" s="90">
        <v>8.1459969999999977</v>
      </c>
      <c r="F13" s="164">
        <v>8.9605966999999982</v>
      </c>
      <c r="G13" s="166">
        <v>2</v>
      </c>
      <c r="H13" s="166"/>
      <c r="I13" s="166"/>
      <c r="J13" s="166"/>
      <c r="K13" s="166"/>
      <c r="L13" s="166"/>
    </row>
    <row r="14" spans="1:12">
      <c r="A14" s="31" t="s">
        <v>393</v>
      </c>
      <c r="B14" s="31" t="s">
        <v>1294</v>
      </c>
      <c r="C14" s="133" t="s">
        <v>924</v>
      </c>
      <c r="D14" s="31" t="s">
        <v>1372</v>
      </c>
      <c r="E14" s="90">
        <v>4.6490459999999993</v>
      </c>
      <c r="F14" s="164">
        <v>5.113950599999999</v>
      </c>
      <c r="G14" s="166">
        <v>2</v>
      </c>
      <c r="H14" s="166"/>
      <c r="I14" s="166"/>
      <c r="J14" s="166"/>
      <c r="K14" s="166"/>
      <c r="L14" s="166"/>
    </row>
    <row r="15" spans="1:12">
      <c r="A15" s="31" t="s">
        <v>394</v>
      </c>
      <c r="B15" s="31" t="s">
        <v>1295</v>
      </c>
      <c r="C15" s="133" t="s">
        <v>930</v>
      </c>
      <c r="D15" s="31" t="s">
        <v>1372</v>
      </c>
      <c r="E15" s="90">
        <v>7.6824470000000007</v>
      </c>
      <c r="F15" s="164">
        <v>8.4506917000000001</v>
      </c>
      <c r="G15" s="166">
        <v>2</v>
      </c>
      <c r="H15" s="166"/>
      <c r="I15" s="166"/>
      <c r="J15" s="166"/>
      <c r="K15" s="166"/>
      <c r="L15" s="166"/>
    </row>
    <row r="16" spans="1:12">
      <c r="A16" s="31" t="s">
        <v>395</v>
      </c>
      <c r="B16" s="31" t="s">
        <v>1296</v>
      </c>
      <c r="C16" s="133" t="s">
        <v>939</v>
      </c>
      <c r="D16" s="31" t="s">
        <v>1372</v>
      </c>
      <c r="E16" s="90">
        <v>5.2114840000000004</v>
      </c>
      <c r="F16" s="164">
        <v>5.7326324000000008</v>
      </c>
      <c r="G16" s="166">
        <v>2</v>
      </c>
      <c r="H16" s="166"/>
      <c r="I16" s="166"/>
      <c r="J16" s="166"/>
      <c r="K16" s="166"/>
      <c r="L16" s="166"/>
    </row>
    <row r="17" spans="1:12">
      <c r="A17" s="31" t="s">
        <v>396</v>
      </c>
      <c r="B17" s="31" t="s">
        <v>1297</v>
      </c>
      <c r="C17" s="133" t="s">
        <v>941</v>
      </c>
      <c r="D17" s="31" t="s">
        <v>1372</v>
      </c>
      <c r="E17" s="90">
        <v>8.7857960000000013</v>
      </c>
      <c r="F17" s="164">
        <v>9.6643756000000014</v>
      </c>
      <c r="G17" s="166"/>
      <c r="H17" s="166"/>
      <c r="I17" s="166"/>
      <c r="J17" s="166">
        <v>1</v>
      </c>
      <c r="K17" s="166"/>
      <c r="L17" s="166"/>
    </row>
    <row r="18" spans="1:12">
      <c r="A18" s="31" t="s">
        <v>392</v>
      </c>
      <c r="B18" s="31" t="s">
        <v>1298</v>
      </c>
      <c r="C18" s="133" t="s">
        <v>952</v>
      </c>
      <c r="D18" s="31" t="s">
        <v>1373</v>
      </c>
      <c r="E18" s="90">
        <v>8.2397549999999988</v>
      </c>
      <c r="F18" s="164">
        <v>9.0637304999999984</v>
      </c>
      <c r="G18" s="166">
        <v>4</v>
      </c>
      <c r="H18" s="166"/>
      <c r="I18" s="166"/>
      <c r="J18" s="166"/>
      <c r="K18" s="104"/>
      <c r="L18" s="166"/>
    </row>
    <row r="19" spans="1:12">
      <c r="A19" s="31" t="s">
        <v>397</v>
      </c>
      <c r="B19" s="31" t="s">
        <v>1299</v>
      </c>
      <c r="C19" s="133" t="s">
        <v>960</v>
      </c>
      <c r="D19" s="31" t="s">
        <v>1373</v>
      </c>
      <c r="E19" s="90">
        <v>5.3571429999999998</v>
      </c>
      <c r="F19" s="164">
        <v>5.8928572999999993</v>
      </c>
      <c r="G19" s="166">
        <v>2</v>
      </c>
      <c r="H19" s="166"/>
      <c r="I19" s="166"/>
      <c r="J19" s="166"/>
      <c r="K19" s="104"/>
      <c r="L19" s="166"/>
    </row>
    <row r="20" spans="1:12">
      <c r="A20" s="31" t="s">
        <v>398</v>
      </c>
      <c r="B20" s="31" t="s">
        <v>1300</v>
      </c>
      <c r="C20" s="133" t="s">
        <v>962</v>
      </c>
      <c r="D20" s="31" t="s">
        <v>1373</v>
      </c>
      <c r="E20" s="90">
        <v>3.3787749999999992</v>
      </c>
      <c r="F20" s="164">
        <v>3.716652499999999</v>
      </c>
      <c r="G20" s="166">
        <v>2</v>
      </c>
      <c r="H20" s="166"/>
      <c r="I20" s="166"/>
      <c r="J20" s="166"/>
      <c r="K20" s="104"/>
      <c r="L20" s="166"/>
    </row>
    <row r="21" spans="1:12">
      <c r="A21" s="31" t="s">
        <v>399</v>
      </c>
      <c r="B21" s="31" t="s">
        <v>1301</v>
      </c>
      <c r="C21" s="133" t="s">
        <v>965</v>
      </c>
      <c r="D21" s="31" t="s">
        <v>1373</v>
      </c>
      <c r="E21" s="90">
        <v>3.7128770000000006</v>
      </c>
      <c r="F21" s="164">
        <v>4.0841647000000005</v>
      </c>
      <c r="G21" s="166">
        <v>2</v>
      </c>
      <c r="H21" s="166"/>
      <c r="I21" s="166"/>
      <c r="J21" s="166"/>
      <c r="K21" s="104"/>
      <c r="L21" s="166"/>
    </row>
    <row r="22" spans="1:12">
      <c r="A22" s="31" t="s">
        <v>400</v>
      </c>
      <c r="B22" s="31" t="s">
        <v>1302</v>
      </c>
      <c r="C22" s="133" t="s">
        <v>968</v>
      </c>
      <c r="D22" s="31" t="s">
        <v>1373</v>
      </c>
      <c r="E22" s="90">
        <v>3.1111519999999997</v>
      </c>
      <c r="F22" s="164">
        <v>3.4222671999999998</v>
      </c>
      <c r="G22" s="166">
        <v>2</v>
      </c>
      <c r="H22" s="166"/>
      <c r="I22" s="166"/>
      <c r="J22" s="166"/>
      <c r="K22" s="104"/>
      <c r="L22" s="166"/>
    </row>
    <row r="23" spans="1:12">
      <c r="A23" s="31" t="s">
        <v>401</v>
      </c>
      <c r="B23" s="31" t="s">
        <v>1303</v>
      </c>
      <c r="C23" s="133" t="s">
        <v>971</v>
      </c>
      <c r="D23" s="31" t="s">
        <v>1373</v>
      </c>
      <c r="E23" s="90">
        <v>3.9404529999999993</v>
      </c>
      <c r="F23" s="164">
        <v>4.334498299999999</v>
      </c>
      <c r="G23" s="166">
        <v>2</v>
      </c>
      <c r="H23" s="166"/>
      <c r="I23" s="166"/>
      <c r="J23" s="166"/>
      <c r="K23" s="104"/>
      <c r="L23" s="166"/>
    </row>
    <row r="24" spans="1:12">
      <c r="A24" s="31" t="s">
        <v>402</v>
      </c>
      <c r="B24" s="31" t="s">
        <v>1304</v>
      </c>
      <c r="C24" s="133" t="s">
        <v>976</v>
      </c>
      <c r="D24" s="31" t="s">
        <v>1373</v>
      </c>
      <c r="E24" s="90">
        <v>0.75049600000000005</v>
      </c>
      <c r="F24" s="164">
        <v>0.8255456000000001</v>
      </c>
      <c r="G24" s="166">
        <v>2</v>
      </c>
      <c r="H24" s="166"/>
      <c r="I24" s="166"/>
      <c r="J24" s="166"/>
      <c r="K24" s="104"/>
      <c r="L24" s="166"/>
    </row>
    <row r="25" spans="1:12">
      <c r="A25" s="31" t="s">
        <v>403</v>
      </c>
      <c r="B25" s="31" t="s">
        <v>1305</v>
      </c>
      <c r="C25" s="133" t="s">
        <v>978</v>
      </c>
      <c r="D25" s="31" t="s">
        <v>1373</v>
      </c>
      <c r="E25" s="90">
        <v>5.4025829999999999</v>
      </c>
      <c r="F25" s="164">
        <v>5.9428412999999995</v>
      </c>
      <c r="G25" s="166">
        <v>2</v>
      </c>
      <c r="H25" s="166"/>
      <c r="I25" s="166"/>
      <c r="J25" s="166"/>
      <c r="K25" s="104"/>
      <c r="L25" s="166"/>
    </row>
    <row r="26" spans="1:12">
      <c r="A26" s="31" t="s">
        <v>404</v>
      </c>
      <c r="B26" s="31" t="s">
        <v>1306</v>
      </c>
      <c r="C26" s="133" t="s">
        <v>981</v>
      </c>
      <c r="D26" s="31" t="s">
        <v>1373</v>
      </c>
      <c r="E26" s="90">
        <v>7.6468889999999998</v>
      </c>
      <c r="F26" s="164">
        <v>8.4115778999999993</v>
      </c>
      <c r="G26" s="166">
        <v>2</v>
      </c>
      <c r="H26" s="166"/>
      <c r="I26" s="166"/>
      <c r="J26" s="166"/>
      <c r="K26" s="104"/>
      <c r="L26" s="166"/>
    </row>
    <row r="27" spans="1:12">
      <c r="A27" s="31" t="s">
        <v>405</v>
      </c>
      <c r="B27" s="31" t="s">
        <v>1307</v>
      </c>
      <c r="C27" s="133" t="s">
        <v>985</v>
      </c>
      <c r="D27" s="31" t="s">
        <v>1373</v>
      </c>
      <c r="E27" s="90">
        <v>2.4312090000000004</v>
      </c>
      <c r="F27" s="164">
        <v>2.6743299000000005</v>
      </c>
      <c r="G27" s="166">
        <v>2</v>
      </c>
      <c r="H27" s="166"/>
      <c r="I27" s="166"/>
      <c r="J27" s="166"/>
      <c r="K27" s="104"/>
      <c r="L27" s="166"/>
    </row>
    <row r="28" spans="1:12">
      <c r="A28" s="31" t="s">
        <v>383</v>
      </c>
      <c r="B28" s="31" t="s">
        <v>1580</v>
      </c>
      <c r="C28" s="133" t="s">
        <v>986</v>
      </c>
      <c r="D28" s="31" t="s">
        <v>1374</v>
      </c>
      <c r="E28" s="90">
        <v>3.6699169999999994</v>
      </c>
      <c r="F28" s="164">
        <v>4.0369086999999997</v>
      </c>
      <c r="G28" s="166"/>
      <c r="H28" s="166"/>
      <c r="I28" s="166"/>
      <c r="J28" s="166">
        <v>1</v>
      </c>
      <c r="K28" s="104"/>
      <c r="L28" s="166"/>
    </row>
    <row r="29" spans="1:12">
      <c r="A29" s="31" t="s">
        <v>406</v>
      </c>
      <c r="B29" s="31" t="s">
        <v>1581</v>
      </c>
      <c r="C29" s="133" t="s">
        <v>987</v>
      </c>
      <c r="D29" s="31" t="s">
        <v>1374</v>
      </c>
      <c r="E29" s="90">
        <v>5.4556010000000006</v>
      </c>
      <c r="F29" s="164">
        <v>6.0011611000000009</v>
      </c>
      <c r="G29" s="166">
        <v>2</v>
      </c>
      <c r="H29" s="166"/>
      <c r="I29" s="166"/>
      <c r="J29" s="166"/>
      <c r="K29" s="104"/>
      <c r="L29" s="166"/>
    </row>
    <row r="30" spans="1:12">
      <c r="A30" s="31" t="s">
        <v>407</v>
      </c>
      <c r="B30" s="31" t="s">
        <v>1582</v>
      </c>
      <c r="C30" s="133" t="s">
        <v>990</v>
      </c>
      <c r="D30" s="31" t="s">
        <v>1374</v>
      </c>
      <c r="E30" s="90">
        <v>2.8656510000000006</v>
      </c>
      <c r="F30" s="164">
        <v>3.1522161000000009</v>
      </c>
      <c r="G30" s="166">
        <v>2</v>
      </c>
      <c r="H30" s="166"/>
      <c r="I30" s="166"/>
      <c r="J30" s="166"/>
      <c r="K30" s="104"/>
      <c r="L30" s="166"/>
    </row>
    <row r="31" spans="1:12">
      <c r="A31" s="31" t="s">
        <v>408</v>
      </c>
      <c r="B31" s="31" t="s">
        <v>1583</v>
      </c>
      <c r="C31" s="133" t="s">
        <v>992</v>
      </c>
      <c r="D31" s="31" t="s">
        <v>1374</v>
      </c>
      <c r="E31" s="90">
        <v>2.3305990000000003</v>
      </c>
      <c r="F31" s="164">
        <v>2.5636589000000005</v>
      </c>
      <c r="G31" s="166">
        <v>2</v>
      </c>
      <c r="H31" s="166"/>
      <c r="I31" s="166"/>
      <c r="J31" s="166"/>
      <c r="K31" s="104"/>
      <c r="L31" s="166"/>
    </row>
    <row r="32" spans="1:12">
      <c r="A32" s="31" t="s">
        <v>409</v>
      </c>
      <c r="B32" s="31" t="s">
        <v>1584</v>
      </c>
      <c r="C32" s="133" t="s">
        <v>994</v>
      </c>
      <c r="D32" s="31" t="s">
        <v>1374</v>
      </c>
      <c r="E32" s="90">
        <v>3.4893609999999997</v>
      </c>
      <c r="F32" s="164">
        <v>3.8382970999999997</v>
      </c>
      <c r="G32" s="166">
        <v>2</v>
      </c>
      <c r="H32" s="166"/>
      <c r="I32" s="166"/>
      <c r="J32" s="166"/>
      <c r="K32" s="104"/>
      <c r="L32" s="166"/>
    </row>
    <row r="33" spans="1:12">
      <c r="A33" s="31" t="s">
        <v>410</v>
      </c>
      <c r="B33" s="31" t="s">
        <v>1585</v>
      </c>
      <c r="C33" s="133" t="s">
        <v>996</v>
      </c>
      <c r="D33" s="31" t="s">
        <v>1374</v>
      </c>
      <c r="E33" s="90">
        <v>3.5955289999999995</v>
      </c>
      <c r="F33" s="164">
        <v>3.9550818999999997</v>
      </c>
      <c r="G33" s="166">
        <v>2</v>
      </c>
      <c r="H33" s="166"/>
      <c r="I33" s="166"/>
      <c r="J33" s="166"/>
      <c r="K33" s="104"/>
      <c r="L33" s="166"/>
    </row>
    <row r="34" spans="1:12">
      <c r="A34" s="31" t="s">
        <v>411</v>
      </c>
      <c r="B34" s="31" t="s">
        <v>1586</v>
      </c>
      <c r="C34" s="133" t="s">
        <v>1001</v>
      </c>
      <c r="D34" s="31" t="s">
        <v>1374</v>
      </c>
      <c r="E34" s="90">
        <v>5.8483040000000006</v>
      </c>
      <c r="F34" s="164">
        <v>6.433134400000001</v>
      </c>
      <c r="G34" s="166">
        <v>2</v>
      </c>
      <c r="H34" s="166"/>
      <c r="I34" s="166"/>
      <c r="J34" s="166"/>
      <c r="K34" s="104"/>
      <c r="L34" s="166"/>
    </row>
    <row r="35" spans="1:12">
      <c r="A35" s="31" t="s">
        <v>412</v>
      </c>
      <c r="B35" s="31" t="s">
        <v>1587</v>
      </c>
      <c r="C35" s="133" t="s">
        <v>1004</v>
      </c>
      <c r="D35" s="31" t="s">
        <v>1374</v>
      </c>
      <c r="E35" s="90">
        <v>7.6143550000000015</v>
      </c>
      <c r="F35" s="164">
        <v>8.3757905000000008</v>
      </c>
      <c r="G35" s="166">
        <v>2</v>
      </c>
      <c r="H35" s="166"/>
      <c r="I35" s="166"/>
      <c r="J35" s="166"/>
      <c r="K35" s="104"/>
      <c r="L35" s="166"/>
    </row>
    <row r="36" spans="1:12">
      <c r="A36" s="31" t="s">
        <v>413</v>
      </c>
      <c r="B36" s="31" t="s">
        <v>1588</v>
      </c>
      <c r="C36" s="133" t="s">
        <v>1007</v>
      </c>
      <c r="D36" s="31" t="s">
        <v>1374</v>
      </c>
      <c r="E36" s="90">
        <v>3.6761050000000002</v>
      </c>
      <c r="F36" s="164">
        <v>4.0437155000000002</v>
      </c>
      <c r="G36" s="170">
        <v>4</v>
      </c>
      <c r="H36" s="166"/>
      <c r="I36" s="166"/>
      <c r="J36" s="166"/>
      <c r="K36" s="104"/>
      <c r="L36" s="166"/>
    </row>
    <row r="37" spans="1:12">
      <c r="A37" s="148" t="s">
        <v>414</v>
      </c>
      <c r="B37" s="148" t="s">
        <v>1589</v>
      </c>
      <c r="C37" s="167" t="s">
        <v>1010</v>
      </c>
      <c r="D37" s="148" t="s">
        <v>1374</v>
      </c>
      <c r="E37" s="168">
        <v>6.868493</v>
      </c>
      <c r="F37" s="164">
        <v>7.5553422999999995</v>
      </c>
      <c r="G37" s="170">
        <v>3</v>
      </c>
      <c r="H37" s="169"/>
      <c r="I37" s="169">
        <v>1</v>
      </c>
      <c r="J37" s="169"/>
      <c r="K37" s="171"/>
      <c r="L37" s="169">
        <v>1</v>
      </c>
    </row>
    <row r="38" spans="1:12">
      <c r="A38" s="148" t="s">
        <v>417</v>
      </c>
      <c r="B38" s="148" t="s">
        <v>1590</v>
      </c>
      <c r="C38" s="167" t="s">
        <v>1012</v>
      </c>
      <c r="D38" s="148" t="s">
        <v>1374</v>
      </c>
      <c r="E38" s="168">
        <v>1.7502409999999999</v>
      </c>
      <c r="F38" s="164">
        <v>1.9252650999999998</v>
      </c>
      <c r="G38" s="169">
        <v>1</v>
      </c>
      <c r="H38" s="169"/>
      <c r="I38" s="169">
        <v>1</v>
      </c>
      <c r="J38" s="169"/>
      <c r="K38" s="171"/>
      <c r="L38" s="169">
        <v>1</v>
      </c>
    </row>
    <row r="39" spans="1:12">
      <c r="A39" s="31" t="s">
        <v>418</v>
      </c>
      <c r="B39" s="31" t="s">
        <v>1591</v>
      </c>
      <c r="C39" s="133" t="s">
        <v>1015</v>
      </c>
      <c r="D39" s="31" t="s">
        <v>1374</v>
      </c>
      <c r="E39" s="90">
        <v>1.8843259999999999</v>
      </c>
      <c r="F39" s="164">
        <v>2.0727585999999998</v>
      </c>
      <c r="G39" s="166">
        <v>2</v>
      </c>
      <c r="H39" s="166"/>
      <c r="I39" s="166"/>
      <c r="J39" s="166"/>
      <c r="K39" s="104"/>
      <c r="L39" s="166"/>
    </row>
    <row r="40" spans="1:12">
      <c r="A40" s="31" t="s">
        <v>419</v>
      </c>
      <c r="B40" s="31" t="s">
        <v>1592</v>
      </c>
      <c r="C40" s="133" t="s">
        <v>1018</v>
      </c>
      <c r="D40" s="31" t="s">
        <v>1374</v>
      </c>
      <c r="E40" s="90">
        <v>7.3721630000000014</v>
      </c>
      <c r="F40" s="164">
        <v>8.1093793000000023</v>
      </c>
      <c r="G40" s="166">
        <v>2</v>
      </c>
      <c r="H40" s="166"/>
      <c r="I40" s="166"/>
      <c r="J40" s="166"/>
      <c r="K40" s="104"/>
      <c r="L40" s="166"/>
    </row>
    <row r="41" spans="1:12">
      <c r="A41" s="31" t="s">
        <v>420</v>
      </c>
      <c r="B41" s="31" t="s">
        <v>1593</v>
      </c>
      <c r="C41" s="133" t="s">
        <v>1023</v>
      </c>
      <c r="D41" s="31" t="s">
        <v>1374</v>
      </c>
      <c r="E41" s="90">
        <v>7.4285610000000002</v>
      </c>
      <c r="F41" s="164">
        <v>8.1714170999999993</v>
      </c>
      <c r="G41" s="166">
        <v>2</v>
      </c>
      <c r="H41" s="166"/>
      <c r="I41" s="166"/>
      <c r="J41" s="166"/>
      <c r="K41" s="104"/>
      <c r="L41" s="166"/>
    </row>
    <row r="42" spans="1:12">
      <c r="A42" s="31" t="s">
        <v>421</v>
      </c>
      <c r="B42" s="31" t="s">
        <v>1594</v>
      </c>
      <c r="C42" s="133" t="s">
        <v>1028</v>
      </c>
      <c r="D42" s="31" t="s">
        <v>1374</v>
      </c>
      <c r="E42" s="90">
        <v>3.4794820000000004</v>
      </c>
      <c r="F42" s="164">
        <v>3.8274302000000002</v>
      </c>
      <c r="G42" s="166">
        <v>2</v>
      </c>
      <c r="H42" s="166"/>
      <c r="I42" s="166"/>
      <c r="J42" s="166"/>
      <c r="K42" s="104"/>
      <c r="L42" s="166"/>
    </row>
    <row r="43" spans="1:12">
      <c r="A43" s="31" t="s">
        <v>422</v>
      </c>
      <c r="B43" s="31" t="s">
        <v>1595</v>
      </c>
      <c r="C43" s="133" t="s">
        <v>1030</v>
      </c>
      <c r="D43" s="31" t="s">
        <v>1374</v>
      </c>
      <c r="E43" s="90">
        <v>4.7800979999999997</v>
      </c>
      <c r="F43" s="164">
        <v>5.2581077999999994</v>
      </c>
      <c r="G43" s="166">
        <v>2</v>
      </c>
      <c r="H43" s="166"/>
      <c r="I43" s="166"/>
      <c r="J43" s="166"/>
      <c r="K43" s="104"/>
      <c r="L43" s="166"/>
    </row>
    <row r="44" spans="1:12">
      <c r="A44" s="31" t="s">
        <v>423</v>
      </c>
      <c r="B44" s="31" t="s">
        <v>1596</v>
      </c>
      <c r="C44" s="133" t="s">
        <v>1033</v>
      </c>
      <c r="D44" s="31" t="s">
        <v>1374</v>
      </c>
      <c r="E44" s="90">
        <v>5.2227740000000002</v>
      </c>
      <c r="F44" s="164">
        <v>5.7450514000000004</v>
      </c>
      <c r="G44" s="166">
        <v>2</v>
      </c>
      <c r="H44" s="166"/>
      <c r="I44" s="166"/>
      <c r="J44" s="166"/>
      <c r="K44" s="104"/>
      <c r="L44" s="166"/>
    </row>
    <row r="45" spans="1:12">
      <c r="A45" s="31" t="s">
        <v>424</v>
      </c>
      <c r="B45" s="31" t="s">
        <v>1597</v>
      </c>
      <c r="C45" s="133" t="s">
        <v>1036</v>
      </c>
      <c r="D45" s="31" t="s">
        <v>1374</v>
      </c>
      <c r="E45" s="90">
        <v>4.9783399999999993</v>
      </c>
      <c r="F45" s="164">
        <v>5.4761739999999994</v>
      </c>
      <c r="G45" s="166">
        <v>2</v>
      </c>
      <c r="H45" s="166"/>
      <c r="I45" s="166"/>
      <c r="J45" s="166"/>
      <c r="K45" s="104"/>
      <c r="L45" s="166"/>
    </row>
    <row r="46" spans="1:12">
      <c r="A46" s="31" t="s">
        <v>425</v>
      </c>
      <c r="B46" s="31" t="s">
        <v>426</v>
      </c>
      <c r="C46" s="133" t="s">
        <v>1042</v>
      </c>
      <c r="D46" s="31" t="s">
        <v>1374</v>
      </c>
      <c r="E46" s="90">
        <v>4.5978210000000006</v>
      </c>
      <c r="F46" s="164">
        <v>5.0576031000000006</v>
      </c>
      <c r="G46" s="166">
        <v>2</v>
      </c>
      <c r="H46" s="166"/>
      <c r="I46" s="166"/>
      <c r="J46" s="166"/>
      <c r="K46" s="104"/>
      <c r="L46" s="166"/>
    </row>
    <row r="47" spans="1:12">
      <c r="A47" s="31" t="s">
        <v>426</v>
      </c>
      <c r="B47" s="31" t="s">
        <v>1297</v>
      </c>
      <c r="C47" s="133" t="s">
        <v>1046</v>
      </c>
      <c r="D47" s="31" t="s">
        <v>1374</v>
      </c>
      <c r="E47" s="90">
        <v>4.3534170000000003</v>
      </c>
      <c r="F47" s="164">
        <v>4.7887587000000007</v>
      </c>
      <c r="G47" s="166"/>
      <c r="H47" s="166"/>
      <c r="I47" s="166"/>
      <c r="J47" s="166">
        <v>1</v>
      </c>
      <c r="K47" s="104"/>
      <c r="L47" s="166"/>
    </row>
    <row r="48" spans="1:12">
      <c r="A48" s="31" t="s">
        <v>415</v>
      </c>
      <c r="B48" s="31" t="s">
        <v>1598</v>
      </c>
      <c r="C48" s="133" t="s">
        <v>1051</v>
      </c>
      <c r="D48" s="31" t="s">
        <v>1374</v>
      </c>
      <c r="E48" s="90">
        <v>2.1594879999999996</v>
      </c>
      <c r="F48" s="164">
        <v>2.3754367999999997</v>
      </c>
      <c r="G48" s="166">
        <v>2</v>
      </c>
      <c r="H48" s="166"/>
      <c r="I48" s="166"/>
      <c r="J48" s="166"/>
      <c r="K48" s="104"/>
      <c r="L48" s="166"/>
    </row>
    <row r="49" spans="1:12">
      <c r="A49" s="31" t="s">
        <v>1250</v>
      </c>
      <c r="B49" s="31" t="s">
        <v>1599</v>
      </c>
      <c r="C49" s="133" t="s">
        <v>1251</v>
      </c>
      <c r="D49" s="31" t="s">
        <v>1375</v>
      </c>
      <c r="E49" s="90">
        <v>1.4184719999999997</v>
      </c>
      <c r="F49" s="164">
        <v>1.5603191999999997</v>
      </c>
      <c r="G49" s="166">
        <v>2</v>
      </c>
      <c r="H49" s="166"/>
      <c r="I49" s="166"/>
      <c r="J49" s="166"/>
      <c r="K49" s="104"/>
      <c r="L49" s="166"/>
    </row>
    <row r="50" spans="1:12">
      <c r="A50" s="31" t="s">
        <v>427</v>
      </c>
      <c r="B50" s="31" t="s">
        <v>1600</v>
      </c>
      <c r="C50" s="133" t="s">
        <v>1054</v>
      </c>
      <c r="D50" s="31" t="s">
        <v>1375</v>
      </c>
      <c r="E50" s="90">
        <v>4.9637639999999994</v>
      </c>
      <c r="F50" s="164">
        <v>5.4601403999999993</v>
      </c>
      <c r="G50" s="166">
        <v>2</v>
      </c>
      <c r="H50" s="166"/>
      <c r="I50" s="166"/>
      <c r="J50" s="166"/>
      <c r="K50" s="104"/>
      <c r="L50" s="166"/>
    </row>
    <row r="51" spans="1:12">
      <c r="A51" s="31" t="s">
        <v>428</v>
      </c>
      <c r="B51" s="31" t="s">
        <v>1601</v>
      </c>
      <c r="C51" s="133" t="s">
        <v>1056</v>
      </c>
      <c r="D51" s="31" t="s">
        <v>1375</v>
      </c>
      <c r="E51" s="90">
        <v>0.99645499999999998</v>
      </c>
      <c r="F51" s="164">
        <v>1.0961004999999999</v>
      </c>
      <c r="G51" s="166">
        <v>2</v>
      </c>
      <c r="H51" s="166"/>
      <c r="I51" s="166"/>
      <c r="J51" s="166"/>
      <c r="K51" s="104"/>
      <c r="L51" s="166"/>
    </row>
    <row r="52" spans="1:12">
      <c r="A52" s="31" t="s">
        <v>429</v>
      </c>
      <c r="B52" s="31" t="s">
        <v>1602</v>
      </c>
      <c r="C52" s="133" t="s">
        <v>1057</v>
      </c>
      <c r="D52" s="31" t="s">
        <v>1375</v>
      </c>
      <c r="E52" s="90">
        <v>5.6699830000000002</v>
      </c>
      <c r="F52" s="164">
        <v>6.2369813000000001</v>
      </c>
      <c r="G52" s="166">
        <v>2</v>
      </c>
      <c r="H52" s="166"/>
      <c r="I52" s="166"/>
      <c r="J52" s="166"/>
      <c r="K52" s="104"/>
      <c r="L52" s="166"/>
    </row>
    <row r="53" spans="1:12">
      <c r="A53" s="31" t="s">
        <v>430</v>
      </c>
      <c r="B53" s="31" t="s">
        <v>1603</v>
      </c>
      <c r="C53" s="133" t="s">
        <v>1060</v>
      </c>
      <c r="D53" s="31" t="s">
        <v>1375</v>
      </c>
      <c r="E53" s="90">
        <v>5.1036390000000003</v>
      </c>
      <c r="F53" s="164">
        <v>5.6140029</v>
      </c>
      <c r="G53" s="166">
        <v>2</v>
      </c>
      <c r="H53" s="166"/>
      <c r="I53" s="166"/>
      <c r="J53" s="166"/>
      <c r="K53" s="104"/>
      <c r="L53" s="166"/>
    </row>
    <row r="54" spans="1:12">
      <c r="A54" s="31" t="s">
        <v>431</v>
      </c>
      <c r="B54" s="31" t="s">
        <v>1589</v>
      </c>
      <c r="C54" s="133" t="s">
        <v>1062</v>
      </c>
      <c r="D54" s="31" t="s">
        <v>1375</v>
      </c>
      <c r="E54" s="90">
        <v>22.749178000000004</v>
      </c>
      <c r="F54" s="164">
        <v>25.024095800000005</v>
      </c>
      <c r="G54" s="166"/>
      <c r="H54" s="166">
        <v>2</v>
      </c>
      <c r="I54" s="166"/>
      <c r="J54" s="166"/>
      <c r="K54" s="104"/>
      <c r="L54" s="166"/>
    </row>
    <row r="55" spans="1:12">
      <c r="A55" s="31" t="s">
        <v>383</v>
      </c>
      <c r="B55" s="31" t="s">
        <v>1308</v>
      </c>
      <c r="C55" s="133" t="s">
        <v>1064</v>
      </c>
      <c r="D55" s="31" t="s">
        <v>1376</v>
      </c>
      <c r="E55" s="90">
        <v>5.135313</v>
      </c>
      <c r="F55" s="164">
        <v>5.6488443000000004</v>
      </c>
      <c r="G55" s="166"/>
      <c r="H55" s="166"/>
      <c r="I55" s="166"/>
      <c r="J55" s="166">
        <v>1</v>
      </c>
      <c r="K55" s="104"/>
      <c r="L55" s="166"/>
    </row>
    <row r="56" spans="1:12">
      <c r="A56" s="31" t="s">
        <v>432</v>
      </c>
      <c r="B56" s="31" t="s">
        <v>1309</v>
      </c>
      <c r="C56" s="133" t="s">
        <v>1069</v>
      </c>
      <c r="D56" s="31" t="s">
        <v>1376</v>
      </c>
      <c r="E56" s="90">
        <v>10.376988000000001</v>
      </c>
      <c r="F56" s="164">
        <v>11.4146868</v>
      </c>
      <c r="G56" s="166"/>
      <c r="H56" s="166">
        <v>2</v>
      </c>
      <c r="I56" s="166"/>
      <c r="J56" s="166"/>
      <c r="K56" s="104"/>
      <c r="L56" s="166"/>
    </row>
    <row r="57" spans="1:12">
      <c r="A57" s="31" t="s">
        <v>434</v>
      </c>
      <c r="B57" s="31" t="s">
        <v>1310</v>
      </c>
      <c r="C57" s="133" t="s">
        <v>1074</v>
      </c>
      <c r="D57" s="31" t="s">
        <v>1376</v>
      </c>
      <c r="E57" s="90">
        <v>4.7149460000000012</v>
      </c>
      <c r="F57" s="164">
        <v>5.186440600000001</v>
      </c>
      <c r="G57" s="166">
        <v>2</v>
      </c>
      <c r="H57" s="166"/>
      <c r="I57" s="166"/>
      <c r="J57" s="166"/>
      <c r="K57" s="104"/>
      <c r="L57" s="166"/>
    </row>
    <row r="58" spans="1:12">
      <c r="A58" s="31" t="s">
        <v>435</v>
      </c>
      <c r="B58" s="31" t="s">
        <v>1311</v>
      </c>
      <c r="C58" s="133" t="s">
        <v>1283</v>
      </c>
      <c r="D58" s="31" t="s">
        <v>1376</v>
      </c>
      <c r="E58" s="90">
        <v>2.7706419999999996</v>
      </c>
      <c r="F58" s="164">
        <v>3.0477061999999995</v>
      </c>
      <c r="G58" s="170">
        <v>4</v>
      </c>
      <c r="H58" s="166"/>
      <c r="I58" s="166"/>
      <c r="J58" s="166"/>
      <c r="K58" s="104"/>
      <c r="L58" s="166"/>
    </row>
    <row r="59" spans="1:12">
      <c r="A59" s="31" t="s">
        <v>438</v>
      </c>
      <c r="B59" s="31" t="s">
        <v>1312</v>
      </c>
      <c r="C59" s="133" t="s">
        <v>1082</v>
      </c>
      <c r="D59" s="31" t="s">
        <v>1376</v>
      </c>
      <c r="E59" s="90">
        <v>3.2394209999999997</v>
      </c>
      <c r="F59" s="164">
        <v>3.5633630999999997</v>
      </c>
      <c r="G59" s="170">
        <v>4</v>
      </c>
      <c r="H59" s="166"/>
      <c r="I59" s="166"/>
      <c r="J59" s="166"/>
      <c r="K59" s="104"/>
      <c r="L59" s="166"/>
    </row>
    <row r="60" spans="1:12">
      <c r="A60" s="31" t="s">
        <v>439</v>
      </c>
      <c r="B60" s="31" t="s">
        <v>1313</v>
      </c>
      <c r="C60" s="133" t="s">
        <v>1084</v>
      </c>
      <c r="D60" s="31" t="s">
        <v>1376</v>
      </c>
      <c r="E60" s="90">
        <v>7.027234</v>
      </c>
      <c r="F60" s="164">
        <v>7.7299574</v>
      </c>
      <c r="G60" s="166">
        <v>2</v>
      </c>
      <c r="H60" s="166"/>
      <c r="I60" s="166"/>
      <c r="J60" s="166"/>
      <c r="K60" s="104"/>
      <c r="L60" s="166"/>
    </row>
    <row r="61" spans="1:12">
      <c r="A61" s="31" t="s">
        <v>440</v>
      </c>
      <c r="B61" s="31" t="s">
        <v>1314</v>
      </c>
      <c r="C61" s="133" t="s">
        <v>1087</v>
      </c>
      <c r="D61" s="31" t="s">
        <v>1376</v>
      </c>
      <c r="E61" s="90">
        <v>2.1092230000000005</v>
      </c>
      <c r="F61" s="164">
        <v>2.3201453000000005</v>
      </c>
      <c r="G61" s="166">
        <v>2</v>
      </c>
      <c r="H61" s="166"/>
      <c r="I61" s="166"/>
      <c r="J61" s="166"/>
      <c r="K61" s="104"/>
      <c r="L61" s="166"/>
    </row>
    <row r="62" spans="1:12">
      <c r="A62" s="31" t="s">
        <v>441</v>
      </c>
      <c r="B62" s="31" t="s">
        <v>1315</v>
      </c>
      <c r="C62" s="133" t="s">
        <v>1092</v>
      </c>
      <c r="D62" s="31" t="s">
        <v>1376</v>
      </c>
      <c r="E62" s="90">
        <v>5.8661899999999987</v>
      </c>
      <c r="F62" s="164">
        <v>6.4528089999999985</v>
      </c>
      <c r="G62" s="166">
        <v>2</v>
      </c>
      <c r="H62" s="166"/>
      <c r="I62" s="166"/>
      <c r="J62" s="166"/>
      <c r="K62" s="104"/>
      <c r="L62" s="166"/>
    </row>
    <row r="63" spans="1:12">
      <c r="A63" s="31" t="s">
        <v>442</v>
      </c>
      <c r="B63" s="31" t="s">
        <v>1316</v>
      </c>
      <c r="C63" s="133" t="s">
        <v>1093</v>
      </c>
      <c r="D63" s="31" t="s">
        <v>1376</v>
      </c>
      <c r="E63" s="90">
        <v>10.009297999999998</v>
      </c>
      <c r="F63" s="164">
        <v>11.010227799999997</v>
      </c>
      <c r="G63" s="166"/>
      <c r="H63" s="166">
        <v>2</v>
      </c>
      <c r="I63" s="166"/>
      <c r="J63" s="166"/>
      <c r="K63" s="104"/>
      <c r="L63" s="166"/>
    </row>
    <row r="64" spans="1:12">
      <c r="A64" s="31" t="s">
        <v>445</v>
      </c>
      <c r="B64" s="31" t="s">
        <v>1297</v>
      </c>
      <c r="C64" s="133" t="s">
        <v>1096</v>
      </c>
      <c r="D64" s="31" t="s">
        <v>1376</v>
      </c>
      <c r="E64" s="90">
        <v>7.1684149999999986</v>
      </c>
      <c r="F64" s="164">
        <v>7.8852564999999988</v>
      </c>
      <c r="G64" s="166"/>
      <c r="H64" s="166"/>
      <c r="I64" s="166"/>
      <c r="J64" s="166">
        <v>1</v>
      </c>
      <c r="K64" s="104"/>
      <c r="L64" s="166"/>
    </row>
    <row r="65" spans="1:12">
      <c r="A65" s="31" t="s">
        <v>1252</v>
      </c>
      <c r="B65" s="31" t="s">
        <v>1317</v>
      </c>
      <c r="C65" s="133" t="s">
        <v>1253</v>
      </c>
      <c r="D65" s="31" t="s">
        <v>1376</v>
      </c>
      <c r="E65" s="90">
        <v>2.6525079999999996</v>
      </c>
      <c r="F65" s="164">
        <v>2.9177587999999997</v>
      </c>
      <c r="G65" s="166">
        <v>2</v>
      </c>
      <c r="H65" s="166"/>
      <c r="I65" s="166"/>
      <c r="J65" s="166"/>
      <c r="K65" s="104"/>
      <c r="L65" s="166"/>
    </row>
    <row r="66" spans="1:12">
      <c r="A66" s="31" t="s">
        <v>443</v>
      </c>
      <c r="B66" s="31" t="s">
        <v>1318</v>
      </c>
      <c r="C66" s="133" t="s">
        <v>1099</v>
      </c>
      <c r="D66" s="31" t="s">
        <v>1376</v>
      </c>
      <c r="E66" s="90">
        <v>2.1208849999999999</v>
      </c>
      <c r="F66" s="164">
        <v>2.3329735</v>
      </c>
      <c r="G66" s="166">
        <v>2</v>
      </c>
      <c r="H66" s="166"/>
      <c r="I66" s="166"/>
      <c r="J66" s="166"/>
      <c r="K66" s="104"/>
      <c r="L66" s="166"/>
    </row>
    <row r="67" spans="1:12">
      <c r="A67" s="31" t="s">
        <v>435</v>
      </c>
      <c r="B67" s="31" t="s">
        <v>1319</v>
      </c>
      <c r="C67" s="133" t="s">
        <v>1277</v>
      </c>
      <c r="D67" s="31" t="s">
        <v>1377</v>
      </c>
      <c r="E67" s="90">
        <v>17.541288999999995</v>
      </c>
      <c r="F67" s="164">
        <v>19.295417899999997</v>
      </c>
      <c r="G67" s="166"/>
      <c r="H67" s="166">
        <v>2</v>
      </c>
      <c r="I67" s="166"/>
      <c r="J67" s="166"/>
      <c r="K67" s="104"/>
      <c r="L67" s="166"/>
    </row>
    <row r="68" spans="1:12">
      <c r="A68" s="31" t="s">
        <v>446</v>
      </c>
      <c r="B68" s="31" t="s">
        <v>1320</v>
      </c>
      <c r="C68" s="133" t="s">
        <v>1105</v>
      </c>
      <c r="D68" s="31" t="s">
        <v>1377</v>
      </c>
      <c r="E68" s="90">
        <v>2.9570879999999997</v>
      </c>
      <c r="F68" s="164">
        <v>3.2527967999999996</v>
      </c>
      <c r="G68" s="166">
        <v>2</v>
      </c>
      <c r="H68" s="166"/>
      <c r="I68" s="166"/>
      <c r="J68" s="166"/>
      <c r="K68" s="104"/>
      <c r="L68" s="166"/>
    </row>
    <row r="69" spans="1:12">
      <c r="A69" s="31" t="s">
        <v>447</v>
      </c>
      <c r="B69" s="31" t="s">
        <v>1321</v>
      </c>
      <c r="C69" s="133" t="s">
        <v>1107</v>
      </c>
      <c r="D69" s="31" t="s">
        <v>1377</v>
      </c>
      <c r="E69" s="90">
        <v>12.113575999999998</v>
      </c>
      <c r="F69" s="164">
        <v>13.324933599999998</v>
      </c>
      <c r="G69" s="166"/>
      <c r="H69" s="166">
        <v>2</v>
      </c>
      <c r="I69" s="166"/>
      <c r="J69" s="166"/>
      <c r="K69" s="104"/>
      <c r="L69" s="166"/>
    </row>
    <row r="70" spans="1:12">
      <c r="A70" s="31" t="s">
        <v>448</v>
      </c>
      <c r="B70" s="31" t="s">
        <v>1322</v>
      </c>
      <c r="C70" s="133" t="s">
        <v>1111</v>
      </c>
      <c r="D70" s="31" t="s">
        <v>1377</v>
      </c>
      <c r="E70" s="90">
        <v>3.3404190000000002</v>
      </c>
      <c r="F70" s="164">
        <v>3.6744609000000001</v>
      </c>
      <c r="G70" s="166">
        <v>2</v>
      </c>
      <c r="H70" s="166"/>
      <c r="I70" s="166"/>
      <c r="J70" s="166"/>
      <c r="K70" s="104"/>
      <c r="L70" s="166"/>
    </row>
    <row r="71" spans="1:12">
      <c r="A71" s="31" t="s">
        <v>449</v>
      </c>
      <c r="B71" s="31" t="s">
        <v>1323</v>
      </c>
      <c r="C71" s="133" t="s">
        <v>1114</v>
      </c>
      <c r="D71" s="31" t="s">
        <v>1377</v>
      </c>
      <c r="E71" s="90">
        <v>8.3629700000000007</v>
      </c>
      <c r="F71" s="164">
        <v>9.1992670000000007</v>
      </c>
      <c r="G71" s="166">
        <v>2</v>
      </c>
      <c r="H71" s="166"/>
      <c r="I71" s="166"/>
      <c r="J71" s="166"/>
      <c r="K71" s="104"/>
      <c r="L71" s="166"/>
    </row>
    <row r="72" spans="1:12">
      <c r="A72" s="31" t="s">
        <v>450</v>
      </c>
      <c r="B72" s="31" t="s">
        <v>1324</v>
      </c>
      <c r="C72" s="133" t="s">
        <v>1115</v>
      </c>
      <c r="D72" s="31" t="s">
        <v>1377</v>
      </c>
      <c r="E72" s="90">
        <v>1.2667190000000002</v>
      </c>
      <c r="F72" s="164">
        <v>1.3933909000000002</v>
      </c>
      <c r="G72" s="166">
        <v>2</v>
      </c>
      <c r="H72" s="166"/>
      <c r="I72" s="166"/>
      <c r="J72" s="166"/>
      <c r="K72" s="104"/>
      <c r="L72" s="166"/>
    </row>
    <row r="73" spans="1:12">
      <c r="A73" s="31" t="s">
        <v>451</v>
      </c>
      <c r="B73" s="31" t="s">
        <v>1325</v>
      </c>
      <c r="C73" s="133" t="s">
        <v>1117</v>
      </c>
      <c r="D73" s="31" t="s">
        <v>1377</v>
      </c>
      <c r="E73" s="90">
        <v>2.1052359999999997</v>
      </c>
      <c r="F73" s="164">
        <v>2.3157595999999998</v>
      </c>
      <c r="G73" s="166">
        <v>2</v>
      </c>
      <c r="H73" s="166"/>
      <c r="I73" s="166"/>
      <c r="J73" s="166"/>
      <c r="K73" s="104"/>
      <c r="L73" s="166"/>
    </row>
    <row r="74" spans="1:12">
      <c r="A74" s="31" t="s">
        <v>436</v>
      </c>
      <c r="B74" s="31" t="s">
        <v>1326</v>
      </c>
      <c r="C74" s="133" t="s">
        <v>1078</v>
      </c>
      <c r="D74" s="31" t="s">
        <v>1377</v>
      </c>
      <c r="E74" s="90">
        <v>6.0893620000000004</v>
      </c>
      <c r="F74" s="164">
        <v>6.6982982</v>
      </c>
      <c r="G74" s="166">
        <v>2</v>
      </c>
      <c r="H74" s="166"/>
      <c r="I74" s="166"/>
      <c r="J74" s="166"/>
      <c r="K74" s="104"/>
      <c r="L74" s="166"/>
    </row>
    <row r="75" spans="1:12">
      <c r="A75" s="31" t="s">
        <v>437</v>
      </c>
      <c r="B75" s="31" t="s">
        <v>1311</v>
      </c>
      <c r="C75" s="133" t="s">
        <v>1080</v>
      </c>
      <c r="D75" s="31" t="s">
        <v>1377</v>
      </c>
      <c r="E75" s="90">
        <v>3.0741499999999999</v>
      </c>
      <c r="F75" s="164">
        <v>3.3815650000000002</v>
      </c>
      <c r="G75" s="166">
        <v>2</v>
      </c>
      <c r="H75" s="166"/>
      <c r="I75" s="166"/>
      <c r="J75" s="166"/>
      <c r="K75" s="104"/>
      <c r="L75" s="166"/>
    </row>
    <row r="76" spans="1:12">
      <c r="A76" s="31" t="s">
        <v>383</v>
      </c>
      <c r="B76" s="31" t="s">
        <v>1327</v>
      </c>
      <c r="C76" s="133" t="s">
        <v>1119</v>
      </c>
      <c r="D76" s="31" t="s">
        <v>1378</v>
      </c>
      <c r="E76" s="90">
        <v>6.0786750000000005</v>
      </c>
      <c r="F76" s="164">
        <v>6.6865425000000007</v>
      </c>
      <c r="G76" s="166"/>
      <c r="H76" s="166"/>
      <c r="I76" s="166"/>
      <c r="J76" s="166">
        <v>1</v>
      </c>
      <c r="K76" s="104"/>
      <c r="L76" s="166"/>
    </row>
    <row r="77" spans="1:12">
      <c r="A77" s="31" t="s">
        <v>452</v>
      </c>
      <c r="B77" s="31" t="s">
        <v>1328</v>
      </c>
      <c r="C77" s="133" t="s">
        <v>1122</v>
      </c>
      <c r="D77" s="31" t="s">
        <v>1378</v>
      </c>
      <c r="E77" s="90">
        <v>2.1841189999999999</v>
      </c>
      <c r="F77" s="164">
        <v>2.4025308999999999</v>
      </c>
      <c r="G77" s="166">
        <v>2</v>
      </c>
      <c r="H77" s="166"/>
      <c r="I77" s="166"/>
      <c r="J77" s="166"/>
      <c r="K77" s="104"/>
      <c r="L77" s="166"/>
    </row>
    <row r="78" spans="1:12">
      <c r="A78" s="31" t="s">
        <v>453</v>
      </c>
      <c r="B78" s="31" t="s">
        <v>1329</v>
      </c>
      <c r="C78" s="133" t="s">
        <v>1124</v>
      </c>
      <c r="D78" s="31" t="s">
        <v>1378</v>
      </c>
      <c r="E78" s="90">
        <v>2.4150309999999999</v>
      </c>
      <c r="F78" s="164">
        <v>2.6565341</v>
      </c>
      <c r="G78" s="166">
        <v>2</v>
      </c>
      <c r="H78" s="166"/>
      <c r="I78" s="166"/>
      <c r="J78" s="166"/>
      <c r="K78" s="104"/>
      <c r="L78" s="166"/>
    </row>
    <row r="79" spans="1:12">
      <c r="A79" s="31" t="s">
        <v>454</v>
      </c>
      <c r="B79" s="31" t="s">
        <v>1330</v>
      </c>
      <c r="C79" s="133" t="s">
        <v>1126</v>
      </c>
      <c r="D79" s="31" t="s">
        <v>1378</v>
      </c>
      <c r="E79" s="90">
        <v>8.692674000000002</v>
      </c>
      <c r="F79" s="164">
        <v>9.561941400000002</v>
      </c>
      <c r="G79" s="166">
        <v>2</v>
      </c>
      <c r="H79" s="166"/>
      <c r="I79" s="166"/>
      <c r="J79" s="166"/>
      <c r="K79" s="104"/>
      <c r="L79" s="166"/>
    </row>
    <row r="80" spans="1:12">
      <c r="A80" s="31" t="s">
        <v>455</v>
      </c>
      <c r="B80" s="31" t="s">
        <v>1331</v>
      </c>
      <c r="C80" s="133" t="s">
        <v>1129</v>
      </c>
      <c r="D80" s="31" t="s">
        <v>1378</v>
      </c>
      <c r="E80" s="90">
        <v>5.0126589999999993</v>
      </c>
      <c r="F80" s="164">
        <v>5.5139248999999992</v>
      </c>
      <c r="G80" s="166">
        <v>2</v>
      </c>
      <c r="H80" s="166"/>
      <c r="I80" s="166"/>
      <c r="J80" s="166"/>
      <c r="K80" s="104"/>
      <c r="L80" s="166"/>
    </row>
    <row r="81" spans="1:12">
      <c r="A81" s="31" t="s">
        <v>458</v>
      </c>
      <c r="B81" s="31" t="s">
        <v>1332</v>
      </c>
      <c r="C81" s="133" t="s">
        <v>1131</v>
      </c>
      <c r="D81" s="31" t="s">
        <v>1378</v>
      </c>
      <c r="E81" s="90">
        <v>3.2447259999999996</v>
      </c>
      <c r="F81" s="164">
        <v>3.5691985999999996</v>
      </c>
      <c r="G81" s="170">
        <v>4</v>
      </c>
      <c r="H81" s="166"/>
      <c r="I81" s="166"/>
      <c r="J81" s="166"/>
      <c r="K81" s="104"/>
      <c r="L81" s="166"/>
    </row>
    <row r="82" spans="1:12">
      <c r="A82" s="31" t="s">
        <v>459</v>
      </c>
      <c r="B82" s="31" t="s">
        <v>1333</v>
      </c>
      <c r="C82" s="133" t="s">
        <v>1133</v>
      </c>
      <c r="D82" s="31" t="s">
        <v>1378</v>
      </c>
      <c r="E82" s="90">
        <v>6.2944160000000009</v>
      </c>
      <c r="F82" s="164">
        <v>6.9238576000000007</v>
      </c>
      <c r="G82" s="170">
        <v>4</v>
      </c>
      <c r="H82" s="166"/>
      <c r="I82" s="166"/>
      <c r="J82" s="166"/>
      <c r="K82" s="104"/>
      <c r="L82" s="166"/>
    </row>
    <row r="83" spans="1:12">
      <c r="A83" s="31" t="s">
        <v>461</v>
      </c>
      <c r="B83" s="31" t="s">
        <v>1334</v>
      </c>
      <c r="C83" s="133" t="s">
        <v>1278</v>
      </c>
      <c r="D83" s="31" t="s">
        <v>1378</v>
      </c>
      <c r="E83" s="90">
        <v>10.183873</v>
      </c>
      <c r="F83" s="164">
        <v>11.202260300000001</v>
      </c>
      <c r="G83" s="166"/>
      <c r="H83" s="166">
        <v>2</v>
      </c>
      <c r="I83" s="166"/>
      <c r="J83" s="166"/>
      <c r="K83" s="104"/>
      <c r="L83" s="166"/>
    </row>
    <row r="84" spans="1:12">
      <c r="A84" s="31" t="s">
        <v>468</v>
      </c>
      <c r="B84" s="31" t="s">
        <v>1297</v>
      </c>
      <c r="C84" s="133" t="s">
        <v>1121</v>
      </c>
      <c r="D84" s="31" t="s">
        <v>1378</v>
      </c>
      <c r="E84" s="90">
        <v>7.0132749999999984</v>
      </c>
      <c r="F84" s="164">
        <v>7.714602499999998</v>
      </c>
      <c r="G84" s="166"/>
      <c r="H84" s="166"/>
      <c r="I84" s="166"/>
      <c r="J84" s="166">
        <v>1</v>
      </c>
      <c r="K84" s="104"/>
      <c r="L84" s="166"/>
    </row>
    <row r="85" spans="1:12">
      <c r="A85" s="31" t="s">
        <v>1335</v>
      </c>
      <c r="B85" s="31" t="s">
        <v>1336</v>
      </c>
      <c r="C85" s="133" t="s">
        <v>1279</v>
      </c>
      <c r="D85" s="31" t="s">
        <v>1378</v>
      </c>
      <c r="E85" s="90">
        <v>2.5373190000000001</v>
      </c>
      <c r="F85" s="164">
        <v>2.7910509000000001</v>
      </c>
      <c r="G85" s="166">
        <v>2</v>
      </c>
      <c r="H85" s="166"/>
      <c r="I85" s="166"/>
      <c r="J85" s="166"/>
      <c r="K85" s="104"/>
      <c r="L85" s="166"/>
    </row>
    <row r="86" spans="1:12">
      <c r="A86" s="31" t="s">
        <v>475</v>
      </c>
      <c r="B86" s="31" t="s">
        <v>1337</v>
      </c>
      <c r="C86" s="133" t="s">
        <v>1256</v>
      </c>
      <c r="D86" s="31" t="s">
        <v>1378</v>
      </c>
      <c r="E86" s="90">
        <v>3.1995810000000002</v>
      </c>
      <c r="F86" s="164">
        <v>3.5195391000000003</v>
      </c>
      <c r="G86" s="166">
        <v>2</v>
      </c>
      <c r="H86" s="166"/>
      <c r="I86" s="166"/>
      <c r="J86" s="166"/>
      <c r="K86" s="104"/>
      <c r="L86" s="166"/>
    </row>
    <row r="87" spans="1:12">
      <c r="A87" s="31" t="s">
        <v>1275</v>
      </c>
      <c r="B87" s="31" t="s">
        <v>1338</v>
      </c>
      <c r="C87" s="133" t="s">
        <v>1257</v>
      </c>
      <c r="D87" s="31" t="s">
        <v>1379</v>
      </c>
      <c r="E87" s="90">
        <v>3.6156229999999998</v>
      </c>
      <c r="F87" s="164">
        <v>3.9771852999999999</v>
      </c>
      <c r="G87" s="166">
        <v>2</v>
      </c>
      <c r="H87" s="166"/>
      <c r="I87" s="166"/>
      <c r="J87" s="166"/>
      <c r="K87" s="104"/>
      <c r="L87" s="166"/>
    </row>
    <row r="88" spans="1:12">
      <c r="A88" s="31" t="s">
        <v>469</v>
      </c>
      <c r="B88" s="31" t="s">
        <v>1339</v>
      </c>
      <c r="C88" s="133" t="s">
        <v>1170</v>
      </c>
      <c r="D88" s="31" t="s">
        <v>1379</v>
      </c>
      <c r="E88" s="90">
        <v>4.035317</v>
      </c>
      <c r="F88" s="164">
        <v>4.4388487000000003</v>
      </c>
      <c r="G88" s="166">
        <v>2</v>
      </c>
      <c r="H88" s="166"/>
      <c r="I88" s="166"/>
      <c r="J88" s="166"/>
      <c r="K88" s="104"/>
      <c r="L88" s="166"/>
    </row>
    <row r="89" spans="1:12">
      <c r="A89" s="31" t="s">
        <v>470</v>
      </c>
      <c r="B89" s="31" t="s">
        <v>1340</v>
      </c>
      <c r="C89" s="133" t="s">
        <v>1172</v>
      </c>
      <c r="D89" s="31" t="s">
        <v>1379</v>
      </c>
      <c r="E89" s="90">
        <v>4.1464730000000003</v>
      </c>
      <c r="F89" s="164">
        <v>4.5611203000000007</v>
      </c>
      <c r="G89" s="166">
        <v>2</v>
      </c>
      <c r="H89" s="166"/>
      <c r="I89" s="166"/>
      <c r="J89" s="166"/>
      <c r="K89" s="104"/>
      <c r="L89" s="166"/>
    </row>
    <row r="90" spans="1:12">
      <c r="A90" s="31" t="s">
        <v>473</v>
      </c>
      <c r="B90" s="31" t="s">
        <v>1341</v>
      </c>
      <c r="C90" s="133" t="s">
        <v>1179</v>
      </c>
      <c r="D90" s="31" t="s">
        <v>1379</v>
      </c>
      <c r="E90" s="90">
        <v>1.8286800000000001</v>
      </c>
      <c r="F90" s="164">
        <v>2.0115480000000003</v>
      </c>
      <c r="G90" s="166">
        <v>2</v>
      </c>
      <c r="H90" s="166"/>
      <c r="I90" s="166"/>
      <c r="J90" s="166"/>
      <c r="K90" s="104"/>
      <c r="L90" s="166"/>
    </row>
    <row r="91" spans="1:12">
      <c r="A91" s="31" t="s">
        <v>474</v>
      </c>
      <c r="B91" s="31" t="s">
        <v>1342</v>
      </c>
      <c r="C91" s="133" t="s">
        <v>1183</v>
      </c>
      <c r="D91" s="31" t="s">
        <v>1379</v>
      </c>
      <c r="E91" s="90">
        <v>1.225806</v>
      </c>
      <c r="F91" s="164">
        <v>1.3483866</v>
      </c>
      <c r="G91" s="166">
        <v>2</v>
      </c>
      <c r="H91" s="166"/>
      <c r="I91" s="166"/>
      <c r="J91" s="166"/>
      <c r="K91" s="104"/>
      <c r="L91" s="166"/>
    </row>
    <row r="92" spans="1:12">
      <c r="A92" s="31" t="s">
        <v>471</v>
      </c>
      <c r="B92" s="31" t="s">
        <v>1343</v>
      </c>
      <c r="C92" s="133" t="s">
        <v>1260</v>
      </c>
      <c r="D92" s="31" t="s">
        <v>1379</v>
      </c>
      <c r="E92" s="90">
        <v>3.2789520000000003</v>
      </c>
      <c r="F92" s="164">
        <v>3.6068472000000003</v>
      </c>
      <c r="G92" s="166">
        <v>2</v>
      </c>
      <c r="H92" s="166"/>
      <c r="I92" s="166"/>
      <c r="J92" s="166"/>
      <c r="K92" s="104"/>
      <c r="L92" s="166"/>
    </row>
    <row r="93" spans="1:12">
      <c r="A93" s="31" t="s">
        <v>383</v>
      </c>
      <c r="B93" s="31" t="s">
        <v>1344</v>
      </c>
      <c r="C93" s="133" t="s">
        <v>1186</v>
      </c>
      <c r="D93" s="31" t="s">
        <v>1380</v>
      </c>
      <c r="E93" s="90">
        <v>4.7107299999999999</v>
      </c>
      <c r="F93" s="164">
        <v>5.1818029999999995</v>
      </c>
      <c r="G93" s="166"/>
      <c r="H93" s="166"/>
      <c r="I93" s="166"/>
      <c r="J93" s="166">
        <v>1</v>
      </c>
      <c r="K93" s="104"/>
      <c r="L93" s="166"/>
    </row>
    <row r="94" spans="1:12">
      <c r="A94" s="31" t="s">
        <v>476</v>
      </c>
      <c r="B94" s="31" t="s">
        <v>1345</v>
      </c>
      <c r="C94" s="133" t="s">
        <v>1189</v>
      </c>
      <c r="D94" s="31" t="s">
        <v>1380</v>
      </c>
      <c r="E94" s="90">
        <v>3.0117029999999998</v>
      </c>
      <c r="F94" s="164">
        <v>3.3128732999999997</v>
      </c>
      <c r="G94" s="166">
        <v>2</v>
      </c>
      <c r="H94" s="166"/>
      <c r="I94" s="166"/>
      <c r="J94" s="166"/>
      <c r="K94" s="104"/>
      <c r="L94" s="166"/>
    </row>
    <row r="95" spans="1:12">
      <c r="A95" s="31" t="s">
        <v>477</v>
      </c>
      <c r="B95" s="31" t="s">
        <v>1346</v>
      </c>
      <c r="C95" s="133" t="s">
        <v>1280</v>
      </c>
      <c r="D95" s="31" t="s">
        <v>1380</v>
      </c>
      <c r="E95" s="90">
        <v>4.8758719999999993</v>
      </c>
      <c r="F95" s="164">
        <v>5.3634591999999994</v>
      </c>
      <c r="G95" s="166">
        <v>2</v>
      </c>
      <c r="H95" s="166"/>
      <c r="I95" s="166"/>
      <c r="J95" s="166"/>
      <c r="K95" s="104"/>
      <c r="L95" s="166"/>
    </row>
    <row r="96" spans="1:12">
      <c r="A96" s="31" t="s">
        <v>1347</v>
      </c>
      <c r="B96" s="31" t="s">
        <v>1348</v>
      </c>
      <c r="C96" s="133" t="s">
        <v>1281</v>
      </c>
      <c r="D96" s="31" t="s">
        <v>1380</v>
      </c>
      <c r="E96" s="90">
        <v>2.6458879999999998</v>
      </c>
      <c r="F96" s="164">
        <v>2.9104767999999996</v>
      </c>
      <c r="G96" s="166">
        <v>2</v>
      </c>
      <c r="H96" s="166"/>
      <c r="I96" s="166"/>
      <c r="J96" s="166"/>
      <c r="K96" s="104"/>
      <c r="L96" s="166"/>
    </row>
    <row r="97" spans="1:12">
      <c r="A97" s="31" t="s">
        <v>478</v>
      </c>
      <c r="B97" s="31" t="s">
        <v>1349</v>
      </c>
      <c r="C97" s="133" t="s">
        <v>1194</v>
      </c>
      <c r="D97" s="31" t="s">
        <v>1380</v>
      </c>
      <c r="E97" s="90">
        <v>3.1768480000000001</v>
      </c>
      <c r="F97" s="164">
        <v>3.4945328</v>
      </c>
      <c r="G97" s="166">
        <v>2</v>
      </c>
      <c r="H97" s="166"/>
      <c r="I97" s="166"/>
      <c r="J97" s="166"/>
      <c r="K97" s="104"/>
      <c r="L97" s="166"/>
    </row>
    <row r="98" spans="1:12">
      <c r="A98" s="31" t="s">
        <v>479</v>
      </c>
      <c r="B98" s="31" t="s">
        <v>1350</v>
      </c>
      <c r="C98" s="133" t="s">
        <v>1198</v>
      </c>
      <c r="D98" s="31" t="s">
        <v>1380</v>
      </c>
      <c r="E98" s="90">
        <v>12.556064999999998</v>
      </c>
      <c r="F98" s="164">
        <v>13.811671499999999</v>
      </c>
      <c r="G98" s="166"/>
      <c r="H98" s="166">
        <v>2</v>
      </c>
      <c r="I98" s="166"/>
      <c r="J98" s="166"/>
      <c r="K98" s="104"/>
      <c r="L98" s="166"/>
    </row>
    <row r="99" spans="1:12">
      <c r="A99" s="31" t="s">
        <v>480</v>
      </c>
      <c r="B99" s="31" t="s">
        <v>1351</v>
      </c>
      <c r="C99" s="133" t="s">
        <v>1201</v>
      </c>
      <c r="D99" s="31" t="s">
        <v>1380</v>
      </c>
      <c r="E99" s="90">
        <v>3.0466879999999996</v>
      </c>
      <c r="F99" s="164">
        <v>3.3513567999999996</v>
      </c>
      <c r="G99" s="166">
        <v>2</v>
      </c>
      <c r="H99" s="166"/>
      <c r="I99" s="166"/>
      <c r="J99" s="166"/>
      <c r="K99" s="104"/>
      <c r="L99" s="166"/>
    </row>
    <row r="100" spans="1:12">
      <c r="A100" s="31" t="s">
        <v>481</v>
      </c>
      <c r="B100" s="31" t="s">
        <v>1352</v>
      </c>
      <c r="C100" s="133" t="s">
        <v>1203</v>
      </c>
      <c r="D100" s="31" t="s">
        <v>1380</v>
      </c>
      <c r="E100" s="90">
        <v>3.1213790000000006</v>
      </c>
      <c r="F100" s="164">
        <v>3.4335169000000008</v>
      </c>
      <c r="G100" s="166">
        <v>2</v>
      </c>
      <c r="H100" s="166"/>
      <c r="I100" s="166"/>
      <c r="J100" s="166"/>
      <c r="K100" s="104"/>
      <c r="L100" s="166"/>
    </row>
    <row r="101" spans="1:12">
      <c r="A101" s="31" t="s">
        <v>482</v>
      </c>
      <c r="B101" s="31" t="s">
        <v>1353</v>
      </c>
      <c r="C101" s="133" t="s">
        <v>1207</v>
      </c>
      <c r="D101" s="31" t="s">
        <v>1380</v>
      </c>
      <c r="E101" s="90">
        <v>12.226315000000003</v>
      </c>
      <c r="F101" s="164">
        <v>13.448946500000003</v>
      </c>
      <c r="G101" s="166"/>
      <c r="H101" s="166">
        <v>2</v>
      </c>
      <c r="I101" s="166"/>
      <c r="J101" s="166"/>
      <c r="K101" s="104"/>
      <c r="L101" s="166"/>
    </row>
    <row r="102" spans="1:12">
      <c r="A102" s="148" t="s">
        <v>483</v>
      </c>
      <c r="B102" s="148" t="s">
        <v>1354</v>
      </c>
      <c r="C102" s="167" t="s">
        <v>1211</v>
      </c>
      <c r="D102" s="148" t="s">
        <v>1380</v>
      </c>
      <c r="E102" s="168">
        <v>3.3415950000000003</v>
      </c>
      <c r="F102" s="164">
        <v>3.6757545000000005</v>
      </c>
      <c r="G102" s="169">
        <v>1</v>
      </c>
      <c r="H102" s="169"/>
      <c r="I102" s="169">
        <v>1</v>
      </c>
      <c r="J102" s="169"/>
      <c r="K102" s="169"/>
      <c r="L102" s="169">
        <v>1</v>
      </c>
    </row>
    <row r="103" spans="1:12">
      <c r="A103" s="148" t="s">
        <v>484</v>
      </c>
      <c r="B103" s="148" t="s">
        <v>1355</v>
      </c>
      <c r="C103" s="167" t="s">
        <v>1215</v>
      </c>
      <c r="D103" s="148" t="s">
        <v>1380</v>
      </c>
      <c r="E103" s="168">
        <v>2.8157709999999998</v>
      </c>
      <c r="F103" s="164">
        <v>3.0973480999999996</v>
      </c>
      <c r="G103" s="169">
        <v>1</v>
      </c>
      <c r="H103" s="169"/>
      <c r="I103" s="169">
        <v>1</v>
      </c>
      <c r="J103" s="169"/>
      <c r="K103" s="169"/>
      <c r="L103" s="169">
        <v>1</v>
      </c>
    </row>
    <row r="104" spans="1:12">
      <c r="A104" s="31" t="s">
        <v>485</v>
      </c>
      <c r="B104" s="31" t="s">
        <v>1356</v>
      </c>
      <c r="C104" s="133" t="s">
        <v>1219</v>
      </c>
      <c r="D104" s="31" t="s">
        <v>1380</v>
      </c>
      <c r="E104" s="90">
        <v>5.0908010000000017</v>
      </c>
      <c r="F104" s="164">
        <v>5.5998811000000019</v>
      </c>
      <c r="G104" s="166">
        <v>2</v>
      </c>
      <c r="H104" s="166"/>
      <c r="I104" s="166"/>
      <c r="J104" s="166"/>
      <c r="K104" s="104"/>
      <c r="L104" s="166"/>
    </row>
    <row r="105" spans="1:12">
      <c r="A105" s="31" t="s">
        <v>486</v>
      </c>
      <c r="B105" s="31" t="s">
        <v>1357</v>
      </c>
      <c r="C105" s="133" t="s">
        <v>1221</v>
      </c>
      <c r="D105" s="31" t="s">
        <v>1380</v>
      </c>
      <c r="E105" s="90">
        <v>5.8389920000000002</v>
      </c>
      <c r="F105" s="164">
        <v>6.4228912000000005</v>
      </c>
      <c r="G105" s="166">
        <v>2</v>
      </c>
      <c r="H105" s="166"/>
      <c r="I105" s="166"/>
      <c r="J105" s="166"/>
      <c r="K105" s="104"/>
      <c r="L105" s="166"/>
    </row>
    <row r="106" spans="1:12">
      <c r="A106" s="31" t="s">
        <v>487</v>
      </c>
      <c r="B106" s="31" t="s">
        <v>1358</v>
      </c>
      <c r="C106" s="133" t="s">
        <v>1223</v>
      </c>
      <c r="D106" s="31" t="s">
        <v>1380</v>
      </c>
      <c r="E106" s="90">
        <v>3.9037210000000004</v>
      </c>
      <c r="F106" s="164">
        <v>4.2940931000000004</v>
      </c>
      <c r="G106" s="166">
        <v>2</v>
      </c>
      <c r="H106" s="166"/>
      <c r="I106" s="166"/>
      <c r="J106" s="166"/>
      <c r="K106" s="104"/>
      <c r="L106" s="166"/>
    </row>
    <row r="107" spans="1:12">
      <c r="A107" s="31" t="s">
        <v>488</v>
      </c>
      <c r="B107" s="31" t="s">
        <v>1359</v>
      </c>
      <c r="C107" s="133" t="s">
        <v>1227</v>
      </c>
      <c r="D107" s="31" t="s">
        <v>1380</v>
      </c>
      <c r="E107" s="90">
        <v>3.0125000000000002</v>
      </c>
      <c r="F107" s="164">
        <v>3.3137500000000002</v>
      </c>
      <c r="G107" s="166">
        <v>2</v>
      </c>
      <c r="H107" s="166"/>
      <c r="I107" s="166"/>
      <c r="J107" s="166"/>
      <c r="K107" s="104"/>
      <c r="L107" s="166"/>
    </row>
    <row r="108" spans="1:12">
      <c r="A108" s="31" t="s">
        <v>489</v>
      </c>
      <c r="B108" s="31" t="s">
        <v>1360</v>
      </c>
      <c r="C108" s="133" t="s">
        <v>1229</v>
      </c>
      <c r="D108" s="31" t="s">
        <v>1380</v>
      </c>
      <c r="E108" s="90">
        <v>4.4463179999999998</v>
      </c>
      <c r="F108" s="164">
        <v>4.8909497999999996</v>
      </c>
      <c r="G108" s="166">
        <v>2</v>
      </c>
      <c r="H108" s="166"/>
      <c r="I108" s="166"/>
      <c r="J108" s="166"/>
      <c r="K108" s="104"/>
      <c r="L108" s="166"/>
    </row>
    <row r="109" spans="1:12">
      <c r="A109" s="31" t="s">
        <v>490</v>
      </c>
      <c r="B109" s="31" t="s">
        <v>1361</v>
      </c>
      <c r="C109" s="133" t="s">
        <v>1231</v>
      </c>
      <c r="D109" s="31" t="s">
        <v>1380</v>
      </c>
      <c r="E109" s="90">
        <v>3.010116</v>
      </c>
      <c r="F109" s="164">
        <v>3.3111275999999998</v>
      </c>
      <c r="G109" s="166">
        <v>2</v>
      </c>
      <c r="H109" s="166"/>
      <c r="I109" s="166"/>
      <c r="J109" s="166"/>
      <c r="K109" s="104"/>
      <c r="L109" s="166"/>
    </row>
    <row r="110" spans="1:12">
      <c r="A110" s="31" t="s">
        <v>491</v>
      </c>
      <c r="B110" s="31" t="s">
        <v>1362</v>
      </c>
      <c r="C110" s="133" t="s">
        <v>1232</v>
      </c>
      <c r="D110" s="31" t="s">
        <v>1380</v>
      </c>
      <c r="E110" s="90">
        <v>4.6487899999999982</v>
      </c>
      <c r="F110" s="164">
        <v>5.113668999999998</v>
      </c>
      <c r="G110" s="166">
        <v>2</v>
      </c>
      <c r="H110" s="166"/>
      <c r="I110" s="166"/>
      <c r="J110" s="166"/>
      <c r="K110" s="104"/>
      <c r="L110" s="166"/>
    </row>
    <row r="111" spans="1:12">
      <c r="A111" s="31" t="s">
        <v>492</v>
      </c>
      <c r="B111" s="31" t="s">
        <v>1363</v>
      </c>
      <c r="C111" s="133" t="s">
        <v>1233</v>
      </c>
      <c r="D111" s="31" t="s">
        <v>1380</v>
      </c>
      <c r="E111" s="90">
        <v>2.0056980000000002</v>
      </c>
      <c r="F111" s="164">
        <v>2.2062678</v>
      </c>
      <c r="G111" s="166">
        <v>2</v>
      </c>
      <c r="H111" s="166"/>
      <c r="I111" s="166"/>
      <c r="J111" s="166"/>
      <c r="K111" s="104"/>
      <c r="L111" s="166"/>
    </row>
    <row r="112" spans="1:12">
      <c r="A112" s="31" t="s">
        <v>493</v>
      </c>
      <c r="B112" s="31" t="s">
        <v>1364</v>
      </c>
      <c r="C112" s="133" t="s">
        <v>1234</v>
      </c>
      <c r="D112" s="31" t="s">
        <v>1380</v>
      </c>
      <c r="E112" s="90">
        <v>6.4311719999999983</v>
      </c>
      <c r="F112" s="164">
        <v>7.0742891999999982</v>
      </c>
      <c r="G112" s="166">
        <v>2</v>
      </c>
      <c r="H112" s="166"/>
      <c r="I112" s="166"/>
      <c r="J112" s="166"/>
      <c r="K112" s="104"/>
      <c r="L112" s="166"/>
    </row>
    <row r="113" spans="1:12">
      <c r="A113" s="31" t="s">
        <v>494</v>
      </c>
      <c r="B113" s="31" t="s">
        <v>1297</v>
      </c>
      <c r="C113" s="133" t="s">
        <v>1235</v>
      </c>
      <c r="D113" s="31" t="s">
        <v>1380</v>
      </c>
      <c r="E113" s="90">
        <v>6.6340490000000001</v>
      </c>
      <c r="F113" s="164">
        <v>7.2974538999999998</v>
      </c>
      <c r="G113" s="166"/>
      <c r="H113" s="166"/>
      <c r="I113" s="166"/>
      <c r="J113" s="166">
        <v>1</v>
      </c>
      <c r="K113" s="104"/>
      <c r="L113" s="166"/>
    </row>
    <row r="114" spans="1:12">
      <c r="A114" s="31" t="s">
        <v>467</v>
      </c>
      <c r="B114" s="31" t="s">
        <v>1365</v>
      </c>
      <c r="C114" s="133" t="s">
        <v>1282</v>
      </c>
      <c r="D114" s="31" t="s">
        <v>1381</v>
      </c>
      <c r="E114" s="90">
        <v>9.9292879999999997</v>
      </c>
      <c r="F114" s="164">
        <v>10.922216799999999</v>
      </c>
      <c r="G114" s="166"/>
      <c r="H114" s="166">
        <v>2</v>
      </c>
      <c r="I114" s="166"/>
      <c r="J114" s="166"/>
      <c r="K114" s="104"/>
      <c r="L114" s="166"/>
    </row>
    <row r="115" spans="1:12">
      <c r="A115" s="31" t="s">
        <v>463</v>
      </c>
      <c r="B115" s="31" t="s">
        <v>1366</v>
      </c>
      <c r="C115" s="133" t="s">
        <v>1145</v>
      </c>
      <c r="D115" s="31" t="s">
        <v>1381</v>
      </c>
      <c r="E115" s="90">
        <v>2.7528320000000002</v>
      </c>
      <c r="F115" s="164">
        <v>3.0281152000000002</v>
      </c>
      <c r="G115" s="170">
        <v>4</v>
      </c>
      <c r="H115" s="166"/>
      <c r="I115" s="166"/>
      <c r="J115" s="166"/>
      <c r="K115" s="104"/>
      <c r="L115" s="166"/>
    </row>
    <row r="116" spans="1:12">
      <c r="A116" s="31" t="s">
        <v>464</v>
      </c>
      <c r="B116" s="31" t="s">
        <v>1367</v>
      </c>
      <c r="C116" s="133" t="s">
        <v>1149</v>
      </c>
      <c r="D116" s="31" t="s">
        <v>1381</v>
      </c>
      <c r="E116" s="90">
        <v>5.6120100000000015</v>
      </c>
      <c r="F116" s="164">
        <v>6.173211000000002</v>
      </c>
      <c r="G116" s="166">
        <v>2</v>
      </c>
      <c r="H116" s="166"/>
      <c r="I116" s="166"/>
      <c r="J116" s="166"/>
      <c r="K116" s="104"/>
      <c r="L116" s="166"/>
    </row>
    <row r="117" spans="1:12">
      <c r="A117" s="31" t="s">
        <v>465</v>
      </c>
      <c r="B117" s="31" t="s">
        <v>1368</v>
      </c>
      <c r="C117" s="133" t="s">
        <v>1151</v>
      </c>
      <c r="D117" s="31" t="s">
        <v>1381</v>
      </c>
      <c r="E117" s="90">
        <v>5.1476980000000001</v>
      </c>
      <c r="F117" s="164">
        <v>5.6624677999999999</v>
      </c>
      <c r="G117" s="170">
        <v>4</v>
      </c>
      <c r="H117" s="166"/>
      <c r="I117" s="166"/>
      <c r="J117" s="166"/>
      <c r="K117" s="104"/>
      <c r="L117" s="166"/>
    </row>
    <row r="118" spans="1:12">
      <c r="A118" s="31" t="s">
        <v>456</v>
      </c>
      <c r="B118" s="31" t="s">
        <v>1369</v>
      </c>
      <c r="C118" s="133" t="s">
        <v>1155</v>
      </c>
      <c r="D118" s="31" t="s">
        <v>1381</v>
      </c>
      <c r="E118" s="90">
        <v>1.7556810000000005</v>
      </c>
      <c r="F118" s="164">
        <v>1.9312491000000005</v>
      </c>
      <c r="G118" s="166">
        <v>2</v>
      </c>
      <c r="H118" s="166"/>
      <c r="I118" s="166"/>
      <c r="J118" s="166"/>
      <c r="K118" s="104"/>
      <c r="L118" s="166"/>
    </row>
    <row r="119" spans="1:12">
      <c r="A119" s="31" t="s">
        <v>457</v>
      </c>
      <c r="B119" s="31" t="s">
        <v>1370</v>
      </c>
      <c r="C119" s="133" t="s">
        <v>1157</v>
      </c>
      <c r="D119" s="31" t="s">
        <v>1381</v>
      </c>
      <c r="E119" s="90">
        <v>2.2376140000000002</v>
      </c>
      <c r="F119" s="164">
        <v>2.4613754000000001</v>
      </c>
      <c r="G119" s="166">
        <v>2</v>
      </c>
      <c r="H119" s="166"/>
      <c r="I119" s="166"/>
      <c r="J119" s="166"/>
      <c r="K119" s="104"/>
      <c r="L119" s="166"/>
    </row>
    <row r="120" spans="1:12">
      <c r="A120" s="31" t="s">
        <v>466</v>
      </c>
      <c r="B120" s="31" t="s">
        <v>1371</v>
      </c>
      <c r="C120" s="133" t="s">
        <v>1161</v>
      </c>
      <c r="D120" s="31" t="s">
        <v>1381</v>
      </c>
      <c r="E120" s="90">
        <v>4.615950999999999</v>
      </c>
      <c r="F120" s="164">
        <v>5.0775460999999993</v>
      </c>
      <c r="G120" s="166">
        <v>2</v>
      </c>
      <c r="H120" s="166"/>
      <c r="I120" s="166"/>
      <c r="J120" s="166"/>
      <c r="K120" s="104"/>
      <c r="L120" s="166"/>
    </row>
  </sheetData>
  <mergeCells count="2">
    <mergeCell ref="G2:I2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6"/>
  <sheetViews>
    <sheetView workbookViewId="0">
      <selection activeCell="E13" sqref="E13:F13"/>
    </sheetView>
  </sheetViews>
  <sheetFormatPr defaultColWidth="8.85546875" defaultRowHeight="15"/>
  <cols>
    <col min="1" max="1" width="40.85546875" style="19" customWidth="1"/>
    <col min="2" max="2" width="5.28515625" style="19" customWidth="1"/>
    <col min="3" max="3" width="27" style="21" bestFit="1" customWidth="1"/>
    <col min="4" max="16384" width="8.85546875" style="13"/>
  </cols>
  <sheetData>
    <row r="1" spans="1:5">
      <c r="A1" s="250" t="s">
        <v>1605</v>
      </c>
      <c r="B1" s="250"/>
      <c r="C1" s="250"/>
    </row>
    <row r="2" spans="1:5" s="18" customFormat="1" ht="15.75">
      <c r="A2" s="16" t="s">
        <v>47</v>
      </c>
      <c r="B2" s="17" t="s">
        <v>54</v>
      </c>
      <c r="C2" s="20" t="s">
        <v>272</v>
      </c>
    </row>
    <row r="3" spans="1:5" s="18" customFormat="1" ht="15.75">
      <c r="A3" s="16" t="s">
        <v>48</v>
      </c>
      <c r="B3" s="17" t="s">
        <v>54</v>
      </c>
      <c r="C3" s="20">
        <v>4037</v>
      </c>
    </row>
    <row r="4" spans="1:5" s="18" customFormat="1" ht="15.75">
      <c r="A4" s="16" t="s">
        <v>49</v>
      </c>
      <c r="B4" s="17" t="s">
        <v>54</v>
      </c>
      <c r="C4" s="20" t="s">
        <v>273</v>
      </c>
    </row>
    <row r="5" spans="1:5" s="18" customFormat="1" ht="15.75">
      <c r="A5" s="16" t="s">
        <v>50</v>
      </c>
      <c r="B5" s="17" t="s">
        <v>54</v>
      </c>
      <c r="C5" s="20">
        <v>435</v>
      </c>
    </row>
    <row r="6" spans="1:5" s="18" customFormat="1" ht="15.75">
      <c r="A6" s="16" t="s">
        <v>67</v>
      </c>
      <c r="B6" s="17" t="s">
        <v>54</v>
      </c>
      <c r="C6" s="20" t="s">
        <v>274</v>
      </c>
    </row>
    <row r="7" spans="1:5" s="18" customFormat="1" ht="15.75">
      <c r="A7" s="16" t="s">
        <v>68</v>
      </c>
      <c r="B7" s="17" t="s">
        <v>54</v>
      </c>
      <c r="C7" s="20">
        <v>23</v>
      </c>
    </row>
    <row r="8" spans="1:5" s="18" customFormat="1" ht="15.75">
      <c r="A8" s="16" t="s">
        <v>1426</v>
      </c>
      <c r="B8" s="17" t="s">
        <v>54</v>
      </c>
      <c r="C8" s="20">
        <v>1</v>
      </c>
    </row>
    <row r="9" spans="1:5" s="18" customFormat="1" ht="15.75">
      <c r="A9" s="16" t="s">
        <v>1427</v>
      </c>
      <c r="B9" s="17" t="s">
        <v>54</v>
      </c>
      <c r="C9" s="20">
        <v>107</v>
      </c>
    </row>
    <row r="10" spans="1:5" s="18" customFormat="1" ht="15.75">
      <c r="A10" s="16" t="s">
        <v>51</v>
      </c>
      <c r="B10" s="17" t="s">
        <v>54</v>
      </c>
      <c r="C10" s="20">
        <v>5</v>
      </c>
    </row>
    <row r="11" spans="1:5" s="18" customFormat="1" ht="15.75">
      <c r="A11" s="16" t="s">
        <v>52</v>
      </c>
      <c r="B11" s="17" t="s">
        <v>54</v>
      </c>
      <c r="C11" s="20" t="s">
        <v>275</v>
      </c>
    </row>
    <row r="12" spans="1:5" s="18" customFormat="1" ht="15" customHeight="1">
      <c r="A12" s="16" t="s">
        <v>53</v>
      </c>
      <c r="B12" s="17" t="s">
        <v>54</v>
      </c>
      <c r="C12" s="20" t="s">
        <v>1608</v>
      </c>
    </row>
    <row r="13" spans="1:5" s="18" customFormat="1" ht="15" customHeight="1">
      <c r="A13" s="16" t="s">
        <v>1428</v>
      </c>
      <c r="B13" s="17"/>
      <c r="C13" s="20" t="s">
        <v>1429</v>
      </c>
    </row>
    <row r="14" spans="1:5" ht="15.75">
      <c r="E14" s="18"/>
    </row>
    <row r="15" spans="1:5" ht="15.75">
      <c r="E15" s="18"/>
    </row>
    <row r="16" spans="1:5" ht="15.75">
      <c r="E16" s="18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R29"/>
  <sheetViews>
    <sheetView workbookViewId="0">
      <selection activeCell="I20" sqref="I20"/>
    </sheetView>
  </sheetViews>
  <sheetFormatPr defaultColWidth="8.85546875" defaultRowHeight="15"/>
  <cols>
    <col min="1" max="2" width="8.85546875" style="13"/>
    <col min="3" max="3" width="24" style="13" customWidth="1"/>
    <col min="4" max="6" width="8.85546875" style="13"/>
    <col min="7" max="7" width="11.140625" style="13" customWidth="1"/>
    <col min="8" max="8" width="29.7109375" style="13" bestFit="1" customWidth="1"/>
    <col min="9" max="16384" width="8.85546875" style="13"/>
  </cols>
  <sheetData>
    <row r="2" spans="2:18" ht="18.75">
      <c r="H2" s="14" t="s">
        <v>90</v>
      </c>
    </row>
    <row r="3" spans="2:18" ht="15.75">
      <c r="H3" s="15"/>
    </row>
    <row r="4" spans="2:18" ht="18.75">
      <c r="H4" s="14" t="s">
        <v>91</v>
      </c>
    </row>
    <row r="5" spans="2:18" ht="16.5" thickBot="1">
      <c r="H5" s="15" t="s">
        <v>92</v>
      </c>
    </row>
    <row r="6" spans="2:18" ht="15.75" thickBot="1">
      <c r="B6" s="251" t="s">
        <v>69</v>
      </c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3"/>
    </row>
    <row r="7" spans="2:18" ht="66.599999999999994" customHeight="1">
      <c r="B7" s="254" t="s">
        <v>70</v>
      </c>
      <c r="C7" s="257" t="s">
        <v>71</v>
      </c>
      <c r="D7" s="257" t="s">
        <v>72</v>
      </c>
      <c r="E7" s="260" t="s">
        <v>73</v>
      </c>
      <c r="F7" s="260"/>
      <c r="G7" s="260" t="s">
        <v>74</v>
      </c>
      <c r="H7" s="260"/>
      <c r="I7" s="257" t="s">
        <v>75</v>
      </c>
      <c r="J7" s="257" t="s">
        <v>76</v>
      </c>
      <c r="K7" s="257" t="s">
        <v>77</v>
      </c>
      <c r="L7" s="257"/>
      <c r="M7" s="257" t="s">
        <v>78</v>
      </c>
      <c r="N7" s="257"/>
      <c r="O7" s="260" t="s">
        <v>79</v>
      </c>
      <c r="P7" s="260"/>
      <c r="Q7" s="260"/>
      <c r="R7" s="261" t="s">
        <v>80</v>
      </c>
    </row>
    <row r="8" spans="2:18" ht="26.45" customHeight="1">
      <c r="B8" s="255"/>
      <c r="C8" s="258"/>
      <c r="D8" s="258"/>
      <c r="E8" s="258" t="s">
        <v>81</v>
      </c>
      <c r="F8" s="258" t="s">
        <v>82</v>
      </c>
      <c r="G8" s="258" t="s">
        <v>83</v>
      </c>
      <c r="H8" s="258" t="s">
        <v>82</v>
      </c>
      <c r="I8" s="258"/>
      <c r="J8" s="258"/>
      <c r="K8" s="258"/>
      <c r="L8" s="258"/>
      <c r="M8" s="258"/>
      <c r="N8" s="258"/>
      <c r="O8" s="258" t="s">
        <v>84</v>
      </c>
      <c r="P8" s="258" t="s">
        <v>85</v>
      </c>
      <c r="Q8" s="258" t="s">
        <v>86</v>
      </c>
      <c r="R8" s="262"/>
    </row>
    <row r="9" spans="2:18" ht="15.75" thickBot="1">
      <c r="B9" s="256"/>
      <c r="C9" s="259"/>
      <c r="D9" s="259"/>
      <c r="E9" s="259"/>
      <c r="F9" s="259"/>
      <c r="G9" s="259"/>
      <c r="H9" s="259"/>
      <c r="I9" s="259"/>
      <c r="J9" s="259"/>
      <c r="K9" s="42" t="s">
        <v>87</v>
      </c>
      <c r="L9" s="42" t="s">
        <v>88</v>
      </c>
      <c r="M9" s="42" t="s">
        <v>87</v>
      </c>
      <c r="N9" s="42" t="s">
        <v>88</v>
      </c>
      <c r="O9" s="259"/>
      <c r="P9" s="259"/>
      <c r="Q9" s="259"/>
      <c r="R9" s="263"/>
    </row>
    <row r="10" spans="2:18" ht="15.75" thickBot="1">
      <c r="B10" s="45">
        <v>1</v>
      </c>
      <c r="C10" s="46">
        <v>2</v>
      </c>
      <c r="D10" s="46">
        <v>3</v>
      </c>
      <c r="E10" s="264">
        <v>4</v>
      </c>
      <c r="F10" s="264"/>
      <c r="G10" s="264">
        <v>5</v>
      </c>
      <c r="H10" s="264"/>
      <c r="I10" s="46">
        <v>6</v>
      </c>
      <c r="J10" s="46">
        <v>7</v>
      </c>
      <c r="K10" s="264">
        <v>8</v>
      </c>
      <c r="L10" s="264"/>
      <c r="M10" s="264" t="s">
        <v>89</v>
      </c>
      <c r="N10" s="264"/>
      <c r="O10" s="264">
        <v>10</v>
      </c>
      <c r="P10" s="264"/>
      <c r="Q10" s="264"/>
      <c r="R10" s="47">
        <v>11</v>
      </c>
    </row>
    <row r="11" spans="2:18">
      <c r="B11" s="48">
        <v>1</v>
      </c>
      <c r="C11" s="44" t="s">
        <v>1430</v>
      </c>
      <c r="D11" s="44">
        <v>107</v>
      </c>
      <c r="E11" s="44">
        <v>1</v>
      </c>
      <c r="F11" s="44">
        <v>13</v>
      </c>
      <c r="G11" s="44">
        <v>1</v>
      </c>
      <c r="H11" s="44">
        <v>9</v>
      </c>
      <c r="I11" s="49">
        <v>0</v>
      </c>
      <c r="J11" s="49">
        <v>0</v>
      </c>
      <c r="K11" s="49">
        <v>0</v>
      </c>
      <c r="L11" s="44">
        <v>123.04785355783154</v>
      </c>
      <c r="M11" s="49">
        <v>0</v>
      </c>
      <c r="N11" s="44">
        <v>123.04785355783154</v>
      </c>
      <c r="O11" s="44">
        <v>44</v>
      </c>
      <c r="P11" s="44">
        <v>2</v>
      </c>
      <c r="Q11" s="44">
        <v>4</v>
      </c>
      <c r="R11" s="50"/>
    </row>
    <row r="12" spans="2:18">
      <c r="B12" s="52">
        <v>2</v>
      </c>
      <c r="C12" s="23" t="s">
        <v>1430</v>
      </c>
      <c r="D12" s="23">
        <v>107</v>
      </c>
      <c r="E12" s="34">
        <v>2</v>
      </c>
      <c r="F12" s="34">
        <v>20</v>
      </c>
      <c r="G12" s="34">
        <v>1</v>
      </c>
      <c r="H12" s="34">
        <v>5</v>
      </c>
      <c r="I12" s="56">
        <v>0</v>
      </c>
      <c r="J12" s="56">
        <v>0</v>
      </c>
      <c r="K12" s="56">
        <v>0</v>
      </c>
      <c r="L12" s="34">
        <v>131.35552339878993</v>
      </c>
      <c r="M12" s="56">
        <v>0</v>
      </c>
      <c r="N12" s="34">
        <v>131.35552339878993</v>
      </c>
      <c r="O12" s="34">
        <v>52</v>
      </c>
      <c r="P12" s="34">
        <v>2</v>
      </c>
      <c r="Q12" s="34">
        <v>4</v>
      </c>
      <c r="R12" s="54"/>
    </row>
    <row r="13" spans="2:18">
      <c r="B13" s="52">
        <v>3</v>
      </c>
      <c r="C13" s="23" t="s">
        <v>1430</v>
      </c>
      <c r="D13" s="23">
        <v>107</v>
      </c>
      <c r="E13" s="34">
        <v>3</v>
      </c>
      <c r="F13" s="34">
        <v>11</v>
      </c>
      <c r="G13" s="34">
        <v>1</v>
      </c>
      <c r="H13" s="34">
        <v>8</v>
      </c>
      <c r="I13" s="56">
        <v>0</v>
      </c>
      <c r="J13" s="56">
        <v>0</v>
      </c>
      <c r="K13" s="56">
        <v>0</v>
      </c>
      <c r="L13" s="34">
        <v>118.84144894065902</v>
      </c>
      <c r="M13" s="56">
        <v>0</v>
      </c>
      <c r="N13" s="34">
        <v>118.84144894065902</v>
      </c>
      <c r="O13" s="34">
        <v>36</v>
      </c>
      <c r="P13" s="34">
        <v>8</v>
      </c>
      <c r="Q13" s="34">
        <v>0</v>
      </c>
      <c r="R13" s="54"/>
    </row>
    <row r="14" spans="2:18">
      <c r="B14" s="52">
        <v>4</v>
      </c>
      <c r="C14" s="23" t="s">
        <v>1430</v>
      </c>
      <c r="D14" s="23">
        <v>107</v>
      </c>
      <c r="E14" s="34">
        <v>4</v>
      </c>
      <c r="F14" s="34">
        <v>10</v>
      </c>
      <c r="G14" s="34">
        <v>1</v>
      </c>
      <c r="H14" s="34">
        <v>6</v>
      </c>
      <c r="I14" s="56">
        <v>0</v>
      </c>
      <c r="J14" s="56">
        <v>0</v>
      </c>
      <c r="K14" s="56">
        <v>0</v>
      </c>
      <c r="L14" s="34">
        <v>74.188743807068192</v>
      </c>
      <c r="M14" s="56">
        <v>0</v>
      </c>
      <c r="N14" s="56">
        <v>74.188743807068192</v>
      </c>
      <c r="O14" s="34">
        <v>34</v>
      </c>
      <c r="P14" s="34">
        <v>2</v>
      </c>
      <c r="Q14" s="34">
        <v>0</v>
      </c>
      <c r="R14" s="54"/>
    </row>
    <row r="15" spans="2:18" ht="15.75" thickBot="1">
      <c r="B15" s="53">
        <v>5</v>
      </c>
      <c r="C15" s="51" t="s">
        <v>1430</v>
      </c>
      <c r="D15" s="51">
        <v>107</v>
      </c>
      <c r="E15" s="43">
        <v>5</v>
      </c>
      <c r="F15" s="43">
        <v>19</v>
      </c>
      <c r="G15" s="138">
        <v>1</v>
      </c>
      <c r="H15" s="51">
        <v>6</v>
      </c>
      <c r="I15" s="57">
        <v>0</v>
      </c>
      <c r="J15" s="57">
        <v>0</v>
      </c>
      <c r="K15" s="57">
        <v>0</v>
      </c>
      <c r="L15" s="43">
        <v>129.44710663698226</v>
      </c>
      <c r="M15" s="57">
        <v>0</v>
      </c>
      <c r="N15" s="43">
        <v>129.44710663698226</v>
      </c>
      <c r="O15" s="43">
        <v>50</v>
      </c>
      <c r="P15" s="43">
        <v>6</v>
      </c>
      <c r="Q15" s="43">
        <v>4</v>
      </c>
      <c r="R15" s="55"/>
    </row>
    <row r="25" spans="17:18">
      <c r="Q25" s="1"/>
      <c r="R25" s="109"/>
    </row>
    <row r="26" spans="17:18">
      <c r="Q26" s="1"/>
      <c r="R26" s="109"/>
    </row>
    <row r="27" spans="17:18">
      <c r="Q27" s="1"/>
      <c r="R27" s="109"/>
    </row>
    <row r="28" spans="17:18">
      <c r="Q28" s="1"/>
      <c r="R28" s="109"/>
    </row>
    <row r="29" spans="17:18">
      <c r="Q29" s="1"/>
      <c r="R29" s="109"/>
    </row>
  </sheetData>
  <mergeCells count="24">
    <mergeCell ref="O8:O9"/>
    <mergeCell ref="P8:P9"/>
    <mergeCell ref="Q8:Q9"/>
    <mergeCell ref="E10:F10"/>
    <mergeCell ref="G10:H10"/>
    <mergeCell ref="K10:L10"/>
    <mergeCell ref="M10:N10"/>
    <mergeCell ref="O10:Q10"/>
    <mergeCell ref="B6:R6"/>
    <mergeCell ref="B7:B9"/>
    <mergeCell ref="C7:C9"/>
    <mergeCell ref="D7:D9"/>
    <mergeCell ref="E7:F7"/>
    <mergeCell ref="G7:H7"/>
    <mergeCell ref="I7:I9"/>
    <mergeCell ref="J7:J9"/>
    <mergeCell ref="K7:L8"/>
    <mergeCell ref="M7:N8"/>
    <mergeCell ref="O7:Q7"/>
    <mergeCell ref="R7:R9"/>
    <mergeCell ref="E8:E9"/>
    <mergeCell ref="F8:F9"/>
    <mergeCell ref="G8:G9"/>
    <mergeCell ref="H8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113"/>
  <sheetViews>
    <sheetView topLeftCell="A3" zoomScale="130" zoomScaleNormal="130" workbookViewId="0">
      <pane ySplit="4" topLeftCell="A7" activePane="bottomLeft" state="frozen"/>
      <selection activeCell="F53" sqref="F53"/>
      <selection pane="bottomLeft" activeCell="F17" sqref="F17"/>
    </sheetView>
  </sheetViews>
  <sheetFormatPr defaultColWidth="8.85546875" defaultRowHeight="15"/>
  <cols>
    <col min="1" max="1" width="3.42578125" style="13" customWidth="1"/>
    <col min="2" max="2" width="5.5703125" style="13" bestFit="1" customWidth="1"/>
    <col min="3" max="3" width="28.140625" style="13" customWidth="1"/>
    <col min="4" max="4" width="23.42578125" style="19" bestFit="1" customWidth="1"/>
    <col min="5" max="5" width="12.140625" style="13" customWidth="1"/>
    <col min="6" max="6" width="22.5703125" style="13" customWidth="1"/>
    <col min="7" max="7" width="16.42578125" style="13" customWidth="1"/>
    <col min="8" max="8" width="20.85546875" style="19" customWidth="1"/>
    <col min="9" max="9" width="14.85546875" style="13" customWidth="1"/>
    <col min="10" max="10" width="78.42578125" style="77" bestFit="1" customWidth="1"/>
    <col min="11" max="11" width="8.85546875" style="13"/>
    <col min="12" max="12" width="10.7109375" style="13" bestFit="1" customWidth="1"/>
    <col min="13" max="16384" width="8.85546875" style="13"/>
  </cols>
  <sheetData>
    <row r="1" spans="2:11">
      <c r="I1" s="13" t="s">
        <v>1237</v>
      </c>
    </row>
    <row r="2" spans="2:11" ht="21">
      <c r="G2" s="22" t="s">
        <v>100</v>
      </c>
    </row>
    <row r="3" spans="2:11" ht="39" customHeight="1">
      <c r="B3" s="266" t="s">
        <v>93</v>
      </c>
      <c r="C3" s="266"/>
      <c r="D3" s="266"/>
      <c r="E3" s="266"/>
      <c r="F3" s="266"/>
      <c r="G3" s="266"/>
      <c r="H3" s="266"/>
      <c r="I3" s="266"/>
      <c r="J3" s="266"/>
    </row>
    <row r="4" spans="2:11" ht="15" customHeight="1">
      <c r="B4" s="265" t="s">
        <v>70</v>
      </c>
      <c r="C4" s="265" t="s">
        <v>71</v>
      </c>
      <c r="D4" s="265" t="s">
        <v>94</v>
      </c>
      <c r="E4" s="265" t="s">
        <v>95</v>
      </c>
      <c r="F4" s="265" t="s">
        <v>96</v>
      </c>
      <c r="G4" s="265" t="s">
        <v>97</v>
      </c>
      <c r="H4" s="265" t="s">
        <v>98</v>
      </c>
      <c r="I4" s="265" t="s">
        <v>99</v>
      </c>
      <c r="J4" s="267" t="s">
        <v>80</v>
      </c>
      <c r="K4" s="265" t="s">
        <v>1411</v>
      </c>
    </row>
    <row r="5" spans="2:11">
      <c r="B5" s="265"/>
      <c r="C5" s="265"/>
      <c r="D5" s="265"/>
      <c r="E5" s="265"/>
      <c r="F5" s="265"/>
      <c r="G5" s="265"/>
      <c r="H5" s="265"/>
      <c r="I5" s="265"/>
      <c r="J5" s="267"/>
      <c r="K5" s="265"/>
    </row>
    <row r="6" spans="2:11">
      <c r="B6" s="265"/>
      <c r="C6" s="265"/>
      <c r="D6" s="265"/>
      <c r="E6" s="265"/>
      <c r="F6" s="265"/>
      <c r="G6" s="265"/>
      <c r="H6" s="265"/>
      <c r="I6" s="265"/>
      <c r="J6" s="267"/>
      <c r="K6" s="265"/>
    </row>
    <row r="7" spans="2:11">
      <c r="B7" s="23">
        <v>1</v>
      </c>
      <c r="C7" s="23" t="s">
        <v>851</v>
      </c>
      <c r="D7" s="134" t="s">
        <v>278</v>
      </c>
      <c r="E7" s="23">
        <v>146622</v>
      </c>
      <c r="F7" s="23" t="s">
        <v>197</v>
      </c>
      <c r="G7" s="23" t="s">
        <v>198</v>
      </c>
      <c r="H7" s="23">
        <v>0</v>
      </c>
      <c r="I7" s="23" t="s">
        <v>198</v>
      </c>
      <c r="J7" s="86" t="s">
        <v>276</v>
      </c>
      <c r="K7" s="13" t="s">
        <v>1412</v>
      </c>
    </row>
    <row r="8" spans="2:11">
      <c r="B8" s="23">
        <v>2</v>
      </c>
      <c r="C8" s="23" t="s">
        <v>851</v>
      </c>
      <c r="D8" s="134" t="s">
        <v>277</v>
      </c>
      <c r="E8" s="23">
        <v>153542</v>
      </c>
      <c r="F8" s="23" t="s">
        <v>197</v>
      </c>
      <c r="G8" s="23" t="s">
        <v>198</v>
      </c>
      <c r="H8" s="23">
        <v>20</v>
      </c>
      <c r="I8" s="23" t="s">
        <v>198</v>
      </c>
      <c r="J8" s="86" t="s">
        <v>1247</v>
      </c>
      <c r="K8" s="13" t="s">
        <v>1412</v>
      </c>
    </row>
    <row r="9" spans="2:11">
      <c r="B9" s="23">
        <v>3</v>
      </c>
      <c r="C9" s="23" t="s">
        <v>851</v>
      </c>
      <c r="D9" s="134" t="s">
        <v>279</v>
      </c>
      <c r="E9" s="23">
        <v>153502</v>
      </c>
      <c r="F9" s="23" t="s">
        <v>197</v>
      </c>
      <c r="G9" s="23" t="s">
        <v>198</v>
      </c>
      <c r="H9" s="23">
        <v>23</v>
      </c>
      <c r="I9" s="23" t="s">
        <v>198</v>
      </c>
      <c r="J9" s="86" t="s">
        <v>280</v>
      </c>
      <c r="K9" s="13" t="s">
        <v>1412</v>
      </c>
    </row>
    <row r="10" spans="2:11">
      <c r="B10" s="23">
        <v>4</v>
      </c>
      <c r="C10" s="23" t="s">
        <v>851</v>
      </c>
      <c r="D10" s="134" t="s">
        <v>281</v>
      </c>
      <c r="E10" s="23">
        <v>151223</v>
      </c>
      <c r="F10" s="23" t="s">
        <v>197</v>
      </c>
      <c r="G10" s="23" t="s">
        <v>65</v>
      </c>
      <c r="H10" s="23">
        <v>20</v>
      </c>
      <c r="I10" s="23" t="s">
        <v>198</v>
      </c>
      <c r="J10" s="86" t="s">
        <v>280</v>
      </c>
      <c r="K10" s="13" t="s">
        <v>1412</v>
      </c>
    </row>
    <row r="11" spans="2:11">
      <c r="B11" s="23">
        <v>5</v>
      </c>
      <c r="C11" s="23" t="s">
        <v>851</v>
      </c>
      <c r="D11" s="134" t="s">
        <v>282</v>
      </c>
      <c r="E11" s="23">
        <v>141251</v>
      </c>
      <c r="F11" s="34" t="s">
        <v>197</v>
      </c>
      <c r="G11" s="23" t="s">
        <v>198</v>
      </c>
      <c r="H11" s="23">
        <v>15</v>
      </c>
      <c r="I11" s="23" t="s">
        <v>198</v>
      </c>
      <c r="J11" s="81" t="s">
        <v>283</v>
      </c>
      <c r="K11" s="13" t="s">
        <v>1412</v>
      </c>
    </row>
    <row r="12" spans="2:11">
      <c r="B12" s="23">
        <v>6</v>
      </c>
      <c r="C12" s="23" t="s">
        <v>851</v>
      </c>
      <c r="D12" s="134" t="s">
        <v>284</v>
      </c>
      <c r="E12" s="23">
        <v>153170</v>
      </c>
      <c r="F12" s="34" t="s">
        <v>197</v>
      </c>
      <c r="G12" s="23" t="s">
        <v>198</v>
      </c>
      <c r="H12" s="23">
        <v>0</v>
      </c>
      <c r="I12" s="23" t="s">
        <v>198</v>
      </c>
      <c r="J12" s="81" t="s">
        <v>283</v>
      </c>
      <c r="K12" s="13" t="s">
        <v>1412</v>
      </c>
    </row>
    <row r="13" spans="2:11">
      <c r="B13" s="23">
        <v>7</v>
      </c>
      <c r="C13" s="23" t="s">
        <v>851</v>
      </c>
      <c r="D13" s="134" t="s">
        <v>285</v>
      </c>
      <c r="E13" s="23">
        <v>150805</v>
      </c>
      <c r="F13" s="34" t="s">
        <v>197</v>
      </c>
      <c r="G13" s="23" t="s">
        <v>198</v>
      </c>
      <c r="H13" s="23">
        <v>12</v>
      </c>
      <c r="I13" s="23" t="s">
        <v>198</v>
      </c>
      <c r="J13" s="81" t="s">
        <v>283</v>
      </c>
      <c r="K13" s="13" t="s">
        <v>1412</v>
      </c>
    </row>
    <row r="14" spans="2:11">
      <c r="B14" s="23">
        <v>8</v>
      </c>
      <c r="C14" s="23" t="s">
        <v>851</v>
      </c>
      <c r="D14" s="134" t="s">
        <v>286</v>
      </c>
      <c r="E14" s="23">
        <v>153582</v>
      </c>
      <c r="F14" s="34" t="s">
        <v>197</v>
      </c>
      <c r="G14" s="23" t="s">
        <v>198</v>
      </c>
      <c r="H14" s="23">
        <v>12</v>
      </c>
      <c r="I14" s="23" t="s">
        <v>198</v>
      </c>
      <c r="J14" s="81" t="s">
        <v>287</v>
      </c>
      <c r="K14" s="13" t="s">
        <v>1412</v>
      </c>
    </row>
    <row r="15" spans="2:11">
      <c r="B15" s="23">
        <v>9</v>
      </c>
      <c r="C15" s="23" t="s">
        <v>851</v>
      </c>
      <c r="D15" s="134" t="s">
        <v>288</v>
      </c>
      <c r="E15" s="23">
        <v>153593</v>
      </c>
      <c r="F15" s="34" t="s">
        <v>197</v>
      </c>
      <c r="G15" s="23" t="s">
        <v>198</v>
      </c>
      <c r="H15" s="23">
        <v>20</v>
      </c>
      <c r="I15" s="23" t="s">
        <v>198</v>
      </c>
      <c r="J15" s="86" t="s">
        <v>1247</v>
      </c>
      <c r="K15" s="13" t="s">
        <v>1410</v>
      </c>
    </row>
    <row r="16" spans="2:11">
      <c r="B16" s="23">
        <v>10</v>
      </c>
      <c r="C16" s="23" t="s">
        <v>851</v>
      </c>
      <c r="D16" s="134" t="s">
        <v>289</v>
      </c>
      <c r="E16" s="23">
        <v>153514</v>
      </c>
      <c r="F16" s="34" t="s">
        <v>197</v>
      </c>
      <c r="G16" s="23" t="s">
        <v>198</v>
      </c>
      <c r="H16" s="23">
        <v>8</v>
      </c>
      <c r="I16" s="23" t="s">
        <v>198</v>
      </c>
      <c r="J16" s="86" t="s">
        <v>1247</v>
      </c>
      <c r="K16" s="13" t="s">
        <v>1412</v>
      </c>
    </row>
    <row r="17" spans="2:11">
      <c r="B17" s="23">
        <v>11</v>
      </c>
      <c r="C17" s="23" t="s">
        <v>851</v>
      </c>
      <c r="D17" s="23" t="s">
        <v>290</v>
      </c>
      <c r="E17" s="23">
        <v>153555</v>
      </c>
      <c r="F17" s="34" t="s">
        <v>197</v>
      </c>
      <c r="G17" s="23" t="s">
        <v>198</v>
      </c>
      <c r="H17" s="23">
        <v>5</v>
      </c>
      <c r="I17" s="23" t="s">
        <v>198</v>
      </c>
      <c r="J17" s="81" t="s">
        <v>283</v>
      </c>
      <c r="K17" s="13" t="s">
        <v>1412</v>
      </c>
    </row>
    <row r="18" spans="2:11">
      <c r="B18" s="23">
        <v>12</v>
      </c>
      <c r="C18" s="23" t="s">
        <v>851</v>
      </c>
      <c r="D18" s="23" t="s">
        <v>291</v>
      </c>
      <c r="E18" s="23">
        <v>153590</v>
      </c>
      <c r="F18" s="34" t="s">
        <v>197</v>
      </c>
      <c r="G18" s="23" t="s">
        <v>198</v>
      </c>
      <c r="H18" s="23">
        <v>0</v>
      </c>
      <c r="I18" s="23" t="s">
        <v>198</v>
      </c>
      <c r="J18" s="81" t="s">
        <v>292</v>
      </c>
      <c r="K18" s="13" t="s">
        <v>1412</v>
      </c>
    </row>
    <row r="19" spans="2:11">
      <c r="B19" s="23">
        <v>13</v>
      </c>
      <c r="C19" s="23" t="s">
        <v>851</v>
      </c>
      <c r="D19" s="23" t="s">
        <v>293</v>
      </c>
      <c r="E19" s="23">
        <v>153501</v>
      </c>
      <c r="F19" s="34" t="s">
        <v>197</v>
      </c>
      <c r="G19" s="23" t="s">
        <v>198</v>
      </c>
      <c r="H19" s="31">
        <v>8</v>
      </c>
      <c r="I19" s="23" t="s">
        <v>198</v>
      </c>
      <c r="J19" s="86" t="s">
        <v>1247</v>
      </c>
      <c r="K19" s="13" t="s">
        <v>1412</v>
      </c>
    </row>
    <row r="20" spans="2:11">
      <c r="B20" s="23">
        <v>14</v>
      </c>
      <c r="C20" s="23" t="s">
        <v>851</v>
      </c>
      <c r="D20" s="23" t="s">
        <v>294</v>
      </c>
      <c r="E20" s="23">
        <v>153519</v>
      </c>
      <c r="F20" s="34" t="s">
        <v>197</v>
      </c>
      <c r="G20" s="23" t="s">
        <v>198</v>
      </c>
      <c r="H20" s="31">
        <v>20</v>
      </c>
      <c r="I20" s="23" t="s">
        <v>198</v>
      </c>
      <c r="J20" s="86" t="s">
        <v>1247</v>
      </c>
      <c r="K20" s="13" t="s">
        <v>1412</v>
      </c>
    </row>
    <row r="21" spans="2:11">
      <c r="B21" s="23">
        <v>15</v>
      </c>
      <c r="C21" s="23" t="s">
        <v>851</v>
      </c>
      <c r="D21" s="23" t="s">
        <v>295</v>
      </c>
      <c r="E21" s="23">
        <v>135352</v>
      </c>
      <c r="F21" s="34" t="s">
        <v>197</v>
      </c>
      <c r="G21" s="23" t="s">
        <v>198</v>
      </c>
      <c r="H21" s="31">
        <v>20</v>
      </c>
      <c r="I21" s="23" t="s">
        <v>198</v>
      </c>
      <c r="J21" s="86" t="s">
        <v>1247</v>
      </c>
      <c r="K21" s="13" t="s">
        <v>1412</v>
      </c>
    </row>
    <row r="22" spans="2:11">
      <c r="B22" s="23">
        <v>16</v>
      </c>
      <c r="C22" s="23" t="s">
        <v>851</v>
      </c>
      <c r="D22" s="23" t="s">
        <v>296</v>
      </c>
      <c r="E22" s="23">
        <v>153509</v>
      </c>
      <c r="F22" s="34" t="s">
        <v>197</v>
      </c>
      <c r="G22" s="23" t="s">
        <v>198</v>
      </c>
      <c r="H22" s="23">
        <v>0</v>
      </c>
      <c r="I22" s="23" t="s">
        <v>198</v>
      </c>
      <c r="J22" s="82" t="s">
        <v>852</v>
      </c>
      <c r="K22" s="13" t="s">
        <v>1412</v>
      </c>
    </row>
    <row r="23" spans="2:11">
      <c r="B23" s="23">
        <v>17</v>
      </c>
      <c r="C23" s="23" t="s">
        <v>851</v>
      </c>
      <c r="D23" s="23" t="s">
        <v>297</v>
      </c>
      <c r="E23" s="23">
        <v>153523</v>
      </c>
      <c r="F23" s="34" t="s">
        <v>197</v>
      </c>
      <c r="G23" s="23" t="s">
        <v>198</v>
      </c>
      <c r="H23" s="31">
        <v>20</v>
      </c>
      <c r="I23" s="23" t="s">
        <v>198</v>
      </c>
      <c r="J23" s="86" t="s">
        <v>1247</v>
      </c>
      <c r="K23" s="13" t="s">
        <v>1412</v>
      </c>
    </row>
    <row r="24" spans="2:11">
      <c r="B24" s="23">
        <v>18</v>
      </c>
      <c r="C24" s="23" t="s">
        <v>851</v>
      </c>
      <c r="D24" s="23" t="s">
        <v>298</v>
      </c>
      <c r="E24" s="23">
        <v>143508</v>
      </c>
      <c r="F24" s="34" t="s">
        <v>197</v>
      </c>
      <c r="G24" s="23" t="s">
        <v>198</v>
      </c>
      <c r="H24" s="31">
        <v>18</v>
      </c>
      <c r="I24" s="23" t="s">
        <v>198</v>
      </c>
      <c r="J24" s="82" t="s">
        <v>1238</v>
      </c>
      <c r="K24" s="13" t="s">
        <v>1412</v>
      </c>
    </row>
    <row r="25" spans="2:11">
      <c r="B25" s="23">
        <v>19</v>
      </c>
      <c r="C25" s="23" t="s">
        <v>851</v>
      </c>
      <c r="D25" s="23" t="s">
        <v>299</v>
      </c>
      <c r="E25" s="23">
        <v>153569</v>
      </c>
      <c r="F25" s="34" t="s">
        <v>197</v>
      </c>
      <c r="G25" s="23" t="s">
        <v>198</v>
      </c>
      <c r="H25" s="31">
        <v>20</v>
      </c>
      <c r="I25" s="23" t="s">
        <v>198</v>
      </c>
      <c r="J25" s="86" t="s">
        <v>1247</v>
      </c>
      <c r="K25" s="13" t="s">
        <v>1412</v>
      </c>
    </row>
    <row r="26" spans="2:11">
      <c r="B26" s="23">
        <v>20</v>
      </c>
      <c r="C26" s="23" t="s">
        <v>851</v>
      </c>
      <c r="D26" s="23" t="s">
        <v>300</v>
      </c>
      <c r="E26" s="23">
        <v>131570</v>
      </c>
      <c r="F26" s="34" t="s">
        <v>197</v>
      </c>
      <c r="G26" s="23" t="s">
        <v>198</v>
      </c>
      <c r="H26" s="31">
        <v>20</v>
      </c>
      <c r="I26" s="23" t="s">
        <v>198</v>
      </c>
      <c r="J26" s="86" t="s">
        <v>1247</v>
      </c>
      <c r="K26" s="13" t="s">
        <v>1412</v>
      </c>
    </row>
    <row r="27" spans="2:11">
      <c r="B27" s="23">
        <v>21</v>
      </c>
      <c r="C27" s="23" t="s">
        <v>851</v>
      </c>
      <c r="D27" s="23" t="s">
        <v>301</v>
      </c>
      <c r="E27" s="23">
        <v>153588</v>
      </c>
      <c r="F27" s="34" t="s">
        <v>197</v>
      </c>
      <c r="G27" s="23" t="s">
        <v>198</v>
      </c>
      <c r="H27" s="31">
        <v>20</v>
      </c>
      <c r="I27" s="23" t="s">
        <v>198</v>
      </c>
      <c r="J27" s="86" t="s">
        <v>1247</v>
      </c>
      <c r="K27" s="13" t="s">
        <v>1412</v>
      </c>
    </row>
    <row r="28" spans="2:11">
      <c r="B28" s="23">
        <v>22</v>
      </c>
      <c r="C28" s="23" t="s">
        <v>851</v>
      </c>
      <c r="D28" s="23" t="s">
        <v>302</v>
      </c>
      <c r="E28" s="23">
        <v>153511</v>
      </c>
      <c r="F28" s="34" t="s">
        <v>197</v>
      </c>
      <c r="G28" s="23" t="s">
        <v>198</v>
      </c>
      <c r="H28" s="31">
        <v>20</v>
      </c>
      <c r="I28" s="23" t="s">
        <v>198</v>
      </c>
      <c r="J28" s="82" t="s">
        <v>853</v>
      </c>
      <c r="K28" s="13" t="s">
        <v>1412</v>
      </c>
    </row>
    <row r="29" spans="2:11">
      <c r="B29" s="23">
        <v>23</v>
      </c>
      <c r="C29" s="23" t="s">
        <v>851</v>
      </c>
      <c r="D29" s="23" t="s">
        <v>303</v>
      </c>
      <c r="E29" s="23">
        <v>137789</v>
      </c>
      <c r="F29" s="34" t="s">
        <v>197</v>
      </c>
      <c r="G29" s="23" t="s">
        <v>198</v>
      </c>
      <c r="H29" s="31">
        <v>20</v>
      </c>
      <c r="I29" s="23" t="s">
        <v>198</v>
      </c>
      <c r="J29" s="86" t="s">
        <v>1247</v>
      </c>
      <c r="K29" s="13" t="s">
        <v>1412</v>
      </c>
    </row>
    <row r="30" spans="2:11">
      <c r="B30" s="23">
        <v>24</v>
      </c>
      <c r="C30" s="23" t="s">
        <v>851</v>
      </c>
      <c r="D30" s="23" t="s">
        <v>304</v>
      </c>
      <c r="E30" s="23">
        <v>135717</v>
      </c>
      <c r="F30" s="34" t="s">
        <v>197</v>
      </c>
      <c r="G30" s="23" t="s">
        <v>198</v>
      </c>
      <c r="H30" s="31">
        <v>15</v>
      </c>
      <c r="I30" s="23" t="s">
        <v>198</v>
      </c>
      <c r="J30" s="86" t="s">
        <v>1247</v>
      </c>
      <c r="K30" s="13" t="s">
        <v>1412</v>
      </c>
    </row>
    <row r="31" spans="2:11">
      <c r="B31" s="23">
        <v>25</v>
      </c>
      <c r="C31" s="23" t="s">
        <v>851</v>
      </c>
      <c r="D31" s="23" t="s">
        <v>305</v>
      </c>
      <c r="E31" s="23">
        <v>143421</v>
      </c>
      <c r="F31" s="34" t="s">
        <v>197</v>
      </c>
      <c r="G31" s="23" t="s">
        <v>198</v>
      </c>
      <c r="H31" s="31">
        <v>15</v>
      </c>
      <c r="I31" s="23" t="s">
        <v>198</v>
      </c>
      <c r="J31" s="86" t="s">
        <v>1247</v>
      </c>
      <c r="K31" s="13" t="s">
        <v>1412</v>
      </c>
    </row>
    <row r="32" spans="2:11">
      <c r="B32" s="23">
        <v>26</v>
      </c>
      <c r="C32" s="23" t="s">
        <v>851</v>
      </c>
      <c r="D32" s="23" t="s">
        <v>306</v>
      </c>
      <c r="E32" s="23">
        <v>153548</v>
      </c>
      <c r="F32" s="34" t="s">
        <v>197</v>
      </c>
      <c r="G32" s="23" t="s">
        <v>198</v>
      </c>
      <c r="H32" s="31">
        <v>20</v>
      </c>
      <c r="I32" s="23" t="s">
        <v>198</v>
      </c>
      <c r="J32" s="82" t="s">
        <v>854</v>
      </c>
      <c r="K32" s="13" t="s">
        <v>1412</v>
      </c>
    </row>
    <row r="33" spans="2:11">
      <c r="B33" s="23">
        <v>27</v>
      </c>
      <c r="C33" s="23" t="s">
        <v>851</v>
      </c>
      <c r="D33" s="23" t="s">
        <v>307</v>
      </c>
      <c r="E33" s="23">
        <v>145825</v>
      </c>
      <c r="F33" s="34" t="s">
        <v>197</v>
      </c>
      <c r="G33" s="23" t="s">
        <v>198</v>
      </c>
      <c r="H33" s="31">
        <v>20</v>
      </c>
      <c r="I33" s="23" t="s">
        <v>198</v>
      </c>
      <c r="J33" s="86" t="s">
        <v>1247</v>
      </c>
      <c r="K33" s="13" t="s">
        <v>1412</v>
      </c>
    </row>
    <row r="34" spans="2:11">
      <c r="B34" s="23">
        <v>28</v>
      </c>
      <c r="C34" s="23" t="s">
        <v>851</v>
      </c>
      <c r="D34" s="23" t="s">
        <v>308</v>
      </c>
      <c r="E34" s="23">
        <v>136902</v>
      </c>
      <c r="F34" s="34" t="s">
        <v>197</v>
      </c>
      <c r="G34" s="23" t="s">
        <v>198</v>
      </c>
      <c r="H34" s="31">
        <v>20</v>
      </c>
      <c r="I34" s="23" t="s">
        <v>198</v>
      </c>
      <c r="J34" s="86" t="s">
        <v>1247</v>
      </c>
      <c r="K34" s="13" t="s">
        <v>1412</v>
      </c>
    </row>
    <row r="35" spans="2:11">
      <c r="B35" s="23">
        <v>29</v>
      </c>
      <c r="C35" s="23" t="s">
        <v>851</v>
      </c>
      <c r="D35" s="23" t="s">
        <v>309</v>
      </c>
      <c r="E35" s="23">
        <v>139507</v>
      </c>
      <c r="F35" s="34" t="s">
        <v>197</v>
      </c>
      <c r="G35" s="23" t="s">
        <v>198</v>
      </c>
      <c r="H35" s="31">
        <v>20</v>
      </c>
      <c r="I35" s="23" t="s">
        <v>198</v>
      </c>
      <c r="J35" s="86" t="s">
        <v>1247</v>
      </c>
      <c r="K35" s="13" t="s">
        <v>1412</v>
      </c>
    </row>
    <row r="36" spans="2:11">
      <c r="B36" s="23">
        <v>30</v>
      </c>
      <c r="C36" s="23" t="s">
        <v>851</v>
      </c>
      <c r="D36" s="23" t="s">
        <v>310</v>
      </c>
      <c r="E36" s="23">
        <v>137566</v>
      </c>
      <c r="F36" s="34" t="s">
        <v>197</v>
      </c>
      <c r="G36" s="23" t="s">
        <v>198</v>
      </c>
      <c r="H36" s="23">
        <v>15</v>
      </c>
      <c r="I36" s="23" t="s">
        <v>198</v>
      </c>
      <c r="J36" s="82" t="s">
        <v>855</v>
      </c>
      <c r="K36" s="13" t="s">
        <v>1410</v>
      </c>
    </row>
    <row r="37" spans="2:11">
      <c r="B37" s="23">
        <v>31</v>
      </c>
      <c r="C37" s="23" t="s">
        <v>851</v>
      </c>
      <c r="D37" s="23" t="s">
        <v>311</v>
      </c>
      <c r="E37" s="23">
        <v>153512</v>
      </c>
      <c r="F37" s="34" t="s">
        <v>197</v>
      </c>
      <c r="G37" s="23" t="s">
        <v>198</v>
      </c>
      <c r="H37" s="31">
        <v>15</v>
      </c>
      <c r="I37" s="23" t="s">
        <v>198</v>
      </c>
      <c r="J37" s="86" t="s">
        <v>1247</v>
      </c>
      <c r="K37" s="13" t="s">
        <v>1412</v>
      </c>
    </row>
    <row r="38" spans="2:11">
      <c r="B38" s="23">
        <v>32</v>
      </c>
      <c r="C38" s="23" t="s">
        <v>851</v>
      </c>
      <c r="D38" s="88" t="s">
        <v>1246</v>
      </c>
      <c r="E38" s="88">
        <v>153589</v>
      </c>
      <c r="F38" s="34" t="s">
        <v>197</v>
      </c>
      <c r="G38" s="23" t="s">
        <v>198</v>
      </c>
      <c r="H38" s="31">
        <v>21</v>
      </c>
      <c r="I38" s="23" t="s">
        <v>198</v>
      </c>
      <c r="J38" s="86" t="s">
        <v>1247</v>
      </c>
      <c r="K38" s="13" t="s">
        <v>1412</v>
      </c>
    </row>
    <row r="39" spans="2:11">
      <c r="B39" s="23">
        <v>33</v>
      </c>
      <c r="C39" s="23" t="s">
        <v>851</v>
      </c>
      <c r="D39" s="23" t="s">
        <v>312</v>
      </c>
      <c r="E39" s="23">
        <v>153526</v>
      </c>
      <c r="F39" s="34" t="s">
        <v>197</v>
      </c>
      <c r="G39" s="23" t="s">
        <v>198</v>
      </c>
      <c r="H39" s="31">
        <v>18</v>
      </c>
      <c r="I39" s="23" t="s">
        <v>198</v>
      </c>
      <c r="J39" s="82" t="s">
        <v>856</v>
      </c>
      <c r="K39" s="13" t="s">
        <v>1410</v>
      </c>
    </row>
    <row r="40" spans="2:11">
      <c r="B40" s="23">
        <v>34</v>
      </c>
      <c r="C40" s="23" t="s">
        <v>851</v>
      </c>
      <c r="D40" s="23" t="s">
        <v>313</v>
      </c>
      <c r="E40" s="23">
        <v>153552</v>
      </c>
      <c r="F40" s="34" t="s">
        <v>197</v>
      </c>
      <c r="G40" s="23" t="s">
        <v>198</v>
      </c>
      <c r="H40" s="23">
        <v>0</v>
      </c>
      <c r="I40" s="23" t="s">
        <v>198</v>
      </c>
      <c r="J40" s="82" t="s">
        <v>857</v>
      </c>
      <c r="K40" s="13" t="s">
        <v>1412</v>
      </c>
    </row>
    <row r="41" spans="2:11">
      <c r="B41" s="23">
        <v>35</v>
      </c>
      <c r="C41" s="23" t="s">
        <v>851</v>
      </c>
      <c r="D41" s="23" t="s">
        <v>314</v>
      </c>
      <c r="E41" s="23">
        <v>153586</v>
      </c>
      <c r="F41" s="34" t="s">
        <v>197</v>
      </c>
      <c r="G41" s="23" t="s">
        <v>198</v>
      </c>
      <c r="H41" s="23">
        <v>0</v>
      </c>
      <c r="I41" s="23" t="s">
        <v>198</v>
      </c>
      <c r="J41" s="82" t="s">
        <v>856</v>
      </c>
      <c r="K41" s="13" t="s">
        <v>1412</v>
      </c>
    </row>
    <row r="42" spans="2:11">
      <c r="B42" s="23">
        <v>36</v>
      </c>
      <c r="C42" s="23" t="s">
        <v>851</v>
      </c>
      <c r="D42" s="23" t="s">
        <v>315</v>
      </c>
      <c r="E42" s="23">
        <v>153504</v>
      </c>
      <c r="F42" s="34" t="s">
        <v>197</v>
      </c>
      <c r="G42" s="23" t="s">
        <v>198</v>
      </c>
      <c r="H42" s="31">
        <v>18</v>
      </c>
      <c r="I42" s="23" t="s">
        <v>198</v>
      </c>
      <c r="J42" s="87" t="s">
        <v>856</v>
      </c>
      <c r="K42" s="13" t="s">
        <v>1412</v>
      </c>
    </row>
    <row r="43" spans="2:11">
      <c r="B43" s="23">
        <v>37</v>
      </c>
      <c r="C43" s="23" t="s">
        <v>851</v>
      </c>
      <c r="D43" s="23" t="s">
        <v>316</v>
      </c>
      <c r="E43" s="23">
        <v>153544</v>
      </c>
      <c r="F43" s="34" t="s">
        <v>197</v>
      </c>
      <c r="G43" s="23" t="s">
        <v>198</v>
      </c>
      <c r="H43" s="31">
        <v>20</v>
      </c>
      <c r="I43" s="23" t="s">
        <v>198</v>
      </c>
      <c r="J43" s="86" t="s">
        <v>1247</v>
      </c>
      <c r="K43" s="13" t="s">
        <v>1412</v>
      </c>
    </row>
    <row r="44" spans="2:11">
      <c r="B44" s="23">
        <v>38</v>
      </c>
      <c r="C44" s="23" t="s">
        <v>851</v>
      </c>
      <c r="D44" s="23" t="s">
        <v>317</v>
      </c>
      <c r="E44" s="23">
        <v>133048</v>
      </c>
      <c r="F44" s="34" t="s">
        <v>197</v>
      </c>
      <c r="G44" s="23" t="s">
        <v>198</v>
      </c>
      <c r="H44" s="31">
        <v>20</v>
      </c>
      <c r="I44" s="23" t="s">
        <v>198</v>
      </c>
      <c r="J44" s="86" t="s">
        <v>1247</v>
      </c>
      <c r="K44" s="13" t="s">
        <v>1412</v>
      </c>
    </row>
    <row r="45" spans="2:11">
      <c r="B45" s="23">
        <v>39</v>
      </c>
      <c r="C45" s="23" t="s">
        <v>851</v>
      </c>
      <c r="D45" s="23" t="s">
        <v>318</v>
      </c>
      <c r="E45" s="23">
        <v>151005</v>
      </c>
      <c r="F45" s="34" t="s">
        <v>197</v>
      </c>
      <c r="G45" s="23" t="s">
        <v>198</v>
      </c>
      <c r="H45" s="31">
        <v>20</v>
      </c>
      <c r="I45" s="23" t="s">
        <v>198</v>
      </c>
      <c r="J45" s="86" t="s">
        <v>1247</v>
      </c>
      <c r="K45" s="13" t="s">
        <v>1412</v>
      </c>
    </row>
    <row r="46" spans="2:11">
      <c r="B46" s="23">
        <v>40</v>
      </c>
      <c r="C46" s="23" t="s">
        <v>851</v>
      </c>
      <c r="D46" s="23" t="s">
        <v>319</v>
      </c>
      <c r="E46" s="23">
        <v>153557</v>
      </c>
      <c r="F46" s="34" t="s">
        <v>197</v>
      </c>
      <c r="G46" s="23" t="s">
        <v>198</v>
      </c>
      <c r="H46" s="31">
        <v>20</v>
      </c>
      <c r="I46" s="23" t="s">
        <v>198</v>
      </c>
      <c r="J46" s="86" t="s">
        <v>1247</v>
      </c>
      <c r="K46" s="13" t="s">
        <v>1412</v>
      </c>
    </row>
    <row r="47" spans="2:11">
      <c r="B47" s="23">
        <v>41</v>
      </c>
      <c r="C47" s="23" t="s">
        <v>851</v>
      </c>
      <c r="D47" s="23" t="s">
        <v>320</v>
      </c>
      <c r="E47" s="23">
        <v>140330</v>
      </c>
      <c r="F47" s="34" t="s">
        <v>197</v>
      </c>
      <c r="G47" s="23" t="s">
        <v>198</v>
      </c>
      <c r="H47" s="23">
        <v>0</v>
      </c>
      <c r="I47" s="23" t="s">
        <v>198</v>
      </c>
      <c r="J47" s="81" t="s">
        <v>814</v>
      </c>
      <c r="K47" s="13" t="s">
        <v>1412</v>
      </c>
    </row>
    <row r="48" spans="2:11">
      <c r="B48" s="23">
        <v>42</v>
      </c>
      <c r="C48" s="23" t="s">
        <v>851</v>
      </c>
      <c r="D48" s="23" t="s">
        <v>321</v>
      </c>
      <c r="E48" s="23">
        <v>153592</v>
      </c>
      <c r="F48" s="34" t="s">
        <v>197</v>
      </c>
      <c r="G48" s="23" t="s">
        <v>198</v>
      </c>
      <c r="H48" s="31">
        <v>20</v>
      </c>
      <c r="I48" s="23" t="s">
        <v>198</v>
      </c>
      <c r="J48" s="86" t="s">
        <v>1247</v>
      </c>
      <c r="K48" s="13" t="s">
        <v>1412</v>
      </c>
    </row>
    <row r="49" spans="2:11">
      <c r="B49" s="23">
        <v>43</v>
      </c>
      <c r="C49" s="23" t="s">
        <v>851</v>
      </c>
      <c r="D49" s="23" t="s">
        <v>322</v>
      </c>
      <c r="E49" s="23">
        <v>153111</v>
      </c>
      <c r="F49" s="34" t="s">
        <v>197</v>
      </c>
      <c r="G49" s="23" t="s">
        <v>198</v>
      </c>
      <c r="H49" s="31">
        <v>20</v>
      </c>
      <c r="I49" s="23" t="s">
        <v>198</v>
      </c>
      <c r="J49" s="86" t="s">
        <v>1247</v>
      </c>
      <c r="K49" s="13" t="s">
        <v>1412</v>
      </c>
    </row>
    <row r="50" spans="2:11">
      <c r="B50" s="23">
        <v>44</v>
      </c>
      <c r="C50" s="23" t="s">
        <v>851</v>
      </c>
      <c r="D50" s="23" t="s">
        <v>323</v>
      </c>
      <c r="E50" s="23">
        <v>153546</v>
      </c>
      <c r="F50" s="34" t="s">
        <v>197</v>
      </c>
      <c r="G50" s="23" t="s">
        <v>198</v>
      </c>
      <c r="H50" s="31">
        <v>20</v>
      </c>
      <c r="I50" s="23" t="s">
        <v>198</v>
      </c>
      <c r="J50" s="86" t="s">
        <v>1247</v>
      </c>
      <c r="K50" s="13" t="s">
        <v>1412</v>
      </c>
    </row>
    <row r="51" spans="2:11">
      <c r="B51" s="23">
        <v>45</v>
      </c>
      <c r="C51" s="23" t="s">
        <v>851</v>
      </c>
      <c r="D51" s="23" t="s">
        <v>324</v>
      </c>
      <c r="E51" s="23">
        <v>153556</v>
      </c>
      <c r="F51" s="34" t="s">
        <v>197</v>
      </c>
      <c r="G51" s="23" t="s">
        <v>198</v>
      </c>
      <c r="H51" s="23">
        <v>20</v>
      </c>
      <c r="I51" s="23" t="s">
        <v>198</v>
      </c>
      <c r="J51" s="82" t="s">
        <v>1239</v>
      </c>
      <c r="K51" s="13" t="s">
        <v>1412</v>
      </c>
    </row>
    <row r="52" spans="2:11">
      <c r="B52" s="23">
        <v>46</v>
      </c>
      <c r="C52" s="23" t="s">
        <v>851</v>
      </c>
      <c r="D52" s="23" t="s">
        <v>325</v>
      </c>
      <c r="E52" s="23">
        <v>153169</v>
      </c>
      <c r="F52" s="34" t="s">
        <v>197</v>
      </c>
      <c r="G52" s="23" t="s">
        <v>198</v>
      </c>
      <c r="H52" s="31">
        <v>19</v>
      </c>
      <c r="I52" s="23" t="s">
        <v>198</v>
      </c>
      <c r="J52" s="86" t="s">
        <v>1247</v>
      </c>
      <c r="K52" s="13" t="s">
        <v>1412</v>
      </c>
    </row>
    <row r="53" spans="2:11">
      <c r="B53" s="23">
        <v>47</v>
      </c>
      <c r="C53" s="23" t="s">
        <v>851</v>
      </c>
      <c r="D53" s="23" t="s">
        <v>326</v>
      </c>
      <c r="E53" s="23">
        <v>137765</v>
      </c>
      <c r="F53" s="34" t="s">
        <v>197</v>
      </c>
      <c r="G53" s="23" t="s">
        <v>198</v>
      </c>
      <c r="H53" s="31">
        <v>20</v>
      </c>
      <c r="I53" s="23" t="s">
        <v>198</v>
      </c>
      <c r="J53" s="86" t="s">
        <v>1247</v>
      </c>
      <c r="K53" s="13" t="s">
        <v>1412</v>
      </c>
    </row>
    <row r="54" spans="2:11">
      <c r="B54" s="23">
        <v>48</v>
      </c>
      <c r="C54" s="23" t="s">
        <v>851</v>
      </c>
      <c r="D54" s="23" t="s">
        <v>327</v>
      </c>
      <c r="E54" s="23">
        <v>153596</v>
      </c>
      <c r="F54" s="34" t="s">
        <v>197</v>
      </c>
      <c r="G54" s="23" t="s">
        <v>198</v>
      </c>
      <c r="H54" s="31">
        <v>20</v>
      </c>
      <c r="I54" s="23" t="s">
        <v>198</v>
      </c>
      <c r="J54" s="82" t="s">
        <v>858</v>
      </c>
      <c r="K54" s="13" t="s">
        <v>1412</v>
      </c>
    </row>
    <row r="55" spans="2:11">
      <c r="B55" s="23">
        <v>49</v>
      </c>
      <c r="C55" s="23" t="s">
        <v>851</v>
      </c>
      <c r="D55" s="88" t="s">
        <v>1242</v>
      </c>
      <c r="E55" s="88">
        <v>153496</v>
      </c>
      <c r="F55" s="34" t="s">
        <v>197</v>
      </c>
      <c r="G55" s="23" t="s">
        <v>198</v>
      </c>
      <c r="H55" s="31">
        <v>8</v>
      </c>
      <c r="I55" s="23" t="s">
        <v>198</v>
      </c>
      <c r="J55" s="82" t="s">
        <v>858</v>
      </c>
      <c r="K55" s="13" t="s">
        <v>1412</v>
      </c>
    </row>
    <row r="56" spans="2:11">
      <c r="B56" s="23">
        <v>50</v>
      </c>
      <c r="C56" s="23" t="s">
        <v>851</v>
      </c>
      <c r="D56" s="23" t="s">
        <v>328</v>
      </c>
      <c r="E56" s="23">
        <v>153520</v>
      </c>
      <c r="F56" s="34" t="s">
        <v>197</v>
      </c>
      <c r="G56" s="23" t="s">
        <v>198</v>
      </c>
      <c r="H56" s="31">
        <v>8</v>
      </c>
      <c r="I56" s="23" t="s">
        <v>198</v>
      </c>
      <c r="J56" s="86" t="s">
        <v>1247</v>
      </c>
      <c r="K56" s="13" t="s">
        <v>1412</v>
      </c>
    </row>
    <row r="57" spans="2:11">
      <c r="B57" s="23">
        <v>51</v>
      </c>
      <c r="C57" s="23" t="s">
        <v>851</v>
      </c>
      <c r="D57" s="23" t="s">
        <v>329</v>
      </c>
      <c r="E57" s="23">
        <v>153530</v>
      </c>
      <c r="F57" s="34" t="s">
        <v>197</v>
      </c>
      <c r="G57" s="23" t="s">
        <v>198</v>
      </c>
      <c r="H57" s="31">
        <v>20</v>
      </c>
      <c r="I57" s="23" t="s">
        <v>198</v>
      </c>
      <c r="J57" s="86" t="s">
        <v>1247</v>
      </c>
      <c r="K57" s="13" t="s">
        <v>1410</v>
      </c>
    </row>
    <row r="58" spans="2:11">
      <c r="B58" s="23">
        <v>52</v>
      </c>
      <c r="C58" s="23" t="s">
        <v>851</v>
      </c>
      <c r="D58" s="23" t="s">
        <v>330</v>
      </c>
      <c r="E58" s="23">
        <v>138972</v>
      </c>
      <c r="F58" s="34" t="s">
        <v>197</v>
      </c>
      <c r="G58" s="23" t="s">
        <v>198</v>
      </c>
      <c r="H58" s="31">
        <v>20</v>
      </c>
      <c r="I58" s="23" t="s">
        <v>198</v>
      </c>
      <c r="J58" s="82" t="s">
        <v>1240</v>
      </c>
      <c r="K58" s="13" t="s">
        <v>1412</v>
      </c>
    </row>
    <row r="59" spans="2:11">
      <c r="B59" s="23">
        <v>53</v>
      </c>
      <c r="C59" s="23" t="s">
        <v>851</v>
      </c>
      <c r="D59" s="23" t="s">
        <v>331</v>
      </c>
      <c r="E59" s="23">
        <v>153584</v>
      </c>
      <c r="F59" s="34" t="s">
        <v>197</v>
      </c>
      <c r="G59" s="23" t="s">
        <v>198</v>
      </c>
      <c r="H59" s="31">
        <v>8</v>
      </c>
      <c r="I59" s="23" t="s">
        <v>198</v>
      </c>
      <c r="J59" s="86" t="s">
        <v>1247</v>
      </c>
      <c r="K59" s="13" t="s">
        <v>1412</v>
      </c>
    </row>
    <row r="60" spans="2:11">
      <c r="B60" s="23">
        <v>54</v>
      </c>
      <c r="C60" s="23" t="s">
        <v>851</v>
      </c>
      <c r="D60" s="23" t="s">
        <v>332</v>
      </c>
      <c r="E60" s="23">
        <v>153537</v>
      </c>
      <c r="F60" s="34" t="s">
        <v>198</v>
      </c>
      <c r="G60" s="23" t="s">
        <v>198</v>
      </c>
      <c r="H60" s="31">
        <v>20</v>
      </c>
      <c r="I60" s="23" t="s">
        <v>198</v>
      </c>
      <c r="J60" s="82" t="s">
        <v>859</v>
      </c>
      <c r="K60" s="13" t="s">
        <v>1410</v>
      </c>
    </row>
    <row r="61" spans="2:11">
      <c r="B61" s="23">
        <v>55</v>
      </c>
      <c r="C61" s="23" t="s">
        <v>851</v>
      </c>
      <c r="D61" s="23" t="s">
        <v>333</v>
      </c>
      <c r="E61" s="23">
        <v>153594</v>
      </c>
      <c r="F61" s="34" t="s">
        <v>197</v>
      </c>
      <c r="G61" s="23" t="s">
        <v>198</v>
      </c>
      <c r="H61" s="31">
        <v>8</v>
      </c>
      <c r="I61" s="23" t="s">
        <v>198</v>
      </c>
      <c r="J61" s="86" t="s">
        <v>1247</v>
      </c>
      <c r="K61" s="13" t="s">
        <v>1412</v>
      </c>
    </row>
    <row r="62" spans="2:11">
      <c r="B62" s="23">
        <v>56</v>
      </c>
      <c r="C62" s="23" t="s">
        <v>851</v>
      </c>
      <c r="D62" s="23" t="s">
        <v>334</v>
      </c>
      <c r="E62" s="23">
        <v>146456</v>
      </c>
      <c r="F62" s="34" t="s">
        <v>197</v>
      </c>
      <c r="G62" s="23" t="s">
        <v>198</v>
      </c>
      <c r="H62" s="31">
        <v>20</v>
      </c>
      <c r="I62" s="23" t="s">
        <v>198</v>
      </c>
      <c r="J62" s="86" t="s">
        <v>1247</v>
      </c>
      <c r="K62" s="13" t="s">
        <v>1412</v>
      </c>
    </row>
    <row r="63" spans="2:11">
      <c r="B63" s="23">
        <v>57</v>
      </c>
      <c r="C63" s="23" t="s">
        <v>851</v>
      </c>
      <c r="D63" s="23" t="s">
        <v>335</v>
      </c>
      <c r="E63" s="23">
        <v>146023</v>
      </c>
      <c r="F63" s="34" t="s">
        <v>197</v>
      </c>
      <c r="G63" s="23" t="s">
        <v>198</v>
      </c>
      <c r="H63" s="31">
        <v>8</v>
      </c>
      <c r="I63" s="23" t="s">
        <v>198</v>
      </c>
      <c r="J63" s="86" t="s">
        <v>1247</v>
      </c>
      <c r="K63" s="13" t="s">
        <v>1412</v>
      </c>
    </row>
    <row r="64" spans="2:11">
      <c r="B64" s="23">
        <v>58</v>
      </c>
      <c r="C64" s="23" t="s">
        <v>851</v>
      </c>
      <c r="D64" s="23" t="s">
        <v>336</v>
      </c>
      <c r="E64" s="23">
        <v>153500</v>
      </c>
      <c r="F64" s="34" t="s">
        <v>197</v>
      </c>
      <c r="G64" s="23" t="s">
        <v>198</v>
      </c>
      <c r="H64" s="31">
        <v>20</v>
      </c>
      <c r="I64" s="23" t="s">
        <v>198</v>
      </c>
      <c r="J64" s="86" t="s">
        <v>1247</v>
      </c>
      <c r="K64" s="13" t="s">
        <v>1412</v>
      </c>
    </row>
    <row r="65" spans="2:11">
      <c r="B65" s="23">
        <v>59</v>
      </c>
      <c r="C65" s="23" t="s">
        <v>851</v>
      </c>
      <c r="D65" s="88" t="s">
        <v>1243</v>
      </c>
      <c r="E65" s="88">
        <v>153517</v>
      </c>
      <c r="F65" s="34" t="s">
        <v>197</v>
      </c>
      <c r="G65" s="23" t="s">
        <v>198</v>
      </c>
      <c r="H65" s="31">
        <v>8</v>
      </c>
      <c r="I65" s="23" t="s">
        <v>198</v>
      </c>
      <c r="J65" s="86" t="s">
        <v>1247</v>
      </c>
      <c r="K65" s="13" t="s">
        <v>1412</v>
      </c>
    </row>
    <row r="66" spans="2:11">
      <c r="B66" s="23">
        <v>60</v>
      </c>
      <c r="C66" s="23" t="s">
        <v>851</v>
      </c>
      <c r="D66" s="23" t="s">
        <v>337</v>
      </c>
      <c r="E66" s="23">
        <v>153585</v>
      </c>
      <c r="F66" s="34" t="s">
        <v>197</v>
      </c>
      <c r="G66" s="23" t="s">
        <v>198</v>
      </c>
      <c r="H66" s="31">
        <v>0</v>
      </c>
      <c r="I66" s="23" t="s">
        <v>198</v>
      </c>
      <c r="J66" s="82" t="s">
        <v>860</v>
      </c>
      <c r="K66" s="13" t="s">
        <v>1412</v>
      </c>
    </row>
    <row r="67" spans="2:11">
      <c r="B67" s="23">
        <v>61</v>
      </c>
      <c r="C67" s="83" t="s">
        <v>851</v>
      </c>
      <c r="D67" s="83" t="s">
        <v>338</v>
      </c>
      <c r="E67" s="83">
        <v>153491</v>
      </c>
      <c r="F67" s="84" t="s">
        <v>197</v>
      </c>
      <c r="G67" s="23" t="s">
        <v>198</v>
      </c>
      <c r="H67" s="85">
        <v>0</v>
      </c>
      <c r="I67" s="83" t="s">
        <v>198</v>
      </c>
      <c r="J67" s="81" t="s">
        <v>814</v>
      </c>
      <c r="K67" s="13" t="s">
        <v>1412</v>
      </c>
    </row>
    <row r="68" spans="2:11">
      <c r="B68" s="23">
        <v>62</v>
      </c>
      <c r="C68" s="23" t="s">
        <v>851</v>
      </c>
      <c r="D68" s="23" t="s">
        <v>339</v>
      </c>
      <c r="E68" s="23">
        <v>153534</v>
      </c>
      <c r="F68" s="34" t="s">
        <v>197</v>
      </c>
      <c r="G68" s="23" t="s">
        <v>198</v>
      </c>
      <c r="H68" s="31">
        <v>20</v>
      </c>
      <c r="I68" s="23" t="s">
        <v>198</v>
      </c>
      <c r="J68" s="86" t="s">
        <v>1247</v>
      </c>
      <c r="K68" s="13" t="s">
        <v>1412</v>
      </c>
    </row>
    <row r="69" spans="2:11">
      <c r="B69" s="23">
        <v>63</v>
      </c>
      <c r="C69" s="23" t="s">
        <v>851</v>
      </c>
      <c r="D69" s="23" t="s">
        <v>340</v>
      </c>
      <c r="E69" s="23">
        <v>153541</v>
      </c>
      <c r="F69" s="34" t="s">
        <v>197</v>
      </c>
      <c r="G69" s="23" t="s">
        <v>198</v>
      </c>
      <c r="H69" s="31">
        <v>8</v>
      </c>
      <c r="I69" s="23" t="s">
        <v>198</v>
      </c>
      <c r="J69" s="81" t="s">
        <v>861</v>
      </c>
      <c r="K69" s="13" t="s">
        <v>1412</v>
      </c>
    </row>
    <row r="70" spans="2:11">
      <c r="B70" s="23">
        <v>64</v>
      </c>
      <c r="C70" s="23" t="s">
        <v>851</v>
      </c>
      <c r="D70" s="23" t="s">
        <v>341</v>
      </c>
      <c r="E70" s="23">
        <v>153528</v>
      </c>
      <c r="F70" s="34" t="s">
        <v>197</v>
      </c>
      <c r="G70" s="23" t="s">
        <v>198</v>
      </c>
      <c r="H70" s="31">
        <v>20</v>
      </c>
      <c r="I70" s="23" t="s">
        <v>198</v>
      </c>
      <c r="J70" s="86" t="s">
        <v>1247</v>
      </c>
      <c r="K70" s="13" t="s">
        <v>1412</v>
      </c>
    </row>
    <row r="71" spans="2:11">
      <c r="B71" s="23">
        <v>65</v>
      </c>
      <c r="C71" s="23" t="s">
        <v>851</v>
      </c>
      <c r="D71" s="23" t="s">
        <v>342</v>
      </c>
      <c r="E71" s="23">
        <v>153529</v>
      </c>
      <c r="F71" s="34" t="s">
        <v>197</v>
      </c>
      <c r="G71" s="23" t="s">
        <v>198</v>
      </c>
      <c r="H71" s="31">
        <v>20</v>
      </c>
      <c r="I71" s="23" t="s">
        <v>198</v>
      </c>
      <c r="J71" s="82" t="s">
        <v>862</v>
      </c>
      <c r="K71" s="13" t="s">
        <v>1412</v>
      </c>
    </row>
    <row r="72" spans="2:11">
      <c r="B72" s="23">
        <v>66</v>
      </c>
      <c r="C72" s="23" t="s">
        <v>851</v>
      </c>
      <c r="D72" s="23" t="s">
        <v>343</v>
      </c>
      <c r="E72" s="23">
        <v>153573</v>
      </c>
      <c r="F72" s="34" t="s">
        <v>197</v>
      </c>
      <c r="G72" s="23" t="s">
        <v>198</v>
      </c>
      <c r="H72" s="31">
        <v>20</v>
      </c>
      <c r="I72" s="23" t="s">
        <v>198</v>
      </c>
      <c r="J72" s="82" t="s">
        <v>862</v>
      </c>
      <c r="K72" s="13" t="s">
        <v>1412</v>
      </c>
    </row>
    <row r="73" spans="2:11">
      <c r="B73" s="23">
        <v>67</v>
      </c>
      <c r="C73" s="23" t="s">
        <v>851</v>
      </c>
      <c r="D73" s="23" t="s">
        <v>344</v>
      </c>
      <c r="E73" s="23">
        <v>140107</v>
      </c>
      <c r="F73" s="34" t="s">
        <v>197</v>
      </c>
      <c r="G73" s="23" t="s">
        <v>198</v>
      </c>
      <c r="H73" s="31">
        <v>18</v>
      </c>
      <c r="I73" s="23" t="s">
        <v>198</v>
      </c>
      <c r="J73" s="86" t="s">
        <v>1247</v>
      </c>
      <c r="K73" s="13" t="s">
        <v>1412</v>
      </c>
    </row>
    <row r="74" spans="2:11">
      <c r="B74" s="23">
        <v>68</v>
      </c>
      <c r="C74" s="23" t="s">
        <v>851</v>
      </c>
      <c r="D74" s="23" t="s">
        <v>345</v>
      </c>
      <c r="E74" s="23">
        <v>153547</v>
      </c>
      <c r="F74" s="34" t="s">
        <v>197</v>
      </c>
      <c r="G74" s="23" t="s">
        <v>198</v>
      </c>
      <c r="H74" s="31">
        <v>20</v>
      </c>
      <c r="I74" s="23" t="s">
        <v>198</v>
      </c>
      <c r="J74" s="86" t="s">
        <v>1247</v>
      </c>
      <c r="K74" s="13" t="s">
        <v>1412</v>
      </c>
    </row>
    <row r="75" spans="2:11">
      <c r="B75" s="23">
        <v>69</v>
      </c>
      <c r="C75" s="23" t="s">
        <v>851</v>
      </c>
      <c r="D75" s="23" t="s">
        <v>346</v>
      </c>
      <c r="E75" s="23">
        <v>153539</v>
      </c>
      <c r="F75" s="34" t="s">
        <v>197</v>
      </c>
      <c r="G75" s="23" t="s">
        <v>198</v>
      </c>
      <c r="H75" s="31">
        <v>20</v>
      </c>
      <c r="I75" s="23" t="s">
        <v>198</v>
      </c>
      <c r="J75" s="86" t="s">
        <v>1247</v>
      </c>
      <c r="K75" s="13" t="s">
        <v>1412</v>
      </c>
    </row>
    <row r="76" spans="2:11">
      <c r="B76" s="23">
        <v>70</v>
      </c>
      <c r="C76" s="23" t="s">
        <v>851</v>
      </c>
      <c r="D76" s="23" t="s">
        <v>347</v>
      </c>
      <c r="E76" s="23">
        <v>133203</v>
      </c>
      <c r="F76" s="34" t="s">
        <v>197</v>
      </c>
      <c r="G76" s="23" t="s">
        <v>198</v>
      </c>
      <c r="H76" s="31">
        <v>20</v>
      </c>
      <c r="I76" s="23" t="s">
        <v>198</v>
      </c>
      <c r="J76" s="86" t="s">
        <v>1247</v>
      </c>
      <c r="K76" s="13" t="s">
        <v>1412</v>
      </c>
    </row>
    <row r="77" spans="2:11">
      <c r="B77" s="23">
        <v>71</v>
      </c>
      <c r="C77" s="23" t="s">
        <v>851</v>
      </c>
      <c r="D77" s="23" t="s">
        <v>348</v>
      </c>
      <c r="E77" s="23">
        <v>153535</v>
      </c>
      <c r="F77" s="34" t="s">
        <v>197</v>
      </c>
      <c r="G77" s="23" t="s">
        <v>198</v>
      </c>
      <c r="H77" s="31">
        <v>20</v>
      </c>
      <c r="I77" s="23" t="s">
        <v>198</v>
      </c>
      <c r="J77" s="86" t="s">
        <v>1247</v>
      </c>
      <c r="K77" s="13" t="s">
        <v>1412</v>
      </c>
    </row>
    <row r="78" spans="2:11">
      <c r="B78" s="23">
        <v>72</v>
      </c>
      <c r="C78" s="23" t="s">
        <v>851</v>
      </c>
      <c r="D78" s="23" t="s">
        <v>349</v>
      </c>
      <c r="E78" s="23">
        <v>140999</v>
      </c>
      <c r="F78" s="34" t="s">
        <v>197</v>
      </c>
      <c r="G78" s="23" t="s">
        <v>198</v>
      </c>
      <c r="H78" s="31">
        <v>20</v>
      </c>
      <c r="I78" s="23" t="s">
        <v>198</v>
      </c>
      <c r="J78" s="86" t="s">
        <v>1247</v>
      </c>
      <c r="K78" s="13" t="s">
        <v>1410</v>
      </c>
    </row>
    <row r="79" spans="2:11">
      <c r="B79" s="23">
        <v>73</v>
      </c>
      <c r="C79" s="23" t="s">
        <v>851</v>
      </c>
      <c r="D79" s="23" t="s">
        <v>350</v>
      </c>
      <c r="E79" s="23">
        <v>153583</v>
      </c>
      <c r="F79" s="34" t="s">
        <v>197</v>
      </c>
      <c r="G79" s="23" t="s">
        <v>198</v>
      </c>
      <c r="H79" s="31">
        <v>20</v>
      </c>
      <c r="I79" s="23" t="s">
        <v>198</v>
      </c>
      <c r="J79" s="86" t="s">
        <v>1247</v>
      </c>
      <c r="K79" s="13" t="s">
        <v>1410</v>
      </c>
    </row>
    <row r="80" spans="2:11">
      <c r="B80" s="23">
        <v>74</v>
      </c>
      <c r="C80" s="23" t="s">
        <v>851</v>
      </c>
      <c r="D80" s="23" t="s">
        <v>351</v>
      </c>
      <c r="E80" s="23">
        <v>153527</v>
      </c>
      <c r="F80" s="34" t="s">
        <v>197</v>
      </c>
      <c r="G80" s="23" t="s">
        <v>198</v>
      </c>
      <c r="H80" s="31">
        <v>20</v>
      </c>
      <c r="I80" s="23" t="s">
        <v>198</v>
      </c>
      <c r="J80" s="86" t="s">
        <v>1247</v>
      </c>
      <c r="K80" s="13" t="s">
        <v>1412</v>
      </c>
    </row>
    <row r="81" spans="2:11">
      <c r="B81" s="23">
        <v>75</v>
      </c>
      <c r="C81" s="23" t="s">
        <v>851</v>
      </c>
      <c r="D81" s="23" t="s">
        <v>352</v>
      </c>
      <c r="E81" s="23">
        <v>153495</v>
      </c>
      <c r="F81" s="34" t="s">
        <v>197</v>
      </c>
      <c r="G81" s="23" t="s">
        <v>198</v>
      </c>
      <c r="H81" s="31">
        <v>20</v>
      </c>
      <c r="I81" s="23" t="s">
        <v>198</v>
      </c>
      <c r="J81" s="86" t="s">
        <v>1247</v>
      </c>
      <c r="K81" s="13" t="s">
        <v>1412</v>
      </c>
    </row>
    <row r="82" spans="2:11">
      <c r="B82" s="23">
        <v>76</v>
      </c>
      <c r="C82" s="23" t="s">
        <v>851</v>
      </c>
      <c r="D82" s="23" t="s">
        <v>353</v>
      </c>
      <c r="E82" s="23">
        <v>153522</v>
      </c>
      <c r="F82" s="34" t="s">
        <v>197</v>
      </c>
      <c r="G82" s="23" t="s">
        <v>198</v>
      </c>
      <c r="H82" s="31">
        <v>20</v>
      </c>
      <c r="I82" s="23" t="s">
        <v>198</v>
      </c>
      <c r="J82" s="86" t="s">
        <v>1247</v>
      </c>
      <c r="K82" s="13" t="s">
        <v>1412</v>
      </c>
    </row>
    <row r="83" spans="2:11">
      <c r="B83" s="23">
        <v>77</v>
      </c>
      <c r="C83" s="23" t="s">
        <v>851</v>
      </c>
      <c r="D83" s="23" t="s">
        <v>354</v>
      </c>
      <c r="E83" s="23">
        <v>132262</v>
      </c>
      <c r="F83" s="34" t="s">
        <v>197</v>
      </c>
      <c r="G83" s="23" t="s">
        <v>198</v>
      </c>
      <c r="H83" s="31">
        <v>20</v>
      </c>
      <c r="I83" s="23" t="s">
        <v>198</v>
      </c>
      <c r="J83" s="86" t="s">
        <v>1247</v>
      </c>
      <c r="K83" s="13" t="s">
        <v>1412</v>
      </c>
    </row>
    <row r="84" spans="2:11">
      <c r="B84" s="23">
        <v>78</v>
      </c>
      <c r="C84" s="23" t="s">
        <v>851</v>
      </c>
      <c r="D84" s="23" t="s">
        <v>355</v>
      </c>
      <c r="E84" s="23">
        <v>153587</v>
      </c>
      <c r="F84" s="34" t="s">
        <v>197</v>
      </c>
      <c r="G84" s="23" t="s">
        <v>198</v>
      </c>
      <c r="H84" s="31">
        <v>20</v>
      </c>
      <c r="I84" s="23" t="s">
        <v>198</v>
      </c>
      <c r="J84" s="86" t="s">
        <v>1247</v>
      </c>
      <c r="K84" s="13" t="s">
        <v>1410</v>
      </c>
    </row>
    <row r="85" spans="2:11">
      <c r="B85" s="23">
        <v>79</v>
      </c>
      <c r="C85" s="23" t="s">
        <v>851</v>
      </c>
      <c r="D85" s="23" t="s">
        <v>356</v>
      </c>
      <c r="E85" s="23">
        <v>153498</v>
      </c>
      <c r="F85" s="34" t="s">
        <v>197</v>
      </c>
      <c r="G85" s="23" t="s">
        <v>198</v>
      </c>
      <c r="H85" s="31">
        <v>18</v>
      </c>
      <c r="I85" s="23" t="s">
        <v>198</v>
      </c>
      <c r="J85" s="86" t="s">
        <v>1247</v>
      </c>
      <c r="K85" s="13" t="s">
        <v>1412</v>
      </c>
    </row>
    <row r="86" spans="2:11">
      <c r="B86" s="23">
        <v>80</v>
      </c>
      <c r="C86" s="23" t="s">
        <v>851</v>
      </c>
      <c r="D86" s="23" t="s">
        <v>357</v>
      </c>
      <c r="E86" s="23">
        <v>153492</v>
      </c>
      <c r="F86" s="34" t="s">
        <v>197</v>
      </c>
      <c r="G86" s="23" t="s">
        <v>198</v>
      </c>
      <c r="H86" s="31">
        <v>18</v>
      </c>
      <c r="I86" s="23" t="s">
        <v>198</v>
      </c>
      <c r="J86" s="86" t="s">
        <v>1247</v>
      </c>
      <c r="K86" s="13" t="s">
        <v>1412</v>
      </c>
    </row>
    <row r="87" spans="2:11">
      <c r="B87" s="23">
        <v>81</v>
      </c>
      <c r="C87" s="23" t="s">
        <v>851</v>
      </c>
      <c r="D87" s="23" t="s">
        <v>358</v>
      </c>
      <c r="E87" s="23">
        <v>146610</v>
      </c>
      <c r="F87" s="34" t="s">
        <v>197</v>
      </c>
      <c r="G87" s="23" t="s">
        <v>198</v>
      </c>
      <c r="H87" s="31">
        <v>20</v>
      </c>
      <c r="I87" s="23" t="s">
        <v>198</v>
      </c>
      <c r="J87" s="86" t="s">
        <v>1247</v>
      </c>
      <c r="K87" s="13" t="s">
        <v>1412</v>
      </c>
    </row>
    <row r="88" spans="2:11">
      <c r="B88" s="23">
        <v>82</v>
      </c>
      <c r="C88" s="23" t="s">
        <v>851</v>
      </c>
      <c r="D88" s="23" t="s">
        <v>359</v>
      </c>
      <c r="E88" s="23">
        <v>153536</v>
      </c>
      <c r="F88" s="34" t="s">
        <v>197</v>
      </c>
      <c r="G88" s="23" t="s">
        <v>198</v>
      </c>
      <c r="H88" s="31">
        <v>6</v>
      </c>
      <c r="I88" s="23" t="s">
        <v>198</v>
      </c>
      <c r="J88" s="86" t="s">
        <v>1247</v>
      </c>
      <c r="K88" s="13" t="s">
        <v>1412</v>
      </c>
    </row>
    <row r="89" spans="2:11">
      <c r="B89" s="23">
        <v>83</v>
      </c>
      <c r="C89" s="23" t="s">
        <v>851</v>
      </c>
      <c r="D89" s="23" t="s">
        <v>360</v>
      </c>
      <c r="E89" s="23">
        <v>153505</v>
      </c>
      <c r="F89" s="34" t="s">
        <v>197</v>
      </c>
      <c r="G89" s="23" t="s">
        <v>198</v>
      </c>
      <c r="H89" s="31">
        <v>8</v>
      </c>
      <c r="I89" s="23" t="s">
        <v>198</v>
      </c>
      <c r="J89" s="86" t="s">
        <v>1247</v>
      </c>
      <c r="K89" s="13" t="s">
        <v>1412</v>
      </c>
    </row>
    <row r="90" spans="2:11">
      <c r="B90" s="23">
        <v>84</v>
      </c>
      <c r="C90" s="23" t="s">
        <v>851</v>
      </c>
      <c r="D90" s="23" t="s">
        <v>1245</v>
      </c>
      <c r="E90" s="88">
        <v>153558</v>
      </c>
      <c r="F90" s="34" t="s">
        <v>197</v>
      </c>
      <c r="G90" s="23" t="s">
        <v>198</v>
      </c>
      <c r="H90" s="31">
        <v>20</v>
      </c>
      <c r="I90" s="23" t="s">
        <v>198</v>
      </c>
      <c r="J90" s="86" t="s">
        <v>1247</v>
      </c>
      <c r="K90" s="13" t="s">
        <v>1412</v>
      </c>
    </row>
    <row r="91" spans="2:11">
      <c r="B91" s="23">
        <v>85</v>
      </c>
      <c r="C91" s="23" t="s">
        <v>851</v>
      </c>
      <c r="D91" s="23" t="s">
        <v>361</v>
      </c>
      <c r="E91" s="23">
        <v>153566</v>
      </c>
      <c r="F91" s="34" t="s">
        <v>197</v>
      </c>
      <c r="G91" s="23" t="s">
        <v>198</v>
      </c>
      <c r="H91" s="31">
        <v>20</v>
      </c>
      <c r="I91" s="23" t="s">
        <v>198</v>
      </c>
      <c r="J91" s="86" t="s">
        <v>1247</v>
      </c>
      <c r="K91" s="13" t="s">
        <v>1412</v>
      </c>
    </row>
    <row r="92" spans="2:11">
      <c r="B92" s="23">
        <v>86</v>
      </c>
      <c r="C92" s="23" t="s">
        <v>851</v>
      </c>
      <c r="D92" s="23" t="s">
        <v>362</v>
      </c>
      <c r="E92" s="23">
        <v>134946</v>
      </c>
      <c r="F92" s="34" t="s">
        <v>197</v>
      </c>
      <c r="G92" s="23" t="s">
        <v>198</v>
      </c>
      <c r="H92" s="31">
        <v>20</v>
      </c>
      <c r="I92" s="23" t="s">
        <v>198</v>
      </c>
      <c r="J92" s="81" t="s">
        <v>1241</v>
      </c>
      <c r="K92" s="13" t="s">
        <v>1412</v>
      </c>
    </row>
    <row r="93" spans="2:11">
      <c r="B93" s="23">
        <v>87</v>
      </c>
      <c r="C93" s="23" t="s">
        <v>851</v>
      </c>
      <c r="D93" s="23" t="s">
        <v>363</v>
      </c>
      <c r="E93" s="23">
        <v>153591</v>
      </c>
      <c r="F93" s="34" t="s">
        <v>197</v>
      </c>
      <c r="G93" s="23" t="s">
        <v>198</v>
      </c>
      <c r="H93" s="31">
        <v>21</v>
      </c>
      <c r="I93" s="23" t="s">
        <v>198</v>
      </c>
      <c r="J93" s="82" t="s">
        <v>863</v>
      </c>
      <c r="K93" s="13" t="s">
        <v>1412</v>
      </c>
    </row>
    <row r="94" spans="2:11">
      <c r="B94" s="23">
        <v>88</v>
      </c>
      <c r="C94" s="23" t="s">
        <v>851</v>
      </c>
      <c r="D94" s="88" t="s">
        <v>1244</v>
      </c>
      <c r="E94" s="88">
        <v>153516</v>
      </c>
      <c r="F94" s="34" t="s">
        <v>197</v>
      </c>
      <c r="G94" s="23" t="s">
        <v>198</v>
      </c>
      <c r="H94" s="31">
        <v>20</v>
      </c>
      <c r="I94" s="23" t="s">
        <v>198</v>
      </c>
      <c r="J94" s="86" t="s">
        <v>1247</v>
      </c>
      <c r="K94" s="13" t="s">
        <v>1412</v>
      </c>
    </row>
    <row r="95" spans="2:11">
      <c r="B95" s="23">
        <v>89</v>
      </c>
      <c r="C95" s="23" t="s">
        <v>851</v>
      </c>
      <c r="D95" s="23" t="s">
        <v>364</v>
      </c>
      <c r="E95" s="23">
        <v>153562</v>
      </c>
      <c r="F95" s="34" t="s">
        <v>197</v>
      </c>
      <c r="G95" s="23" t="s">
        <v>198</v>
      </c>
      <c r="H95" s="31">
        <v>0</v>
      </c>
      <c r="I95" s="23" t="s">
        <v>198</v>
      </c>
      <c r="J95" s="81" t="s">
        <v>814</v>
      </c>
      <c r="K95" s="13" t="s">
        <v>1412</v>
      </c>
    </row>
    <row r="96" spans="2:11">
      <c r="B96" s="23">
        <v>90</v>
      </c>
      <c r="C96" s="23" t="s">
        <v>851</v>
      </c>
      <c r="D96" s="23" t="s">
        <v>365</v>
      </c>
      <c r="E96" s="23">
        <v>153521</v>
      </c>
      <c r="F96" s="34" t="s">
        <v>197</v>
      </c>
      <c r="G96" s="23" t="s">
        <v>198</v>
      </c>
      <c r="H96" s="31">
        <v>20</v>
      </c>
      <c r="I96" s="23" t="s">
        <v>198</v>
      </c>
      <c r="J96" s="86" t="s">
        <v>1247</v>
      </c>
      <c r="K96" s="13" t="s">
        <v>1410</v>
      </c>
    </row>
    <row r="97" spans="2:11">
      <c r="B97" s="23">
        <v>91</v>
      </c>
      <c r="C97" s="23" t="s">
        <v>851</v>
      </c>
      <c r="D97" s="23" t="s">
        <v>366</v>
      </c>
      <c r="E97" s="23">
        <v>136788</v>
      </c>
      <c r="F97" s="34" t="s">
        <v>197</v>
      </c>
      <c r="G97" s="23" t="s">
        <v>198</v>
      </c>
      <c r="H97" s="31">
        <v>8</v>
      </c>
      <c r="I97" s="23" t="s">
        <v>198</v>
      </c>
      <c r="J97" s="82" t="s">
        <v>864</v>
      </c>
      <c r="K97" s="13" t="s">
        <v>1412</v>
      </c>
    </row>
    <row r="98" spans="2:11">
      <c r="B98" s="23">
        <v>92</v>
      </c>
      <c r="C98" s="23" t="s">
        <v>851</v>
      </c>
      <c r="D98" s="23" t="s">
        <v>367</v>
      </c>
      <c r="E98" s="23">
        <v>153575</v>
      </c>
      <c r="F98" s="34" t="s">
        <v>197</v>
      </c>
      <c r="G98" s="23" t="s">
        <v>198</v>
      </c>
      <c r="H98" s="31">
        <v>20</v>
      </c>
      <c r="I98" s="23" t="s">
        <v>198</v>
      </c>
      <c r="J98" s="86" t="s">
        <v>1247</v>
      </c>
      <c r="K98" s="13" t="s">
        <v>1412</v>
      </c>
    </row>
    <row r="99" spans="2:11">
      <c r="B99" s="23">
        <v>93</v>
      </c>
      <c r="C99" s="23" t="s">
        <v>851</v>
      </c>
      <c r="D99" s="23" t="s">
        <v>368</v>
      </c>
      <c r="E99" s="23">
        <v>153499</v>
      </c>
      <c r="F99" s="34" t="s">
        <v>197</v>
      </c>
      <c r="G99" s="23" t="s">
        <v>198</v>
      </c>
      <c r="H99" s="31">
        <v>20</v>
      </c>
      <c r="I99" s="23" t="s">
        <v>198</v>
      </c>
      <c r="J99" s="86" t="s">
        <v>1247</v>
      </c>
      <c r="K99" s="13" t="s">
        <v>1412</v>
      </c>
    </row>
    <row r="100" spans="2:11">
      <c r="B100" s="23">
        <v>94</v>
      </c>
      <c r="C100" s="23" t="s">
        <v>851</v>
      </c>
      <c r="D100" s="23" t="s">
        <v>369</v>
      </c>
      <c r="E100" s="23">
        <v>153531</v>
      </c>
      <c r="F100" s="34" t="s">
        <v>197</v>
      </c>
      <c r="G100" s="23" t="s">
        <v>198</v>
      </c>
      <c r="H100" s="31">
        <v>20</v>
      </c>
      <c r="I100" s="23" t="s">
        <v>198</v>
      </c>
      <c r="J100" s="86" t="s">
        <v>1247</v>
      </c>
      <c r="K100" s="13" t="s">
        <v>1412</v>
      </c>
    </row>
    <row r="101" spans="2:11">
      <c r="B101" s="23">
        <v>95</v>
      </c>
      <c r="C101" s="23" t="s">
        <v>851</v>
      </c>
      <c r="D101" s="23" t="s">
        <v>370</v>
      </c>
      <c r="E101" s="23">
        <v>150836</v>
      </c>
      <c r="F101" s="34" t="s">
        <v>197</v>
      </c>
      <c r="G101" s="23" t="s">
        <v>198</v>
      </c>
      <c r="H101" s="31">
        <v>20</v>
      </c>
      <c r="I101" s="23" t="s">
        <v>198</v>
      </c>
      <c r="J101" s="86" t="s">
        <v>1247</v>
      </c>
      <c r="K101" s="13" t="s">
        <v>1412</v>
      </c>
    </row>
    <row r="102" spans="2:11">
      <c r="B102" s="23">
        <v>96</v>
      </c>
      <c r="C102" s="23" t="s">
        <v>851</v>
      </c>
      <c r="D102" s="23" t="s">
        <v>371</v>
      </c>
      <c r="E102" s="23">
        <v>153551</v>
      </c>
      <c r="F102" s="34" t="s">
        <v>197</v>
      </c>
      <c r="G102" s="23" t="s">
        <v>198</v>
      </c>
      <c r="H102" s="31">
        <v>20</v>
      </c>
      <c r="I102" s="23" t="s">
        <v>198</v>
      </c>
      <c r="J102" s="86" t="s">
        <v>1247</v>
      </c>
      <c r="K102" s="13" t="s">
        <v>1412</v>
      </c>
    </row>
    <row r="103" spans="2:11">
      <c r="B103" s="23">
        <v>97</v>
      </c>
      <c r="C103" s="23" t="s">
        <v>851</v>
      </c>
      <c r="D103" s="23" t="s">
        <v>372</v>
      </c>
      <c r="E103" s="23">
        <v>136922</v>
      </c>
      <c r="F103" s="34" t="s">
        <v>197</v>
      </c>
      <c r="G103" s="23" t="s">
        <v>198</v>
      </c>
      <c r="H103" s="31">
        <v>20</v>
      </c>
      <c r="I103" s="23" t="s">
        <v>198</v>
      </c>
      <c r="J103" s="86" t="s">
        <v>1247</v>
      </c>
      <c r="K103" s="13" t="s">
        <v>1412</v>
      </c>
    </row>
    <row r="104" spans="2:11">
      <c r="B104" s="23">
        <v>98</v>
      </c>
      <c r="C104" s="23" t="s">
        <v>851</v>
      </c>
      <c r="D104" s="23" t="s">
        <v>373</v>
      </c>
      <c r="E104" s="23">
        <v>153550</v>
      </c>
      <c r="F104" s="34" t="s">
        <v>197</v>
      </c>
      <c r="G104" s="23" t="s">
        <v>198</v>
      </c>
      <c r="H104" s="31">
        <v>0</v>
      </c>
      <c r="I104" s="23" t="s">
        <v>198</v>
      </c>
      <c r="J104" s="82" t="s">
        <v>814</v>
      </c>
      <c r="K104" s="13" t="s">
        <v>1412</v>
      </c>
    </row>
    <row r="105" spans="2:11">
      <c r="B105" s="23">
        <v>99</v>
      </c>
      <c r="C105" s="23" t="s">
        <v>851</v>
      </c>
      <c r="D105" s="23" t="s">
        <v>374</v>
      </c>
      <c r="E105" s="23">
        <v>143201</v>
      </c>
      <c r="F105" s="34" t="s">
        <v>197</v>
      </c>
      <c r="G105" s="23" t="s">
        <v>198</v>
      </c>
      <c r="H105" s="31">
        <v>20</v>
      </c>
      <c r="I105" s="23" t="s">
        <v>198</v>
      </c>
      <c r="J105" s="86" t="s">
        <v>1247</v>
      </c>
      <c r="K105" s="13" t="s">
        <v>1412</v>
      </c>
    </row>
    <row r="106" spans="2:11">
      <c r="B106" s="23">
        <v>100</v>
      </c>
      <c r="C106" s="23" t="s">
        <v>851</v>
      </c>
      <c r="D106" s="23" t="s">
        <v>375</v>
      </c>
      <c r="E106" s="23">
        <v>153540</v>
      </c>
      <c r="F106" s="34" t="s">
        <v>197</v>
      </c>
      <c r="G106" s="23" t="s">
        <v>198</v>
      </c>
      <c r="H106" s="31">
        <v>20</v>
      </c>
      <c r="I106" s="23" t="s">
        <v>198</v>
      </c>
      <c r="J106" s="86" t="s">
        <v>1247</v>
      </c>
      <c r="K106" s="13" t="s">
        <v>1412</v>
      </c>
    </row>
    <row r="107" spans="2:11">
      <c r="B107" s="23">
        <v>101</v>
      </c>
      <c r="C107" s="23" t="s">
        <v>851</v>
      </c>
      <c r="D107" s="23" t="s">
        <v>376</v>
      </c>
      <c r="E107" s="23">
        <v>153564</v>
      </c>
      <c r="F107" s="34" t="s">
        <v>197</v>
      </c>
      <c r="G107" s="23" t="s">
        <v>198</v>
      </c>
      <c r="H107" s="31">
        <v>20</v>
      </c>
      <c r="I107" s="23" t="s">
        <v>198</v>
      </c>
      <c r="J107" s="86" t="s">
        <v>1247</v>
      </c>
      <c r="K107" s="13" t="s">
        <v>1412</v>
      </c>
    </row>
    <row r="108" spans="2:11">
      <c r="B108" s="23">
        <v>102</v>
      </c>
      <c r="C108" s="23" t="s">
        <v>851</v>
      </c>
      <c r="D108" s="23" t="s">
        <v>377</v>
      </c>
      <c r="E108" s="23">
        <v>153506</v>
      </c>
      <c r="F108" s="34" t="s">
        <v>197</v>
      </c>
      <c r="G108" s="23" t="s">
        <v>198</v>
      </c>
      <c r="H108" s="31">
        <v>20</v>
      </c>
      <c r="I108" s="23" t="s">
        <v>198</v>
      </c>
      <c r="J108" s="86" t="s">
        <v>1247</v>
      </c>
      <c r="K108" s="13" t="s">
        <v>1412</v>
      </c>
    </row>
    <row r="109" spans="2:11">
      <c r="B109" s="23">
        <v>103</v>
      </c>
      <c r="C109" s="23" t="s">
        <v>851</v>
      </c>
      <c r="D109" s="23" t="s">
        <v>378</v>
      </c>
      <c r="E109" s="23">
        <v>153561</v>
      </c>
      <c r="F109" s="34" t="s">
        <v>197</v>
      </c>
      <c r="G109" s="23" t="s">
        <v>198</v>
      </c>
      <c r="H109" s="31">
        <v>20</v>
      </c>
      <c r="I109" s="23" t="s">
        <v>198</v>
      </c>
      <c r="J109" s="86" t="s">
        <v>1247</v>
      </c>
      <c r="K109" s="13" t="s">
        <v>1412</v>
      </c>
    </row>
    <row r="110" spans="2:11">
      <c r="B110" s="23">
        <v>104</v>
      </c>
      <c r="C110" s="23" t="s">
        <v>851</v>
      </c>
      <c r="D110" s="23" t="s">
        <v>379</v>
      </c>
      <c r="E110" s="23">
        <v>153543</v>
      </c>
      <c r="F110" s="34" t="s">
        <v>197</v>
      </c>
      <c r="G110" s="23" t="s">
        <v>198</v>
      </c>
      <c r="H110" s="31">
        <v>20</v>
      </c>
      <c r="I110" s="23" t="s">
        <v>198</v>
      </c>
      <c r="J110" s="82" t="s">
        <v>865</v>
      </c>
      <c r="K110" s="13" t="s">
        <v>1412</v>
      </c>
    </row>
    <row r="111" spans="2:11">
      <c r="B111" s="23">
        <v>105</v>
      </c>
      <c r="C111" s="23" t="s">
        <v>851</v>
      </c>
      <c r="D111" s="23" t="s">
        <v>380</v>
      </c>
      <c r="E111" s="23">
        <v>136968</v>
      </c>
      <c r="F111" s="34" t="s">
        <v>197</v>
      </c>
      <c r="G111" s="23" t="s">
        <v>198</v>
      </c>
      <c r="H111" s="31">
        <v>20</v>
      </c>
      <c r="I111" s="23" t="s">
        <v>198</v>
      </c>
      <c r="J111" s="86" t="s">
        <v>1247</v>
      </c>
      <c r="K111" s="13" t="s">
        <v>1412</v>
      </c>
    </row>
    <row r="112" spans="2:11">
      <c r="B112" s="23">
        <v>106</v>
      </c>
      <c r="C112" s="23" t="s">
        <v>851</v>
      </c>
      <c r="D112" s="23" t="s">
        <v>381</v>
      </c>
      <c r="E112" s="23">
        <v>134246</v>
      </c>
      <c r="F112" s="34" t="s">
        <v>197</v>
      </c>
      <c r="G112" s="23" t="s">
        <v>198</v>
      </c>
      <c r="H112" s="31">
        <v>20</v>
      </c>
      <c r="I112" s="23" t="s">
        <v>198</v>
      </c>
      <c r="J112" s="86" t="s">
        <v>1247</v>
      </c>
      <c r="K112" s="13" t="s">
        <v>1412</v>
      </c>
    </row>
    <row r="113" spans="2:11">
      <c r="B113" s="23">
        <v>107</v>
      </c>
      <c r="C113" s="23" t="s">
        <v>851</v>
      </c>
      <c r="D113" s="23" t="s">
        <v>382</v>
      </c>
      <c r="E113" s="23">
        <v>153554</v>
      </c>
      <c r="F113" s="34" t="s">
        <v>197</v>
      </c>
      <c r="G113" s="23" t="s">
        <v>198</v>
      </c>
      <c r="H113" s="31">
        <v>8</v>
      </c>
      <c r="I113" s="23" t="s">
        <v>198</v>
      </c>
      <c r="J113" s="86" t="s">
        <v>1247</v>
      </c>
      <c r="K113" s="13" t="s">
        <v>1412</v>
      </c>
    </row>
  </sheetData>
  <mergeCells count="11">
    <mergeCell ref="K4:K6"/>
    <mergeCell ref="B3:J3"/>
    <mergeCell ref="B4:B6"/>
    <mergeCell ref="C4:C6"/>
    <mergeCell ref="D4:D6"/>
    <mergeCell ref="E4:E6"/>
    <mergeCell ref="F4:F6"/>
    <mergeCell ref="G4:G6"/>
    <mergeCell ref="H4:H6"/>
    <mergeCell ref="I4:I6"/>
    <mergeCell ref="J4:J6"/>
  </mergeCells>
  <conditionalFormatting sqref="D7:D37 D56:D64 D95:D113 D39:D54 D66:D93">
    <cfRule type="duplicateValues" dxfId="2" priority="2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21"/>
  <sheetViews>
    <sheetView zoomScale="90" zoomScaleNormal="90" workbookViewId="0">
      <selection activeCell="K35" sqref="K35"/>
    </sheetView>
  </sheetViews>
  <sheetFormatPr defaultColWidth="8.85546875" defaultRowHeight="15"/>
  <cols>
    <col min="1" max="2" width="22.7109375" style="1" bestFit="1" customWidth="1"/>
    <col min="3" max="3" width="45.5703125" style="35" bestFit="1" customWidth="1"/>
    <col min="4" max="4" width="13.7109375" style="1" customWidth="1"/>
    <col min="5" max="5" width="43.28515625" style="1" bestFit="1" customWidth="1"/>
    <col min="6" max="6" width="8.140625" style="1" customWidth="1"/>
    <col min="7" max="7" width="10" style="1" customWidth="1"/>
    <col min="8" max="8" width="20.140625" style="1" customWidth="1"/>
    <col min="9" max="9" width="15.85546875" style="2" customWidth="1"/>
    <col min="10" max="10" width="11.7109375" style="1" customWidth="1"/>
    <col min="11" max="11" width="13.7109375" style="2" customWidth="1"/>
    <col min="12" max="16384" width="8.85546875" style="1"/>
  </cols>
  <sheetData>
    <row r="1" spans="1:11" ht="21" customHeight="1">
      <c r="D1" s="89"/>
      <c r="E1" s="89"/>
      <c r="F1" s="89"/>
      <c r="G1" s="89"/>
      <c r="H1" s="37" t="s">
        <v>1276</v>
      </c>
      <c r="I1" s="80">
        <f>SUBTOTAL(9,I4:I125)</f>
        <v>576.88067634133097</v>
      </c>
      <c r="J1" s="37">
        <f>SUBTOTAL(9,J4:J125)</f>
        <v>0</v>
      </c>
      <c r="K1" s="80">
        <f>SUBTOTAL(9,K4:K125)</f>
        <v>576.88067634133097</v>
      </c>
    </row>
    <row r="2" spans="1:11" ht="21" customHeight="1">
      <c r="D2" s="89"/>
      <c r="E2" s="89"/>
      <c r="F2" s="89"/>
      <c r="G2" s="89"/>
      <c r="H2" s="37"/>
      <c r="I2" s="80"/>
      <c r="J2" s="37"/>
      <c r="K2" s="80"/>
    </row>
    <row r="3" spans="1:11" s="131" customFormat="1" ht="24">
      <c r="A3" s="101" t="s">
        <v>45</v>
      </c>
      <c r="B3" s="101" t="s">
        <v>46</v>
      </c>
      <c r="C3" s="173" t="s">
        <v>9</v>
      </c>
      <c r="D3" s="36" t="s">
        <v>1414</v>
      </c>
      <c r="E3" s="36" t="s">
        <v>8</v>
      </c>
      <c r="F3" s="36" t="s">
        <v>10</v>
      </c>
      <c r="G3" s="36" t="s">
        <v>31</v>
      </c>
      <c r="H3" s="36" t="s">
        <v>11</v>
      </c>
      <c r="I3" s="103" t="s">
        <v>64</v>
      </c>
      <c r="J3" s="36" t="s">
        <v>0</v>
      </c>
      <c r="K3" s="103" t="s">
        <v>55</v>
      </c>
    </row>
    <row r="4" spans="1:11" s="137" customFormat="1">
      <c r="A4" s="148" t="s">
        <v>383</v>
      </c>
      <c r="B4" s="135" t="s">
        <v>384</v>
      </c>
      <c r="C4" s="135" t="s">
        <v>869</v>
      </c>
      <c r="D4" s="135" t="s">
        <v>1372</v>
      </c>
      <c r="E4" s="108" t="s">
        <v>77</v>
      </c>
      <c r="F4" s="135" t="s">
        <v>495</v>
      </c>
      <c r="G4" s="135" t="s">
        <v>55</v>
      </c>
      <c r="H4" s="135" t="s">
        <v>1261</v>
      </c>
      <c r="I4" s="136">
        <v>4.9258559410995542</v>
      </c>
      <c r="J4" s="135">
        <v>0</v>
      </c>
      <c r="K4" s="136">
        <v>4.9258559410995542</v>
      </c>
    </row>
    <row r="5" spans="1:11" s="137" customFormat="1">
      <c r="A5" s="135" t="s">
        <v>384</v>
      </c>
      <c r="B5" s="135" t="s">
        <v>385</v>
      </c>
      <c r="C5" s="135" t="s">
        <v>888</v>
      </c>
      <c r="D5" s="135" t="s">
        <v>1372</v>
      </c>
      <c r="E5" s="108" t="s">
        <v>77</v>
      </c>
      <c r="F5" s="135" t="s">
        <v>495</v>
      </c>
      <c r="G5" s="135" t="s">
        <v>55</v>
      </c>
      <c r="H5" s="135" t="s">
        <v>1262</v>
      </c>
      <c r="I5" s="136">
        <v>6.6726268888787343</v>
      </c>
      <c r="J5" s="135">
        <v>0</v>
      </c>
      <c r="K5" s="136">
        <v>6.6726268888787343</v>
      </c>
    </row>
    <row r="6" spans="1:11" s="137" customFormat="1">
      <c r="A6" s="135" t="s">
        <v>385</v>
      </c>
      <c r="B6" s="135" t="s">
        <v>386</v>
      </c>
      <c r="C6" s="135" t="s">
        <v>894</v>
      </c>
      <c r="D6" s="135" t="s">
        <v>1372</v>
      </c>
      <c r="E6" s="108" t="s">
        <v>77</v>
      </c>
      <c r="F6" s="135" t="s">
        <v>495</v>
      </c>
      <c r="G6" s="135" t="s">
        <v>55</v>
      </c>
      <c r="H6" s="135" t="s">
        <v>1263</v>
      </c>
      <c r="I6" s="136">
        <v>3.7302538207105074</v>
      </c>
      <c r="J6" s="135">
        <v>0</v>
      </c>
      <c r="K6" s="136">
        <v>3.7302538207105074</v>
      </c>
    </row>
    <row r="7" spans="1:11" s="137" customFormat="1">
      <c r="A7" s="135" t="s">
        <v>386</v>
      </c>
      <c r="B7" s="135" t="s">
        <v>387</v>
      </c>
      <c r="C7" s="135" t="s">
        <v>896</v>
      </c>
      <c r="D7" s="135" t="s">
        <v>1372</v>
      </c>
      <c r="E7" s="108" t="s">
        <v>77</v>
      </c>
      <c r="F7" s="135" t="s">
        <v>495</v>
      </c>
      <c r="G7" s="135" t="s">
        <v>55</v>
      </c>
      <c r="H7" s="135" t="s">
        <v>1264</v>
      </c>
      <c r="I7" s="136">
        <v>1.4465520882254796</v>
      </c>
      <c r="J7" s="135">
        <v>0</v>
      </c>
      <c r="K7" s="136">
        <v>1.4465520882254796</v>
      </c>
    </row>
    <row r="8" spans="1:11" s="137" customFormat="1">
      <c r="A8" s="135" t="s">
        <v>387</v>
      </c>
      <c r="B8" s="135" t="s">
        <v>388</v>
      </c>
      <c r="C8" s="135" t="s">
        <v>898</v>
      </c>
      <c r="D8" s="135" t="s">
        <v>1372</v>
      </c>
      <c r="E8" s="108" t="s">
        <v>77</v>
      </c>
      <c r="F8" s="135" t="s">
        <v>495</v>
      </c>
      <c r="G8" s="135" t="s">
        <v>55</v>
      </c>
      <c r="H8" s="135" t="s">
        <v>1265</v>
      </c>
      <c r="I8" s="136">
        <v>3.6894548847082231</v>
      </c>
      <c r="J8" s="135">
        <v>0</v>
      </c>
      <c r="K8" s="136">
        <v>3.6894548847082231</v>
      </c>
    </row>
    <row r="9" spans="1:11" s="137" customFormat="1">
      <c r="A9" s="135" t="s">
        <v>388</v>
      </c>
      <c r="B9" s="135" t="s">
        <v>389</v>
      </c>
      <c r="C9" s="135" t="s">
        <v>900</v>
      </c>
      <c r="D9" s="135" t="s">
        <v>1372</v>
      </c>
      <c r="E9" s="108" t="s">
        <v>77</v>
      </c>
      <c r="F9" s="135" t="s">
        <v>495</v>
      </c>
      <c r="G9" s="135" t="s">
        <v>55</v>
      </c>
      <c r="H9" s="135" t="s">
        <v>1266</v>
      </c>
      <c r="I9" s="136">
        <v>11.331344107275346</v>
      </c>
      <c r="J9" s="135">
        <v>0</v>
      </c>
      <c r="K9" s="136">
        <v>11.331344107275346</v>
      </c>
    </row>
    <row r="10" spans="1:11" s="137" customFormat="1">
      <c r="A10" s="135" t="s">
        <v>389</v>
      </c>
      <c r="B10" s="135" t="s">
        <v>390</v>
      </c>
      <c r="C10" s="135" t="s">
        <v>905</v>
      </c>
      <c r="D10" s="135" t="s">
        <v>1372</v>
      </c>
      <c r="E10" s="108" t="s">
        <v>77</v>
      </c>
      <c r="F10" s="135" t="s">
        <v>495</v>
      </c>
      <c r="G10" s="135" t="s">
        <v>55</v>
      </c>
      <c r="H10" s="135" t="s">
        <v>1267</v>
      </c>
      <c r="I10" s="136">
        <v>2.6142357675235783</v>
      </c>
      <c r="J10" s="135">
        <v>0</v>
      </c>
      <c r="K10" s="136">
        <v>2.6142357675235783</v>
      </c>
    </row>
    <row r="11" spans="1:11" s="137" customFormat="1">
      <c r="A11" s="135" t="s">
        <v>390</v>
      </c>
      <c r="B11" s="135" t="s">
        <v>391</v>
      </c>
      <c r="C11" s="135" t="s">
        <v>907</v>
      </c>
      <c r="D11" s="135" t="s">
        <v>1372</v>
      </c>
      <c r="E11" s="108" t="s">
        <v>77</v>
      </c>
      <c r="F11" s="135" t="s">
        <v>495</v>
      </c>
      <c r="G11" s="135" t="s">
        <v>55</v>
      </c>
      <c r="H11" s="135" t="s">
        <v>1268</v>
      </c>
      <c r="I11" s="136">
        <v>5.9207461136399866</v>
      </c>
      <c r="J11" s="135">
        <v>0</v>
      </c>
      <c r="K11" s="136">
        <v>5.9207461136399866</v>
      </c>
    </row>
    <row r="12" spans="1:11" s="137" customFormat="1">
      <c r="A12" s="135" t="s">
        <v>391</v>
      </c>
      <c r="B12" s="135" t="s">
        <v>392</v>
      </c>
      <c r="C12" s="135" t="s">
        <v>910</v>
      </c>
      <c r="D12" s="135" t="s">
        <v>1372</v>
      </c>
      <c r="E12" s="108" t="s">
        <v>77</v>
      </c>
      <c r="F12" s="135" t="s">
        <v>495</v>
      </c>
      <c r="G12" s="135" t="s">
        <v>55</v>
      </c>
      <c r="H12" s="135" t="s">
        <v>1269</v>
      </c>
      <c r="I12" s="136">
        <v>4.6225830730563837</v>
      </c>
      <c r="J12" s="135">
        <v>0</v>
      </c>
      <c r="K12" s="136">
        <v>4.6225830730563837</v>
      </c>
    </row>
    <row r="13" spans="1:11" s="137" customFormat="1">
      <c r="A13" s="135" t="s">
        <v>392</v>
      </c>
      <c r="B13" s="135" t="s">
        <v>393</v>
      </c>
      <c r="C13" s="135" t="s">
        <v>920</v>
      </c>
      <c r="D13" s="135" t="s">
        <v>1372</v>
      </c>
      <c r="E13" s="108" t="s">
        <v>77</v>
      </c>
      <c r="F13" s="135" t="s">
        <v>495</v>
      </c>
      <c r="G13" s="135" t="s">
        <v>55</v>
      </c>
      <c r="H13" s="135" t="s">
        <v>496</v>
      </c>
      <c r="I13" s="136">
        <v>8.1459953688251172</v>
      </c>
      <c r="J13" s="135">
        <v>0</v>
      </c>
      <c r="K13" s="136">
        <v>8.1459953688251172</v>
      </c>
    </row>
    <row r="14" spans="1:11" s="137" customFormat="1">
      <c r="A14" s="135" t="s">
        <v>393</v>
      </c>
      <c r="B14" s="135" t="s">
        <v>394</v>
      </c>
      <c r="C14" s="135" t="s">
        <v>924</v>
      </c>
      <c r="D14" s="135" t="s">
        <v>1372</v>
      </c>
      <c r="E14" s="108" t="s">
        <v>77</v>
      </c>
      <c r="F14" s="135" t="s">
        <v>495</v>
      </c>
      <c r="G14" s="135" t="s">
        <v>55</v>
      </c>
      <c r="H14" s="135" t="s">
        <v>497</v>
      </c>
      <c r="I14" s="136">
        <v>4.6490470451825097</v>
      </c>
      <c r="J14" s="135">
        <v>0</v>
      </c>
      <c r="K14" s="136">
        <v>4.6490470451825097</v>
      </c>
    </row>
    <row r="15" spans="1:11" s="137" customFormat="1">
      <c r="A15" s="135" t="s">
        <v>394</v>
      </c>
      <c r="B15" s="135" t="s">
        <v>395</v>
      </c>
      <c r="C15" s="135" t="s">
        <v>930</v>
      </c>
      <c r="D15" s="135" t="s">
        <v>1372</v>
      </c>
      <c r="E15" s="108" t="s">
        <v>77</v>
      </c>
      <c r="F15" s="135" t="s">
        <v>495</v>
      </c>
      <c r="G15" s="135" t="s">
        <v>55</v>
      </c>
      <c r="H15" s="135" t="s">
        <v>498</v>
      </c>
      <c r="I15" s="136">
        <v>7.6824463959603753</v>
      </c>
      <c r="J15" s="135">
        <v>0</v>
      </c>
      <c r="K15" s="136">
        <v>7.6824463959603753</v>
      </c>
    </row>
    <row r="16" spans="1:11" s="137" customFormat="1">
      <c r="A16" s="135" t="s">
        <v>395</v>
      </c>
      <c r="B16" s="135" t="s">
        <v>396</v>
      </c>
      <c r="C16" s="135" t="s">
        <v>939</v>
      </c>
      <c r="D16" s="135" t="s">
        <v>1372</v>
      </c>
      <c r="E16" s="108" t="s">
        <v>77</v>
      </c>
      <c r="F16" s="135" t="s">
        <v>495</v>
      </c>
      <c r="G16" s="135" t="s">
        <v>55</v>
      </c>
      <c r="H16" s="135" t="s">
        <v>499</v>
      </c>
      <c r="I16" s="136">
        <v>5.2114843356420728</v>
      </c>
      <c r="J16" s="135">
        <v>0</v>
      </c>
      <c r="K16" s="136">
        <v>5.2114843356420728</v>
      </c>
    </row>
    <row r="17" spans="1:11" s="137" customFormat="1">
      <c r="A17" s="135" t="s">
        <v>396</v>
      </c>
      <c r="B17" s="148" t="s">
        <v>383</v>
      </c>
      <c r="C17" s="135" t="s">
        <v>941</v>
      </c>
      <c r="D17" s="135" t="s">
        <v>1372</v>
      </c>
      <c r="E17" s="108" t="s">
        <v>77</v>
      </c>
      <c r="F17" s="135" t="s">
        <v>495</v>
      </c>
      <c r="G17" s="135" t="s">
        <v>55</v>
      </c>
      <c r="H17" s="135" t="s">
        <v>500</v>
      </c>
      <c r="I17" s="136">
        <v>8.4338944294791993</v>
      </c>
      <c r="J17" s="135">
        <v>0</v>
      </c>
      <c r="K17" s="136">
        <v>8.4338944294791993</v>
      </c>
    </row>
    <row r="18" spans="1:11" s="137" customFormat="1">
      <c r="A18" s="135" t="s">
        <v>392</v>
      </c>
      <c r="B18" s="135" t="s">
        <v>397</v>
      </c>
      <c r="C18" s="135" t="s">
        <v>952</v>
      </c>
      <c r="D18" s="135" t="s">
        <v>1373</v>
      </c>
      <c r="E18" s="108" t="s">
        <v>77</v>
      </c>
      <c r="F18" s="135" t="s">
        <v>495</v>
      </c>
      <c r="G18" s="135" t="s">
        <v>55</v>
      </c>
      <c r="H18" s="135" t="s">
        <v>501</v>
      </c>
      <c r="I18" s="136">
        <v>8.2397531928602081</v>
      </c>
      <c r="J18" s="135">
        <v>0</v>
      </c>
      <c r="K18" s="136">
        <v>8.2397531928602081</v>
      </c>
    </row>
    <row r="19" spans="1:11" s="137" customFormat="1">
      <c r="A19" s="135" t="s">
        <v>397</v>
      </c>
      <c r="B19" s="135" t="s">
        <v>398</v>
      </c>
      <c r="C19" s="135" t="s">
        <v>960</v>
      </c>
      <c r="D19" s="135" t="s">
        <v>1373</v>
      </c>
      <c r="E19" s="108" t="s">
        <v>77</v>
      </c>
      <c r="F19" s="135" t="s">
        <v>495</v>
      </c>
      <c r="G19" s="135" t="s">
        <v>55</v>
      </c>
      <c r="H19" s="135" t="s">
        <v>502</v>
      </c>
      <c r="I19" s="136">
        <v>5.3571452010355136</v>
      </c>
      <c r="J19" s="135">
        <v>0</v>
      </c>
      <c r="K19" s="136">
        <v>5.3571452010355136</v>
      </c>
    </row>
    <row r="20" spans="1:11" s="137" customFormat="1">
      <c r="A20" s="135" t="s">
        <v>398</v>
      </c>
      <c r="B20" s="135" t="s">
        <v>399</v>
      </c>
      <c r="C20" s="135" t="s">
        <v>962</v>
      </c>
      <c r="D20" s="135" t="s">
        <v>1373</v>
      </c>
      <c r="E20" s="108" t="s">
        <v>77</v>
      </c>
      <c r="F20" s="135" t="s">
        <v>495</v>
      </c>
      <c r="G20" s="135" t="s">
        <v>55</v>
      </c>
      <c r="H20" s="135" t="s">
        <v>503</v>
      </c>
      <c r="I20" s="136">
        <v>3.3787749006249959</v>
      </c>
      <c r="J20" s="135">
        <v>0</v>
      </c>
      <c r="K20" s="136">
        <v>3.3787749006249959</v>
      </c>
    </row>
    <row r="21" spans="1:11" s="137" customFormat="1">
      <c r="A21" s="135" t="s">
        <v>399</v>
      </c>
      <c r="B21" s="135" t="s">
        <v>400</v>
      </c>
      <c r="C21" s="135" t="s">
        <v>965</v>
      </c>
      <c r="D21" s="135" t="s">
        <v>1373</v>
      </c>
      <c r="E21" s="108" t="s">
        <v>77</v>
      </c>
      <c r="F21" s="135" t="s">
        <v>495</v>
      </c>
      <c r="G21" s="135" t="s">
        <v>55</v>
      </c>
      <c r="H21" s="135" t="s">
        <v>504</v>
      </c>
      <c r="I21" s="136">
        <v>3.7128776687409442</v>
      </c>
      <c r="J21" s="135">
        <v>0</v>
      </c>
      <c r="K21" s="136">
        <v>3.7128776687409442</v>
      </c>
    </row>
    <row r="22" spans="1:11" s="137" customFormat="1">
      <c r="A22" s="135" t="s">
        <v>400</v>
      </c>
      <c r="B22" s="135" t="s">
        <v>401</v>
      </c>
      <c r="C22" s="135" t="s">
        <v>968</v>
      </c>
      <c r="D22" s="135" t="s">
        <v>1373</v>
      </c>
      <c r="E22" s="108" t="s">
        <v>77</v>
      </c>
      <c r="F22" s="135" t="s">
        <v>495</v>
      </c>
      <c r="G22" s="135" t="s">
        <v>55</v>
      </c>
      <c r="H22" s="135" t="s">
        <v>505</v>
      </c>
      <c r="I22" s="136">
        <v>3.1111510798405386</v>
      </c>
      <c r="J22" s="135">
        <v>0</v>
      </c>
      <c r="K22" s="136">
        <v>3.1111510798405386</v>
      </c>
    </row>
    <row r="23" spans="1:11" s="137" customFormat="1">
      <c r="A23" s="135" t="s">
        <v>401</v>
      </c>
      <c r="B23" s="135" t="s">
        <v>402</v>
      </c>
      <c r="C23" s="135" t="s">
        <v>971</v>
      </c>
      <c r="D23" s="135" t="s">
        <v>1373</v>
      </c>
      <c r="E23" s="108" t="s">
        <v>77</v>
      </c>
      <c r="F23" s="135" t="s">
        <v>495</v>
      </c>
      <c r="G23" s="135" t="s">
        <v>55</v>
      </c>
      <c r="H23" s="135" t="s">
        <v>506</v>
      </c>
      <c r="I23" s="136">
        <v>3.9404520020144309</v>
      </c>
      <c r="J23" s="135">
        <v>0</v>
      </c>
      <c r="K23" s="136">
        <v>3.9404520020144309</v>
      </c>
    </row>
    <row r="24" spans="1:11" s="137" customFormat="1">
      <c r="A24" s="135" t="s">
        <v>402</v>
      </c>
      <c r="B24" s="135" t="s">
        <v>403</v>
      </c>
      <c r="C24" s="135" t="s">
        <v>976</v>
      </c>
      <c r="D24" s="135" t="s">
        <v>1373</v>
      </c>
      <c r="E24" s="108" t="s">
        <v>77</v>
      </c>
      <c r="F24" s="135" t="s">
        <v>495</v>
      </c>
      <c r="G24" s="135" t="s">
        <v>55</v>
      </c>
      <c r="H24" s="135" t="s">
        <v>507</v>
      </c>
      <c r="I24" s="136">
        <v>0.75049619970987125</v>
      </c>
      <c r="J24" s="135">
        <v>0</v>
      </c>
      <c r="K24" s="136">
        <v>0.75049619970987125</v>
      </c>
    </row>
    <row r="25" spans="1:11" s="137" customFormat="1">
      <c r="A25" s="135" t="s">
        <v>403</v>
      </c>
      <c r="B25" s="135" t="s">
        <v>404</v>
      </c>
      <c r="C25" s="135" t="s">
        <v>978</v>
      </c>
      <c r="D25" s="135" t="s">
        <v>1373</v>
      </c>
      <c r="E25" s="108" t="s">
        <v>77</v>
      </c>
      <c r="F25" s="135" t="s">
        <v>495</v>
      </c>
      <c r="G25" s="135" t="s">
        <v>55</v>
      </c>
      <c r="H25" s="135" t="s">
        <v>508</v>
      </c>
      <c r="I25" s="136">
        <v>5.4025840556142901</v>
      </c>
      <c r="J25" s="135">
        <v>0</v>
      </c>
      <c r="K25" s="136">
        <v>5.4025840556142901</v>
      </c>
    </row>
    <row r="26" spans="1:11" s="137" customFormat="1">
      <c r="A26" s="135" t="s">
        <v>404</v>
      </c>
      <c r="B26" s="135" t="s">
        <v>405</v>
      </c>
      <c r="C26" s="135" t="s">
        <v>981</v>
      </c>
      <c r="D26" s="135" t="s">
        <v>1373</v>
      </c>
      <c r="E26" s="108" t="s">
        <v>77</v>
      </c>
      <c r="F26" s="135" t="s">
        <v>495</v>
      </c>
      <c r="G26" s="135" t="s">
        <v>55</v>
      </c>
      <c r="H26" s="135" t="s">
        <v>1270</v>
      </c>
      <c r="I26" s="136">
        <v>7.6468893616868279</v>
      </c>
      <c r="J26" s="135">
        <v>0</v>
      </c>
      <c r="K26" s="136">
        <v>7.6468893616868279</v>
      </c>
    </row>
    <row r="27" spans="1:11" s="137" customFormat="1">
      <c r="A27" s="135" t="s">
        <v>405</v>
      </c>
      <c r="B27" s="135" t="s">
        <v>1560</v>
      </c>
      <c r="C27" s="135" t="s">
        <v>985</v>
      </c>
      <c r="D27" s="135" t="s">
        <v>1373</v>
      </c>
      <c r="E27" s="108" t="s">
        <v>77</v>
      </c>
      <c r="F27" s="135" t="s">
        <v>495</v>
      </c>
      <c r="G27" s="135" t="s">
        <v>55</v>
      </c>
      <c r="H27" s="135" t="s">
        <v>1271</v>
      </c>
      <c r="I27" s="136">
        <v>2.4312096354968951</v>
      </c>
      <c r="J27" s="135">
        <v>0</v>
      </c>
      <c r="K27" s="136">
        <v>2.4312096354968951</v>
      </c>
    </row>
    <row r="28" spans="1:11" s="137" customFormat="1">
      <c r="A28" s="148" t="s">
        <v>383</v>
      </c>
      <c r="B28" s="135" t="s">
        <v>406</v>
      </c>
      <c r="C28" s="135" t="s">
        <v>986</v>
      </c>
      <c r="D28" s="135" t="s">
        <v>1374</v>
      </c>
      <c r="E28" s="108" t="s">
        <v>77</v>
      </c>
      <c r="F28" s="135" t="s">
        <v>495</v>
      </c>
      <c r="G28" s="135" t="s">
        <v>55</v>
      </c>
      <c r="H28" s="135" t="s">
        <v>1261</v>
      </c>
      <c r="I28" s="136">
        <v>3.6699174316975003</v>
      </c>
      <c r="J28" s="135">
        <v>0</v>
      </c>
      <c r="K28" s="136">
        <v>3.6699174316975003</v>
      </c>
    </row>
    <row r="29" spans="1:11" s="137" customFormat="1">
      <c r="A29" s="135" t="s">
        <v>406</v>
      </c>
      <c r="B29" s="135" t="s">
        <v>407</v>
      </c>
      <c r="C29" s="135" t="s">
        <v>987</v>
      </c>
      <c r="D29" s="135" t="s">
        <v>1374</v>
      </c>
      <c r="E29" s="108" t="s">
        <v>77</v>
      </c>
      <c r="F29" s="135" t="s">
        <v>495</v>
      </c>
      <c r="G29" s="135" t="s">
        <v>55</v>
      </c>
      <c r="H29" s="135" t="s">
        <v>1262</v>
      </c>
      <c r="I29" s="136">
        <v>5.4555975574572892</v>
      </c>
      <c r="J29" s="135">
        <v>0</v>
      </c>
      <c r="K29" s="136">
        <v>5.4555975574572892</v>
      </c>
    </row>
    <row r="30" spans="1:11" s="137" customFormat="1">
      <c r="A30" s="135" t="s">
        <v>407</v>
      </c>
      <c r="B30" s="135" t="s">
        <v>408</v>
      </c>
      <c r="C30" s="135" t="s">
        <v>990</v>
      </c>
      <c r="D30" s="135" t="s">
        <v>1374</v>
      </c>
      <c r="E30" s="108" t="s">
        <v>77</v>
      </c>
      <c r="F30" s="135" t="s">
        <v>495</v>
      </c>
      <c r="G30" s="135" t="s">
        <v>55</v>
      </c>
      <c r="H30" s="135" t="s">
        <v>1263</v>
      </c>
      <c r="I30" s="136">
        <v>2.865650879834742</v>
      </c>
      <c r="J30" s="135">
        <v>0</v>
      </c>
      <c r="K30" s="136">
        <v>2.865650879834742</v>
      </c>
    </row>
    <row r="31" spans="1:11" s="137" customFormat="1">
      <c r="A31" s="135" t="s">
        <v>408</v>
      </c>
      <c r="B31" s="135" t="s">
        <v>409</v>
      </c>
      <c r="C31" s="135" t="s">
        <v>992</v>
      </c>
      <c r="D31" s="135" t="s">
        <v>1374</v>
      </c>
      <c r="E31" s="108" t="s">
        <v>77</v>
      </c>
      <c r="F31" s="135" t="s">
        <v>495</v>
      </c>
      <c r="G31" s="135" t="s">
        <v>55</v>
      </c>
      <c r="H31" s="135" t="s">
        <v>1264</v>
      </c>
      <c r="I31" s="136">
        <v>2.3305999487575058</v>
      </c>
      <c r="J31" s="135">
        <v>0</v>
      </c>
      <c r="K31" s="136">
        <v>2.3305999487575058</v>
      </c>
    </row>
    <row r="32" spans="1:11" s="137" customFormat="1">
      <c r="A32" s="135" t="s">
        <v>409</v>
      </c>
      <c r="B32" s="135" t="s">
        <v>410</v>
      </c>
      <c r="C32" s="135" t="s">
        <v>994</v>
      </c>
      <c r="D32" s="135" t="s">
        <v>1374</v>
      </c>
      <c r="E32" s="108" t="s">
        <v>77</v>
      </c>
      <c r="F32" s="135" t="s">
        <v>495</v>
      </c>
      <c r="G32" s="135" t="s">
        <v>55</v>
      </c>
      <c r="H32" s="135" t="s">
        <v>1265</v>
      </c>
      <c r="I32" s="136">
        <v>3.4893606000694852</v>
      </c>
      <c r="J32" s="135">
        <v>0</v>
      </c>
      <c r="K32" s="136">
        <v>3.4893606000694852</v>
      </c>
    </row>
    <row r="33" spans="1:11" s="137" customFormat="1">
      <c r="A33" s="135" t="s">
        <v>410</v>
      </c>
      <c r="B33" s="135" t="s">
        <v>411</v>
      </c>
      <c r="C33" s="135" t="s">
        <v>996</v>
      </c>
      <c r="D33" s="135" t="s">
        <v>1374</v>
      </c>
      <c r="E33" s="108" t="s">
        <v>77</v>
      </c>
      <c r="F33" s="135" t="s">
        <v>495</v>
      </c>
      <c r="G33" s="135" t="s">
        <v>55</v>
      </c>
      <c r="H33" s="135" t="s">
        <v>1266</v>
      </c>
      <c r="I33" s="136">
        <v>3.595531170034127</v>
      </c>
      <c r="J33" s="135">
        <v>0</v>
      </c>
      <c r="K33" s="136">
        <v>3.595531170034127</v>
      </c>
    </row>
    <row r="34" spans="1:11" s="137" customFormat="1">
      <c r="A34" s="135" t="s">
        <v>411</v>
      </c>
      <c r="B34" s="135" t="s">
        <v>412</v>
      </c>
      <c r="C34" s="135" t="s">
        <v>1001</v>
      </c>
      <c r="D34" s="135" t="s">
        <v>1374</v>
      </c>
      <c r="E34" s="108" t="s">
        <v>77</v>
      </c>
      <c r="F34" s="135" t="s">
        <v>495</v>
      </c>
      <c r="G34" s="135" t="s">
        <v>55</v>
      </c>
      <c r="H34" s="135" t="s">
        <v>1267</v>
      </c>
      <c r="I34" s="136">
        <v>5.8483027633632014</v>
      </c>
      <c r="J34" s="135">
        <v>0</v>
      </c>
      <c r="K34" s="136">
        <v>5.8483027633632014</v>
      </c>
    </row>
    <row r="35" spans="1:11" s="137" customFormat="1">
      <c r="A35" s="135" t="s">
        <v>412</v>
      </c>
      <c r="B35" s="135" t="s">
        <v>413</v>
      </c>
      <c r="C35" s="135" t="s">
        <v>1004</v>
      </c>
      <c r="D35" s="135" t="s">
        <v>1374</v>
      </c>
      <c r="E35" s="108" t="s">
        <v>77</v>
      </c>
      <c r="F35" s="135" t="s">
        <v>495</v>
      </c>
      <c r="G35" s="135" t="s">
        <v>55</v>
      </c>
      <c r="H35" s="135" t="s">
        <v>1268</v>
      </c>
      <c r="I35" s="136">
        <v>7.6143533336079479</v>
      </c>
      <c r="J35" s="135">
        <v>0</v>
      </c>
      <c r="K35" s="136">
        <v>7.6143533336079479</v>
      </c>
    </row>
    <row r="36" spans="1:11" s="137" customFormat="1">
      <c r="A36" s="135" t="s">
        <v>413</v>
      </c>
      <c r="B36" s="135" t="s">
        <v>414</v>
      </c>
      <c r="C36" s="135" t="s">
        <v>1007</v>
      </c>
      <c r="D36" s="135" t="s">
        <v>1374</v>
      </c>
      <c r="E36" s="108" t="s">
        <v>77</v>
      </c>
      <c r="F36" s="135" t="s">
        <v>495</v>
      </c>
      <c r="G36" s="135" t="s">
        <v>55</v>
      </c>
      <c r="H36" s="135" t="s">
        <v>1269</v>
      </c>
      <c r="I36" s="136">
        <v>3.6761054720739628</v>
      </c>
      <c r="J36" s="135">
        <v>0</v>
      </c>
      <c r="K36" s="136">
        <v>3.6761054720739628</v>
      </c>
    </row>
    <row r="37" spans="1:11" s="137" customFormat="1">
      <c r="A37" s="135" t="s">
        <v>414</v>
      </c>
      <c r="B37" s="135" t="s">
        <v>417</v>
      </c>
      <c r="C37" s="135" t="s">
        <v>1010</v>
      </c>
      <c r="D37" s="135" t="s">
        <v>1374</v>
      </c>
      <c r="E37" s="108" t="s">
        <v>77</v>
      </c>
      <c r="F37" s="135" t="s">
        <v>495</v>
      </c>
      <c r="G37" s="135" t="s">
        <v>55</v>
      </c>
      <c r="H37" s="135" t="s">
        <v>496</v>
      </c>
      <c r="I37" s="136">
        <v>6.8684909413798998</v>
      </c>
      <c r="J37" s="135">
        <v>0</v>
      </c>
      <c r="K37" s="136">
        <v>6.8684909413798998</v>
      </c>
    </row>
    <row r="38" spans="1:11" s="137" customFormat="1">
      <c r="A38" s="135" t="s">
        <v>417</v>
      </c>
      <c r="B38" s="135" t="s">
        <v>418</v>
      </c>
      <c r="C38" s="135" t="s">
        <v>1012</v>
      </c>
      <c r="D38" s="135" t="s">
        <v>1374</v>
      </c>
      <c r="E38" s="108" t="s">
        <v>77</v>
      </c>
      <c r="F38" s="135" t="s">
        <v>495</v>
      </c>
      <c r="G38" s="135" t="s">
        <v>55</v>
      </c>
      <c r="H38" s="135" t="s">
        <v>497</v>
      </c>
      <c r="I38" s="136">
        <v>1.750244154260213</v>
      </c>
      <c r="J38" s="135">
        <v>0</v>
      </c>
      <c r="K38" s="136">
        <v>1.750244154260213</v>
      </c>
    </row>
    <row r="39" spans="1:11" s="137" customFormat="1">
      <c r="A39" s="135" t="s">
        <v>418</v>
      </c>
      <c r="B39" s="135" t="s">
        <v>419</v>
      </c>
      <c r="C39" s="135" t="s">
        <v>1015</v>
      </c>
      <c r="D39" s="135" t="s">
        <v>1374</v>
      </c>
      <c r="E39" s="108" t="s">
        <v>77</v>
      </c>
      <c r="F39" s="135" t="s">
        <v>495</v>
      </c>
      <c r="G39" s="135" t="s">
        <v>55</v>
      </c>
      <c r="H39" s="135" t="s">
        <v>498</v>
      </c>
      <c r="I39" s="136">
        <v>1.8843271973494946</v>
      </c>
      <c r="J39" s="135">
        <v>0</v>
      </c>
      <c r="K39" s="136">
        <v>1.8843271973494946</v>
      </c>
    </row>
    <row r="40" spans="1:11" s="137" customFormat="1">
      <c r="A40" s="135" t="s">
        <v>419</v>
      </c>
      <c r="B40" s="135" t="s">
        <v>420</v>
      </c>
      <c r="C40" s="135" t="s">
        <v>1018</v>
      </c>
      <c r="D40" s="135" t="s">
        <v>1374</v>
      </c>
      <c r="E40" s="108" t="s">
        <v>77</v>
      </c>
      <c r="F40" s="135" t="s">
        <v>495</v>
      </c>
      <c r="G40" s="135" t="s">
        <v>55</v>
      </c>
      <c r="H40" s="135" t="s">
        <v>499</v>
      </c>
      <c r="I40" s="136">
        <v>7.3721640712016807</v>
      </c>
      <c r="J40" s="135">
        <v>0</v>
      </c>
      <c r="K40" s="136">
        <v>7.3721640712016807</v>
      </c>
    </row>
    <row r="41" spans="1:11" s="137" customFormat="1">
      <c r="A41" s="135" t="s">
        <v>420</v>
      </c>
      <c r="B41" s="135" t="s">
        <v>421</v>
      </c>
      <c r="C41" s="135" t="s">
        <v>1023</v>
      </c>
      <c r="D41" s="135" t="s">
        <v>1374</v>
      </c>
      <c r="E41" s="108" t="s">
        <v>77</v>
      </c>
      <c r="F41" s="135" t="s">
        <v>495</v>
      </c>
      <c r="G41" s="135" t="s">
        <v>55</v>
      </c>
      <c r="H41" s="135" t="s">
        <v>500</v>
      </c>
      <c r="I41" s="136">
        <v>7.4285612124360654</v>
      </c>
      <c r="J41" s="135">
        <v>0</v>
      </c>
      <c r="K41" s="136">
        <v>7.4285612124360654</v>
      </c>
    </row>
    <row r="42" spans="1:11" s="137" customFormat="1">
      <c r="A42" s="135" t="s">
        <v>421</v>
      </c>
      <c r="B42" s="135" t="s">
        <v>422</v>
      </c>
      <c r="C42" s="135" t="s">
        <v>1028</v>
      </c>
      <c r="D42" s="135" t="s">
        <v>1374</v>
      </c>
      <c r="E42" s="108" t="s">
        <v>77</v>
      </c>
      <c r="F42" s="135" t="s">
        <v>495</v>
      </c>
      <c r="G42" s="135" t="s">
        <v>55</v>
      </c>
      <c r="H42" s="135" t="s">
        <v>501</v>
      </c>
      <c r="I42" s="136">
        <v>3.4794816596788767</v>
      </c>
      <c r="J42" s="135">
        <v>0</v>
      </c>
      <c r="K42" s="136">
        <v>3.4794816596788767</v>
      </c>
    </row>
    <row r="43" spans="1:11" s="137" customFormat="1">
      <c r="A43" s="135" t="s">
        <v>422</v>
      </c>
      <c r="B43" s="135" t="s">
        <v>423</v>
      </c>
      <c r="C43" s="135" t="s">
        <v>1030</v>
      </c>
      <c r="D43" s="135" t="s">
        <v>1374</v>
      </c>
      <c r="E43" s="108" t="s">
        <v>77</v>
      </c>
      <c r="F43" s="135" t="s">
        <v>495</v>
      </c>
      <c r="G43" s="135" t="s">
        <v>55</v>
      </c>
      <c r="H43" s="135" t="s">
        <v>502</v>
      </c>
      <c r="I43" s="136">
        <v>4.7800982692675085</v>
      </c>
      <c r="J43" s="135">
        <v>0</v>
      </c>
      <c r="K43" s="136">
        <v>4.7800982692675085</v>
      </c>
    </row>
    <row r="44" spans="1:11" s="137" customFormat="1">
      <c r="A44" s="135" t="s">
        <v>423</v>
      </c>
      <c r="B44" s="135" t="s">
        <v>424</v>
      </c>
      <c r="C44" s="135" t="s">
        <v>1033</v>
      </c>
      <c r="D44" s="135" t="s">
        <v>1374</v>
      </c>
      <c r="E44" s="108" t="s">
        <v>77</v>
      </c>
      <c r="F44" s="135" t="s">
        <v>495</v>
      </c>
      <c r="G44" s="135" t="s">
        <v>55</v>
      </c>
      <c r="H44" s="135" t="s">
        <v>503</v>
      </c>
      <c r="I44" s="136">
        <v>5.2227744056227783</v>
      </c>
      <c r="J44" s="135">
        <v>0</v>
      </c>
      <c r="K44" s="136">
        <v>5.2227744056227783</v>
      </c>
    </row>
    <row r="45" spans="1:11" s="137" customFormat="1">
      <c r="A45" s="135" t="s">
        <v>424</v>
      </c>
      <c r="B45" s="135" t="s">
        <v>425</v>
      </c>
      <c r="C45" s="135" t="s">
        <v>1036</v>
      </c>
      <c r="D45" s="135" t="s">
        <v>1374</v>
      </c>
      <c r="E45" s="108" t="s">
        <v>77</v>
      </c>
      <c r="F45" s="135" t="s">
        <v>495</v>
      </c>
      <c r="G45" s="135" t="s">
        <v>55</v>
      </c>
      <c r="H45" s="135" t="s">
        <v>504</v>
      </c>
      <c r="I45" s="136">
        <v>4.978340637079989</v>
      </c>
      <c r="J45" s="135">
        <v>0</v>
      </c>
      <c r="K45" s="136">
        <v>4.978340637079989</v>
      </c>
    </row>
    <row r="46" spans="1:11" s="137" customFormat="1">
      <c r="A46" s="135" t="s">
        <v>425</v>
      </c>
      <c r="B46" s="135" t="s">
        <v>426</v>
      </c>
      <c r="C46" s="135" t="s">
        <v>1042</v>
      </c>
      <c r="D46" s="135" t="s">
        <v>1374</v>
      </c>
      <c r="E46" s="108" t="s">
        <v>77</v>
      </c>
      <c r="F46" s="135" t="s">
        <v>495</v>
      </c>
      <c r="G46" s="135" t="s">
        <v>55</v>
      </c>
      <c r="H46" s="135" t="s">
        <v>505</v>
      </c>
      <c r="I46" s="136">
        <v>4.5978217108586303</v>
      </c>
      <c r="J46" s="135">
        <v>0</v>
      </c>
      <c r="K46" s="136">
        <v>4.5978217108586303</v>
      </c>
    </row>
    <row r="47" spans="1:11" s="137" customFormat="1">
      <c r="A47" s="135" t="s">
        <v>426</v>
      </c>
      <c r="B47" s="148" t="s">
        <v>383</v>
      </c>
      <c r="C47" s="135" t="s">
        <v>1046</v>
      </c>
      <c r="D47" s="135" t="s">
        <v>1374</v>
      </c>
      <c r="E47" s="108" t="s">
        <v>77</v>
      </c>
      <c r="F47" s="135" t="s">
        <v>495</v>
      </c>
      <c r="G47" s="135" t="s">
        <v>55</v>
      </c>
      <c r="H47" s="135" t="s">
        <v>506</v>
      </c>
      <c r="I47" s="136">
        <v>3.87211918499598</v>
      </c>
      <c r="J47" s="135">
        <v>0</v>
      </c>
      <c r="K47" s="136">
        <v>3.87211918499598</v>
      </c>
    </row>
    <row r="48" spans="1:11" s="137" customFormat="1">
      <c r="A48" s="135" t="s">
        <v>415</v>
      </c>
      <c r="B48" s="135" t="s">
        <v>416</v>
      </c>
      <c r="C48" s="135" t="s">
        <v>1051</v>
      </c>
      <c r="D48" s="135" t="s">
        <v>1374</v>
      </c>
      <c r="E48" s="108" t="s">
        <v>77</v>
      </c>
      <c r="F48" s="135" t="s">
        <v>495</v>
      </c>
      <c r="G48" s="135" t="s">
        <v>55</v>
      </c>
      <c r="H48" s="135" t="s">
        <v>507</v>
      </c>
      <c r="I48" s="136">
        <v>2.1594882614359423</v>
      </c>
      <c r="J48" s="135">
        <v>0</v>
      </c>
      <c r="K48" s="136">
        <v>2.1594882614359423</v>
      </c>
    </row>
    <row r="49" spans="1:11" s="137" customFormat="1">
      <c r="A49" s="135" t="s">
        <v>1250</v>
      </c>
      <c r="B49" s="135" t="s">
        <v>427</v>
      </c>
      <c r="C49" s="135" t="s">
        <v>1251</v>
      </c>
      <c r="D49" s="135" t="s">
        <v>1375</v>
      </c>
      <c r="E49" s="108" t="s">
        <v>77</v>
      </c>
      <c r="F49" s="135" t="s">
        <v>495</v>
      </c>
      <c r="G49" s="135" t="s">
        <v>55</v>
      </c>
      <c r="H49" s="135" t="s">
        <v>508</v>
      </c>
      <c r="I49" s="136">
        <v>1.4184726216779404</v>
      </c>
      <c r="J49" s="135">
        <v>0</v>
      </c>
      <c r="K49" s="136">
        <v>1.4184726216779404</v>
      </c>
    </row>
    <row r="50" spans="1:11" s="137" customFormat="1">
      <c r="A50" s="135" t="s">
        <v>427</v>
      </c>
      <c r="B50" s="135" t="s">
        <v>428</v>
      </c>
      <c r="C50" s="135" t="s">
        <v>1054</v>
      </c>
      <c r="D50" s="135" t="s">
        <v>1375</v>
      </c>
      <c r="E50" s="108" t="s">
        <v>77</v>
      </c>
      <c r="F50" s="135" t="s">
        <v>495</v>
      </c>
      <c r="G50" s="135" t="s">
        <v>55</v>
      </c>
      <c r="H50" s="135" t="s">
        <v>1270</v>
      </c>
      <c r="I50" s="136">
        <v>4.9637639393997768</v>
      </c>
      <c r="J50" s="135">
        <v>0</v>
      </c>
      <c r="K50" s="136">
        <v>4.9637639393997768</v>
      </c>
    </row>
    <row r="51" spans="1:11" s="137" customFormat="1">
      <c r="A51" s="135" t="s">
        <v>428</v>
      </c>
      <c r="B51" s="135" t="s">
        <v>429</v>
      </c>
      <c r="C51" s="135" t="s">
        <v>1056</v>
      </c>
      <c r="D51" s="135" t="s">
        <v>1375</v>
      </c>
      <c r="E51" s="108" t="s">
        <v>77</v>
      </c>
      <c r="F51" s="135" t="s">
        <v>495</v>
      </c>
      <c r="G51" s="135" t="s">
        <v>55</v>
      </c>
      <c r="H51" s="135" t="s">
        <v>1271</v>
      </c>
      <c r="I51" s="136">
        <v>0.99645419041597993</v>
      </c>
      <c r="J51" s="135">
        <v>0</v>
      </c>
      <c r="K51" s="136">
        <v>0.99645419041597993</v>
      </c>
    </row>
    <row r="52" spans="1:11" s="137" customFormat="1">
      <c r="A52" s="135" t="s">
        <v>429</v>
      </c>
      <c r="B52" s="135" t="s">
        <v>430</v>
      </c>
      <c r="C52" s="135" t="s">
        <v>1057</v>
      </c>
      <c r="D52" s="135" t="s">
        <v>1375</v>
      </c>
      <c r="E52" s="108" t="s">
        <v>77</v>
      </c>
      <c r="F52" s="135" t="s">
        <v>495</v>
      </c>
      <c r="G52" s="135" t="s">
        <v>55</v>
      </c>
      <c r="H52" s="135" t="s">
        <v>1272</v>
      </c>
      <c r="I52" s="136">
        <v>5.6699824515431416</v>
      </c>
      <c r="J52" s="135">
        <v>0</v>
      </c>
      <c r="K52" s="136">
        <v>5.6699824515431416</v>
      </c>
    </row>
    <row r="53" spans="1:11" s="137" customFormat="1">
      <c r="A53" s="135" t="s">
        <v>430</v>
      </c>
      <c r="B53" s="135" t="s">
        <v>431</v>
      </c>
      <c r="C53" s="135" t="s">
        <v>1060</v>
      </c>
      <c r="D53" s="135" t="s">
        <v>1375</v>
      </c>
      <c r="E53" s="108" t="s">
        <v>77</v>
      </c>
      <c r="F53" s="135" t="s">
        <v>495</v>
      </c>
      <c r="G53" s="135" t="s">
        <v>55</v>
      </c>
      <c r="H53" s="135" t="s">
        <v>1273</v>
      </c>
      <c r="I53" s="136">
        <v>5.1036396112368223</v>
      </c>
      <c r="J53" s="135">
        <v>0</v>
      </c>
      <c r="K53" s="136">
        <v>5.1036396112368223</v>
      </c>
    </row>
    <row r="54" spans="1:11" s="137" customFormat="1">
      <c r="A54" s="135" t="s">
        <v>431</v>
      </c>
      <c r="B54" s="135" t="s">
        <v>417</v>
      </c>
      <c r="C54" s="135" t="s">
        <v>1062</v>
      </c>
      <c r="D54" s="135" t="s">
        <v>1375</v>
      </c>
      <c r="E54" s="108" t="s">
        <v>77</v>
      </c>
      <c r="F54" s="135" t="s">
        <v>495</v>
      </c>
      <c r="G54" s="135" t="s">
        <v>55</v>
      </c>
      <c r="H54" s="135" t="s">
        <v>1274</v>
      </c>
      <c r="I54" s="175">
        <f>22.7491797042707-2.48529998221725</f>
        <v>20.263879722053449</v>
      </c>
      <c r="J54" s="176">
        <v>0</v>
      </c>
      <c r="K54" s="175">
        <f>I54</f>
        <v>20.263879722053449</v>
      </c>
    </row>
    <row r="55" spans="1:11" s="137" customFormat="1">
      <c r="A55" s="148" t="s">
        <v>383</v>
      </c>
      <c r="B55" s="135" t="s">
        <v>432</v>
      </c>
      <c r="C55" s="135" t="s">
        <v>1064</v>
      </c>
      <c r="D55" s="135" t="s">
        <v>1376</v>
      </c>
      <c r="E55" s="108" t="s">
        <v>77</v>
      </c>
      <c r="F55" s="135" t="s">
        <v>495</v>
      </c>
      <c r="G55" s="135" t="s">
        <v>55</v>
      </c>
      <c r="H55" s="135" t="s">
        <v>1261</v>
      </c>
      <c r="I55" s="136">
        <v>5.1353157033867323</v>
      </c>
      <c r="J55" s="135">
        <v>0</v>
      </c>
      <c r="K55" s="136">
        <v>5.1353157033867323</v>
      </c>
    </row>
    <row r="56" spans="1:11" s="137" customFormat="1">
      <c r="A56" s="135" t="s">
        <v>432</v>
      </c>
      <c r="B56" s="135" t="s">
        <v>434</v>
      </c>
      <c r="C56" s="135" t="s">
        <v>1069</v>
      </c>
      <c r="D56" s="135" t="s">
        <v>1376</v>
      </c>
      <c r="E56" s="108" t="s">
        <v>77</v>
      </c>
      <c r="F56" s="135" t="s">
        <v>495</v>
      </c>
      <c r="G56" s="135" t="s">
        <v>55</v>
      </c>
      <c r="H56" s="135" t="s">
        <v>1262</v>
      </c>
      <c r="I56" s="136">
        <v>10.376985847831934</v>
      </c>
      <c r="J56" s="135">
        <v>0</v>
      </c>
      <c r="K56" s="136">
        <v>10.376985847831934</v>
      </c>
    </row>
    <row r="57" spans="1:11" s="137" customFormat="1">
      <c r="A57" s="135" t="s">
        <v>434</v>
      </c>
      <c r="B57" s="135" t="s">
        <v>435</v>
      </c>
      <c r="C57" s="135" t="s">
        <v>1074</v>
      </c>
      <c r="D57" s="135" t="s">
        <v>1376</v>
      </c>
      <c r="E57" s="108" t="s">
        <v>77</v>
      </c>
      <c r="F57" s="135" t="s">
        <v>495</v>
      </c>
      <c r="G57" s="135" t="s">
        <v>55</v>
      </c>
      <c r="H57" s="135" t="s">
        <v>1263</v>
      </c>
      <c r="I57" s="136">
        <v>4.7149471720559992</v>
      </c>
      <c r="J57" s="135">
        <v>0</v>
      </c>
      <c r="K57" s="136">
        <v>4.7149471720559992</v>
      </c>
    </row>
    <row r="58" spans="1:11" s="137" customFormat="1">
      <c r="A58" s="135" t="s">
        <v>435</v>
      </c>
      <c r="B58" s="135" t="s">
        <v>438</v>
      </c>
      <c r="C58" s="135" t="s">
        <v>1283</v>
      </c>
      <c r="D58" s="135" t="s">
        <v>1376</v>
      </c>
      <c r="E58" s="108" t="s">
        <v>77</v>
      </c>
      <c r="F58" s="135" t="s">
        <v>495</v>
      </c>
      <c r="G58" s="135" t="s">
        <v>55</v>
      </c>
      <c r="H58" s="135" t="s">
        <v>1264</v>
      </c>
      <c r="I58" s="136">
        <v>2.7706423905136104</v>
      </c>
      <c r="J58" s="135">
        <v>0</v>
      </c>
      <c r="K58" s="136">
        <v>2.7706423905136104</v>
      </c>
    </row>
    <row r="59" spans="1:11" s="137" customFormat="1">
      <c r="A59" s="135" t="s">
        <v>438</v>
      </c>
      <c r="B59" s="135" t="s">
        <v>439</v>
      </c>
      <c r="C59" s="135" t="s">
        <v>1082</v>
      </c>
      <c r="D59" s="135" t="s">
        <v>1376</v>
      </c>
      <c r="E59" s="108" t="s">
        <v>77</v>
      </c>
      <c r="F59" s="135" t="s">
        <v>495</v>
      </c>
      <c r="G59" s="135" t="s">
        <v>55</v>
      </c>
      <c r="H59" s="135" t="s">
        <v>1265</v>
      </c>
      <c r="I59" s="136">
        <v>3.2394211981479724</v>
      </c>
      <c r="J59" s="135">
        <v>0</v>
      </c>
      <c r="K59" s="136">
        <v>3.2394211981479724</v>
      </c>
    </row>
    <row r="60" spans="1:11" s="137" customFormat="1">
      <c r="A60" s="135" t="s">
        <v>439</v>
      </c>
      <c r="B60" s="135" t="s">
        <v>440</v>
      </c>
      <c r="C60" s="135" t="s">
        <v>1084</v>
      </c>
      <c r="D60" s="135" t="s">
        <v>1376</v>
      </c>
      <c r="E60" s="108" t="s">
        <v>77</v>
      </c>
      <c r="F60" s="135" t="s">
        <v>495</v>
      </c>
      <c r="G60" s="135" t="s">
        <v>55</v>
      </c>
      <c r="H60" s="135" t="s">
        <v>1266</v>
      </c>
      <c r="I60" s="136">
        <v>7.0272355516408638</v>
      </c>
      <c r="J60" s="135">
        <v>0</v>
      </c>
      <c r="K60" s="136">
        <v>7.0272355516408638</v>
      </c>
    </row>
    <row r="61" spans="1:11" s="137" customFormat="1">
      <c r="A61" s="135" t="s">
        <v>440</v>
      </c>
      <c r="B61" s="135" t="s">
        <v>441</v>
      </c>
      <c r="C61" s="135" t="s">
        <v>1087</v>
      </c>
      <c r="D61" s="135" t="s">
        <v>1376</v>
      </c>
      <c r="E61" s="108" t="s">
        <v>77</v>
      </c>
      <c r="F61" s="135" t="s">
        <v>495</v>
      </c>
      <c r="G61" s="135" t="s">
        <v>55</v>
      </c>
      <c r="H61" s="135" t="s">
        <v>1267</v>
      </c>
      <c r="I61" s="136">
        <v>2.1092214677052974</v>
      </c>
      <c r="J61" s="135">
        <v>0</v>
      </c>
      <c r="K61" s="136">
        <v>2.1092214677052974</v>
      </c>
    </row>
    <row r="62" spans="1:11" s="137" customFormat="1">
      <c r="A62" s="135" t="s">
        <v>441</v>
      </c>
      <c r="B62" s="135" t="s">
        <v>442</v>
      </c>
      <c r="C62" s="135" t="s">
        <v>1092</v>
      </c>
      <c r="D62" s="135" t="s">
        <v>1376</v>
      </c>
      <c r="E62" s="108" t="s">
        <v>77</v>
      </c>
      <c r="F62" s="135" t="s">
        <v>495</v>
      </c>
      <c r="G62" s="135" t="s">
        <v>55</v>
      </c>
      <c r="H62" s="135" t="s">
        <v>1268</v>
      </c>
      <c r="I62" s="136">
        <v>5.8661894391016602</v>
      </c>
      <c r="J62" s="135">
        <v>0</v>
      </c>
      <c r="K62" s="136">
        <v>5.8661894391016602</v>
      </c>
    </row>
    <row r="63" spans="1:11" s="137" customFormat="1">
      <c r="A63" s="135" t="s">
        <v>442</v>
      </c>
      <c r="B63" s="135" t="s">
        <v>445</v>
      </c>
      <c r="C63" s="135" t="s">
        <v>1093</v>
      </c>
      <c r="D63" s="135" t="s">
        <v>1376</v>
      </c>
      <c r="E63" s="108" t="s">
        <v>77</v>
      </c>
      <c r="F63" s="135" t="s">
        <v>495</v>
      </c>
      <c r="G63" s="135" t="s">
        <v>55</v>
      </c>
      <c r="H63" s="135" t="s">
        <v>1269</v>
      </c>
      <c r="I63" s="136">
        <v>10.009298854097457</v>
      </c>
      <c r="J63" s="135">
        <v>0</v>
      </c>
      <c r="K63" s="136">
        <v>10.009298854097457</v>
      </c>
    </row>
    <row r="64" spans="1:11" s="137" customFormat="1">
      <c r="A64" s="135" t="s">
        <v>445</v>
      </c>
      <c r="B64" s="148" t="s">
        <v>383</v>
      </c>
      <c r="C64" s="135" t="s">
        <v>1096</v>
      </c>
      <c r="D64" s="135" t="s">
        <v>1376</v>
      </c>
      <c r="E64" s="108" t="s">
        <v>77</v>
      </c>
      <c r="F64" s="135" t="s">
        <v>495</v>
      </c>
      <c r="G64" s="135" t="s">
        <v>55</v>
      </c>
      <c r="H64" s="135" t="s">
        <v>496</v>
      </c>
      <c r="I64" s="136">
        <v>5.9679874549148959</v>
      </c>
      <c r="J64" s="135">
        <v>0</v>
      </c>
      <c r="K64" s="136">
        <v>5.9679874549148959</v>
      </c>
    </row>
    <row r="65" spans="1:11" s="137" customFormat="1">
      <c r="A65" s="135" t="s">
        <v>1252</v>
      </c>
      <c r="B65" s="135" t="s">
        <v>433</v>
      </c>
      <c r="C65" s="135" t="s">
        <v>1253</v>
      </c>
      <c r="D65" s="135" t="s">
        <v>1376</v>
      </c>
      <c r="E65" s="108" t="s">
        <v>77</v>
      </c>
      <c r="F65" s="135" t="s">
        <v>495</v>
      </c>
      <c r="G65" s="135" t="s">
        <v>55</v>
      </c>
      <c r="H65" s="135" t="s">
        <v>497</v>
      </c>
      <c r="I65" s="136">
        <v>2.6525065730643416</v>
      </c>
      <c r="J65" s="135">
        <v>0</v>
      </c>
      <c r="K65" s="136">
        <v>2.6525065730643416</v>
      </c>
    </row>
    <row r="66" spans="1:11" s="137" customFormat="1">
      <c r="A66" s="135" t="s">
        <v>443</v>
      </c>
      <c r="B66" s="135" t="s">
        <v>444</v>
      </c>
      <c r="C66" s="135" t="s">
        <v>1099</v>
      </c>
      <c r="D66" s="135" t="s">
        <v>1376</v>
      </c>
      <c r="E66" s="108" t="s">
        <v>77</v>
      </c>
      <c r="F66" s="135" t="s">
        <v>495</v>
      </c>
      <c r="G66" s="135" t="s">
        <v>55</v>
      </c>
      <c r="H66" s="135" t="s">
        <v>498</v>
      </c>
      <c r="I66" s="136">
        <v>2.1208865414232072</v>
      </c>
      <c r="J66" s="135">
        <v>0</v>
      </c>
      <c r="K66" s="136">
        <v>2.1208865414232072</v>
      </c>
    </row>
    <row r="67" spans="1:11" s="137" customFormat="1">
      <c r="A67" s="135" t="s">
        <v>435</v>
      </c>
      <c r="B67" s="135" t="s">
        <v>446</v>
      </c>
      <c r="C67" s="135" t="s">
        <v>1277</v>
      </c>
      <c r="D67" s="135" t="s">
        <v>1377</v>
      </c>
      <c r="E67" s="108" t="s">
        <v>77</v>
      </c>
      <c r="F67" s="135" t="s">
        <v>495</v>
      </c>
      <c r="G67" s="135" t="s">
        <v>55</v>
      </c>
      <c r="H67" s="135" t="s">
        <v>499</v>
      </c>
      <c r="I67" s="136">
        <v>17.541286473260666</v>
      </c>
      <c r="J67" s="135">
        <v>0</v>
      </c>
      <c r="K67" s="136">
        <v>17.541286473260666</v>
      </c>
    </row>
    <row r="68" spans="1:11" s="137" customFormat="1">
      <c r="A68" s="135" t="s">
        <v>446</v>
      </c>
      <c r="B68" s="135" t="s">
        <v>447</v>
      </c>
      <c r="C68" s="135" t="s">
        <v>1105</v>
      </c>
      <c r="D68" s="135" t="s">
        <v>1377</v>
      </c>
      <c r="E68" s="108" t="s">
        <v>77</v>
      </c>
      <c r="F68" s="135" t="s">
        <v>495</v>
      </c>
      <c r="G68" s="135" t="s">
        <v>55</v>
      </c>
      <c r="H68" s="135" t="s">
        <v>500</v>
      </c>
      <c r="I68" s="136">
        <v>2.9570881792357695</v>
      </c>
      <c r="J68" s="135">
        <v>0</v>
      </c>
      <c r="K68" s="136">
        <v>2.9570881792357695</v>
      </c>
    </row>
    <row r="69" spans="1:11" s="137" customFormat="1">
      <c r="A69" s="135" t="s">
        <v>447</v>
      </c>
      <c r="B69" s="135" t="s">
        <v>448</v>
      </c>
      <c r="C69" s="135" t="s">
        <v>1107</v>
      </c>
      <c r="D69" s="135" t="s">
        <v>1377</v>
      </c>
      <c r="E69" s="108" t="s">
        <v>77</v>
      </c>
      <c r="F69" s="135" t="s">
        <v>495</v>
      </c>
      <c r="G69" s="135" t="s">
        <v>55</v>
      </c>
      <c r="H69" s="135" t="s">
        <v>501</v>
      </c>
      <c r="I69" s="136">
        <v>12.113576992020597</v>
      </c>
      <c r="J69" s="135">
        <v>0</v>
      </c>
      <c r="K69" s="136">
        <v>12.113576992020597</v>
      </c>
    </row>
    <row r="70" spans="1:11" s="137" customFormat="1">
      <c r="A70" s="135" t="s">
        <v>448</v>
      </c>
      <c r="B70" s="135" t="s">
        <v>449</v>
      </c>
      <c r="C70" s="135" t="s">
        <v>1111</v>
      </c>
      <c r="D70" s="135" t="s">
        <v>1377</v>
      </c>
      <c r="E70" s="108" t="s">
        <v>77</v>
      </c>
      <c r="F70" s="135" t="s">
        <v>495</v>
      </c>
      <c r="G70" s="135" t="s">
        <v>55</v>
      </c>
      <c r="H70" s="135" t="s">
        <v>502</v>
      </c>
      <c r="I70" s="136">
        <v>3.3404197017685195</v>
      </c>
      <c r="J70" s="135">
        <v>0</v>
      </c>
      <c r="K70" s="136">
        <v>3.3404197017685195</v>
      </c>
    </row>
    <row r="71" spans="1:11" s="137" customFormat="1">
      <c r="A71" s="135" t="s">
        <v>449</v>
      </c>
      <c r="B71" s="135" t="s">
        <v>450</v>
      </c>
      <c r="C71" s="135" t="s">
        <v>1114</v>
      </c>
      <c r="D71" s="135" t="s">
        <v>1377</v>
      </c>
      <c r="E71" s="108" t="s">
        <v>77</v>
      </c>
      <c r="F71" s="135" t="s">
        <v>495</v>
      </c>
      <c r="G71" s="135" t="s">
        <v>55</v>
      </c>
      <c r="H71" s="135" t="s">
        <v>503</v>
      </c>
      <c r="I71" s="136">
        <v>8.3629702127678875</v>
      </c>
      <c r="J71" s="135">
        <v>0</v>
      </c>
      <c r="K71" s="136">
        <v>8.3629702127678875</v>
      </c>
    </row>
    <row r="72" spans="1:11" s="137" customFormat="1">
      <c r="A72" s="135" t="s">
        <v>450</v>
      </c>
      <c r="B72" s="135" t="s">
        <v>451</v>
      </c>
      <c r="C72" s="135" t="s">
        <v>1115</v>
      </c>
      <c r="D72" s="135" t="s">
        <v>1377</v>
      </c>
      <c r="E72" s="108" t="s">
        <v>77</v>
      </c>
      <c r="F72" s="135" t="s">
        <v>495</v>
      </c>
      <c r="G72" s="135" t="s">
        <v>55</v>
      </c>
      <c r="H72" s="135" t="s">
        <v>504</v>
      </c>
      <c r="I72" s="136">
        <v>1.2667182744471739</v>
      </c>
      <c r="J72" s="135">
        <v>0</v>
      </c>
      <c r="K72" s="136">
        <v>1.2667182744471739</v>
      </c>
    </row>
    <row r="73" spans="1:11" s="137" customFormat="1">
      <c r="A73" s="135" t="s">
        <v>451</v>
      </c>
      <c r="B73" s="135" t="s">
        <v>436</v>
      </c>
      <c r="C73" s="135" t="s">
        <v>1117</v>
      </c>
      <c r="D73" s="135" t="s">
        <v>1377</v>
      </c>
      <c r="E73" s="108" t="s">
        <v>77</v>
      </c>
      <c r="F73" s="135" t="s">
        <v>495</v>
      </c>
      <c r="G73" s="135" t="s">
        <v>55</v>
      </c>
      <c r="H73" s="135" t="s">
        <v>505</v>
      </c>
      <c r="I73" s="136">
        <v>2.1052367123876361</v>
      </c>
      <c r="J73" s="135">
        <v>0</v>
      </c>
      <c r="K73" s="136">
        <v>2.1052367123876361</v>
      </c>
    </row>
    <row r="74" spans="1:11" s="137" customFormat="1">
      <c r="A74" s="135" t="s">
        <v>436</v>
      </c>
      <c r="B74" s="135" t="s">
        <v>437</v>
      </c>
      <c r="C74" s="135" t="s">
        <v>1078</v>
      </c>
      <c r="D74" s="135" t="s">
        <v>1377</v>
      </c>
      <c r="E74" s="108" t="s">
        <v>77</v>
      </c>
      <c r="F74" s="135" t="s">
        <v>495</v>
      </c>
      <c r="G74" s="135" t="s">
        <v>55</v>
      </c>
      <c r="H74" s="135" t="s">
        <v>506</v>
      </c>
      <c r="I74" s="136">
        <v>6.0893632359000733</v>
      </c>
      <c r="J74" s="135">
        <v>0</v>
      </c>
      <c r="K74" s="136">
        <v>6.0893632359000733</v>
      </c>
    </row>
    <row r="75" spans="1:11" s="137" customFormat="1">
      <c r="A75" s="135" t="s">
        <v>437</v>
      </c>
      <c r="B75" s="135" t="s">
        <v>438</v>
      </c>
      <c r="C75" s="135" t="s">
        <v>1080</v>
      </c>
      <c r="D75" s="135" t="s">
        <v>1377</v>
      </c>
      <c r="E75" s="108" t="s">
        <v>77</v>
      </c>
      <c r="F75" s="135" t="s">
        <v>495</v>
      </c>
      <c r="G75" s="135" t="s">
        <v>55</v>
      </c>
      <c r="H75" s="135" t="s">
        <v>507</v>
      </c>
      <c r="I75" s="136">
        <v>3.0741509649867207</v>
      </c>
      <c r="J75" s="135">
        <v>0</v>
      </c>
      <c r="K75" s="136">
        <v>3.0741509649867207</v>
      </c>
    </row>
    <row r="76" spans="1:11" s="137" customFormat="1">
      <c r="A76" s="148" t="s">
        <v>383</v>
      </c>
      <c r="B76" s="135" t="s">
        <v>452</v>
      </c>
      <c r="C76" s="135" t="s">
        <v>1119</v>
      </c>
      <c r="D76" s="135" t="s">
        <v>1378</v>
      </c>
      <c r="E76" s="108" t="s">
        <v>77</v>
      </c>
      <c r="F76" s="135" t="s">
        <v>495</v>
      </c>
      <c r="G76" s="135" t="s">
        <v>55</v>
      </c>
      <c r="H76" s="135" t="s">
        <v>1261</v>
      </c>
      <c r="I76" s="136">
        <v>6.0786755859825066</v>
      </c>
      <c r="J76" s="135">
        <v>0</v>
      </c>
      <c r="K76" s="136">
        <v>6.0786755859825066</v>
      </c>
    </row>
    <row r="77" spans="1:11" s="137" customFormat="1">
      <c r="A77" s="135" t="s">
        <v>452</v>
      </c>
      <c r="B77" s="135" t="s">
        <v>453</v>
      </c>
      <c r="C77" s="135" t="s">
        <v>1122</v>
      </c>
      <c r="D77" s="135" t="s">
        <v>1378</v>
      </c>
      <c r="E77" s="108" t="s">
        <v>77</v>
      </c>
      <c r="F77" s="135" t="s">
        <v>495</v>
      </c>
      <c r="G77" s="135" t="s">
        <v>55</v>
      </c>
      <c r="H77" s="135" t="s">
        <v>1262</v>
      </c>
      <c r="I77" s="136">
        <v>2.1841198737448564</v>
      </c>
      <c r="J77" s="135">
        <v>0</v>
      </c>
      <c r="K77" s="136">
        <v>2.1841198737448564</v>
      </c>
    </row>
    <row r="78" spans="1:11" s="137" customFormat="1">
      <c r="A78" s="135" t="s">
        <v>453</v>
      </c>
      <c r="B78" s="135" t="s">
        <v>454</v>
      </c>
      <c r="C78" s="135" t="s">
        <v>1124</v>
      </c>
      <c r="D78" s="135" t="s">
        <v>1378</v>
      </c>
      <c r="E78" s="108" t="s">
        <v>77</v>
      </c>
      <c r="F78" s="135" t="s">
        <v>495</v>
      </c>
      <c r="G78" s="135" t="s">
        <v>55</v>
      </c>
      <c r="H78" s="135" t="s">
        <v>1263</v>
      </c>
      <c r="I78" s="136">
        <v>2.4150329309563805</v>
      </c>
      <c r="J78" s="135">
        <v>0</v>
      </c>
      <c r="K78" s="136">
        <v>2.4150329309563805</v>
      </c>
    </row>
    <row r="79" spans="1:11" s="137" customFormat="1">
      <c r="A79" s="135" t="s">
        <v>454</v>
      </c>
      <c r="B79" s="135" t="s">
        <v>455</v>
      </c>
      <c r="C79" s="135" t="s">
        <v>1126</v>
      </c>
      <c r="D79" s="135" t="s">
        <v>1378</v>
      </c>
      <c r="E79" s="108" t="s">
        <v>77</v>
      </c>
      <c r="F79" s="135" t="s">
        <v>495</v>
      </c>
      <c r="G79" s="135" t="s">
        <v>55</v>
      </c>
      <c r="H79" s="135" t="s">
        <v>1264</v>
      </c>
      <c r="I79" s="136">
        <v>8.6926741677325303</v>
      </c>
      <c r="J79" s="135">
        <v>0</v>
      </c>
      <c r="K79" s="136">
        <v>8.6926741677325303</v>
      </c>
    </row>
    <row r="80" spans="1:11" s="137" customFormat="1">
      <c r="A80" s="135" t="s">
        <v>455</v>
      </c>
      <c r="B80" s="135" t="s">
        <v>458</v>
      </c>
      <c r="C80" s="135" t="s">
        <v>1129</v>
      </c>
      <c r="D80" s="135" t="s">
        <v>1378</v>
      </c>
      <c r="E80" s="108" t="s">
        <v>77</v>
      </c>
      <c r="F80" s="135" t="s">
        <v>495</v>
      </c>
      <c r="G80" s="135" t="s">
        <v>55</v>
      </c>
      <c r="H80" s="135" t="s">
        <v>1265</v>
      </c>
      <c r="I80" s="136">
        <v>5.0126589746358308</v>
      </c>
      <c r="J80" s="135">
        <v>0</v>
      </c>
      <c r="K80" s="136">
        <v>5.0126589746358308</v>
      </c>
    </row>
    <row r="81" spans="1:11" s="137" customFormat="1">
      <c r="A81" s="135" t="s">
        <v>458</v>
      </c>
      <c r="B81" s="135" t="s">
        <v>459</v>
      </c>
      <c r="C81" s="135" t="s">
        <v>1131</v>
      </c>
      <c r="D81" s="135" t="s">
        <v>1378</v>
      </c>
      <c r="E81" s="108" t="s">
        <v>77</v>
      </c>
      <c r="F81" s="135" t="s">
        <v>495</v>
      </c>
      <c r="G81" s="135" t="s">
        <v>55</v>
      </c>
      <c r="H81" s="135" t="s">
        <v>1266</v>
      </c>
      <c r="I81" s="136">
        <v>3.2447259870393488</v>
      </c>
      <c r="J81" s="135">
        <v>0</v>
      </c>
      <c r="K81" s="136">
        <v>3.2447259870393488</v>
      </c>
    </row>
    <row r="82" spans="1:11" s="137" customFormat="1">
      <c r="A82" s="135" t="s">
        <v>459</v>
      </c>
      <c r="B82" s="135" t="s">
        <v>461</v>
      </c>
      <c r="C82" s="135" t="s">
        <v>1133</v>
      </c>
      <c r="D82" s="135" t="s">
        <v>1378</v>
      </c>
      <c r="E82" s="108" t="s">
        <v>77</v>
      </c>
      <c r="F82" s="135" t="s">
        <v>495</v>
      </c>
      <c r="G82" s="135" t="s">
        <v>55</v>
      </c>
      <c r="H82" s="135" t="s">
        <v>1267</v>
      </c>
      <c r="I82" s="136">
        <v>6.2944164156354798</v>
      </c>
      <c r="J82" s="135">
        <v>0</v>
      </c>
      <c r="K82" s="136">
        <v>6.2944164156354798</v>
      </c>
    </row>
    <row r="83" spans="1:11" s="137" customFormat="1">
      <c r="A83" s="135" t="s">
        <v>461</v>
      </c>
      <c r="B83" s="135" t="s">
        <v>468</v>
      </c>
      <c r="C83" s="135" t="s">
        <v>1278</v>
      </c>
      <c r="D83" s="135" t="s">
        <v>1378</v>
      </c>
      <c r="E83" s="108" t="s">
        <v>77</v>
      </c>
      <c r="F83" s="135" t="s">
        <v>495</v>
      </c>
      <c r="G83" s="135" t="s">
        <v>55</v>
      </c>
      <c r="H83" s="135" t="s">
        <v>1268</v>
      </c>
      <c r="I83" s="136">
        <v>10.183873295287</v>
      </c>
      <c r="J83" s="135">
        <v>0</v>
      </c>
      <c r="K83" s="136">
        <v>10.183873295287</v>
      </c>
    </row>
    <row r="84" spans="1:11" s="137" customFormat="1">
      <c r="A84" s="135" t="s">
        <v>468</v>
      </c>
      <c r="B84" s="148" t="s">
        <v>383</v>
      </c>
      <c r="C84" s="135" t="s">
        <v>1121</v>
      </c>
      <c r="D84" s="135" t="s">
        <v>1378</v>
      </c>
      <c r="E84" s="108" t="s">
        <v>77</v>
      </c>
      <c r="F84" s="135" t="s">
        <v>495</v>
      </c>
      <c r="G84" s="135" t="s">
        <v>55</v>
      </c>
      <c r="H84" s="135" t="s">
        <v>1269</v>
      </c>
      <c r="I84" s="136">
        <v>6.2148161813341911</v>
      </c>
      <c r="J84" s="135">
        <v>0</v>
      </c>
      <c r="K84" s="136">
        <v>6.2148161813341911</v>
      </c>
    </row>
    <row r="85" spans="1:11" s="137" customFormat="1">
      <c r="A85" s="135" t="s">
        <v>1335</v>
      </c>
      <c r="B85" s="135" t="s">
        <v>462</v>
      </c>
      <c r="C85" s="135" t="s">
        <v>1279</v>
      </c>
      <c r="D85" s="135" t="s">
        <v>1378</v>
      </c>
      <c r="E85" s="108" t="s">
        <v>77</v>
      </c>
      <c r="F85" s="135" t="s">
        <v>495</v>
      </c>
      <c r="G85" s="135" t="s">
        <v>55</v>
      </c>
      <c r="H85" s="135" t="s">
        <v>496</v>
      </c>
      <c r="I85" s="136">
        <v>2.5373195954215122</v>
      </c>
      <c r="J85" s="135">
        <v>0</v>
      </c>
      <c r="K85" s="136">
        <v>2.5373195954215122</v>
      </c>
    </row>
    <row r="86" spans="1:11" s="137" customFormat="1">
      <c r="A86" s="135" t="s">
        <v>475</v>
      </c>
      <c r="B86" s="135" t="s">
        <v>460</v>
      </c>
      <c r="C86" s="135" t="s">
        <v>1256</v>
      </c>
      <c r="D86" s="135" t="s">
        <v>1378</v>
      </c>
      <c r="E86" s="108" t="s">
        <v>77</v>
      </c>
      <c r="F86" s="135" t="s">
        <v>495</v>
      </c>
      <c r="G86" s="135" t="s">
        <v>55</v>
      </c>
      <c r="H86" s="135" t="s">
        <v>504</v>
      </c>
      <c r="I86" s="136">
        <v>3.1995814244839793</v>
      </c>
      <c r="J86" s="135">
        <v>0</v>
      </c>
      <c r="K86" s="136">
        <v>3.1995814244839793</v>
      </c>
    </row>
    <row r="87" spans="1:11" s="137" customFormat="1">
      <c r="A87" s="135" t="s">
        <v>1275</v>
      </c>
      <c r="B87" s="135" t="s">
        <v>469</v>
      </c>
      <c r="C87" s="135" t="s">
        <v>1257</v>
      </c>
      <c r="D87" s="135" t="s">
        <v>1379</v>
      </c>
      <c r="E87" s="108" t="s">
        <v>77</v>
      </c>
      <c r="F87" s="135" t="s">
        <v>495</v>
      </c>
      <c r="G87" s="135" t="s">
        <v>55</v>
      </c>
      <c r="H87" s="135" t="s">
        <v>505</v>
      </c>
      <c r="I87" s="136">
        <v>3.6156217933659183</v>
      </c>
      <c r="J87" s="135">
        <v>0</v>
      </c>
      <c r="K87" s="136">
        <v>3.6156217933659183</v>
      </c>
    </row>
    <row r="88" spans="1:11" s="137" customFormat="1">
      <c r="A88" s="135" t="s">
        <v>469</v>
      </c>
      <c r="B88" s="135" t="s">
        <v>470</v>
      </c>
      <c r="C88" s="135" t="s">
        <v>1170</v>
      </c>
      <c r="D88" s="135" t="s">
        <v>1379</v>
      </c>
      <c r="E88" s="108" t="s">
        <v>77</v>
      </c>
      <c r="F88" s="135" t="s">
        <v>495</v>
      </c>
      <c r="G88" s="135" t="s">
        <v>55</v>
      </c>
      <c r="H88" s="135" t="s">
        <v>506</v>
      </c>
      <c r="I88" s="136">
        <v>4.0353165258872137</v>
      </c>
      <c r="J88" s="135">
        <v>0</v>
      </c>
      <c r="K88" s="136">
        <v>4.0353165258872137</v>
      </c>
    </row>
    <row r="89" spans="1:11" s="137" customFormat="1">
      <c r="A89" s="135" t="s">
        <v>470</v>
      </c>
      <c r="B89" s="135" t="s">
        <v>473</v>
      </c>
      <c r="C89" s="135" t="s">
        <v>1172</v>
      </c>
      <c r="D89" s="135" t="s">
        <v>1379</v>
      </c>
      <c r="E89" s="108" t="s">
        <v>77</v>
      </c>
      <c r="F89" s="135" t="s">
        <v>495</v>
      </c>
      <c r="G89" s="135" t="s">
        <v>55</v>
      </c>
      <c r="H89" s="135" t="s">
        <v>507</v>
      </c>
      <c r="I89" s="136">
        <v>4.1464721639986024</v>
      </c>
      <c r="J89" s="135">
        <v>0</v>
      </c>
      <c r="K89" s="136">
        <v>4.1464721639986024</v>
      </c>
    </row>
    <row r="90" spans="1:11" s="137" customFormat="1">
      <c r="A90" s="135" t="s">
        <v>473</v>
      </c>
      <c r="B90" s="135" t="s">
        <v>474</v>
      </c>
      <c r="C90" s="135" t="s">
        <v>1179</v>
      </c>
      <c r="D90" s="135" t="s">
        <v>1379</v>
      </c>
      <c r="E90" s="108" t="s">
        <v>77</v>
      </c>
      <c r="F90" s="135" t="s">
        <v>495</v>
      </c>
      <c r="G90" s="135" t="s">
        <v>55</v>
      </c>
      <c r="H90" s="135" t="s">
        <v>508</v>
      </c>
      <c r="I90" s="136">
        <v>1.8286799716812898</v>
      </c>
      <c r="J90" s="135">
        <v>0</v>
      </c>
      <c r="K90" s="136">
        <v>1.8286799716812898</v>
      </c>
    </row>
    <row r="91" spans="1:11" s="137" customFormat="1">
      <c r="A91" s="135" t="s">
        <v>474</v>
      </c>
      <c r="B91" s="135" t="s">
        <v>475</v>
      </c>
      <c r="C91" s="135" t="s">
        <v>1183</v>
      </c>
      <c r="D91" s="135" t="s">
        <v>1379</v>
      </c>
      <c r="E91" s="108" t="s">
        <v>77</v>
      </c>
      <c r="F91" s="135" t="s">
        <v>495</v>
      </c>
      <c r="G91" s="135" t="s">
        <v>55</v>
      </c>
      <c r="H91" s="135" t="s">
        <v>1270</v>
      </c>
      <c r="I91" s="136">
        <v>1.225805611947274</v>
      </c>
      <c r="J91" s="135">
        <v>0</v>
      </c>
      <c r="K91" s="136">
        <v>1.225805611947274</v>
      </c>
    </row>
    <row r="92" spans="1:11" s="137" customFormat="1">
      <c r="A92" s="135" t="s">
        <v>471</v>
      </c>
      <c r="B92" s="135" t="s">
        <v>472</v>
      </c>
      <c r="C92" s="135" t="s">
        <v>1260</v>
      </c>
      <c r="D92" s="135" t="s">
        <v>1379</v>
      </c>
      <c r="E92" s="108" t="s">
        <v>77</v>
      </c>
      <c r="F92" s="135" t="s">
        <v>495</v>
      </c>
      <c r="G92" s="135" t="s">
        <v>55</v>
      </c>
      <c r="H92" s="135" t="s">
        <v>1271</v>
      </c>
      <c r="I92" s="136">
        <v>3.2789533079342692</v>
      </c>
      <c r="J92" s="135">
        <v>0</v>
      </c>
      <c r="K92" s="136">
        <v>3.2789533079342692</v>
      </c>
    </row>
    <row r="93" spans="1:11" s="137" customFormat="1">
      <c r="A93" s="148" t="s">
        <v>383</v>
      </c>
      <c r="B93" s="135" t="s">
        <v>476</v>
      </c>
      <c r="C93" s="135" t="s">
        <v>1186</v>
      </c>
      <c r="D93" s="135" t="s">
        <v>1380</v>
      </c>
      <c r="E93" s="108" t="s">
        <v>77</v>
      </c>
      <c r="F93" s="135" t="s">
        <v>495</v>
      </c>
      <c r="G93" s="135" t="s">
        <v>55</v>
      </c>
      <c r="H93" s="135" t="s">
        <v>1261</v>
      </c>
      <c r="I93" s="136">
        <v>4.7107332196837497</v>
      </c>
      <c r="J93" s="135">
        <v>0</v>
      </c>
      <c r="K93" s="136">
        <v>4.7107332196837497</v>
      </c>
    </row>
    <row r="94" spans="1:11" s="137" customFormat="1">
      <c r="A94" s="135" t="s">
        <v>476</v>
      </c>
      <c r="B94" s="135" t="s">
        <v>477</v>
      </c>
      <c r="C94" s="135" t="s">
        <v>1189</v>
      </c>
      <c r="D94" s="135" t="s">
        <v>1380</v>
      </c>
      <c r="E94" s="108" t="s">
        <v>77</v>
      </c>
      <c r="F94" s="135" t="s">
        <v>495</v>
      </c>
      <c r="G94" s="135" t="s">
        <v>55</v>
      </c>
      <c r="H94" s="135" t="s">
        <v>1262</v>
      </c>
      <c r="I94" s="136">
        <v>3.0117059752298241</v>
      </c>
      <c r="J94" s="135">
        <v>0</v>
      </c>
      <c r="K94" s="136">
        <v>3.0117059752298241</v>
      </c>
    </row>
    <row r="95" spans="1:11" s="137" customFormat="1">
      <c r="A95" s="135" t="s">
        <v>477</v>
      </c>
      <c r="B95" s="135" t="s">
        <v>1347</v>
      </c>
      <c r="C95" s="135" t="s">
        <v>1280</v>
      </c>
      <c r="D95" s="135" t="s">
        <v>1380</v>
      </c>
      <c r="E95" s="108" t="s">
        <v>77</v>
      </c>
      <c r="F95" s="135" t="s">
        <v>495</v>
      </c>
      <c r="G95" s="135" t="s">
        <v>55</v>
      </c>
      <c r="H95" s="135" t="s">
        <v>1263</v>
      </c>
      <c r="I95" s="136">
        <v>4.8758714057419619</v>
      </c>
      <c r="J95" s="135">
        <v>0</v>
      </c>
      <c r="K95" s="136">
        <v>4.8758714057419619</v>
      </c>
    </row>
    <row r="96" spans="1:11" s="137" customFormat="1">
      <c r="A96" s="135" t="s">
        <v>1347</v>
      </c>
      <c r="B96" s="135" t="s">
        <v>478</v>
      </c>
      <c r="C96" s="135" t="s">
        <v>1281</v>
      </c>
      <c r="D96" s="135" t="s">
        <v>1380</v>
      </c>
      <c r="E96" s="108" t="s">
        <v>77</v>
      </c>
      <c r="F96" s="135" t="s">
        <v>495</v>
      </c>
      <c r="G96" s="135" t="s">
        <v>55</v>
      </c>
      <c r="H96" s="135" t="s">
        <v>1264</v>
      </c>
      <c r="I96" s="136">
        <v>2.6458873237657499</v>
      </c>
      <c r="J96" s="135">
        <v>0</v>
      </c>
      <c r="K96" s="136">
        <v>2.6458873237657499</v>
      </c>
    </row>
    <row r="97" spans="1:11" s="137" customFormat="1">
      <c r="A97" s="135" t="s">
        <v>478</v>
      </c>
      <c r="B97" s="135" t="s">
        <v>479</v>
      </c>
      <c r="C97" s="135" t="s">
        <v>1194</v>
      </c>
      <c r="D97" s="135" t="s">
        <v>1380</v>
      </c>
      <c r="E97" s="108" t="s">
        <v>77</v>
      </c>
      <c r="F97" s="135" t="s">
        <v>495</v>
      </c>
      <c r="G97" s="135" t="s">
        <v>55</v>
      </c>
      <c r="H97" s="135" t="s">
        <v>1265</v>
      </c>
      <c r="I97" s="136">
        <v>3.1768479523646884</v>
      </c>
      <c r="J97" s="135">
        <v>0</v>
      </c>
      <c r="K97" s="136">
        <v>3.1768479523646884</v>
      </c>
    </row>
    <row r="98" spans="1:11" s="137" customFormat="1">
      <c r="A98" s="135" t="s">
        <v>479</v>
      </c>
      <c r="B98" s="135" t="s">
        <v>480</v>
      </c>
      <c r="C98" s="135" t="s">
        <v>1198</v>
      </c>
      <c r="D98" s="135" t="s">
        <v>1380</v>
      </c>
      <c r="E98" s="108" t="s">
        <v>77</v>
      </c>
      <c r="F98" s="135" t="s">
        <v>495</v>
      </c>
      <c r="G98" s="135" t="s">
        <v>55</v>
      </c>
      <c r="H98" s="135" t="s">
        <v>1266</v>
      </c>
      <c r="I98" s="136">
        <v>12.556065922048806</v>
      </c>
      <c r="J98" s="135">
        <v>0</v>
      </c>
      <c r="K98" s="136">
        <v>12.556065922048806</v>
      </c>
    </row>
    <row r="99" spans="1:11" s="137" customFormat="1">
      <c r="A99" s="135" t="s">
        <v>480</v>
      </c>
      <c r="B99" s="135" t="s">
        <v>481</v>
      </c>
      <c r="C99" s="135" t="s">
        <v>1201</v>
      </c>
      <c r="D99" s="135" t="s">
        <v>1380</v>
      </c>
      <c r="E99" s="108" t="s">
        <v>77</v>
      </c>
      <c r="F99" s="135" t="s">
        <v>495</v>
      </c>
      <c r="G99" s="135" t="s">
        <v>55</v>
      </c>
      <c r="H99" s="135" t="s">
        <v>1267</v>
      </c>
      <c r="I99" s="136">
        <v>3.046686339065146</v>
      </c>
      <c r="J99" s="135">
        <v>0</v>
      </c>
      <c r="K99" s="136">
        <v>3.046686339065146</v>
      </c>
    </row>
    <row r="100" spans="1:11" s="137" customFormat="1">
      <c r="A100" s="135" t="s">
        <v>481</v>
      </c>
      <c r="B100" s="135" t="s">
        <v>482</v>
      </c>
      <c r="C100" s="135" t="s">
        <v>1203</v>
      </c>
      <c r="D100" s="135" t="s">
        <v>1380</v>
      </c>
      <c r="E100" s="108" t="s">
        <v>77</v>
      </c>
      <c r="F100" s="135" t="s">
        <v>495</v>
      </c>
      <c r="G100" s="135" t="s">
        <v>55</v>
      </c>
      <c r="H100" s="135" t="s">
        <v>1268</v>
      </c>
      <c r="I100" s="136">
        <v>3.1213788624363183</v>
      </c>
      <c r="J100" s="135">
        <v>0</v>
      </c>
      <c r="K100" s="136">
        <v>3.1213788624363183</v>
      </c>
    </row>
    <row r="101" spans="1:11" s="137" customFormat="1">
      <c r="A101" s="135" t="s">
        <v>482</v>
      </c>
      <c r="B101" s="135" t="s">
        <v>483</v>
      </c>
      <c r="C101" s="135" t="s">
        <v>1207</v>
      </c>
      <c r="D101" s="135" t="s">
        <v>1380</v>
      </c>
      <c r="E101" s="108" t="s">
        <v>77</v>
      </c>
      <c r="F101" s="135" t="s">
        <v>495</v>
      </c>
      <c r="G101" s="135" t="s">
        <v>55</v>
      </c>
      <c r="H101" s="135" t="s">
        <v>1269</v>
      </c>
      <c r="I101" s="136">
        <v>12.226312273036889</v>
      </c>
      <c r="J101" s="135">
        <v>0</v>
      </c>
      <c r="K101" s="136">
        <v>12.226312273036889</v>
      </c>
    </row>
    <row r="102" spans="1:11" s="137" customFormat="1">
      <c r="A102" s="135" t="s">
        <v>483</v>
      </c>
      <c r="B102" s="135" t="s">
        <v>484</v>
      </c>
      <c r="C102" s="135" t="s">
        <v>1211</v>
      </c>
      <c r="D102" s="135" t="s">
        <v>1380</v>
      </c>
      <c r="E102" s="108" t="s">
        <v>77</v>
      </c>
      <c r="F102" s="135" t="s">
        <v>495</v>
      </c>
      <c r="G102" s="135" t="s">
        <v>55</v>
      </c>
      <c r="H102" s="135" t="s">
        <v>496</v>
      </c>
      <c r="I102" s="136">
        <v>3.3415942333834896</v>
      </c>
      <c r="J102" s="135">
        <v>0</v>
      </c>
      <c r="K102" s="136">
        <v>3.3415942333834896</v>
      </c>
    </row>
    <row r="103" spans="1:11" s="137" customFormat="1">
      <c r="A103" s="135" t="s">
        <v>484</v>
      </c>
      <c r="B103" s="135" t="s">
        <v>485</v>
      </c>
      <c r="C103" s="135" t="s">
        <v>1215</v>
      </c>
      <c r="D103" s="135" t="s">
        <v>1380</v>
      </c>
      <c r="E103" s="108" t="s">
        <v>77</v>
      </c>
      <c r="F103" s="135" t="s">
        <v>495</v>
      </c>
      <c r="G103" s="135" t="s">
        <v>55</v>
      </c>
      <c r="H103" s="135" t="s">
        <v>497</v>
      </c>
      <c r="I103" s="136">
        <v>2.8157727190439981</v>
      </c>
      <c r="J103" s="135">
        <v>0</v>
      </c>
      <c r="K103" s="136">
        <v>2.8157727190439981</v>
      </c>
    </row>
    <row r="104" spans="1:11" s="137" customFormat="1">
      <c r="A104" s="135" t="s">
        <v>485</v>
      </c>
      <c r="B104" s="135" t="s">
        <v>486</v>
      </c>
      <c r="C104" s="135" t="s">
        <v>1219</v>
      </c>
      <c r="D104" s="135" t="s">
        <v>1380</v>
      </c>
      <c r="E104" s="108" t="s">
        <v>77</v>
      </c>
      <c r="F104" s="135" t="s">
        <v>495</v>
      </c>
      <c r="G104" s="135" t="s">
        <v>55</v>
      </c>
      <c r="H104" s="135" t="s">
        <v>498</v>
      </c>
      <c r="I104" s="136">
        <v>5.0907998083557642</v>
      </c>
      <c r="J104" s="135">
        <v>0</v>
      </c>
      <c r="K104" s="136">
        <v>5.0907998083557642</v>
      </c>
    </row>
    <row r="105" spans="1:11" s="137" customFormat="1">
      <c r="A105" s="135" t="s">
        <v>486</v>
      </c>
      <c r="B105" s="135" t="s">
        <v>487</v>
      </c>
      <c r="C105" s="135" t="s">
        <v>1221</v>
      </c>
      <c r="D105" s="135" t="s">
        <v>1380</v>
      </c>
      <c r="E105" s="108" t="s">
        <v>77</v>
      </c>
      <c r="F105" s="135" t="s">
        <v>495</v>
      </c>
      <c r="G105" s="135" t="s">
        <v>55</v>
      </c>
      <c r="H105" s="135" t="s">
        <v>499</v>
      </c>
      <c r="I105" s="136">
        <v>5.8389894318679545</v>
      </c>
      <c r="J105" s="135">
        <v>0</v>
      </c>
      <c r="K105" s="136">
        <v>5.8389894318679545</v>
      </c>
    </row>
    <row r="106" spans="1:11" s="137" customFormat="1">
      <c r="A106" s="135" t="s">
        <v>487</v>
      </c>
      <c r="B106" s="135" t="s">
        <v>488</v>
      </c>
      <c r="C106" s="135" t="s">
        <v>1223</v>
      </c>
      <c r="D106" s="135" t="s">
        <v>1380</v>
      </c>
      <c r="E106" s="108" t="s">
        <v>77</v>
      </c>
      <c r="F106" s="135" t="s">
        <v>495</v>
      </c>
      <c r="G106" s="135" t="s">
        <v>55</v>
      </c>
      <c r="H106" s="135" t="s">
        <v>500</v>
      </c>
      <c r="I106" s="136">
        <v>3.9037189223712097</v>
      </c>
      <c r="J106" s="135">
        <v>0</v>
      </c>
      <c r="K106" s="136">
        <v>3.9037189223712097</v>
      </c>
    </row>
    <row r="107" spans="1:11" s="137" customFormat="1">
      <c r="A107" s="135" t="s">
        <v>488</v>
      </c>
      <c r="B107" s="135" t="s">
        <v>489</v>
      </c>
      <c r="C107" s="135" t="s">
        <v>1227</v>
      </c>
      <c r="D107" s="135" t="s">
        <v>1380</v>
      </c>
      <c r="E107" s="108" t="s">
        <v>77</v>
      </c>
      <c r="F107" s="135" t="s">
        <v>495</v>
      </c>
      <c r="G107" s="135" t="s">
        <v>55</v>
      </c>
      <c r="H107" s="135" t="s">
        <v>501</v>
      </c>
      <c r="I107" s="136">
        <v>3.0125004256475552</v>
      </c>
      <c r="J107" s="135">
        <v>0</v>
      </c>
      <c r="K107" s="136">
        <v>3.0125004256475552</v>
      </c>
    </row>
    <row r="108" spans="1:11" s="137" customFormat="1">
      <c r="A108" s="135" t="s">
        <v>489</v>
      </c>
      <c r="B108" s="135" t="s">
        <v>490</v>
      </c>
      <c r="C108" s="135" t="s">
        <v>1229</v>
      </c>
      <c r="D108" s="135" t="s">
        <v>1380</v>
      </c>
      <c r="E108" s="108" t="s">
        <v>77</v>
      </c>
      <c r="F108" s="135" t="s">
        <v>495</v>
      </c>
      <c r="G108" s="135" t="s">
        <v>55</v>
      </c>
      <c r="H108" s="135" t="s">
        <v>502</v>
      </c>
      <c r="I108" s="136">
        <v>4.4463165791071919</v>
      </c>
      <c r="J108" s="135">
        <v>0</v>
      </c>
      <c r="K108" s="136">
        <v>4.4463165791071919</v>
      </c>
    </row>
    <row r="109" spans="1:11" s="137" customFormat="1">
      <c r="A109" s="135" t="s">
        <v>490</v>
      </c>
      <c r="B109" s="135" t="s">
        <v>491</v>
      </c>
      <c r="C109" s="135" t="s">
        <v>1231</v>
      </c>
      <c r="D109" s="135" t="s">
        <v>1380</v>
      </c>
      <c r="E109" s="108" t="s">
        <v>77</v>
      </c>
      <c r="F109" s="135" t="s">
        <v>495</v>
      </c>
      <c r="G109" s="135" t="s">
        <v>55</v>
      </c>
      <c r="H109" s="135" t="s">
        <v>503</v>
      </c>
      <c r="I109" s="136">
        <v>3.0101155305969693</v>
      </c>
      <c r="J109" s="135">
        <v>0</v>
      </c>
      <c r="K109" s="136">
        <v>3.0101155305969693</v>
      </c>
    </row>
    <row r="110" spans="1:11" s="137" customFormat="1">
      <c r="A110" s="135" t="s">
        <v>491</v>
      </c>
      <c r="B110" s="135" t="s">
        <v>492</v>
      </c>
      <c r="C110" s="135" t="s">
        <v>1232</v>
      </c>
      <c r="D110" s="135" t="s">
        <v>1380</v>
      </c>
      <c r="E110" s="108" t="s">
        <v>77</v>
      </c>
      <c r="F110" s="135" t="s">
        <v>495</v>
      </c>
      <c r="G110" s="135" t="s">
        <v>55</v>
      </c>
      <c r="H110" s="135" t="s">
        <v>504</v>
      </c>
      <c r="I110" s="136">
        <v>4.648788352789623</v>
      </c>
      <c r="J110" s="135">
        <v>0</v>
      </c>
      <c r="K110" s="136">
        <v>4.648788352789623</v>
      </c>
    </row>
    <row r="111" spans="1:11" s="137" customFormat="1">
      <c r="A111" s="135" t="s">
        <v>492</v>
      </c>
      <c r="B111" s="135" t="s">
        <v>493</v>
      </c>
      <c r="C111" s="135" t="s">
        <v>1233</v>
      </c>
      <c r="D111" s="135" t="s">
        <v>1380</v>
      </c>
      <c r="E111" s="108" t="s">
        <v>77</v>
      </c>
      <c r="F111" s="135" t="s">
        <v>495</v>
      </c>
      <c r="G111" s="135" t="s">
        <v>55</v>
      </c>
      <c r="H111" s="135" t="s">
        <v>505</v>
      </c>
      <c r="I111" s="136">
        <v>2.005697979217711</v>
      </c>
      <c r="J111" s="135">
        <v>0</v>
      </c>
      <c r="K111" s="136">
        <v>2.005697979217711</v>
      </c>
    </row>
    <row r="112" spans="1:11" s="137" customFormat="1">
      <c r="A112" s="135" t="s">
        <v>493</v>
      </c>
      <c r="B112" s="135" t="s">
        <v>494</v>
      </c>
      <c r="C112" s="135" t="s">
        <v>1234</v>
      </c>
      <c r="D112" s="135" t="s">
        <v>1380</v>
      </c>
      <c r="E112" s="108" t="s">
        <v>77</v>
      </c>
      <c r="F112" s="135" t="s">
        <v>495</v>
      </c>
      <c r="G112" s="135" t="s">
        <v>55</v>
      </c>
      <c r="H112" s="135" t="s">
        <v>506</v>
      </c>
      <c r="I112" s="136">
        <v>6.4311712020906997</v>
      </c>
      <c r="J112" s="135">
        <v>0</v>
      </c>
      <c r="K112" s="136">
        <v>6.4311712020906997</v>
      </c>
    </row>
    <row r="113" spans="1:11" s="137" customFormat="1">
      <c r="A113" s="135" t="s">
        <v>494</v>
      </c>
      <c r="B113" s="148" t="s">
        <v>383</v>
      </c>
      <c r="C113" s="135" t="s">
        <v>1235</v>
      </c>
      <c r="D113" s="135" t="s">
        <v>1380</v>
      </c>
      <c r="E113" s="108" t="s">
        <v>77</v>
      </c>
      <c r="F113" s="135" t="s">
        <v>495</v>
      </c>
      <c r="G113" s="135" t="s">
        <v>55</v>
      </c>
      <c r="H113" s="135" t="s">
        <v>507</v>
      </c>
      <c r="I113" s="136">
        <v>6.3066639778816711</v>
      </c>
      <c r="J113" s="135">
        <v>0</v>
      </c>
      <c r="K113" s="136">
        <v>6.3066639778816711</v>
      </c>
    </row>
    <row r="114" spans="1:11" s="137" customFormat="1">
      <c r="A114" s="135" t="s">
        <v>1607</v>
      </c>
      <c r="B114" s="135" t="s">
        <v>456</v>
      </c>
      <c r="C114" s="135" t="s">
        <v>1606</v>
      </c>
      <c r="D114" s="135" t="s">
        <v>1381</v>
      </c>
      <c r="E114" s="108" t="s">
        <v>77</v>
      </c>
      <c r="F114" s="135" t="s">
        <v>495</v>
      </c>
      <c r="G114" s="135" t="s">
        <v>55</v>
      </c>
      <c r="H114" s="135" t="s">
        <v>1272</v>
      </c>
      <c r="I114" s="175">
        <v>2.32011352705379</v>
      </c>
      <c r="J114" s="177">
        <v>0</v>
      </c>
      <c r="K114" s="175">
        <v>2.32011352705379</v>
      </c>
    </row>
    <row r="115" spans="1:11" s="137" customFormat="1">
      <c r="A115" s="135" t="s">
        <v>456</v>
      </c>
      <c r="B115" s="135" t="s">
        <v>457</v>
      </c>
      <c r="C115" s="135" t="s">
        <v>1155</v>
      </c>
      <c r="D115" s="135" t="s">
        <v>1381</v>
      </c>
      <c r="E115" s="108" t="s">
        <v>77</v>
      </c>
      <c r="F115" s="135" t="s">
        <v>495</v>
      </c>
      <c r="G115" s="135" t="s">
        <v>55</v>
      </c>
      <c r="H115" s="135" t="s">
        <v>1273</v>
      </c>
      <c r="I115" s="136">
        <v>1.7556804426011228</v>
      </c>
      <c r="J115" s="135">
        <v>0</v>
      </c>
      <c r="K115" s="136">
        <v>1.7556804426011228</v>
      </c>
    </row>
    <row r="116" spans="1:11" s="137" customFormat="1">
      <c r="A116" s="135" t="s">
        <v>457</v>
      </c>
      <c r="B116" s="135" t="s">
        <v>466</v>
      </c>
      <c r="C116" s="135" t="s">
        <v>1157</v>
      </c>
      <c r="D116" s="135" t="s">
        <v>1381</v>
      </c>
      <c r="E116" s="108" t="s">
        <v>77</v>
      </c>
      <c r="F116" s="135" t="s">
        <v>495</v>
      </c>
      <c r="G116" s="135" t="s">
        <v>55</v>
      </c>
      <c r="H116" s="135" t="s">
        <v>1274</v>
      </c>
      <c r="I116" s="136">
        <v>2.2376135185585198</v>
      </c>
      <c r="J116" s="135">
        <v>0</v>
      </c>
      <c r="K116" s="136">
        <v>2.2376135185585198</v>
      </c>
    </row>
    <row r="117" spans="1:11" s="137" customFormat="1">
      <c r="A117" s="135" t="s">
        <v>466</v>
      </c>
      <c r="B117" s="135" t="s">
        <v>467</v>
      </c>
      <c r="C117" s="135" t="s">
        <v>1161</v>
      </c>
      <c r="D117" s="135" t="s">
        <v>1381</v>
      </c>
      <c r="E117" s="108" t="s">
        <v>77</v>
      </c>
      <c r="F117" s="135" t="s">
        <v>495</v>
      </c>
      <c r="G117" s="135" t="s">
        <v>55</v>
      </c>
      <c r="H117" s="135" t="s">
        <v>1559</v>
      </c>
      <c r="I117" s="136">
        <v>4.6159503935048685</v>
      </c>
      <c r="J117" s="135">
        <v>0</v>
      </c>
      <c r="K117" s="136">
        <v>4.6159503935048685</v>
      </c>
    </row>
    <row r="118" spans="1:11" s="137" customFormat="1">
      <c r="A118" s="135" t="s">
        <v>467</v>
      </c>
      <c r="B118" s="135" t="s">
        <v>463</v>
      </c>
      <c r="C118" s="135" t="s">
        <v>1282</v>
      </c>
      <c r="D118" s="135" t="s">
        <v>1381</v>
      </c>
      <c r="E118" s="108" t="s">
        <v>77</v>
      </c>
      <c r="F118" s="135" t="s">
        <v>495</v>
      </c>
      <c r="G118" s="135" t="s">
        <v>55</v>
      </c>
      <c r="H118" s="135" t="s">
        <v>508</v>
      </c>
      <c r="I118" s="136">
        <v>9.9292888088454703</v>
      </c>
      <c r="J118" s="135">
        <v>0</v>
      </c>
      <c r="K118" s="136">
        <v>9.9292888088454703</v>
      </c>
    </row>
    <row r="119" spans="1:11" s="137" customFormat="1">
      <c r="A119" s="135" t="s">
        <v>463</v>
      </c>
      <c r="B119" s="135" t="s">
        <v>464</v>
      </c>
      <c r="C119" s="135" t="s">
        <v>1145</v>
      </c>
      <c r="D119" s="135" t="s">
        <v>1381</v>
      </c>
      <c r="E119" s="108" t="s">
        <v>77</v>
      </c>
      <c r="F119" s="135" t="s">
        <v>495</v>
      </c>
      <c r="G119" s="135" t="s">
        <v>55</v>
      </c>
      <c r="H119" s="135" t="s">
        <v>1270</v>
      </c>
      <c r="I119" s="136">
        <v>2.7528333706148178</v>
      </c>
      <c r="J119" s="135">
        <v>0</v>
      </c>
      <c r="K119" s="136">
        <v>2.7528333706148178</v>
      </c>
    </row>
    <row r="120" spans="1:11" s="137" customFormat="1">
      <c r="A120" s="135" t="s">
        <v>464</v>
      </c>
      <c r="B120" s="135" t="s">
        <v>465</v>
      </c>
      <c r="C120" s="135" t="s">
        <v>1149</v>
      </c>
      <c r="D120" s="135" t="s">
        <v>1381</v>
      </c>
      <c r="E120" s="108" t="s">
        <v>77</v>
      </c>
      <c r="F120" s="135" t="s">
        <v>495</v>
      </c>
      <c r="G120" s="135" t="s">
        <v>55</v>
      </c>
      <c r="H120" s="135" t="s">
        <v>1271</v>
      </c>
      <c r="I120" s="136">
        <v>5.6120081400766839</v>
      </c>
      <c r="J120" s="135">
        <v>0</v>
      </c>
      <c r="K120" s="136">
        <v>5.6120081400766839</v>
      </c>
    </row>
    <row r="121" spans="1:11">
      <c r="A121" s="31"/>
      <c r="B121" s="31"/>
      <c r="C121" s="31"/>
      <c r="D121" s="31"/>
      <c r="E121" s="33"/>
      <c r="F121" s="31"/>
      <c r="G121" s="31"/>
      <c r="H121" s="31"/>
      <c r="I121" s="90"/>
      <c r="J121" s="31"/>
      <c r="K121" s="9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20"/>
  <sheetViews>
    <sheetView zoomScale="110" zoomScaleNormal="110" workbookViewId="0">
      <pane ySplit="3" topLeftCell="A22" activePane="bottomLeft" state="frozen"/>
      <selection pane="bottomLeft" activeCell="L1" activeCellId="1" sqref="D1:J1 L1"/>
    </sheetView>
  </sheetViews>
  <sheetFormatPr defaultColWidth="8.85546875" defaultRowHeight="15"/>
  <cols>
    <col min="1" max="1" width="38.28515625" style="1" customWidth="1"/>
    <col min="2" max="2" width="43.28515625" style="1" customWidth="1"/>
    <col min="3" max="3" width="14.28515625" style="30" customWidth="1"/>
    <col min="4" max="4" width="11.42578125" style="2" customWidth="1"/>
    <col min="5" max="5" width="13.28515625" style="2" customWidth="1"/>
    <col min="6" max="6" width="14" style="2" customWidth="1"/>
    <col min="7" max="7" width="13" style="2" customWidth="1"/>
    <col min="8" max="8" width="16.28515625" style="2" customWidth="1"/>
    <col min="9" max="9" width="18" style="2" customWidth="1"/>
    <col min="10" max="10" width="21.28515625" style="2" customWidth="1"/>
    <col min="11" max="11" width="19.28515625" style="2" customWidth="1"/>
    <col min="12" max="12" width="17.42578125" style="2" customWidth="1"/>
    <col min="13" max="13" width="16.28515625" style="2" customWidth="1"/>
    <col min="14" max="16384" width="8.85546875" style="1"/>
  </cols>
  <sheetData>
    <row r="1" spans="1:13" s="35" customFormat="1">
      <c r="C1" s="37" t="s">
        <v>1276</v>
      </c>
      <c r="D1" s="80">
        <f t="shared" ref="D1:M1" si="0">SUBTOTAL(9,D4:D120)</f>
        <v>25.879807673651676</v>
      </c>
      <c r="E1" s="80">
        <f t="shared" si="0"/>
        <v>50.449739647305456</v>
      </c>
      <c r="F1" s="80">
        <f t="shared" si="0"/>
        <v>51.945228219964292</v>
      </c>
      <c r="G1" s="80">
        <f t="shared" si="0"/>
        <v>338.40197920254866</v>
      </c>
      <c r="H1" s="80">
        <f t="shared" si="0"/>
        <v>106.47712303669871</v>
      </c>
      <c r="I1" s="80">
        <f t="shared" si="0"/>
        <v>0.45114359920306002</v>
      </c>
      <c r="J1" s="80">
        <f t="shared" si="0"/>
        <v>1.059585259726346</v>
      </c>
      <c r="K1" s="80">
        <f t="shared" si="0"/>
        <v>0.74</v>
      </c>
      <c r="L1" s="80">
        <f t="shared" si="0"/>
        <v>2.2160697025979497</v>
      </c>
      <c r="M1" s="80">
        <f t="shared" si="0"/>
        <v>0</v>
      </c>
    </row>
    <row r="2" spans="1:13">
      <c r="A2" s="268" t="s">
        <v>9</v>
      </c>
      <c r="B2" s="268" t="s">
        <v>8</v>
      </c>
      <c r="C2" s="269" t="s">
        <v>1382</v>
      </c>
      <c r="D2" s="270" t="s">
        <v>32</v>
      </c>
      <c r="E2" s="271"/>
      <c r="F2" s="271"/>
      <c r="G2" s="271"/>
      <c r="H2" s="271"/>
      <c r="I2" s="271"/>
      <c r="J2" s="271"/>
      <c r="K2" s="271"/>
      <c r="L2" s="271"/>
      <c r="M2" s="271"/>
    </row>
    <row r="3" spans="1:13">
      <c r="A3" s="268"/>
      <c r="B3" s="268"/>
      <c r="C3" s="269"/>
      <c r="D3" s="75" t="s">
        <v>33</v>
      </c>
      <c r="E3" s="75" t="s">
        <v>878</v>
      </c>
      <c r="F3" s="75" t="s">
        <v>34</v>
      </c>
      <c r="G3" s="75" t="s">
        <v>874</v>
      </c>
      <c r="H3" s="75" t="s">
        <v>886</v>
      </c>
      <c r="I3" s="75" t="s">
        <v>950</v>
      </c>
      <c r="J3" s="75" t="s">
        <v>1236</v>
      </c>
      <c r="K3" s="75" t="s">
        <v>57</v>
      </c>
      <c r="L3" s="78" t="s">
        <v>58</v>
      </c>
      <c r="M3" s="78" t="s">
        <v>66</v>
      </c>
    </row>
    <row r="4" spans="1:13">
      <c r="A4" s="3" t="s">
        <v>869</v>
      </c>
      <c r="B4" s="3" t="str">
        <f>'SPAN DETAILS'!E4</f>
        <v>OFC to be laid for Ring Formation (in Km)</v>
      </c>
      <c r="C4" s="38">
        <f>'SPAN DETAILS'!I4</f>
        <v>4.9258559410995542</v>
      </c>
      <c r="D4" s="39">
        <v>0</v>
      </c>
      <c r="E4" s="39">
        <v>0.79394073173111468</v>
      </c>
      <c r="F4" s="39">
        <v>0</v>
      </c>
      <c r="G4" s="39">
        <v>3.8614256485783578</v>
      </c>
      <c r="H4" s="39">
        <v>0.2704895607900818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</row>
    <row r="5" spans="1:13">
      <c r="A5" s="3" t="s">
        <v>888</v>
      </c>
      <c r="B5" s="3" t="str">
        <f>'SPAN DETAILS'!E5</f>
        <v>OFC to be laid for Ring Formation (in Km)</v>
      </c>
      <c r="C5" s="38">
        <f>'SPAN DETAILS'!I5</f>
        <v>6.6726268888787343</v>
      </c>
      <c r="D5" s="39">
        <v>0</v>
      </c>
      <c r="E5" s="39">
        <v>0</v>
      </c>
      <c r="F5" s="39">
        <v>0</v>
      </c>
      <c r="G5" s="39">
        <v>5.0161302831021182</v>
      </c>
      <c r="H5" s="39">
        <v>1.6564966057766171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</row>
    <row r="6" spans="1:13">
      <c r="A6" s="3" t="s">
        <v>894</v>
      </c>
      <c r="B6" s="3" t="str">
        <f>'SPAN DETAILS'!E6</f>
        <v>OFC to be laid for Ring Formation (in Km)</v>
      </c>
      <c r="C6" s="38">
        <f>'SPAN DETAILS'!I6</f>
        <v>3.7302538207105074</v>
      </c>
      <c r="D6" s="39">
        <v>0</v>
      </c>
      <c r="E6" s="39">
        <v>0</v>
      </c>
      <c r="F6" s="39">
        <v>0</v>
      </c>
      <c r="G6" s="39">
        <v>0</v>
      </c>
      <c r="H6" s="39">
        <v>3.7302538207105074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</row>
    <row r="7" spans="1:13">
      <c r="A7" s="3" t="s">
        <v>896</v>
      </c>
      <c r="B7" s="3" t="str">
        <f>'SPAN DETAILS'!E7</f>
        <v>OFC to be laid for Ring Formation (in Km)</v>
      </c>
      <c r="C7" s="38">
        <f>'SPAN DETAILS'!I7</f>
        <v>1.4465520882254796</v>
      </c>
      <c r="D7" s="39">
        <v>0</v>
      </c>
      <c r="E7" s="39">
        <v>0</v>
      </c>
      <c r="F7" s="39">
        <v>0</v>
      </c>
      <c r="G7" s="39">
        <v>0.90848934549412597</v>
      </c>
      <c r="H7" s="39">
        <v>0.53806274273135379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</row>
    <row r="8" spans="1:13">
      <c r="A8" s="3" t="s">
        <v>898</v>
      </c>
      <c r="B8" s="3" t="str">
        <f>'SPAN DETAILS'!E8</f>
        <v>OFC to be laid for Ring Formation (in Km)</v>
      </c>
      <c r="C8" s="38">
        <f>'SPAN DETAILS'!I8</f>
        <v>3.6894548847082231</v>
      </c>
      <c r="D8" s="39">
        <v>0</v>
      </c>
      <c r="E8" s="39">
        <v>0</v>
      </c>
      <c r="F8" s="39">
        <v>0.29105349665241897</v>
      </c>
      <c r="G8" s="39">
        <v>0.38518004020830071</v>
      </c>
      <c r="H8" s="39">
        <v>3.0132213478475043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</row>
    <row r="9" spans="1:13">
      <c r="A9" s="3" t="s">
        <v>900</v>
      </c>
      <c r="B9" s="3" t="str">
        <f>'SPAN DETAILS'!E9</f>
        <v>OFC to be laid for Ring Formation (in Km)</v>
      </c>
      <c r="C9" s="38">
        <f>'SPAN DETAILS'!I9</f>
        <v>11.331344107275346</v>
      </c>
      <c r="D9" s="39">
        <v>0</v>
      </c>
      <c r="E9" s="39">
        <v>0</v>
      </c>
      <c r="F9" s="39">
        <v>4.3202207990949075</v>
      </c>
      <c r="G9" s="39">
        <v>5.6398722386006463</v>
      </c>
      <c r="H9" s="39">
        <v>1.3712510695797906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</row>
    <row r="10" spans="1:13">
      <c r="A10" s="3" t="s">
        <v>905</v>
      </c>
      <c r="B10" s="3" t="str">
        <f>'SPAN DETAILS'!E10</f>
        <v>OFC to be laid for Ring Formation (in Km)</v>
      </c>
      <c r="C10" s="38">
        <f>'SPAN DETAILS'!I10</f>
        <v>2.6142357675235783</v>
      </c>
      <c r="D10" s="39">
        <v>0</v>
      </c>
      <c r="E10" s="39">
        <v>0</v>
      </c>
      <c r="F10" s="39">
        <v>4.7230570903196302E-2</v>
      </c>
      <c r="G10" s="39">
        <v>2.4807215068362019</v>
      </c>
      <c r="H10" s="39">
        <v>8.6283689784180093E-2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</row>
    <row r="11" spans="1:13">
      <c r="A11" s="3" t="s">
        <v>907</v>
      </c>
      <c r="B11" s="3" t="str">
        <f>'SPAN DETAILS'!E11</f>
        <v>OFC to be laid for Ring Formation (in Km)</v>
      </c>
      <c r="C11" s="38">
        <f>'SPAN DETAILS'!I11</f>
        <v>5.9207461136399866</v>
      </c>
      <c r="D11" s="39">
        <v>0</v>
      </c>
      <c r="E11" s="39">
        <v>0</v>
      </c>
      <c r="F11" s="39">
        <v>0.32811927242774902</v>
      </c>
      <c r="G11" s="39">
        <v>5.5926268412122377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</row>
    <row r="12" spans="1:13">
      <c r="A12" s="3" t="s">
        <v>910</v>
      </c>
      <c r="B12" s="3" t="str">
        <f>'SPAN DETAILS'!E12</f>
        <v>OFC to be laid for Ring Formation (in Km)</v>
      </c>
      <c r="C12" s="38">
        <f>'SPAN DETAILS'!I12</f>
        <v>4.6225830730563837</v>
      </c>
      <c r="D12" s="39">
        <v>0</v>
      </c>
      <c r="E12" s="39">
        <v>3.3370059319594052</v>
      </c>
      <c r="F12" s="39">
        <v>8.1644663203969806E-2</v>
      </c>
      <c r="G12" s="39">
        <v>1.1878951116684526</v>
      </c>
      <c r="H12" s="39">
        <v>1.6037366224555299E-2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</row>
    <row r="13" spans="1:13">
      <c r="A13" s="3" t="s">
        <v>920</v>
      </c>
      <c r="B13" s="3" t="str">
        <f>'SPAN DETAILS'!E13</f>
        <v>OFC to be laid for Ring Formation (in Km)</v>
      </c>
      <c r="C13" s="38">
        <f>'SPAN DETAILS'!I13</f>
        <v>8.1459953688251172</v>
      </c>
      <c r="D13" s="39">
        <v>0</v>
      </c>
      <c r="E13" s="39">
        <v>7.968951816351673</v>
      </c>
      <c r="F13" s="39">
        <v>0</v>
      </c>
      <c r="G13" s="39">
        <v>0</v>
      </c>
      <c r="H13" s="39">
        <v>0.177043552473444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</row>
    <row r="14" spans="1:13">
      <c r="A14" s="3" t="s">
        <v>924</v>
      </c>
      <c r="B14" s="3" t="str">
        <f>'SPAN DETAILS'!E14</f>
        <v>OFC to be laid for Ring Formation (in Km)</v>
      </c>
      <c r="C14" s="38">
        <f>'SPAN DETAILS'!I14</f>
        <v>4.6490470451825097</v>
      </c>
      <c r="D14" s="39">
        <v>0</v>
      </c>
      <c r="E14" s="39">
        <v>2.0473593037893671</v>
      </c>
      <c r="F14" s="39">
        <v>0.94180761783740941</v>
      </c>
      <c r="G14" s="39">
        <v>1.6598801235557328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</row>
    <row r="15" spans="1:13">
      <c r="A15" s="3" t="s">
        <v>930</v>
      </c>
      <c r="B15" s="3" t="str">
        <f>'SPAN DETAILS'!E15</f>
        <v>OFC to be laid for Ring Formation (in Km)</v>
      </c>
      <c r="C15" s="38">
        <f>'SPAN DETAILS'!I15</f>
        <v>7.6824463959603753</v>
      </c>
      <c r="D15" s="39">
        <v>0</v>
      </c>
      <c r="E15" s="39">
        <v>3.6746987577327928</v>
      </c>
      <c r="F15" s="39">
        <v>2.3496763127961429</v>
      </c>
      <c r="G15" s="39">
        <v>1.6580713254314374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</row>
    <row r="16" spans="1:13">
      <c r="A16" s="3" t="s">
        <v>939</v>
      </c>
      <c r="B16" s="3" t="str">
        <f>'SPAN DETAILS'!E16</f>
        <v>OFC to be laid for Ring Formation (in Km)</v>
      </c>
      <c r="C16" s="38">
        <f>'SPAN DETAILS'!I16</f>
        <v>5.2114843356420728</v>
      </c>
      <c r="D16" s="39">
        <v>0</v>
      </c>
      <c r="E16" s="39">
        <v>1.4989103233448269</v>
      </c>
      <c r="F16" s="39">
        <v>2.3138491366655374</v>
      </c>
      <c r="G16" s="39">
        <v>1.3604954511965761</v>
      </c>
      <c r="H16" s="39">
        <v>3.8229424435131595E-2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</row>
    <row r="17" spans="1:13">
      <c r="A17" s="3" t="s">
        <v>941</v>
      </c>
      <c r="B17" s="3" t="str">
        <f>'SPAN DETAILS'!E17</f>
        <v>OFC to be laid for Ring Formation (in Km)</v>
      </c>
      <c r="C17" s="38">
        <f>'SPAN DETAILS'!I17</f>
        <v>8.4338944294791993</v>
      </c>
      <c r="D17" s="39">
        <v>0</v>
      </c>
      <c r="E17" s="39">
        <v>6.5079303860532329</v>
      </c>
      <c r="F17" s="39">
        <v>0</v>
      </c>
      <c r="G17" s="39">
        <v>1.9259640434259653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</row>
    <row r="18" spans="1:13">
      <c r="A18" s="3" t="s">
        <v>952</v>
      </c>
      <c r="B18" s="3" t="str">
        <f>'SPAN DETAILS'!E18</f>
        <v>OFC to be laid for Ring Formation (in Km)</v>
      </c>
      <c r="C18" s="38">
        <f>'SPAN DETAILS'!I18</f>
        <v>8.2397531928602081</v>
      </c>
      <c r="D18" s="39">
        <v>4.3465008887280216</v>
      </c>
      <c r="E18" s="39">
        <v>3.7294077126591354</v>
      </c>
      <c r="F18" s="39">
        <v>0.16384459147305011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>
      <c r="A19" s="3" t="s">
        <v>960</v>
      </c>
      <c r="B19" s="3" t="str">
        <f>'SPAN DETAILS'!E19</f>
        <v>OFC to be laid for Ring Formation (in Km)</v>
      </c>
      <c r="C19" s="38">
        <f>'SPAN DETAILS'!I19</f>
        <v>5.3571452010355136</v>
      </c>
      <c r="D19" s="39">
        <v>0</v>
      </c>
      <c r="E19" s="39">
        <v>0</v>
      </c>
      <c r="F19" s="39">
        <v>0.19663041891779251</v>
      </c>
      <c r="G19" s="39">
        <v>4.9289074690666697</v>
      </c>
      <c r="H19" s="39">
        <v>0.23160731305105101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</row>
    <row r="20" spans="1:13">
      <c r="A20" s="3" t="s">
        <v>962</v>
      </c>
      <c r="B20" s="3" t="str">
        <f>'SPAN DETAILS'!E20</f>
        <v>OFC to be laid for Ring Formation (in Km)</v>
      </c>
      <c r="C20" s="38">
        <f>'SPAN DETAILS'!I20</f>
        <v>3.3787749006249959</v>
      </c>
      <c r="D20" s="39">
        <v>0</v>
      </c>
      <c r="E20" s="39">
        <v>0</v>
      </c>
      <c r="F20" s="39">
        <v>0</v>
      </c>
      <c r="G20" s="39">
        <v>0.73894583250622858</v>
      </c>
      <c r="H20" s="39">
        <v>2.6398290681187677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</row>
    <row r="21" spans="1:13">
      <c r="A21" s="3" t="s">
        <v>965</v>
      </c>
      <c r="B21" s="3" t="str">
        <f>'SPAN DETAILS'!E21</f>
        <v>OFC to be laid for Ring Formation (in Km)</v>
      </c>
      <c r="C21" s="38">
        <f>'SPAN DETAILS'!I21</f>
        <v>3.7128776687409442</v>
      </c>
      <c r="D21" s="39">
        <v>0</v>
      </c>
      <c r="E21" s="39">
        <v>0</v>
      </c>
      <c r="F21" s="39">
        <v>0</v>
      </c>
      <c r="G21" s="39">
        <v>1.484050706696812</v>
      </c>
      <c r="H21" s="39">
        <v>2.2288269620441317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</row>
    <row r="22" spans="1:13">
      <c r="A22" s="3" t="s">
        <v>968</v>
      </c>
      <c r="B22" s="3" t="str">
        <f>'SPAN DETAILS'!E22</f>
        <v>OFC to be laid for Ring Formation (in Km)</v>
      </c>
      <c r="C22" s="38">
        <f>'SPAN DETAILS'!I22</f>
        <v>3.1111510798405386</v>
      </c>
      <c r="D22" s="39">
        <v>1.4218859275229141</v>
      </c>
      <c r="E22" s="39">
        <v>0</v>
      </c>
      <c r="F22" s="39">
        <v>0</v>
      </c>
      <c r="G22" s="39">
        <v>1.2374525520578215</v>
      </c>
      <c r="H22" s="39">
        <v>0.45181260025980297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</row>
    <row r="23" spans="1:13">
      <c r="A23" s="3" t="s">
        <v>971</v>
      </c>
      <c r="B23" s="3" t="str">
        <f>'SPAN DETAILS'!E23</f>
        <v>OFC to be laid for Ring Formation (in Km)</v>
      </c>
      <c r="C23" s="38">
        <f>'SPAN DETAILS'!I23</f>
        <v>3.9404520020144309</v>
      </c>
      <c r="D23" s="39">
        <v>3.9404520020144309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</row>
    <row r="24" spans="1:13">
      <c r="A24" s="3" t="s">
        <v>976</v>
      </c>
      <c r="B24" s="3" t="str">
        <f>'SPAN DETAILS'!E24</f>
        <v>OFC to be laid for Ring Formation (in Km)</v>
      </c>
      <c r="C24" s="38">
        <f>'SPAN DETAILS'!I24</f>
        <v>0.75049619970987125</v>
      </c>
      <c r="D24" s="39">
        <v>0.61936544453178366</v>
      </c>
      <c r="E24" s="39">
        <v>0</v>
      </c>
      <c r="F24" s="39">
        <v>0</v>
      </c>
      <c r="G24" s="39">
        <v>0.13113075517808762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</row>
    <row r="25" spans="1:13">
      <c r="A25" s="3" t="s">
        <v>978</v>
      </c>
      <c r="B25" s="3" t="str">
        <f>'SPAN DETAILS'!E25</f>
        <v>OFC to be laid for Ring Formation (in Km)</v>
      </c>
      <c r="C25" s="38">
        <f>'SPAN DETAILS'!I25</f>
        <v>5.4025840556142901</v>
      </c>
      <c r="D25" s="39">
        <v>0</v>
      </c>
      <c r="E25" s="39">
        <v>0</v>
      </c>
      <c r="F25" s="39">
        <v>0</v>
      </c>
      <c r="G25" s="39">
        <v>5.0579426971516241</v>
      </c>
      <c r="H25" s="39">
        <v>0.34464135846266597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</row>
    <row r="26" spans="1:13">
      <c r="A26" s="3" t="s">
        <v>981</v>
      </c>
      <c r="B26" s="3" t="str">
        <f>'SPAN DETAILS'!E26</f>
        <v>OFC to be laid for Ring Formation (in Km)</v>
      </c>
      <c r="C26" s="38">
        <f>'SPAN DETAILS'!I26</f>
        <v>7.6468893616868279</v>
      </c>
      <c r="D26" s="39">
        <v>0</v>
      </c>
      <c r="E26" s="39">
        <v>0</v>
      </c>
      <c r="F26" s="39">
        <v>0</v>
      </c>
      <c r="G26" s="39">
        <v>7.6468893616868279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</row>
    <row r="27" spans="1:13">
      <c r="A27" s="3" t="s">
        <v>985</v>
      </c>
      <c r="B27" s="3" t="str">
        <f>'SPAN DETAILS'!E27</f>
        <v>OFC to be laid for Ring Formation (in Km)</v>
      </c>
      <c r="C27" s="38">
        <f>'SPAN DETAILS'!I27</f>
        <v>2.4312096354968951</v>
      </c>
      <c r="D27" s="39">
        <v>0</v>
      </c>
      <c r="E27" s="39">
        <v>0</v>
      </c>
      <c r="F27" s="39">
        <v>0</v>
      </c>
      <c r="G27" s="39">
        <v>2.4312096354968951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</row>
    <row r="28" spans="1:13">
      <c r="A28" s="3" t="s">
        <v>986</v>
      </c>
      <c r="B28" s="3" t="str">
        <f>'SPAN DETAILS'!E28</f>
        <v>OFC to be laid for Ring Formation (in Km)</v>
      </c>
      <c r="C28" s="38">
        <f>'SPAN DETAILS'!I28</f>
        <v>3.6699174316975003</v>
      </c>
      <c r="D28" s="39">
        <v>0</v>
      </c>
      <c r="E28" s="39">
        <v>0</v>
      </c>
      <c r="F28" s="39">
        <v>0</v>
      </c>
      <c r="G28" s="39">
        <v>1.9219000687366972</v>
      </c>
      <c r="H28" s="39">
        <v>1.7480173629608036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</row>
    <row r="29" spans="1:13">
      <c r="A29" s="3" t="s">
        <v>987</v>
      </c>
      <c r="B29" s="3" t="str">
        <f>'SPAN DETAILS'!E29</f>
        <v>OFC to be laid for Ring Formation (in Km)</v>
      </c>
      <c r="C29" s="38">
        <f>'SPAN DETAILS'!I29</f>
        <v>5.4555975574572892</v>
      </c>
      <c r="D29" s="39">
        <v>0</v>
      </c>
      <c r="E29" s="39">
        <v>0</v>
      </c>
      <c r="F29" s="39">
        <v>3.1642578672179102E-2</v>
      </c>
      <c r="G29" s="39">
        <v>1.9412413616916326</v>
      </c>
      <c r="H29" s="39">
        <v>3.4827136170934785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</row>
    <row r="30" spans="1:13">
      <c r="A30" s="3" t="s">
        <v>990</v>
      </c>
      <c r="B30" s="3" t="str">
        <f>'SPAN DETAILS'!E30</f>
        <v>OFC to be laid for Ring Formation (in Km)</v>
      </c>
      <c r="C30" s="38">
        <f>'SPAN DETAILS'!I30</f>
        <v>2.865650879834742</v>
      </c>
      <c r="D30" s="39">
        <v>0</v>
      </c>
      <c r="E30" s="39">
        <v>0</v>
      </c>
      <c r="F30" s="39">
        <v>0</v>
      </c>
      <c r="G30" s="39">
        <v>1.9782391657640702E-2</v>
      </c>
      <c r="H30" s="39">
        <v>2.8458684881771008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</row>
    <row r="31" spans="1:13">
      <c r="A31" s="3" t="s">
        <v>992</v>
      </c>
      <c r="B31" s="3" t="str">
        <f>'SPAN DETAILS'!E31</f>
        <v>OFC to be laid for Ring Formation (in Km)</v>
      </c>
      <c r="C31" s="38">
        <f>'SPAN DETAILS'!I31</f>
        <v>2.3305999487575058</v>
      </c>
      <c r="D31" s="39">
        <v>0</v>
      </c>
      <c r="E31" s="39">
        <v>0.20448336374949189</v>
      </c>
      <c r="F31" s="39">
        <v>0</v>
      </c>
      <c r="G31" s="39">
        <v>1.9358608881260935</v>
      </c>
      <c r="H31" s="39">
        <v>0.19025569688192068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</row>
    <row r="32" spans="1:13">
      <c r="A32" s="3" t="s">
        <v>994</v>
      </c>
      <c r="B32" s="3" t="str">
        <f>'SPAN DETAILS'!E32</f>
        <v>OFC to be laid for Ring Formation (in Km)</v>
      </c>
      <c r="C32" s="38">
        <f>'SPAN DETAILS'!I32</f>
        <v>3.4893606000694852</v>
      </c>
      <c r="D32" s="39">
        <v>0</v>
      </c>
      <c r="E32" s="39">
        <v>3.1979583320383944</v>
      </c>
      <c r="F32" s="39">
        <v>0</v>
      </c>
      <c r="G32" s="39">
        <v>0.28247604749608607</v>
      </c>
      <c r="H32" s="39">
        <v>8.9262205350045688E-3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</row>
    <row r="33" spans="1:13">
      <c r="A33" s="3" t="s">
        <v>996</v>
      </c>
      <c r="B33" s="3" t="str">
        <f>'SPAN DETAILS'!E33</f>
        <v>OFC to be laid for Ring Formation (in Km)</v>
      </c>
      <c r="C33" s="38">
        <f>'SPAN DETAILS'!I33</f>
        <v>3.595531170034127</v>
      </c>
      <c r="D33" s="39">
        <v>0</v>
      </c>
      <c r="E33" s="39">
        <v>3.5811118318948245</v>
      </c>
      <c r="F33" s="39">
        <v>0</v>
      </c>
      <c r="G33" s="39">
        <v>0</v>
      </c>
      <c r="H33" s="39">
        <v>1.4419338139302299E-2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</row>
    <row r="34" spans="1:13">
      <c r="A34" s="3" t="s">
        <v>1001</v>
      </c>
      <c r="B34" s="3" t="str">
        <f>'SPAN DETAILS'!E34</f>
        <v>OFC to be laid for Ring Formation (in Km)</v>
      </c>
      <c r="C34" s="38">
        <f>'SPAN DETAILS'!I34</f>
        <v>5.8483027633632014</v>
      </c>
      <c r="D34" s="39">
        <v>0</v>
      </c>
      <c r="E34" s="39">
        <v>0</v>
      </c>
      <c r="F34" s="39">
        <v>0</v>
      </c>
      <c r="G34" s="39">
        <v>4.7752117593582</v>
      </c>
      <c r="H34" s="39">
        <v>1.0730910040050021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</row>
    <row r="35" spans="1:13">
      <c r="A35" s="3" t="s">
        <v>1004</v>
      </c>
      <c r="B35" s="3" t="str">
        <f>'SPAN DETAILS'!E35</f>
        <v>OFC to be laid for Ring Formation (in Km)</v>
      </c>
      <c r="C35" s="38">
        <f>'SPAN DETAILS'!I35</f>
        <v>7.6143533336079479</v>
      </c>
      <c r="D35" s="39">
        <v>0</v>
      </c>
      <c r="E35" s="39">
        <v>0</v>
      </c>
      <c r="F35" s="39">
        <v>0</v>
      </c>
      <c r="G35" s="39">
        <v>5.5790312568953677</v>
      </c>
      <c r="H35" s="39">
        <v>2.0353220767125806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</row>
    <row r="36" spans="1:13">
      <c r="A36" s="3" t="s">
        <v>1007</v>
      </c>
      <c r="B36" s="3" t="str">
        <f>'SPAN DETAILS'!E36</f>
        <v>OFC to be laid for Ring Formation (in Km)</v>
      </c>
      <c r="C36" s="38">
        <f>'SPAN DETAILS'!I36</f>
        <v>3.6761054720739628</v>
      </c>
      <c r="D36" s="39">
        <v>0</v>
      </c>
      <c r="E36" s="39">
        <v>0</v>
      </c>
      <c r="F36" s="39">
        <v>0</v>
      </c>
      <c r="G36" s="39">
        <v>1.0002277188952324</v>
      </c>
      <c r="H36" s="39">
        <v>2.6758777531787299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</row>
    <row r="37" spans="1:13">
      <c r="A37" s="3" t="s">
        <v>1010</v>
      </c>
      <c r="B37" s="3" t="str">
        <f>'SPAN DETAILS'!E37</f>
        <v>OFC to be laid for Ring Formation (in Km)</v>
      </c>
      <c r="C37" s="38">
        <f>'SPAN DETAILS'!I37</f>
        <v>6.8684909413798998</v>
      </c>
      <c r="D37" s="39">
        <v>0</v>
      </c>
      <c r="E37" s="39">
        <v>0</v>
      </c>
      <c r="F37" s="39">
        <v>0.77856853122696457</v>
      </c>
      <c r="G37" s="39">
        <v>3.6933597522185191</v>
      </c>
      <c r="H37" s="39">
        <v>2.3965626579344161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</row>
    <row r="38" spans="1:13">
      <c r="A38" s="3" t="s">
        <v>1012</v>
      </c>
      <c r="B38" s="3" t="str">
        <f>'SPAN DETAILS'!E38</f>
        <v>OFC to be laid for Ring Formation (in Km)</v>
      </c>
      <c r="C38" s="38">
        <f>'SPAN DETAILS'!I38</f>
        <v>1.750244154260213</v>
      </c>
      <c r="D38" s="39">
        <v>0</v>
      </c>
      <c r="E38" s="39">
        <v>0</v>
      </c>
      <c r="F38" s="39">
        <v>0</v>
      </c>
      <c r="G38" s="39">
        <v>1.6004831265429531</v>
      </c>
      <c r="H38" s="39">
        <v>0.1497610277172601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</row>
    <row r="39" spans="1:13">
      <c r="A39" s="3" t="s">
        <v>1015</v>
      </c>
      <c r="B39" s="3" t="str">
        <f>'SPAN DETAILS'!E39</f>
        <v>OFC to be laid for Ring Formation (in Km)</v>
      </c>
      <c r="C39" s="38">
        <f>'SPAN DETAILS'!I39</f>
        <v>1.8843271973494946</v>
      </c>
      <c r="D39" s="39">
        <v>0</v>
      </c>
      <c r="E39" s="39">
        <v>0</v>
      </c>
      <c r="F39" s="39">
        <v>0.91825064795154887</v>
      </c>
      <c r="G39" s="39">
        <v>0.41904061701925721</v>
      </c>
      <c r="H39" s="39">
        <v>0.54703593237868864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</row>
    <row r="40" spans="1:13">
      <c r="A40" s="3" t="s">
        <v>1018</v>
      </c>
      <c r="B40" s="3" t="str">
        <f>'SPAN DETAILS'!E40</f>
        <v>OFC to be laid for Ring Formation (in Km)</v>
      </c>
      <c r="C40" s="38">
        <f>'SPAN DETAILS'!I40</f>
        <v>7.3721640712016807</v>
      </c>
      <c r="D40" s="39">
        <v>0</v>
      </c>
      <c r="E40" s="39">
        <v>0</v>
      </c>
      <c r="F40" s="39">
        <v>2.0384235196729743</v>
      </c>
      <c r="G40" s="39">
        <v>4.9357136217335098</v>
      </c>
      <c r="H40" s="39">
        <v>0.39802692979519794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</row>
    <row r="41" spans="1:13">
      <c r="A41" s="3" t="s">
        <v>1023</v>
      </c>
      <c r="B41" s="3" t="str">
        <f>'SPAN DETAILS'!E41</f>
        <v>OFC to be laid for Ring Formation (in Km)</v>
      </c>
      <c r="C41" s="38">
        <f>'SPAN DETAILS'!I41</f>
        <v>7.4285612124360654</v>
      </c>
      <c r="D41" s="39">
        <v>0</v>
      </c>
      <c r="E41" s="39">
        <v>0</v>
      </c>
      <c r="F41" s="39">
        <v>2.794521540531536</v>
      </c>
      <c r="G41" s="39">
        <v>4.6158011557033074</v>
      </c>
      <c r="H41" s="39">
        <v>1.8238516201221602E-2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</row>
    <row r="42" spans="1:13">
      <c r="A42" s="3" t="s">
        <v>1028</v>
      </c>
      <c r="B42" s="3" t="str">
        <f>'SPAN DETAILS'!E42</f>
        <v>OFC to be laid for Ring Formation (in Km)</v>
      </c>
      <c r="C42" s="38">
        <f>'SPAN DETAILS'!I42</f>
        <v>3.4794816596788767</v>
      </c>
      <c r="D42" s="39">
        <v>0</v>
      </c>
      <c r="E42" s="39">
        <v>0</v>
      </c>
      <c r="F42" s="39">
        <v>1.6167304673964216</v>
      </c>
      <c r="G42" s="39">
        <v>0.81936965336698131</v>
      </c>
      <c r="H42" s="39">
        <v>1.0433815389154733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</row>
    <row r="43" spans="1:13">
      <c r="A43" s="3" t="s">
        <v>1030</v>
      </c>
      <c r="B43" s="3" t="str">
        <f>'SPAN DETAILS'!E43</f>
        <v>OFC to be laid for Ring Formation (in Km)</v>
      </c>
      <c r="C43" s="38">
        <f>'SPAN DETAILS'!I43</f>
        <v>4.7800982692675085</v>
      </c>
      <c r="D43" s="39">
        <v>0</v>
      </c>
      <c r="E43" s="39">
        <v>0</v>
      </c>
      <c r="F43" s="39">
        <v>4.5680038788116626</v>
      </c>
      <c r="G43" s="39">
        <v>0.11398375510350599</v>
      </c>
      <c r="H43" s="39">
        <v>9.8110635352340103E-2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</row>
    <row r="44" spans="1:13">
      <c r="A44" s="3" t="s">
        <v>1033</v>
      </c>
      <c r="B44" s="3" t="str">
        <f>'SPAN DETAILS'!E44</f>
        <v>OFC to be laid for Ring Formation (in Km)</v>
      </c>
      <c r="C44" s="38">
        <f>'SPAN DETAILS'!I44</f>
        <v>5.2227744056227783</v>
      </c>
      <c r="D44" s="39">
        <v>0</v>
      </c>
      <c r="E44" s="39">
        <v>0</v>
      </c>
      <c r="F44" s="39">
        <v>0.15249290947989089</v>
      </c>
      <c r="G44" s="39">
        <v>2.3323696055855878</v>
      </c>
      <c r="H44" s="39">
        <v>2.7379118905573003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</row>
    <row r="45" spans="1:13">
      <c r="A45" s="3" t="s">
        <v>1036</v>
      </c>
      <c r="B45" s="3" t="str">
        <f>'SPAN DETAILS'!E45</f>
        <v>OFC to be laid for Ring Formation (in Km)</v>
      </c>
      <c r="C45" s="38">
        <f>'SPAN DETAILS'!I45</f>
        <v>4.978340637079989</v>
      </c>
      <c r="D45" s="39">
        <v>0</v>
      </c>
      <c r="E45" s="39">
        <v>0</v>
      </c>
      <c r="F45" s="39">
        <v>0</v>
      </c>
      <c r="G45" s="39">
        <v>4.9274016119310255</v>
      </c>
      <c r="H45" s="39">
        <v>5.0939025148964902E-2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</row>
    <row r="46" spans="1:13">
      <c r="A46" s="3" t="s">
        <v>1042</v>
      </c>
      <c r="B46" s="3" t="str">
        <f>'SPAN DETAILS'!E46</f>
        <v>OFC to be laid for Ring Formation (in Km)</v>
      </c>
      <c r="C46" s="38">
        <f>'SPAN DETAILS'!I46</f>
        <v>4.5978217108586303</v>
      </c>
      <c r="D46" s="39">
        <v>0</v>
      </c>
      <c r="E46" s="39">
        <v>0</v>
      </c>
      <c r="F46" s="39">
        <v>0</v>
      </c>
      <c r="G46" s="39">
        <v>4.5473210895765277</v>
      </c>
      <c r="H46" s="39">
        <v>5.0500621282102698E-2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</row>
    <row r="47" spans="1:13">
      <c r="A47" s="3" t="s">
        <v>1046</v>
      </c>
      <c r="B47" s="3" t="str">
        <f>'SPAN DETAILS'!E47</f>
        <v>OFC to be laid for Ring Formation (in Km)</v>
      </c>
      <c r="C47" s="38">
        <f>'SPAN DETAILS'!I47</f>
        <v>3.87211918499598</v>
      </c>
      <c r="D47" s="39">
        <v>0</v>
      </c>
      <c r="E47" s="39">
        <v>0</v>
      </c>
      <c r="F47" s="39">
        <v>0</v>
      </c>
      <c r="G47" s="39">
        <v>3.8600874386769921</v>
      </c>
      <c r="H47" s="39">
        <v>1.20317463189879E-2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</row>
    <row r="48" spans="1:13">
      <c r="A48" s="3" t="s">
        <v>1051</v>
      </c>
      <c r="B48" s="3" t="str">
        <f>'SPAN DETAILS'!E48</f>
        <v>OFC to be laid for Ring Formation (in Km)</v>
      </c>
      <c r="C48" s="38">
        <f>'SPAN DETAILS'!I48</f>
        <v>2.1594882614359423</v>
      </c>
      <c r="D48" s="39">
        <v>0</v>
      </c>
      <c r="E48" s="39">
        <v>0</v>
      </c>
      <c r="F48" s="39">
        <v>0</v>
      </c>
      <c r="G48" s="39">
        <v>1.7531372257758702</v>
      </c>
      <c r="H48" s="39">
        <v>0.40635103566007202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</row>
    <row r="49" spans="1:13">
      <c r="A49" s="3" t="s">
        <v>1251</v>
      </c>
      <c r="B49" s="3" t="str">
        <f>'SPAN DETAILS'!E49</f>
        <v>OFC to be laid for Ring Formation (in Km)</v>
      </c>
      <c r="C49" s="38">
        <f>'SPAN DETAILS'!I49</f>
        <v>1.4184726216779404</v>
      </c>
      <c r="D49" s="39">
        <v>0</v>
      </c>
      <c r="E49" s="39">
        <v>0</v>
      </c>
      <c r="F49" s="39">
        <v>0</v>
      </c>
      <c r="G49" s="39">
        <v>1.1810811691845193</v>
      </c>
      <c r="H49" s="39">
        <v>0.23739145249342111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</row>
    <row r="50" spans="1:13">
      <c r="A50" s="3" t="s">
        <v>1054</v>
      </c>
      <c r="B50" s="3" t="str">
        <f>'SPAN DETAILS'!E50</f>
        <v>OFC to be laid for Ring Formation (in Km)</v>
      </c>
      <c r="C50" s="38">
        <f>'SPAN DETAILS'!I50</f>
        <v>4.9637639393997768</v>
      </c>
      <c r="D50" s="39">
        <v>0</v>
      </c>
      <c r="E50" s="39">
        <v>0</v>
      </c>
      <c r="F50" s="39">
        <v>0</v>
      </c>
      <c r="G50" s="39">
        <v>2.4011088846725852</v>
      </c>
      <c r="H50" s="39">
        <v>2.5626550547271916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</row>
    <row r="51" spans="1:13">
      <c r="A51" s="3" t="s">
        <v>1056</v>
      </c>
      <c r="B51" s="3" t="str">
        <f>'SPAN DETAILS'!E51</f>
        <v>OFC to be laid for Ring Formation (in Km)</v>
      </c>
      <c r="C51" s="38">
        <f>'SPAN DETAILS'!I51</f>
        <v>0.99645419041597993</v>
      </c>
      <c r="D51" s="39">
        <v>0</v>
      </c>
      <c r="E51" s="39">
        <v>0</v>
      </c>
      <c r="F51" s="39">
        <v>0</v>
      </c>
      <c r="G51" s="39">
        <v>0</v>
      </c>
      <c r="H51" s="39">
        <v>0.99645419041597993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</row>
    <row r="52" spans="1:13">
      <c r="A52" s="3" t="s">
        <v>1057</v>
      </c>
      <c r="B52" s="3" t="str">
        <f>'SPAN DETAILS'!E52</f>
        <v>OFC to be laid for Ring Formation (in Km)</v>
      </c>
      <c r="C52" s="38">
        <f>'SPAN DETAILS'!I52</f>
        <v>5.6699824515431416</v>
      </c>
      <c r="D52" s="39">
        <v>0</v>
      </c>
      <c r="E52" s="39">
        <v>0</v>
      </c>
      <c r="F52" s="39">
        <v>0</v>
      </c>
      <c r="G52" s="39">
        <v>4.0345256384111181</v>
      </c>
      <c r="H52" s="39">
        <v>1.635456813132024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</row>
    <row r="53" spans="1:13">
      <c r="A53" s="3" t="s">
        <v>1060</v>
      </c>
      <c r="B53" s="3" t="str">
        <f>'SPAN DETAILS'!E53</f>
        <v>OFC to be laid for Ring Formation (in Km)</v>
      </c>
      <c r="C53" s="38">
        <f>'SPAN DETAILS'!I53</f>
        <v>5.1036396112368223</v>
      </c>
      <c r="D53" s="39">
        <v>0</v>
      </c>
      <c r="E53" s="39">
        <v>0</v>
      </c>
      <c r="F53" s="39">
        <v>0</v>
      </c>
      <c r="G53" s="39">
        <v>1.1187331114113799</v>
      </c>
      <c r="H53" s="39">
        <v>3.9849064998254424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</row>
    <row r="54" spans="1:13">
      <c r="A54" s="3" t="s">
        <v>1062</v>
      </c>
      <c r="B54" s="3" t="str">
        <f>'SPAN DETAILS'!E54</f>
        <v>OFC to be laid for Ring Formation (in Km)</v>
      </c>
      <c r="C54" s="38">
        <f>'SPAN DETAILS'!I54</f>
        <v>20.263879722053449</v>
      </c>
      <c r="D54" s="39">
        <v>0</v>
      </c>
      <c r="E54" s="39">
        <v>0</v>
      </c>
      <c r="F54" s="39">
        <v>0</v>
      </c>
      <c r="G54" s="174">
        <f>20.9906760743059-2.48529998221725</f>
        <v>18.50537609208865</v>
      </c>
      <c r="H54" s="39">
        <v>1.7585036299648209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</row>
    <row r="55" spans="1:13">
      <c r="A55" s="3" t="s">
        <v>1064</v>
      </c>
      <c r="B55" s="3" t="str">
        <f>'SPAN DETAILS'!E55</f>
        <v>OFC to be laid for Ring Formation (in Km)</v>
      </c>
      <c r="C55" s="38">
        <f>'SPAN DETAILS'!I55</f>
        <v>5.1353157033867323</v>
      </c>
      <c r="D55" s="39">
        <v>0</v>
      </c>
      <c r="E55" s="39">
        <v>0</v>
      </c>
      <c r="F55" s="39">
        <v>0</v>
      </c>
      <c r="G55" s="39">
        <v>4.329570188180579</v>
      </c>
      <c r="H55" s="39">
        <v>0.45848465223527946</v>
      </c>
      <c r="I55" s="39">
        <v>0.347260862970873</v>
      </c>
      <c r="J55" s="39">
        <v>0</v>
      </c>
      <c r="K55" s="39">
        <v>0</v>
      </c>
      <c r="L55" s="39">
        <v>0</v>
      </c>
      <c r="M55" s="39">
        <v>0</v>
      </c>
    </row>
    <row r="56" spans="1:13">
      <c r="A56" s="3" t="s">
        <v>1069</v>
      </c>
      <c r="B56" s="3" t="str">
        <f>'SPAN DETAILS'!E56</f>
        <v>OFC to be laid for Ring Formation (in Km)</v>
      </c>
      <c r="C56" s="38">
        <f>'SPAN DETAILS'!I56</f>
        <v>10.376985847831934</v>
      </c>
      <c r="D56" s="39">
        <v>0</v>
      </c>
      <c r="E56" s="39">
        <v>0</v>
      </c>
      <c r="F56" s="39">
        <v>0</v>
      </c>
      <c r="G56" s="39">
        <v>8.1082764951628423</v>
      </c>
      <c r="H56" s="39">
        <v>2.2687093526690938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</row>
    <row r="57" spans="1:13">
      <c r="A57" s="3" t="s">
        <v>1074</v>
      </c>
      <c r="B57" s="3" t="str">
        <f>'SPAN DETAILS'!E57</f>
        <v>OFC to be laid for Ring Formation (in Km)</v>
      </c>
      <c r="C57" s="38">
        <f>'SPAN DETAILS'!I57</f>
        <v>4.7149471720559992</v>
      </c>
      <c r="D57" s="39">
        <v>0</v>
      </c>
      <c r="E57" s="39">
        <v>0</v>
      </c>
      <c r="F57" s="39">
        <v>0</v>
      </c>
      <c r="G57" s="39">
        <v>3.4288197025529112</v>
      </c>
      <c r="H57" s="39">
        <v>1.286127469503088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</row>
    <row r="58" spans="1:13">
      <c r="A58" s="3" t="s">
        <v>1283</v>
      </c>
      <c r="B58" s="3" t="str">
        <f>'SPAN DETAILS'!E58</f>
        <v>OFC to be laid for Ring Formation (in Km)</v>
      </c>
      <c r="C58" s="38">
        <f>'SPAN DETAILS'!I58</f>
        <v>2.7706423905136104</v>
      </c>
      <c r="D58" s="39">
        <v>0</v>
      </c>
      <c r="E58" s="39">
        <v>0</v>
      </c>
      <c r="F58" s="39">
        <v>0</v>
      </c>
      <c r="G58" s="39">
        <v>0</v>
      </c>
      <c r="H58" s="39">
        <v>2.7706423905136104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</row>
    <row r="59" spans="1:13">
      <c r="A59" s="3" t="s">
        <v>1082</v>
      </c>
      <c r="B59" s="3" t="str">
        <f>'SPAN DETAILS'!E59</f>
        <v>OFC to be laid for Ring Formation (in Km)</v>
      </c>
      <c r="C59" s="38">
        <f>'SPAN DETAILS'!I59</f>
        <v>3.2394211981479724</v>
      </c>
      <c r="D59" s="39">
        <v>0</v>
      </c>
      <c r="E59" s="39">
        <v>0</v>
      </c>
      <c r="F59" s="39">
        <v>0</v>
      </c>
      <c r="G59" s="39">
        <v>2.7026971124545254</v>
      </c>
      <c r="H59" s="39">
        <v>0.53672408569344732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</row>
    <row r="60" spans="1:13">
      <c r="A60" s="3" t="s">
        <v>1084</v>
      </c>
      <c r="B60" s="3" t="str">
        <f>'SPAN DETAILS'!E60</f>
        <v>OFC to be laid for Ring Formation (in Km)</v>
      </c>
      <c r="C60" s="38">
        <f>'SPAN DETAILS'!I60</f>
        <v>7.0272355516408638</v>
      </c>
      <c r="D60" s="39">
        <v>0</v>
      </c>
      <c r="E60" s="39">
        <v>0</v>
      </c>
      <c r="F60" s="39">
        <v>0.17906542182394941</v>
      </c>
      <c r="G60" s="39">
        <v>6.5381900913670012</v>
      </c>
      <c r="H60" s="39">
        <v>0.30998003844991145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</row>
    <row r="61" spans="1:13">
      <c r="A61" s="3" t="s">
        <v>1087</v>
      </c>
      <c r="B61" s="3" t="str">
        <f>'SPAN DETAILS'!E61</f>
        <v>OFC to be laid for Ring Formation (in Km)</v>
      </c>
      <c r="C61" s="38">
        <f>'SPAN DETAILS'!I61</f>
        <v>2.1092214677052974</v>
      </c>
      <c r="D61" s="39">
        <v>0</v>
      </c>
      <c r="E61" s="39">
        <v>0</v>
      </c>
      <c r="F61" s="39">
        <v>2.0624734010697376</v>
      </c>
      <c r="G61" s="39">
        <v>0</v>
      </c>
      <c r="H61" s="39">
        <v>4.6748066635559804E-2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</row>
    <row r="62" spans="1:13">
      <c r="A62" s="3" t="s">
        <v>1092</v>
      </c>
      <c r="B62" s="3" t="str">
        <f>'SPAN DETAILS'!E62</f>
        <v>OFC to be laid for Ring Formation (in Km)</v>
      </c>
      <c r="C62" s="38">
        <f>'SPAN DETAILS'!I62</f>
        <v>5.8661894391016602</v>
      </c>
      <c r="D62" s="39">
        <v>0</v>
      </c>
      <c r="E62" s="39">
        <v>0</v>
      </c>
      <c r="F62" s="39">
        <v>0.44501908224915121</v>
      </c>
      <c r="G62" s="39">
        <v>5.0310125811563644</v>
      </c>
      <c r="H62" s="39">
        <v>0.39015777569614424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</row>
    <row r="63" spans="1:13">
      <c r="A63" s="3" t="s">
        <v>1093</v>
      </c>
      <c r="B63" s="3" t="str">
        <f>'SPAN DETAILS'!E63</f>
        <v>OFC to be laid for Ring Formation (in Km)</v>
      </c>
      <c r="C63" s="38">
        <f>'SPAN DETAILS'!I63</f>
        <v>10.009298854097457</v>
      </c>
      <c r="D63" s="39">
        <v>0</v>
      </c>
      <c r="E63" s="39">
        <v>0</v>
      </c>
      <c r="F63" s="39">
        <v>0</v>
      </c>
      <c r="G63" s="39">
        <v>9.7456461233436382</v>
      </c>
      <c r="H63" s="39">
        <v>0.26365273075381751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</row>
    <row r="64" spans="1:13">
      <c r="A64" s="3" t="s">
        <v>1096</v>
      </c>
      <c r="B64" s="3" t="str">
        <f>'SPAN DETAILS'!E64</f>
        <v>OFC to be laid for Ring Formation (in Km)</v>
      </c>
      <c r="C64" s="38">
        <f>'SPAN DETAILS'!I64</f>
        <v>5.9679874549148959</v>
      </c>
      <c r="D64" s="39">
        <v>0</v>
      </c>
      <c r="E64" s="39">
        <v>0</v>
      </c>
      <c r="F64" s="39">
        <v>0</v>
      </c>
      <c r="G64" s="39">
        <v>5.9679874549148959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</row>
    <row r="65" spans="1:13">
      <c r="A65" s="3" t="s">
        <v>1253</v>
      </c>
      <c r="B65" s="3" t="str">
        <f>'SPAN DETAILS'!E65</f>
        <v>OFC to be laid for Ring Formation (in Km)</v>
      </c>
      <c r="C65" s="38">
        <f>'SPAN DETAILS'!I65</f>
        <v>2.6525065730643416</v>
      </c>
      <c r="D65" s="39">
        <v>0</v>
      </c>
      <c r="E65" s="39">
        <v>0</v>
      </c>
      <c r="F65" s="39">
        <v>0</v>
      </c>
      <c r="G65" s="39">
        <v>2.4062009517899772</v>
      </c>
      <c r="H65" s="39">
        <v>0.24630562127436381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</row>
    <row r="66" spans="1:13">
      <c r="A66" s="3" t="s">
        <v>1099</v>
      </c>
      <c r="B66" s="3" t="str">
        <f>'SPAN DETAILS'!E66</f>
        <v>OFC to be laid for Ring Formation (in Km)</v>
      </c>
      <c r="C66" s="38">
        <f>'SPAN DETAILS'!I66</f>
        <v>2.1208865414232072</v>
      </c>
      <c r="D66" s="39">
        <v>0</v>
      </c>
      <c r="E66" s="39">
        <v>0</v>
      </c>
      <c r="F66" s="39">
        <v>0</v>
      </c>
      <c r="G66" s="39">
        <v>1.7035627805529692</v>
      </c>
      <c r="H66" s="39">
        <v>0.41732376087023809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</row>
    <row r="67" spans="1:13">
      <c r="A67" s="3" t="s">
        <v>1277</v>
      </c>
      <c r="B67" s="3" t="str">
        <f>'SPAN DETAILS'!E67</f>
        <v>OFC to be laid for Ring Formation (in Km)</v>
      </c>
      <c r="C67" s="38">
        <f>'SPAN DETAILS'!I67</f>
        <v>17.541286473260666</v>
      </c>
      <c r="D67" s="39">
        <v>0</v>
      </c>
      <c r="E67" s="39">
        <v>0</v>
      </c>
      <c r="F67" s="39">
        <v>0.18163193395483712</v>
      </c>
      <c r="G67" s="39">
        <v>10.104356643717788</v>
      </c>
      <c r="H67" s="39">
        <v>5.0392281929900919</v>
      </c>
      <c r="I67" s="39">
        <v>0</v>
      </c>
      <c r="J67" s="39">
        <v>0</v>
      </c>
      <c r="K67" s="39">
        <v>0</v>
      </c>
      <c r="L67" s="39">
        <v>2.2160697025979497</v>
      </c>
      <c r="M67" s="39">
        <v>0</v>
      </c>
    </row>
    <row r="68" spans="1:13">
      <c r="A68" s="3" t="s">
        <v>1105</v>
      </c>
      <c r="B68" s="3" t="str">
        <f>'SPAN DETAILS'!E68</f>
        <v>OFC to be laid for Ring Formation (in Km)</v>
      </c>
      <c r="C68" s="38">
        <f>'SPAN DETAILS'!I68</f>
        <v>2.9570881792357695</v>
      </c>
      <c r="D68" s="39">
        <v>0</v>
      </c>
      <c r="E68" s="39">
        <v>0</v>
      </c>
      <c r="F68" s="39">
        <v>0</v>
      </c>
      <c r="G68" s="39">
        <v>2.608585845127982</v>
      </c>
      <c r="H68" s="39">
        <v>0.34850233410778797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</row>
    <row r="69" spans="1:13">
      <c r="A69" s="3" t="s">
        <v>1107</v>
      </c>
      <c r="B69" s="3" t="str">
        <f>'SPAN DETAILS'!E69</f>
        <v>OFC to be laid for Ring Formation (in Km)</v>
      </c>
      <c r="C69" s="38">
        <f>'SPAN DETAILS'!I69</f>
        <v>12.113576992020597</v>
      </c>
      <c r="D69" s="39">
        <v>0</v>
      </c>
      <c r="E69" s="39">
        <v>0</v>
      </c>
      <c r="F69" s="39">
        <v>0</v>
      </c>
      <c r="G69" s="39">
        <v>10.140078921264969</v>
      </c>
      <c r="H69" s="39">
        <v>1.97349807075563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</row>
    <row r="70" spans="1:13">
      <c r="A70" s="3" t="s">
        <v>1111</v>
      </c>
      <c r="B70" s="3" t="str">
        <f>'SPAN DETAILS'!E70</f>
        <v>OFC to be laid for Ring Formation (in Km)</v>
      </c>
      <c r="C70" s="38">
        <f>'SPAN DETAILS'!I70</f>
        <v>3.3404197017685195</v>
      </c>
      <c r="D70" s="39">
        <v>0</v>
      </c>
      <c r="E70" s="39">
        <v>0</v>
      </c>
      <c r="F70" s="39">
        <v>0</v>
      </c>
      <c r="G70" s="39">
        <v>3.2279034092029555</v>
      </c>
      <c r="H70" s="39">
        <v>0.112516292565564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</row>
    <row r="71" spans="1:13">
      <c r="A71" s="3" t="s">
        <v>1114</v>
      </c>
      <c r="B71" s="3" t="str">
        <f>'SPAN DETAILS'!E71</f>
        <v>OFC to be laid for Ring Formation (in Km)</v>
      </c>
      <c r="C71" s="38">
        <f>'SPAN DETAILS'!I71</f>
        <v>8.3629702127678875</v>
      </c>
      <c r="D71" s="39">
        <v>0</v>
      </c>
      <c r="E71" s="39">
        <v>0</v>
      </c>
      <c r="F71" s="39">
        <v>5.5580120912212578</v>
      </c>
      <c r="G71" s="39">
        <v>2.5635046358690716</v>
      </c>
      <c r="H71" s="39">
        <v>0.241453485677559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</row>
    <row r="72" spans="1:13">
      <c r="A72" s="3" t="s">
        <v>1115</v>
      </c>
      <c r="B72" s="3" t="str">
        <f>'SPAN DETAILS'!E72</f>
        <v>OFC to be laid for Ring Formation (in Km)</v>
      </c>
      <c r="C72" s="38">
        <f>'SPAN DETAILS'!I72</f>
        <v>1.2667182744471739</v>
      </c>
      <c r="D72" s="39">
        <v>0</v>
      </c>
      <c r="E72" s="39">
        <v>0</v>
      </c>
      <c r="F72" s="39">
        <v>0</v>
      </c>
      <c r="G72" s="39">
        <v>1.0060501549468071</v>
      </c>
      <c r="H72" s="39">
        <v>0.260668119500367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</row>
    <row r="73" spans="1:13">
      <c r="A73" s="3" t="s">
        <v>1117</v>
      </c>
      <c r="B73" s="3" t="str">
        <f>'SPAN DETAILS'!E73</f>
        <v>OFC to be laid for Ring Formation (in Km)</v>
      </c>
      <c r="C73" s="38">
        <f>'SPAN DETAILS'!I73</f>
        <v>2.1052367123876361</v>
      </c>
      <c r="D73" s="39">
        <v>0</v>
      </c>
      <c r="E73" s="39">
        <v>0</v>
      </c>
      <c r="F73" s="39">
        <v>2.1052367123876361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</row>
    <row r="74" spans="1:13">
      <c r="A74" s="3" t="s">
        <v>1078</v>
      </c>
      <c r="B74" s="3" t="str">
        <f>'SPAN DETAILS'!E74</f>
        <v>OFC to be laid for Ring Formation (in Km)</v>
      </c>
      <c r="C74" s="38">
        <f>'SPAN DETAILS'!I74</f>
        <v>6.0893632359000733</v>
      </c>
      <c r="D74" s="39">
        <v>0</v>
      </c>
      <c r="E74" s="39">
        <v>0</v>
      </c>
      <c r="F74" s="39">
        <v>0</v>
      </c>
      <c r="G74" s="39">
        <v>4.2829289009110383</v>
      </c>
      <c r="H74" s="39">
        <v>1.8064343349890342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</row>
    <row r="75" spans="1:13">
      <c r="A75" s="3" t="s">
        <v>1080</v>
      </c>
      <c r="B75" s="3" t="str">
        <f>'SPAN DETAILS'!E75</f>
        <v>OFC to be laid for Ring Formation (in Km)</v>
      </c>
      <c r="C75" s="38">
        <f>'SPAN DETAILS'!I75</f>
        <v>3.0741509649867207</v>
      </c>
      <c r="D75" s="39">
        <v>0</v>
      </c>
      <c r="E75" s="39">
        <v>0</v>
      </c>
      <c r="F75" s="39">
        <v>0</v>
      </c>
      <c r="G75" s="39">
        <v>2.1219925594325169</v>
      </c>
      <c r="H75" s="39">
        <v>0.95215840555420439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</row>
    <row r="76" spans="1:13">
      <c r="A76" s="3" t="s">
        <v>1119</v>
      </c>
      <c r="B76" s="3" t="str">
        <f>'SPAN DETAILS'!E76</f>
        <v>OFC to be laid for Ring Formation (in Km)</v>
      </c>
      <c r="C76" s="38">
        <f>'SPAN DETAILS'!I76</f>
        <v>6.0786755859825066</v>
      </c>
      <c r="D76" s="39">
        <v>0</v>
      </c>
      <c r="E76" s="39">
        <v>0</v>
      </c>
      <c r="F76" s="39">
        <v>0</v>
      </c>
      <c r="G76" s="39">
        <v>5.7844532148080141</v>
      </c>
      <c r="H76" s="39">
        <v>0.29422237117449196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</row>
    <row r="77" spans="1:13">
      <c r="A77" s="3" t="s">
        <v>1122</v>
      </c>
      <c r="B77" s="3" t="str">
        <f>'SPAN DETAILS'!E77</f>
        <v>OFC to be laid for Ring Formation (in Km)</v>
      </c>
      <c r="C77" s="38">
        <f>'SPAN DETAILS'!I77</f>
        <v>2.1841198737448564</v>
      </c>
      <c r="D77" s="39">
        <v>0</v>
      </c>
      <c r="E77" s="39">
        <v>0</v>
      </c>
      <c r="F77" s="39">
        <v>0</v>
      </c>
      <c r="G77" s="39">
        <v>0.38322975356751704</v>
      </c>
      <c r="H77" s="39">
        <v>1.8008901201773393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</row>
    <row r="78" spans="1:13">
      <c r="A78" s="3" t="s">
        <v>1124</v>
      </c>
      <c r="B78" s="3" t="str">
        <f>'SPAN DETAILS'!E78</f>
        <v>OFC to be laid for Ring Formation (in Km)</v>
      </c>
      <c r="C78" s="38">
        <f>'SPAN DETAILS'!I78</f>
        <v>2.4150329309563805</v>
      </c>
      <c r="D78" s="39">
        <v>0</v>
      </c>
      <c r="E78" s="39">
        <v>0</v>
      </c>
      <c r="F78" s="39">
        <v>0</v>
      </c>
      <c r="G78" s="39">
        <v>2.4150329309563805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</row>
    <row r="79" spans="1:13">
      <c r="A79" s="3" t="s">
        <v>1126</v>
      </c>
      <c r="B79" s="3" t="str">
        <f>'SPAN DETAILS'!E79</f>
        <v>OFC to be laid for Ring Formation (in Km)</v>
      </c>
      <c r="C79" s="38">
        <f>'SPAN DETAILS'!I79</f>
        <v>8.6926741677325303</v>
      </c>
      <c r="D79" s="39">
        <v>0</v>
      </c>
      <c r="E79" s="39">
        <v>0</v>
      </c>
      <c r="F79" s="39">
        <v>0</v>
      </c>
      <c r="G79" s="39">
        <v>7.1845782783245138</v>
      </c>
      <c r="H79" s="39">
        <v>1.5080958894080168</v>
      </c>
      <c r="I79" s="39">
        <v>0</v>
      </c>
      <c r="J79" s="39">
        <v>0</v>
      </c>
      <c r="K79" s="39">
        <v>0</v>
      </c>
      <c r="L79" s="39">
        <v>0</v>
      </c>
      <c r="M79" s="39">
        <v>0</v>
      </c>
    </row>
    <row r="80" spans="1:13">
      <c r="A80" s="3" t="s">
        <v>1129</v>
      </c>
      <c r="B80" s="3" t="str">
        <f>'SPAN DETAILS'!E80</f>
        <v>OFC to be laid for Ring Formation (in Km)</v>
      </c>
      <c r="C80" s="38">
        <f>'SPAN DETAILS'!I80</f>
        <v>5.0126589746358308</v>
      </c>
      <c r="D80" s="39">
        <v>0</v>
      </c>
      <c r="E80" s="39">
        <v>0</v>
      </c>
      <c r="F80" s="39">
        <v>0</v>
      </c>
      <c r="G80" s="39">
        <v>3.8472593174484828</v>
      </c>
      <c r="H80" s="39">
        <v>1.1653996571873471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</row>
    <row r="81" spans="1:13">
      <c r="A81" s="3" t="s">
        <v>1131</v>
      </c>
      <c r="B81" s="3" t="str">
        <f>'SPAN DETAILS'!E81</f>
        <v>OFC to be laid for Ring Formation (in Km)</v>
      </c>
      <c r="C81" s="38">
        <f>'SPAN DETAILS'!I81</f>
        <v>3.2447259870393488</v>
      </c>
      <c r="D81" s="39">
        <v>0</v>
      </c>
      <c r="E81" s="39">
        <v>0</v>
      </c>
      <c r="F81" s="39">
        <v>0</v>
      </c>
      <c r="G81" s="39">
        <v>0</v>
      </c>
      <c r="H81" s="39">
        <v>3.2447259870393488</v>
      </c>
      <c r="I81" s="39">
        <v>0</v>
      </c>
      <c r="J81" s="39">
        <v>0</v>
      </c>
      <c r="K81" s="39">
        <v>0</v>
      </c>
      <c r="L81" s="39">
        <v>0</v>
      </c>
      <c r="M81" s="39">
        <v>0</v>
      </c>
    </row>
    <row r="82" spans="1:13">
      <c r="A82" s="3" t="s">
        <v>1133</v>
      </c>
      <c r="B82" s="3" t="str">
        <f>'SPAN DETAILS'!E82</f>
        <v>OFC to be laid for Ring Formation (in Km)</v>
      </c>
      <c r="C82" s="38">
        <f>'SPAN DETAILS'!I82</f>
        <v>6.2944164156354798</v>
      </c>
      <c r="D82" s="39">
        <v>2.2591777979994592</v>
      </c>
      <c r="E82" s="39">
        <v>0</v>
      </c>
      <c r="F82" s="39">
        <v>0</v>
      </c>
      <c r="G82" s="39">
        <v>3.256335132269367</v>
      </c>
      <c r="H82" s="39">
        <v>0.77890348536665499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</row>
    <row r="83" spans="1:13">
      <c r="A83" s="3" t="s">
        <v>1278</v>
      </c>
      <c r="B83" s="3" t="str">
        <f>'SPAN DETAILS'!E83</f>
        <v>OFC to be laid for Ring Formation (in Km)</v>
      </c>
      <c r="C83" s="38">
        <f>'SPAN DETAILS'!I83</f>
        <v>10.183873295287</v>
      </c>
      <c r="D83" s="39">
        <v>1.4880022150352947</v>
      </c>
      <c r="E83" s="39">
        <v>0</v>
      </c>
      <c r="F83" s="39">
        <v>0</v>
      </c>
      <c r="G83" s="39">
        <v>8.1167845389436994</v>
      </c>
      <c r="H83" s="39">
        <v>0.57908654130800474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</row>
    <row r="84" spans="1:13">
      <c r="A84" s="3" t="s">
        <v>1121</v>
      </c>
      <c r="B84" s="3" t="str">
        <f>'SPAN DETAILS'!E84</f>
        <v>OFC to be laid for Ring Formation (in Km)</v>
      </c>
      <c r="C84" s="38">
        <f>'SPAN DETAILS'!I84</f>
        <v>6.2148161813341911</v>
      </c>
      <c r="D84" s="39">
        <v>0</v>
      </c>
      <c r="E84" s="39">
        <v>0</v>
      </c>
      <c r="F84" s="39">
        <v>0</v>
      </c>
      <c r="G84" s="39">
        <v>5.9039268858888629</v>
      </c>
      <c r="H84" s="39">
        <v>0.31088929544532823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</row>
    <row r="85" spans="1:13">
      <c r="A85" s="3" t="s">
        <v>1279</v>
      </c>
      <c r="B85" s="3" t="str">
        <f>'SPAN DETAILS'!E85</f>
        <v>OFC to be laid for Ring Formation (in Km)</v>
      </c>
      <c r="C85" s="38">
        <f>'SPAN DETAILS'!I85</f>
        <v>2.5373195954215122</v>
      </c>
      <c r="D85" s="39">
        <v>1.231881522801795</v>
      </c>
      <c r="E85" s="39">
        <v>0</v>
      </c>
      <c r="F85" s="39">
        <v>0</v>
      </c>
      <c r="G85" s="39">
        <v>1.3054380726197168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</row>
    <row r="86" spans="1:13">
      <c r="A86" s="3" t="s">
        <v>1256</v>
      </c>
      <c r="B86" s="3" t="str">
        <f>'SPAN DETAILS'!E86</f>
        <v>OFC to be laid for Ring Formation (in Km)</v>
      </c>
      <c r="C86" s="38">
        <f>'SPAN DETAILS'!I86</f>
        <v>3.1995814244839793</v>
      </c>
      <c r="D86" s="39">
        <v>0</v>
      </c>
      <c r="E86" s="39">
        <v>0</v>
      </c>
      <c r="F86" s="39">
        <v>0</v>
      </c>
      <c r="G86" s="39">
        <v>3.0460741304324941</v>
      </c>
      <c r="H86" s="39">
        <v>0.15350729405148505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</row>
    <row r="87" spans="1:13">
      <c r="A87" s="3" t="s">
        <v>1257</v>
      </c>
      <c r="B87" s="3" t="str">
        <f>'SPAN DETAILS'!E87</f>
        <v>OFC to be laid for Ring Formation (in Km)</v>
      </c>
      <c r="C87" s="38">
        <f>'SPAN DETAILS'!I87</f>
        <v>3.6156217933659183</v>
      </c>
      <c r="D87" s="39">
        <v>0</v>
      </c>
      <c r="E87" s="39">
        <v>0</v>
      </c>
      <c r="F87" s="39">
        <v>0</v>
      </c>
      <c r="G87" s="39">
        <v>3.1681984488685924</v>
      </c>
      <c r="H87" s="39">
        <v>0.44742334449732596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</row>
    <row r="88" spans="1:13">
      <c r="A88" s="3" t="s">
        <v>1170</v>
      </c>
      <c r="B88" s="3" t="str">
        <f>'SPAN DETAILS'!E88</f>
        <v>OFC to be laid for Ring Formation (in Km)</v>
      </c>
      <c r="C88" s="38">
        <f>'SPAN DETAILS'!I88</f>
        <v>4.0353165258872137</v>
      </c>
      <c r="D88" s="39">
        <v>0</v>
      </c>
      <c r="E88" s="39">
        <v>0</v>
      </c>
      <c r="F88" s="39">
        <v>0</v>
      </c>
      <c r="G88" s="39">
        <v>2.770834998067103</v>
      </c>
      <c r="H88" s="39">
        <v>1.2644815278201111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</row>
    <row r="89" spans="1:13">
      <c r="A89" s="3" t="s">
        <v>1172</v>
      </c>
      <c r="B89" s="3" t="str">
        <f>'SPAN DETAILS'!E89</f>
        <v>OFC to be laid for Ring Formation (in Km)</v>
      </c>
      <c r="C89" s="38">
        <f>'SPAN DETAILS'!I89</f>
        <v>4.1464721639986024</v>
      </c>
      <c r="D89" s="39">
        <v>3.3744771152901727</v>
      </c>
      <c r="E89" s="39">
        <v>0</v>
      </c>
      <c r="F89" s="39">
        <v>0</v>
      </c>
      <c r="G89" s="39">
        <v>0.65995832252220432</v>
      </c>
      <c r="H89" s="39">
        <v>0.11203672618622601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</row>
    <row r="90" spans="1:13">
      <c r="A90" s="3" t="s">
        <v>1179</v>
      </c>
      <c r="B90" s="3" t="str">
        <f>'SPAN DETAILS'!E90</f>
        <v>OFC to be laid for Ring Formation (in Km)</v>
      </c>
      <c r="C90" s="38">
        <f>'SPAN DETAILS'!I90</f>
        <v>1.8286799716812898</v>
      </c>
      <c r="D90" s="39">
        <v>1.5631553137997993</v>
      </c>
      <c r="E90" s="39">
        <v>0</v>
      </c>
      <c r="F90" s="39">
        <v>0</v>
      </c>
      <c r="G90" s="39">
        <v>0.15676196154208299</v>
      </c>
      <c r="H90" s="39">
        <v>0.10876269633940699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</row>
    <row r="91" spans="1:13">
      <c r="A91" s="3" t="s">
        <v>1183</v>
      </c>
      <c r="B91" s="3" t="str">
        <f>'SPAN DETAILS'!E91</f>
        <v>OFC to be laid for Ring Formation (in Km)</v>
      </c>
      <c r="C91" s="38">
        <f>'SPAN DETAILS'!I91</f>
        <v>1.225805611947274</v>
      </c>
      <c r="D91" s="39">
        <v>1.0649950471429261</v>
      </c>
      <c r="E91" s="39">
        <v>0</v>
      </c>
      <c r="F91" s="39">
        <v>0</v>
      </c>
      <c r="G91" s="39">
        <v>0.16081056480434799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</row>
    <row r="92" spans="1:13">
      <c r="A92" s="3" t="s">
        <v>1260</v>
      </c>
      <c r="B92" s="3" t="str">
        <f>'SPAN DETAILS'!E92</f>
        <v>OFC to be laid for Ring Formation (in Km)</v>
      </c>
      <c r="C92" s="38">
        <f>'SPAN DETAILS'!I92</f>
        <v>3.2789533079342692</v>
      </c>
      <c r="D92" s="39">
        <v>0</v>
      </c>
      <c r="E92" s="39">
        <v>0</v>
      </c>
      <c r="F92" s="39">
        <v>0</v>
      </c>
      <c r="G92" s="39">
        <v>3.2789533079342692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</row>
    <row r="93" spans="1:13">
      <c r="A93" s="3" t="s">
        <v>1186</v>
      </c>
      <c r="B93" s="3" t="str">
        <f>'SPAN DETAILS'!E93</f>
        <v>OFC to be laid for Ring Formation (in Km)</v>
      </c>
      <c r="C93" s="38">
        <f>'SPAN DETAILS'!I93</f>
        <v>4.7107332196837497</v>
      </c>
      <c r="D93" s="39">
        <v>0</v>
      </c>
      <c r="E93" s="39">
        <v>2.2491242143266774</v>
      </c>
      <c r="F93" s="39">
        <v>0</v>
      </c>
      <c r="G93" s="39">
        <v>1.7659238163368005</v>
      </c>
      <c r="H93" s="39">
        <v>0.59180245278808463</v>
      </c>
      <c r="I93" s="39">
        <v>0.103882736232187</v>
      </c>
      <c r="J93" s="39">
        <v>0</v>
      </c>
      <c r="K93" s="39">
        <v>0</v>
      </c>
      <c r="L93" s="39">
        <v>0</v>
      </c>
      <c r="M93" s="39">
        <v>0</v>
      </c>
    </row>
    <row r="94" spans="1:13">
      <c r="A94" s="3" t="s">
        <v>1189</v>
      </c>
      <c r="B94" s="3" t="str">
        <f>'SPAN DETAILS'!E94</f>
        <v>OFC to be laid for Ring Formation (in Km)</v>
      </c>
      <c r="C94" s="38">
        <f>'SPAN DETAILS'!I94</f>
        <v>3.0117059752298241</v>
      </c>
      <c r="D94" s="39">
        <v>0</v>
      </c>
      <c r="E94" s="39">
        <v>0.91549297174267696</v>
      </c>
      <c r="F94" s="39">
        <v>0</v>
      </c>
      <c r="G94" s="39">
        <v>1.4859752812422451</v>
      </c>
      <c r="H94" s="39">
        <v>0.61023772224490269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</row>
    <row r="95" spans="1:13">
      <c r="A95" s="3" t="s">
        <v>1280</v>
      </c>
      <c r="B95" s="3" t="str">
        <f>'SPAN DETAILS'!E95</f>
        <v>OFC to be laid for Ring Formation (in Km)</v>
      </c>
      <c r="C95" s="38">
        <f>'SPAN DETAILS'!I95</f>
        <v>4.8758714057419619</v>
      </c>
      <c r="D95" s="39">
        <v>0</v>
      </c>
      <c r="E95" s="39">
        <v>2.9265038564855135</v>
      </c>
      <c r="F95" s="39">
        <v>0</v>
      </c>
      <c r="G95" s="39">
        <v>0.93377792844081531</v>
      </c>
      <c r="H95" s="39">
        <v>1.0155896208156334</v>
      </c>
      <c r="I95" s="39">
        <v>0</v>
      </c>
      <c r="J95" s="39">
        <v>0</v>
      </c>
      <c r="K95" s="39">
        <v>0.15</v>
      </c>
      <c r="L95" s="39">
        <v>0</v>
      </c>
      <c r="M95" s="39">
        <v>0</v>
      </c>
    </row>
    <row r="96" spans="1:13">
      <c r="A96" s="3" t="s">
        <v>1281</v>
      </c>
      <c r="B96" s="3" t="str">
        <f>'SPAN DETAILS'!E96</f>
        <v>OFC to be laid for Ring Formation (in Km)</v>
      </c>
      <c r="C96" s="38">
        <f>'SPAN DETAILS'!I96</f>
        <v>2.6458873237657499</v>
      </c>
      <c r="D96" s="39">
        <v>0</v>
      </c>
      <c r="E96" s="39">
        <v>1.5559439552343854</v>
      </c>
      <c r="F96" s="39">
        <v>0</v>
      </c>
      <c r="G96" s="39">
        <v>1.0899433685313642</v>
      </c>
      <c r="H96" s="39">
        <v>0</v>
      </c>
      <c r="I96" s="39">
        <v>0</v>
      </c>
      <c r="J96" s="39">
        <v>0</v>
      </c>
      <c r="K96" s="39">
        <v>0</v>
      </c>
      <c r="L96" s="39">
        <v>0</v>
      </c>
      <c r="M96" s="39">
        <v>0</v>
      </c>
    </row>
    <row r="97" spans="1:13">
      <c r="A97" s="3" t="s">
        <v>1194</v>
      </c>
      <c r="B97" s="3" t="str">
        <f>'SPAN DETAILS'!E97</f>
        <v>OFC to be laid for Ring Formation (in Km)</v>
      </c>
      <c r="C97" s="38">
        <f>'SPAN DETAILS'!I97</f>
        <v>3.1768479523646884</v>
      </c>
      <c r="D97" s="39">
        <v>0</v>
      </c>
      <c r="E97" s="39">
        <v>0</v>
      </c>
      <c r="F97" s="39">
        <v>0.67133003461156793</v>
      </c>
      <c r="G97" s="39">
        <v>5.7062892474499104E-2</v>
      </c>
      <c r="H97" s="39">
        <v>2.448455025278621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</row>
    <row r="98" spans="1:13">
      <c r="A98" s="3" t="s">
        <v>1198</v>
      </c>
      <c r="B98" s="3" t="str">
        <f>'SPAN DETAILS'!E98</f>
        <v>OFC to be laid for Ring Formation (in Km)</v>
      </c>
      <c r="C98" s="38">
        <f>'SPAN DETAILS'!I98</f>
        <v>12.556065922048806</v>
      </c>
      <c r="D98" s="39">
        <v>0</v>
      </c>
      <c r="E98" s="39">
        <v>0</v>
      </c>
      <c r="F98" s="39">
        <v>2.1193647563369096</v>
      </c>
      <c r="G98" s="39">
        <v>9.189897189463121</v>
      </c>
      <c r="H98" s="39">
        <v>1.2468039762487781</v>
      </c>
      <c r="I98" s="39">
        <v>0</v>
      </c>
      <c r="J98" s="39">
        <v>0</v>
      </c>
      <c r="K98" s="39">
        <v>0.1</v>
      </c>
      <c r="L98" s="39">
        <v>0</v>
      </c>
      <c r="M98" s="39">
        <v>0</v>
      </c>
    </row>
    <row r="99" spans="1:13">
      <c r="A99" s="3" t="s">
        <v>1201</v>
      </c>
      <c r="B99" s="3" t="str">
        <f>'SPAN DETAILS'!E99</f>
        <v>OFC to be laid for Ring Formation (in Km)</v>
      </c>
      <c r="C99" s="38">
        <f>'SPAN DETAILS'!I99</f>
        <v>3.046686339065146</v>
      </c>
      <c r="D99" s="39">
        <v>0</v>
      </c>
      <c r="E99" s="39">
        <v>0</v>
      </c>
      <c r="F99" s="39">
        <v>0</v>
      </c>
      <c r="G99" s="39">
        <v>2.6414473955299802</v>
      </c>
      <c r="H99" s="39">
        <v>0.4052389435351656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</row>
    <row r="100" spans="1:13">
      <c r="A100" s="3" t="s">
        <v>1203</v>
      </c>
      <c r="B100" s="3" t="str">
        <f>'SPAN DETAILS'!E100</f>
        <v>OFC to be laid for Ring Formation (in Km)</v>
      </c>
      <c r="C100" s="38">
        <f>'SPAN DETAILS'!I100</f>
        <v>3.1213788624363183</v>
      </c>
      <c r="D100" s="39">
        <v>0</v>
      </c>
      <c r="E100" s="39">
        <v>0</v>
      </c>
      <c r="F100" s="39">
        <v>0</v>
      </c>
      <c r="G100" s="39">
        <v>2.2482560915790235</v>
      </c>
      <c r="H100" s="39">
        <v>0.87312277085729473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</row>
    <row r="101" spans="1:13">
      <c r="A101" s="3" t="s">
        <v>1207</v>
      </c>
      <c r="B101" s="3" t="str">
        <f>'SPAN DETAILS'!E101</f>
        <v>OFC to be laid for Ring Formation (in Km)</v>
      </c>
      <c r="C101" s="38">
        <f>'SPAN DETAILS'!I101</f>
        <v>12.226312273036889</v>
      </c>
      <c r="D101" s="39">
        <v>0</v>
      </c>
      <c r="E101" s="39">
        <v>0</v>
      </c>
      <c r="F101" s="39">
        <v>0.11811977214554599</v>
      </c>
      <c r="G101" s="39">
        <v>10.044103685474672</v>
      </c>
      <c r="H101" s="39">
        <v>2.0640888154166652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</row>
    <row r="102" spans="1:13">
      <c r="A102" s="3" t="s">
        <v>1211</v>
      </c>
      <c r="B102" s="3" t="str">
        <f>'SPAN DETAILS'!E102</f>
        <v>OFC to be laid for Ring Formation (in Km)</v>
      </c>
      <c r="C102" s="38">
        <f>'SPAN DETAILS'!I102</f>
        <v>3.3415942333834896</v>
      </c>
      <c r="D102" s="39">
        <v>0</v>
      </c>
      <c r="E102" s="39">
        <v>0</v>
      </c>
      <c r="F102" s="39">
        <v>3.1956211190635084</v>
      </c>
      <c r="G102" s="39">
        <v>0</v>
      </c>
      <c r="H102" s="39">
        <v>0.145973114319981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</row>
    <row r="103" spans="1:13">
      <c r="A103" s="3" t="s">
        <v>1215</v>
      </c>
      <c r="B103" s="3" t="str">
        <f>'SPAN DETAILS'!E103</f>
        <v>OFC to be laid for Ring Formation (in Km)</v>
      </c>
      <c r="C103" s="38">
        <f>'SPAN DETAILS'!I103</f>
        <v>2.8157727190439981</v>
      </c>
      <c r="D103" s="39">
        <v>0</v>
      </c>
      <c r="E103" s="39">
        <v>0</v>
      </c>
      <c r="F103" s="39">
        <v>2.80424795266574E-2</v>
      </c>
      <c r="G103" s="39">
        <v>2.257124202006803</v>
      </c>
      <c r="H103" s="39">
        <v>0.53060603751053792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</row>
    <row r="104" spans="1:13">
      <c r="A104" s="3" t="s">
        <v>1219</v>
      </c>
      <c r="B104" s="3" t="str">
        <f>'SPAN DETAILS'!E104</f>
        <v>OFC to be laid for Ring Formation (in Km)</v>
      </c>
      <c r="C104" s="38">
        <f>'SPAN DETAILS'!I104</f>
        <v>5.0907998083557642</v>
      </c>
      <c r="D104" s="39">
        <v>0</v>
      </c>
      <c r="E104" s="39">
        <v>0</v>
      </c>
      <c r="F104" s="39">
        <v>0</v>
      </c>
      <c r="G104" s="39">
        <v>4.5425660598373492</v>
      </c>
      <c r="H104" s="39">
        <v>0.548233748518415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</row>
    <row r="105" spans="1:13">
      <c r="A105" s="3" t="s">
        <v>1221</v>
      </c>
      <c r="B105" s="3" t="str">
        <f>'SPAN DETAILS'!E105</f>
        <v>OFC to be laid for Ring Formation (in Km)</v>
      </c>
      <c r="C105" s="38">
        <f>'SPAN DETAILS'!I105</f>
        <v>5.8389894318679545</v>
      </c>
      <c r="D105" s="39">
        <v>0</v>
      </c>
      <c r="E105" s="39">
        <v>0</v>
      </c>
      <c r="F105" s="39">
        <v>4.9611689478470922</v>
      </c>
      <c r="G105" s="39">
        <v>0.7032593725130506</v>
      </c>
      <c r="H105" s="39">
        <v>0.17456111150781001</v>
      </c>
      <c r="I105" s="39">
        <v>0</v>
      </c>
      <c r="J105" s="39">
        <v>0</v>
      </c>
      <c r="K105" s="39">
        <v>0.1</v>
      </c>
      <c r="L105" s="39">
        <v>0</v>
      </c>
      <c r="M105" s="39">
        <v>0</v>
      </c>
    </row>
    <row r="106" spans="1:13">
      <c r="A106" s="3" t="s">
        <v>1223</v>
      </c>
      <c r="B106" s="3" t="str">
        <f>'SPAN DETAILS'!E106</f>
        <v>OFC to be laid for Ring Formation (in Km)</v>
      </c>
      <c r="C106" s="38">
        <f>'SPAN DETAILS'!I106</f>
        <v>3.9037189223712097</v>
      </c>
      <c r="D106" s="39">
        <v>0</v>
      </c>
      <c r="E106" s="39">
        <v>0</v>
      </c>
      <c r="F106" s="39">
        <v>3.4790216186397407</v>
      </c>
      <c r="G106" s="39">
        <v>0</v>
      </c>
      <c r="H106" s="39">
        <v>0.42469730373146886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</row>
    <row r="107" spans="1:13">
      <c r="A107" s="3" t="s">
        <v>1227</v>
      </c>
      <c r="B107" s="3" t="str">
        <f>'SPAN DETAILS'!E107</f>
        <v>OFC to be laid for Ring Formation (in Km)</v>
      </c>
      <c r="C107" s="38">
        <f>'SPAN DETAILS'!I107</f>
        <v>3.0125004256475552</v>
      </c>
      <c r="D107" s="39">
        <v>0</v>
      </c>
      <c r="E107" s="39">
        <v>0</v>
      </c>
      <c r="F107" s="39">
        <v>2.9084098953713529</v>
      </c>
      <c r="G107" s="39">
        <v>0</v>
      </c>
      <c r="H107" s="39">
        <v>0.10409053027620201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</row>
    <row r="108" spans="1:13">
      <c r="A108" s="3" t="s">
        <v>1229</v>
      </c>
      <c r="B108" s="3" t="str">
        <f>'SPAN DETAILS'!E108</f>
        <v>OFC to be laid for Ring Formation (in Km)</v>
      </c>
      <c r="C108" s="38">
        <f>'SPAN DETAILS'!I108</f>
        <v>4.4463165791071919</v>
      </c>
      <c r="D108" s="39">
        <v>0</v>
      </c>
      <c r="E108" s="39">
        <v>0</v>
      </c>
      <c r="F108" s="39">
        <v>0</v>
      </c>
      <c r="G108" s="39">
        <v>4.255676462684213</v>
      </c>
      <c r="H108" s="39">
        <v>0.19064011642297918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</row>
    <row r="109" spans="1:13">
      <c r="A109" s="3" t="s">
        <v>1231</v>
      </c>
      <c r="B109" s="3" t="str">
        <f>'SPAN DETAILS'!E109</f>
        <v>OFC to be laid for Ring Formation (in Km)</v>
      </c>
      <c r="C109" s="38">
        <f>'SPAN DETAILS'!I109</f>
        <v>3.0101155305969693</v>
      </c>
      <c r="D109" s="39">
        <v>0</v>
      </c>
      <c r="E109" s="39">
        <v>0</v>
      </c>
      <c r="F109" s="39">
        <v>0</v>
      </c>
      <c r="G109" s="39">
        <v>1.5564285659774117</v>
      </c>
      <c r="H109" s="39">
        <v>1.453686964619558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</row>
    <row r="110" spans="1:13">
      <c r="A110" s="3" t="s">
        <v>1232</v>
      </c>
      <c r="B110" s="3" t="str">
        <f>'SPAN DETAILS'!E110</f>
        <v>OFC to be laid for Ring Formation (in Km)</v>
      </c>
      <c r="C110" s="38">
        <f>'SPAN DETAILS'!I110</f>
        <v>4.648788352789623</v>
      </c>
      <c r="D110" s="39">
        <v>0</v>
      </c>
      <c r="E110" s="39">
        <v>0</v>
      </c>
      <c r="F110" s="39">
        <v>0</v>
      </c>
      <c r="G110" s="39">
        <v>1.6673711556124184</v>
      </c>
      <c r="H110" s="39">
        <v>2.9814171971772034</v>
      </c>
      <c r="I110" s="39">
        <v>0</v>
      </c>
      <c r="J110" s="39">
        <v>0</v>
      </c>
      <c r="K110" s="39">
        <v>0.1</v>
      </c>
      <c r="L110" s="39">
        <v>0</v>
      </c>
      <c r="M110" s="39">
        <v>0</v>
      </c>
    </row>
    <row r="111" spans="1:13">
      <c r="A111" s="3" t="s">
        <v>1233</v>
      </c>
      <c r="B111" s="3" t="str">
        <f>'SPAN DETAILS'!E111</f>
        <v>OFC to be laid for Ring Formation (in Km)</v>
      </c>
      <c r="C111" s="38">
        <f>'SPAN DETAILS'!I111</f>
        <v>2.005697979217711</v>
      </c>
      <c r="D111" s="39">
        <v>0</v>
      </c>
      <c r="E111" s="39">
        <v>0</v>
      </c>
      <c r="F111" s="39">
        <v>0</v>
      </c>
      <c r="G111" s="39">
        <v>2.005697979217711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</row>
    <row r="112" spans="1:13">
      <c r="A112" s="3" t="s">
        <v>1234</v>
      </c>
      <c r="B112" s="3" t="str">
        <f>'SPAN DETAILS'!E112</f>
        <v>OFC to be laid for Ring Formation (in Km)</v>
      </c>
      <c r="C112" s="38">
        <f>'SPAN DETAILS'!I112</f>
        <v>6.4311712020906997</v>
      </c>
      <c r="D112" s="39">
        <v>0</v>
      </c>
      <c r="E112" s="39">
        <v>0</v>
      </c>
      <c r="F112" s="39">
        <v>0</v>
      </c>
      <c r="G112" s="39">
        <v>5.946659818253238</v>
      </c>
      <c r="H112" s="39">
        <v>0.48451138383746217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</row>
    <row r="113" spans="1:13">
      <c r="A113" s="3" t="s">
        <v>1235</v>
      </c>
      <c r="B113" s="3" t="str">
        <f>'SPAN DETAILS'!E113</f>
        <v>OFC to be laid for Ring Formation (in Km)</v>
      </c>
      <c r="C113" s="38">
        <f>'SPAN DETAILS'!I113</f>
        <v>6.3066639778816711</v>
      </c>
      <c r="D113" s="39">
        <v>0</v>
      </c>
      <c r="E113" s="39">
        <v>1.5311710897350435</v>
      </c>
      <c r="F113" s="39">
        <v>0</v>
      </c>
      <c r="G113" s="39">
        <v>3.3503960436672258</v>
      </c>
      <c r="H113" s="39">
        <v>0.36551158475305429</v>
      </c>
      <c r="I113" s="39">
        <v>0</v>
      </c>
      <c r="J113" s="39">
        <v>1.059585259726346</v>
      </c>
      <c r="K113" s="39">
        <v>0</v>
      </c>
      <c r="L113" s="39">
        <v>0</v>
      </c>
      <c r="M113" s="39">
        <v>0</v>
      </c>
    </row>
    <row r="114" spans="1:13">
      <c r="A114" s="3" t="s">
        <v>1606</v>
      </c>
      <c r="B114" s="3" t="str">
        <f>'SPAN DETAILS'!E117</f>
        <v>OFC to be laid for Ring Formation (in Km)</v>
      </c>
      <c r="C114" s="38">
        <f>'SPAN DETAILS'!I117</f>
        <v>4.6159503935048685</v>
      </c>
      <c r="D114" s="39">
        <v>0</v>
      </c>
      <c r="E114" s="174">
        <f>4.3653824085676-2.425820764</f>
        <v>1.9395616445675996</v>
      </c>
      <c r="F114" s="39">
        <v>0</v>
      </c>
      <c r="G114" s="174">
        <v>0</v>
      </c>
      <c r="H114" s="39">
        <v>0.38055188285131647</v>
      </c>
      <c r="I114" s="39">
        <v>0</v>
      </c>
      <c r="J114" s="39">
        <v>0</v>
      </c>
      <c r="K114" s="39">
        <v>0.15</v>
      </c>
      <c r="L114" s="39">
        <v>0</v>
      </c>
      <c r="M114" s="39">
        <v>0</v>
      </c>
    </row>
    <row r="115" spans="1:13">
      <c r="A115" s="3" t="s">
        <v>1155</v>
      </c>
      <c r="B115" s="3" t="str">
        <f>'SPAN DETAILS'!E118</f>
        <v>OFC to be laid for Ring Formation (in Km)</v>
      </c>
      <c r="C115" s="38">
        <f>'SPAN DETAILS'!I118</f>
        <v>9.9292888088454703</v>
      </c>
      <c r="D115" s="39">
        <v>0</v>
      </c>
      <c r="E115" s="39">
        <v>1.3487663523279181</v>
      </c>
      <c r="F115" s="39">
        <v>0</v>
      </c>
      <c r="G115" s="39">
        <v>0</v>
      </c>
      <c r="H115" s="39">
        <v>0.40691409027320469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</row>
    <row r="116" spans="1:13">
      <c r="A116" s="3" t="s">
        <v>1157</v>
      </c>
      <c r="B116" s="3" t="str">
        <f>'SPAN DETAILS'!E119</f>
        <v>OFC to be laid for Ring Formation (in Km)</v>
      </c>
      <c r="C116" s="38">
        <f>'SPAN DETAILS'!I119</f>
        <v>2.7528333706148178</v>
      </c>
      <c r="D116" s="39">
        <v>0</v>
      </c>
      <c r="E116" s="39">
        <v>1.4414170715813808</v>
      </c>
      <c r="F116" s="39">
        <v>0</v>
      </c>
      <c r="G116" s="39">
        <v>0.79619644697713909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</row>
    <row r="117" spans="1:13">
      <c r="A117" s="104" t="s">
        <v>1161</v>
      </c>
      <c r="B117" s="3" t="str">
        <f>'SPAN DETAILS'!E120</f>
        <v>OFC to be laid for Ring Formation (in Km)</v>
      </c>
      <c r="C117" s="38">
        <f>'SPAN DETAILS'!I120</f>
        <v>5.6120081400766839</v>
      </c>
      <c r="D117" s="105">
        <v>0</v>
      </c>
      <c r="E117" s="105">
        <v>0</v>
      </c>
      <c r="F117" s="105">
        <v>0</v>
      </c>
      <c r="G117" s="105">
        <v>1.5752392701406244</v>
      </c>
      <c r="H117" s="105">
        <v>3.0407111233642437</v>
      </c>
      <c r="I117" s="105">
        <v>0</v>
      </c>
      <c r="J117" s="105">
        <v>0</v>
      </c>
      <c r="K117" s="39">
        <v>0</v>
      </c>
      <c r="L117" s="39">
        <v>0</v>
      </c>
      <c r="M117" s="39">
        <v>0</v>
      </c>
    </row>
    <row r="118" spans="1:13">
      <c r="A118" s="3" t="s">
        <v>1282</v>
      </c>
      <c r="B118" s="3" t="str">
        <f>'SPAN DETAILS'!E114</f>
        <v>OFC to be laid for Ring Formation (in Km)</v>
      </c>
      <c r="C118" s="38">
        <f>'SPAN DETAILS'!I114</f>
        <v>2.32011352705379</v>
      </c>
      <c r="D118" s="39">
        <v>4.5699143987850794</v>
      </c>
      <c r="E118" s="39">
        <v>0</v>
      </c>
      <c r="F118" s="39">
        <v>0</v>
      </c>
      <c r="G118" s="39">
        <v>3.5535811207597132</v>
      </c>
      <c r="H118" s="39">
        <v>1.8057932893006763</v>
      </c>
      <c r="I118" s="39">
        <v>0</v>
      </c>
      <c r="J118" s="39">
        <v>0</v>
      </c>
      <c r="K118" s="39">
        <v>0.14000000000000001</v>
      </c>
      <c r="L118" s="39">
        <v>0</v>
      </c>
      <c r="M118" s="39">
        <v>0</v>
      </c>
    </row>
    <row r="119" spans="1:13">
      <c r="A119" s="3" t="s">
        <v>1145</v>
      </c>
      <c r="B119" s="3" t="str">
        <f>'SPAN DETAILS'!E115</f>
        <v>OFC to be laid for Ring Formation (in Km)</v>
      </c>
      <c r="C119" s="38">
        <f>'SPAN DETAILS'!I115</f>
        <v>1.7556804426011228</v>
      </c>
      <c r="D119" s="39">
        <v>0</v>
      </c>
      <c r="E119" s="39">
        <v>0</v>
      </c>
      <c r="F119" s="39">
        <v>0</v>
      </c>
      <c r="G119" s="39">
        <v>0.78545789724708936</v>
      </c>
      <c r="H119" s="39">
        <v>1.9673754733677291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</row>
    <row r="120" spans="1:13">
      <c r="A120" s="3" t="s">
        <v>1149</v>
      </c>
      <c r="B120" s="3" t="str">
        <f>'SPAN DETAILS'!E116</f>
        <v>OFC to be laid for Ring Formation (in Km)</v>
      </c>
      <c r="C120" s="38">
        <f>'SPAN DETAILS'!I116</f>
        <v>2.2376135185585198</v>
      </c>
      <c r="D120" s="39">
        <v>0</v>
      </c>
      <c r="E120" s="39">
        <v>0</v>
      </c>
      <c r="F120" s="39">
        <v>0</v>
      </c>
      <c r="G120" s="39">
        <v>4.8460367366252788</v>
      </c>
      <c r="H120" s="39">
        <v>0.7659714034514058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</row>
  </sheetData>
  <mergeCells count="4">
    <mergeCell ref="A2:A3"/>
    <mergeCell ref="B2:B3"/>
    <mergeCell ref="C2:C3"/>
    <mergeCell ref="D2:M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2180"/>
  <sheetViews>
    <sheetView tabSelected="1" topLeftCell="A79" zoomScaleNormal="100" workbookViewId="0">
      <selection activeCell="C16" sqref="C16"/>
    </sheetView>
  </sheetViews>
  <sheetFormatPr defaultColWidth="8.85546875" defaultRowHeight="15"/>
  <cols>
    <col min="1" max="1" width="45.5703125" style="1" bestFit="1" customWidth="1"/>
    <col min="2" max="2" width="34.140625" style="2" bestFit="1" customWidth="1"/>
    <col min="3" max="3" width="13.5703125" style="2" customWidth="1"/>
    <col min="4" max="4" width="20.140625" style="2" customWidth="1"/>
    <col min="5" max="5" width="14.5703125" style="118" customWidth="1"/>
    <col min="6" max="6" width="22.140625" style="2" customWidth="1"/>
    <col min="7" max="7" width="19.42578125" style="118" customWidth="1"/>
    <col min="8" max="8" width="24.5703125" style="2" customWidth="1"/>
    <col min="9" max="9" width="22.28515625" style="118" customWidth="1"/>
    <col min="10" max="10" width="17.28515625" style="118" customWidth="1"/>
    <col min="11" max="11" width="18" style="118" customWidth="1"/>
    <col min="12" max="13" width="18.42578125" style="118" customWidth="1"/>
    <col min="14" max="14" width="18.140625" style="1" customWidth="1"/>
    <col min="15" max="16" width="8.85546875" style="1"/>
    <col min="17" max="17" width="29.28515625" style="1" bestFit="1" customWidth="1"/>
    <col min="18" max="18" width="10.5703125" style="1" customWidth="1"/>
    <col min="19" max="16384" width="8.85546875" style="1"/>
  </cols>
  <sheetData>
    <row r="1" spans="1:18" s="35" customFormat="1">
      <c r="B1" s="79"/>
      <c r="C1" s="79">
        <f t="shared" ref="C1:K1" si="0">SUBTOTAL(9,C3:C219)</f>
        <v>520.80843451839166</v>
      </c>
      <c r="D1" s="79">
        <f t="shared" si="0"/>
        <v>520.5</v>
      </c>
      <c r="E1" s="116">
        <f t="shared" si="0"/>
        <v>6500.2268424999993</v>
      </c>
      <c r="F1" s="79">
        <f t="shared" si="0"/>
        <v>25</v>
      </c>
      <c r="G1" s="116">
        <f t="shared" si="0"/>
        <v>1970.1552009999998</v>
      </c>
      <c r="H1" s="79">
        <f t="shared" si="0"/>
        <v>0</v>
      </c>
      <c r="I1" s="116">
        <f t="shared" si="0"/>
        <v>8020.7739369999999</v>
      </c>
      <c r="J1" s="116">
        <f t="shared" si="0"/>
        <v>2441.1552009999996</v>
      </c>
      <c r="K1" s="116">
        <f t="shared" si="0"/>
        <v>1602.4529055</v>
      </c>
      <c r="L1" s="116"/>
      <c r="M1" s="116">
        <f>SUBTOTAL(9,M3:M219)</f>
        <v>19094.7976499984</v>
      </c>
      <c r="N1" s="116">
        <f>SUBTOTAL(9,N3:N219)</f>
        <v>40</v>
      </c>
    </row>
    <row r="2" spans="1:18" s="30" customFormat="1" ht="40.15" customHeight="1">
      <c r="A2" s="32" t="s">
        <v>9</v>
      </c>
      <c r="B2" s="32" t="s">
        <v>8</v>
      </c>
      <c r="C2" s="102" t="s">
        <v>1382</v>
      </c>
      <c r="D2" s="102" t="s">
        <v>36</v>
      </c>
      <c r="E2" s="117" t="s">
        <v>38</v>
      </c>
      <c r="F2" s="102" t="s">
        <v>37</v>
      </c>
      <c r="G2" s="117" t="s">
        <v>1421</v>
      </c>
      <c r="H2" s="102" t="s">
        <v>39</v>
      </c>
      <c r="I2" s="117" t="s">
        <v>40</v>
      </c>
      <c r="J2" s="117" t="s">
        <v>41</v>
      </c>
      <c r="K2" s="117" t="s">
        <v>42</v>
      </c>
      <c r="L2" s="146" t="s">
        <v>1419</v>
      </c>
      <c r="M2" s="146" t="s">
        <v>1422</v>
      </c>
      <c r="N2" s="102" t="s">
        <v>43</v>
      </c>
      <c r="Q2" s="102" t="s">
        <v>1423</v>
      </c>
      <c r="R2" s="102" t="s">
        <v>1425</v>
      </c>
    </row>
    <row r="3" spans="1:18">
      <c r="A3" s="3" t="s">
        <v>888</v>
      </c>
      <c r="B3" s="3" t="s">
        <v>77</v>
      </c>
      <c r="C3" s="39">
        <f>'SPAN DETAILS'!I4</f>
        <v>4.9258559410995542</v>
      </c>
      <c r="D3" s="106">
        <v>5</v>
      </c>
      <c r="E3" s="107">
        <v>42.673152000000002</v>
      </c>
      <c r="F3" s="107">
        <v>2</v>
      </c>
      <c r="G3" s="107">
        <v>248.10057949999998</v>
      </c>
      <c r="H3" s="108">
        <v>0</v>
      </c>
      <c r="I3" s="38">
        <f>((D3*2)*3)+E3</f>
        <v>72.673152000000002</v>
      </c>
      <c r="J3" s="38">
        <f>((F3*2)*3)+G3</f>
        <v>260.10057949999998</v>
      </c>
      <c r="K3" s="38">
        <v>0</v>
      </c>
      <c r="L3" s="38" t="s">
        <v>1420</v>
      </c>
      <c r="M3" s="38">
        <v>0</v>
      </c>
      <c r="N3" s="33">
        <v>0</v>
      </c>
      <c r="Q3" s="104" t="s">
        <v>1424</v>
      </c>
      <c r="R3" s="31">
        <f>107*3</f>
        <v>321</v>
      </c>
    </row>
    <row r="4" spans="1:18">
      <c r="A4" s="3" t="s">
        <v>894</v>
      </c>
      <c r="B4" s="3" t="s">
        <v>77</v>
      </c>
      <c r="C4" s="39">
        <f>'SPAN DETAILS'!I5</f>
        <v>6.6726268888787343</v>
      </c>
      <c r="D4" s="106">
        <v>1</v>
      </c>
      <c r="E4" s="107">
        <v>32.508463999999996</v>
      </c>
      <c r="F4" s="107">
        <v>0</v>
      </c>
      <c r="G4" s="107">
        <v>0</v>
      </c>
      <c r="H4" s="108">
        <v>0</v>
      </c>
      <c r="I4" s="38">
        <f t="shared" ref="I4:I23" si="1">((D4*2)*3)+E4</f>
        <v>38.508463999999996</v>
      </c>
      <c r="J4" s="38">
        <f t="shared" ref="J4:J67" si="2">((F4*2)*3)+G4</f>
        <v>0</v>
      </c>
      <c r="K4" s="38">
        <v>0</v>
      </c>
      <c r="L4" s="38" t="s">
        <v>1420</v>
      </c>
      <c r="M4" s="38">
        <v>0</v>
      </c>
      <c r="N4" s="33">
        <v>0</v>
      </c>
      <c r="O4" s="76"/>
    </row>
    <row r="5" spans="1:18">
      <c r="A5" s="3" t="s">
        <v>896</v>
      </c>
      <c r="B5" s="3" t="s">
        <v>77</v>
      </c>
      <c r="C5" s="39">
        <f>'SPAN DETAILS'!I6</f>
        <v>3.7302538207105074</v>
      </c>
      <c r="D5" s="106">
        <v>2</v>
      </c>
      <c r="E5" s="107">
        <v>23.40587</v>
      </c>
      <c r="F5" s="107">
        <v>1</v>
      </c>
      <c r="G5" s="107">
        <v>126.466043</v>
      </c>
      <c r="H5" s="108">
        <v>0</v>
      </c>
      <c r="I5" s="38">
        <f t="shared" si="1"/>
        <v>35.40587</v>
      </c>
      <c r="J5" s="38">
        <f t="shared" si="2"/>
        <v>132.46604300000001</v>
      </c>
      <c r="K5" s="38">
        <v>0</v>
      </c>
      <c r="L5" s="38" t="s">
        <v>1420</v>
      </c>
      <c r="M5" s="38">
        <v>0</v>
      </c>
      <c r="N5" s="33">
        <v>40</v>
      </c>
    </row>
    <row r="6" spans="1:18">
      <c r="A6" s="3" t="s">
        <v>898</v>
      </c>
      <c r="B6" s="3" t="s">
        <v>77</v>
      </c>
      <c r="C6" s="39">
        <f>'SPAN DETAILS'!I7</f>
        <v>1.4465520882254796</v>
      </c>
      <c r="D6" s="106">
        <v>3.5</v>
      </c>
      <c r="E6" s="107">
        <v>62.983044</v>
      </c>
      <c r="F6" s="107">
        <v>0</v>
      </c>
      <c r="G6" s="107">
        <v>0</v>
      </c>
      <c r="H6" s="108">
        <v>0</v>
      </c>
      <c r="I6" s="38">
        <f t="shared" si="1"/>
        <v>83.983044000000007</v>
      </c>
      <c r="J6" s="38">
        <f t="shared" si="2"/>
        <v>0</v>
      </c>
      <c r="K6" s="38">
        <v>0</v>
      </c>
      <c r="L6" s="38" t="s">
        <v>1420</v>
      </c>
      <c r="M6" s="38">
        <v>0</v>
      </c>
      <c r="N6" s="33">
        <v>0</v>
      </c>
    </row>
    <row r="7" spans="1:18">
      <c r="A7" s="3" t="s">
        <v>900</v>
      </c>
      <c r="B7" s="3" t="s">
        <v>77</v>
      </c>
      <c r="C7" s="39">
        <f>'SPAN DETAILS'!I8</f>
        <v>3.6894548847082231</v>
      </c>
      <c r="D7" s="106">
        <v>10.5</v>
      </c>
      <c r="E7" s="107">
        <v>151.61622650000001</v>
      </c>
      <c r="F7" s="107">
        <v>1</v>
      </c>
      <c r="G7" s="107">
        <v>76.609879500000005</v>
      </c>
      <c r="H7" s="108">
        <v>0</v>
      </c>
      <c r="I7" s="38">
        <f t="shared" si="1"/>
        <v>214.61622650000001</v>
      </c>
      <c r="J7" s="38">
        <f t="shared" si="2"/>
        <v>82.609879500000005</v>
      </c>
      <c r="K7" s="38">
        <v>0</v>
      </c>
      <c r="L7" s="38" t="s">
        <v>1420</v>
      </c>
      <c r="M7" s="38">
        <v>0</v>
      </c>
      <c r="N7" s="33">
        <v>0</v>
      </c>
    </row>
    <row r="8" spans="1:18">
      <c r="A8" s="3" t="s">
        <v>905</v>
      </c>
      <c r="B8" s="3" t="s">
        <v>77</v>
      </c>
      <c r="C8" s="39">
        <f>'SPAN DETAILS'!I9</f>
        <v>11.331344107275346</v>
      </c>
      <c r="D8" s="106">
        <v>3</v>
      </c>
      <c r="E8" s="107">
        <v>30.210389999999997</v>
      </c>
      <c r="F8" s="107">
        <v>0</v>
      </c>
      <c r="G8" s="107">
        <v>0</v>
      </c>
      <c r="H8" s="108">
        <v>0</v>
      </c>
      <c r="I8" s="38">
        <f t="shared" si="1"/>
        <v>48.210389999999997</v>
      </c>
      <c r="J8" s="38">
        <f t="shared" si="2"/>
        <v>0</v>
      </c>
      <c r="K8" s="38">
        <v>0</v>
      </c>
      <c r="L8" s="38" t="s">
        <v>1420</v>
      </c>
      <c r="M8" s="38">
        <v>0</v>
      </c>
      <c r="N8" s="33">
        <v>0</v>
      </c>
    </row>
    <row r="9" spans="1:18">
      <c r="A9" s="3" t="s">
        <v>907</v>
      </c>
      <c r="B9" s="3" t="s">
        <v>77</v>
      </c>
      <c r="C9" s="39">
        <f>'SPAN DETAILS'!I10</f>
        <v>2.6142357675235783</v>
      </c>
      <c r="D9" s="106">
        <v>10.5</v>
      </c>
      <c r="E9" s="107">
        <v>142.35113899999999</v>
      </c>
      <c r="F9" s="107">
        <v>0</v>
      </c>
      <c r="G9" s="107">
        <v>0</v>
      </c>
      <c r="H9" s="108">
        <v>0</v>
      </c>
      <c r="I9" s="38">
        <f t="shared" si="1"/>
        <v>205.35113899999999</v>
      </c>
      <c r="J9" s="38">
        <f t="shared" si="2"/>
        <v>0</v>
      </c>
      <c r="K9" s="38">
        <v>0</v>
      </c>
      <c r="L9" s="38" t="s">
        <v>1420</v>
      </c>
      <c r="M9" s="38">
        <v>0</v>
      </c>
      <c r="N9" s="33">
        <v>0</v>
      </c>
    </row>
    <row r="10" spans="1:18">
      <c r="A10" s="3" t="s">
        <v>910</v>
      </c>
      <c r="B10" s="3" t="s">
        <v>77</v>
      </c>
      <c r="C10" s="39">
        <f>'SPAN DETAILS'!I11</f>
        <v>5.9207461136399866</v>
      </c>
      <c r="D10" s="106">
        <v>3</v>
      </c>
      <c r="E10" s="107">
        <v>18.181435</v>
      </c>
      <c r="F10" s="107">
        <v>1</v>
      </c>
      <c r="G10" s="107">
        <v>39.384616999999999</v>
      </c>
      <c r="H10" s="108">
        <v>0</v>
      </c>
      <c r="I10" s="38">
        <v>0</v>
      </c>
      <c r="J10" s="38">
        <f t="shared" si="2"/>
        <v>45.384616999999999</v>
      </c>
      <c r="K10" s="38">
        <f>((D10*2)*3)+E10</f>
        <v>36.181435</v>
      </c>
      <c r="L10" s="38" t="s">
        <v>912</v>
      </c>
      <c r="M10" s="38">
        <v>3929.2066585197554</v>
      </c>
      <c r="N10" s="33">
        <v>0</v>
      </c>
    </row>
    <row r="11" spans="1:18">
      <c r="A11" s="3" t="s">
        <v>920</v>
      </c>
      <c r="B11" s="3" t="s">
        <v>77</v>
      </c>
      <c r="C11" s="39">
        <f>'SPAN DETAILS'!I12</f>
        <v>4.6225830730563837</v>
      </c>
      <c r="D11" s="106">
        <v>2</v>
      </c>
      <c r="E11" s="107">
        <v>18.457393</v>
      </c>
      <c r="F11" s="107">
        <v>1</v>
      </c>
      <c r="G11" s="107">
        <v>88.764757000000003</v>
      </c>
      <c r="H11" s="108">
        <v>0</v>
      </c>
      <c r="I11" s="38">
        <v>0</v>
      </c>
      <c r="J11" s="38">
        <f t="shared" si="2"/>
        <v>94.764757000000003</v>
      </c>
      <c r="K11" s="38">
        <f>((D11*2)*3)+E11</f>
        <v>30.457393</v>
      </c>
      <c r="L11" s="38" t="s">
        <v>912</v>
      </c>
      <c r="M11" s="38">
        <v>6909.0342088452117</v>
      </c>
      <c r="N11" s="33">
        <v>0</v>
      </c>
    </row>
    <row r="12" spans="1:18">
      <c r="A12" s="3" t="s">
        <v>924</v>
      </c>
      <c r="B12" s="3" t="s">
        <v>77</v>
      </c>
      <c r="C12" s="39">
        <f>'SPAN DETAILS'!I13</f>
        <v>8.1459953688251172</v>
      </c>
      <c r="D12" s="106">
        <v>8.5</v>
      </c>
      <c r="E12" s="107">
        <v>106.82045600000002</v>
      </c>
      <c r="F12" s="107">
        <v>0</v>
      </c>
      <c r="G12" s="107">
        <v>0</v>
      </c>
      <c r="H12" s="108">
        <v>0</v>
      </c>
      <c r="I12" s="38">
        <v>0</v>
      </c>
      <c r="J12" s="38">
        <f t="shared" si="2"/>
        <v>0</v>
      </c>
      <c r="K12" s="38">
        <f>((D12*2)*3)+E12</f>
        <v>157.82045600000004</v>
      </c>
      <c r="L12" s="38" t="s">
        <v>912</v>
      </c>
      <c r="M12" s="38">
        <v>1112.1422145279853</v>
      </c>
      <c r="N12" s="33">
        <v>0</v>
      </c>
    </row>
    <row r="13" spans="1:18">
      <c r="A13" s="3" t="s">
        <v>930</v>
      </c>
      <c r="B13" s="3" t="s">
        <v>77</v>
      </c>
      <c r="C13" s="39">
        <f>'SPAN DETAILS'!I14</f>
        <v>4.6490470451825097</v>
      </c>
      <c r="D13" s="106">
        <v>12.5</v>
      </c>
      <c r="E13" s="107">
        <v>134.18421550000002</v>
      </c>
      <c r="F13" s="107">
        <v>0.5</v>
      </c>
      <c r="G13" s="107">
        <v>71.379245499999996</v>
      </c>
      <c r="H13" s="108">
        <v>0</v>
      </c>
      <c r="I13" s="38">
        <v>0</v>
      </c>
      <c r="J13" s="38">
        <f t="shared" si="2"/>
        <v>74.379245499999996</v>
      </c>
      <c r="K13" s="38">
        <f>((D13*2)*3)+E13</f>
        <v>209.18421550000002</v>
      </c>
      <c r="L13" s="38" t="s">
        <v>912</v>
      </c>
      <c r="M13" s="38">
        <v>1867.0415164881551</v>
      </c>
      <c r="N13" s="33">
        <v>0</v>
      </c>
    </row>
    <row r="14" spans="1:18">
      <c r="A14" s="3" t="s">
        <v>939</v>
      </c>
      <c r="B14" s="3" t="s">
        <v>77</v>
      </c>
      <c r="C14" s="39">
        <f>'SPAN DETAILS'!I15</f>
        <v>7.6824463959603753</v>
      </c>
      <c r="D14" s="106">
        <v>5.5</v>
      </c>
      <c r="E14" s="107">
        <v>25.579980500000001</v>
      </c>
      <c r="F14" s="107">
        <v>1.5</v>
      </c>
      <c r="G14" s="107">
        <v>147.7069975</v>
      </c>
      <c r="H14" s="108">
        <v>0</v>
      </c>
      <c r="I14" s="38">
        <v>0</v>
      </c>
      <c r="J14" s="38">
        <f t="shared" si="2"/>
        <v>156.7069975</v>
      </c>
      <c r="K14" s="38">
        <f>((D14*2)*3)+E14</f>
        <v>58.579980500000005</v>
      </c>
      <c r="L14" s="38" t="s">
        <v>912</v>
      </c>
      <c r="M14" s="38">
        <v>646.21585036523402</v>
      </c>
      <c r="N14" s="33">
        <v>0</v>
      </c>
    </row>
    <row r="15" spans="1:18">
      <c r="A15" s="3" t="s">
        <v>941</v>
      </c>
      <c r="B15" s="3" t="s">
        <v>77</v>
      </c>
      <c r="C15" s="39">
        <f>'SPAN DETAILS'!I16</f>
        <v>5.2114843356420728</v>
      </c>
      <c r="D15" s="106">
        <v>8.5</v>
      </c>
      <c r="E15" s="107">
        <v>72.066018499999984</v>
      </c>
      <c r="F15" s="107">
        <v>0</v>
      </c>
      <c r="G15" s="107">
        <v>0</v>
      </c>
      <c r="H15" s="108">
        <v>0</v>
      </c>
      <c r="I15" s="38">
        <f t="shared" si="1"/>
        <v>123.06601849999998</v>
      </c>
      <c r="J15" s="38">
        <f t="shared" si="2"/>
        <v>0</v>
      </c>
      <c r="K15" s="38">
        <v>0</v>
      </c>
      <c r="L15" s="38" t="s">
        <v>1420</v>
      </c>
      <c r="M15" s="38">
        <v>0</v>
      </c>
      <c r="N15" s="33">
        <v>0</v>
      </c>
    </row>
    <row r="16" spans="1:18">
      <c r="A16" s="3" t="s">
        <v>952</v>
      </c>
      <c r="B16" s="3" t="s">
        <v>77</v>
      </c>
      <c r="C16" s="39">
        <f>'SPAN DETAILS'!I17</f>
        <v>8.4338944294791993</v>
      </c>
      <c r="D16" s="106">
        <v>7.5</v>
      </c>
      <c r="E16" s="107">
        <v>77.884699499999996</v>
      </c>
      <c r="F16" s="107">
        <v>0</v>
      </c>
      <c r="G16" s="107">
        <v>0</v>
      </c>
      <c r="H16" s="108">
        <v>0</v>
      </c>
      <c r="I16" s="38">
        <f t="shared" si="1"/>
        <v>122.8846995</v>
      </c>
      <c r="J16" s="38">
        <f t="shared" si="2"/>
        <v>0</v>
      </c>
      <c r="K16" s="38">
        <v>0</v>
      </c>
      <c r="L16" s="38" t="s">
        <v>1420</v>
      </c>
      <c r="M16" s="38">
        <v>0</v>
      </c>
      <c r="N16" s="33">
        <v>0</v>
      </c>
    </row>
    <row r="17" spans="1:14">
      <c r="A17" s="3" t="s">
        <v>965</v>
      </c>
      <c r="B17" s="3" t="s">
        <v>77</v>
      </c>
      <c r="C17" s="39">
        <f>'SPAN DETAILS'!I18</f>
        <v>8.2397531928602081</v>
      </c>
      <c r="D17" s="106">
        <v>4</v>
      </c>
      <c r="E17" s="107">
        <v>24.543113999999999</v>
      </c>
      <c r="F17" s="107">
        <v>0</v>
      </c>
      <c r="G17" s="107">
        <v>0</v>
      </c>
      <c r="H17" s="108">
        <v>0</v>
      </c>
      <c r="I17" s="38">
        <f t="shared" si="1"/>
        <v>48.543114000000003</v>
      </c>
      <c r="J17" s="38">
        <f t="shared" si="2"/>
        <v>0</v>
      </c>
      <c r="K17" s="38">
        <v>0</v>
      </c>
      <c r="L17" s="38" t="s">
        <v>1420</v>
      </c>
      <c r="M17" s="38">
        <v>0</v>
      </c>
      <c r="N17" s="33">
        <v>0</v>
      </c>
    </row>
    <row r="18" spans="1:14">
      <c r="A18" s="3" t="s">
        <v>968</v>
      </c>
      <c r="B18" s="3" t="s">
        <v>77</v>
      </c>
      <c r="C18" s="39">
        <f>'SPAN DETAILS'!I19</f>
        <v>5.3571452010355136</v>
      </c>
      <c r="D18" s="106">
        <v>3</v>
      </c>
      <c r="E18" s="107">
        <v>15.762282999999998</v>
      </c>
      <c r="F18" s="107">
        <v>0</v>
      </c>
      <c r="G18" s="107">
        <v>0</v>
      </c>
      <c r="H18" s="108">
        <v>0</v>
      </c>
      <c r="I18" s="38">
        <f t="shared" si="1"/>
        <v>33.762282999999996</v>
      </c>
      <c r="J18" s="38">
        <f t="shared" si="2"/>
        <v>0</v>
      </c>
      <c r="K18" s="38">
        <v>0</v>
      </c>
      <c r="L18" s="38" t="s">
        <v>1420</v>
      </c>
      <c r="M18" s="38">
        <v>0</v>
      </c>
      <c r="N18" s="33">
        <v>0</v>
      </c>
    </row>
    <row r="19" spans="1:14">
      <c r="A19" s="3" t="s">
        <v>981</v>
      </c>
      <c r="B19" s="3" t="s">
        <v>77</v>
      </c>
      <c r="C19" s="39">
        <f>'SPAN DETAILS'!I20</f>
        <v>3.3787749006249959</v>
      </c>
      <c r="D19" s="106">
        <v>10</v>
      </c>
      <c r="E19" s="107">
        <v>103.87530000000002</v>
      </c>
      <c r="F19" s="107">
        <v>1</v>
      </c>
      <c r="G19" s="107">
        <v>63.607990000000001</v>
      </c>
      <c r="H19" s="108">
        <v>0</v>
      </c>
      <c r="I19" s="38">
        <f t="shared" si="1"/>
        <v>163.87530000000004</v>
      </c>
      <c r="J19" s="38">
        <f t="shared" si="2"/>
        <v>69.607990000000001</v>
      </c>
      <c r="K19" s="38">
        <v>0</v>
      </c>
      <c r="L19" s="38" t="s">
        <v>1420</v>
      </c>
      <c r="M19" s="38">
        <v>0</v>
      </c>
      <c r="N19" s="33">
        <v>0</v>
      </c>
    </row>
    <row r="20" spans="1:14">
      <c r="A20" s="3" t="s">
        <v>985</v>
      </c>
      <c r="B20" s="3" t="s">
        <v>77</v>
      </c>
      <c r="C20" s="39">
        <f>'SPAN DETAILS'!I21</f>
        <v>3.7128776687409442</v>
      </c>
      <c r="D20" s="106">
        <v>2</v>
      </c>
      <c r="E20" s="107">
        <v>29.488848000000001</v>
      </c>
      <c r="F20" s="107">
        <v>0</v>
      </c>
      <c r="G20" s="107">
        <v>0</v>
      </c>
      <c r="H20" s="108">
        <v>0</v>
      </c>
      <c r="I20" s="38">
        <f t="shared" si="1"/>
        <v>41.488848000000004</v>
      </c>
      <c r="J20" s="38">
        <f t="shared" si="2"/>
        <v>0</v>
      </c>
      <c r="K20" s="38">
        <v>0</v>
      </c>
      <c r="L20" s="38" t="s">
        <v>1420</v>
      </c>
      <c r="M20" s="38">
        <v>0</v>
      </c>
      <c r="N20" s="33">
        <v>0</v>
      </c>
    </row>
    <row r="21" spans="1:14">
      <c r="A21" s="3" t="s">
        <v>986</v>
      </c>
      <c r="B21" s="3" t="s">
        <v>77</v>
      </c>
      <c r="C21" s="39">
        <f>'SPAN DETAILS'!I22</f>
        <v>3.1111510798405386</v>
      </c>
      <c r="D21" s="106">
        <v>0.5</v>
      </c>
      <c r="E21" s="107">
        <v>3.0301645000000001</v>
      </c>
      <c r="F21" s="107">
        <v>0</v>
      </c>
      <c r="G21" s="107">
        <v>0</v>
      </c>
      <c r="H21" s="108">
        <v>0</v>
      </c>
      <c r="I21" s="38">
        <f t="shared" si="1"/>
        <v>6.0301644999999997</v>
      </c>
      <c r="J21" s="38">
        <f t="shared" si="2"/>
        <v>0</v>
      </c>
      <c r="K21" s="38">
        <v>0</v>
      </c>
      <c r="L21" s="38" t="s">
        <v>1420</v>
      </c>
      <c r="M21" s="38">
        <v>0</v>
      </c>
      <c r="N21" s="33">
        <v>0</v>
      </c>
    </row>
    <row r="22" spans="1:14">
      <c r="A22" s="3" t="s">
        <v>987</v>
      </c>
      <c r="B22" s="3" t="s">
        <v>77</v>
      </c>
      <c r="C22" s="39">
        <f>'SPAN DETAILS'!I23</f>
        <v>3.9404520020144309</v>
      </c>
      <c r="D22" s="106">
        <v>3</v>
      </c>
      <c r="E22" s="107">
        <v>39.575795999999997</v>
      </c>
      <c r="F22" s="107">
        <v>0</v>
      </c>
      <c r="G22" s="107">
        <v>0</v>
      </c>
      <c r="H22" s="108">
        <v>0</v>
      </c>
      <c r="I22" s="38">
        <f t="shared" si="1"/>
        <v>57.575795999999997</v>
      </c>
      <c r="J22" s="38">
        <f t="shared" si="2"/>
        <v>0</v>
      </c>
      <c r="K22" s="38">
        <v>0</v>
      </c>
      <c r="L22" s="38" t="s">
        <v>1420</v>
      </c>
      <c r="M22" s="38">
        <v>0</v>
      </c>
      <c r="N22" s="33">
        <v>0</v>
      </c>
    </row>
    <row r="23" spans="1:14">
      <c r="A23" s="3" t="s">
        <v>992</v>
      </c>
      <c r="B23" s="3" t="s">
        <v>77</v>
      </c>
      <c r="C23" s="39">
        <f>'SPAN DETAILS'!I24</f>
        <v>0.75049619970987125</v>
      </c>
      <c r="D23" s="106">
        <v>0.5</v>
      </c>
      <c r="E23" s="107">
        <v>8.2849435000000007</v>
      </c>
      <c r="F23" s="107">
        <v>0</v>
      </c>
      <c r="G23" s="107">
        <v>0</v>
      </c>
      <c r="H23" s="108">
        <v>0</v>
      </c>
      <c r="I23" s="38">
        <f t="shared" si="1"/>
        <v>11.284943500000001</v>
      </c>
      <c r="J23" s="38">
        <f t="shared" si="2"/>
        <v>0</v>
      </c>
      <c r="K23" s="38">
        <v>0</v>
      </c>
      <c r="L23" s="38" t="s">
        <v>1420</v>
      </c>
      <c r="M23" s="38">
        <v>0</v>
      </c>
      <c r="N23" s="33">
        <v>0</v>
      </c>
    </row>
    <row r="24" spans="1:14">
      <c r="A24" s="3" t="s">
        <v>994</v>
      </c>
      <c r="B24" s="3" t="s">
        <v>77</v>
      </c>
      <c r="C24" s="39">
        <f>'SPAN DETAILS'!I25</f>
        <v>5.4025840556142901</v>
      </c>
      <c r="D24" s="106">
        <v>2.5</v>
      </c>
      <c r="E24" s="107">
        <v>43.819651499999999</v>
      </c>
      <c r="F24" s="107">
        <v>0</v>
      </c>
      <c r="G24" s="107">
        <v>0</v>
      </c>
      <c r="H24" s="108">
        <v>0</v>
      </c>
      <c r="I24" s="38">
        <f t="shared" ref="I24:I87" si="3">((D24*2)*3)+E24</f>
        <v>58.819651499999999</v>
      </c>
      <c r="J24" s="38">
        <f t="shared" si="2"/>
        <v>0</v>
      </c>
      <c r="K24" s="38">
        <v>0</v>
      </c>
      <c r="L24" s="38" t="s">
        <v>1420</v>
      </c>
      <c r="M24" s="38">
        <v>0</v>
      </c>
      <c r="N24" s="33">
        <v>0</v>
      </c>
    </row>
    <row r="25" spans="1:14">
      <c r="A25" s="3" t="s">
        <v>996</v>
      </c>
      <c r="B25" s="3" t="s">
        <v>77</v>
      </c>
      <c r="C25" s="39">
        <f>'SPAN DETAILS'!I26</f>
        <v>7.6468893616868279</v>
      </c>
      <c r="D25" s="106">
        <v>2.5</v>
      </c>
      <c r="E25" s="107">
        <v>22.577533499999998</v>
      </c>
      <c r="F25" s="107">
        <v>0</v>
      </c>
      <c r="G25" s="107">
        <v>0</v>
      </c>
      <c r="H25" s="108">
        <v>0</v>
      </c>
      <c r="I25" s="38">
        <f t="shared" si="3"/>
        <v>37.577533500000001</v>
      </c>
      <c r="J25" s="38">
        <f t="shared" si="2"/>
        <v>0</v>
      </c>
      <c r="K25" s="38">
        <v>0</v>
      </c>
      <c r="L25" s="38" t="s">
        <v>1420</v>
      </c>
      <c r="M25" s="38">
        <v>0</v>
      </c>
      <c r="N25" s="33">
        <v>0</v>
      </c>
    </row>
    <row r="26" spans="1:14">
      <c r="A26" s="3" t="s">
        <v>1004</v>
      </c>
      <c r="B26" s="3" t="s">
        <v>77</v>
      </c>
      <c r="C26" s="39">
        <f>'SPAN DETAILS'!I27</f>
        <v>2.4312096354968951</v>
      </c>
      <c r="D26" s="106">
        <v>1.5</v>
      </c>
      <c r="E26" s="107">
        <v>38.066679000000001</v>
      </c>
      <c r="F26" s="107">
        <v>0</v>
      </c>
      <c r="G26" s="107">
        <v>0</v>
      </c>
      <c r="H26" s="108">
        <v>0</v>
      </c>
      <c r="I26" s="38">
        <f t="shared" si="3"/>
        <v>47.066679000000001</v>
      </c>
      <c r="J26" s="38">
        <f t="shared" si="2"/>
        <v>0</v>
      </c>
      <c r="K26" s="38">
        <v>0</v>
      </c>
      <c r="L26" s="38" t="s">
        <v>1420</v>
      </c>
      <c r="M26" s="38">
        <v>0</v>
      </c>
      <c r="N26" s="33">
        <v>0</v>
      </c>
    </row>
    <row r="27" spans="1:14">
      <c r="A27" s="3" t="s">
        <v>1007</v>
      </c>
      <c r="B27" s="3" t="s">
        <v>77</v>
      </c>
      <c r="C27" s="39">
        <f>'SPAN DETAILS'!I28</f>
        <v>3.6699174316975003</v>
      </c>
      <c r="D27" s="106">
        <v>7.5</v>
      </c>
      <c r="E27" s="107">
        <v>104.84227850000002</v>
      </c>
      <c r="F27" s="107">
        <v>0</v>
      </c>
      <c r="G27" s="107">
        <v>0</v>
      </c>
      <c r="H27" s="108">
        <v>0</v>
      </c>
      <c r="I27" s="38">
        <f t="shared" si="3"/>
        <v>149.84227850000002</v>
      </c>
      <c r="J27" s="38">
        <f t="shared" si="2"/>
        <v>0</v>
      </c>
      <c r="K27" s="38">
        <v>0</v>
      </c>
      <c r="L27" s="38" t="s">
        <v>1420</v>
      </c>
      <c r="M27" s="38">
        <v>0</v>
      </c>
      <c r="N27" s="33">
        <v>0</v>
      </c>
    </row>
    <row r="28" spans="1:14">
      <c r="A28" s="3" t="s">
        <v>1010</v>
      </c>
      <c r="B28" s="3" t="s">
        <v>77</v>
      </c>
      <c r="C28" s="39">
        <f>'SPAN DETAILS'!I29</f>
        <v>5.4555975574572892</v>
      </c>
      <c r="D28" s="106">
        <v>8.5</v>
      </c>
      <c r="E28" s="107">
        <v>104.23917499999999</v>
      </c>
      <c r="F28" s="107">
        <v>0</v>
      </c>
      <c r="G28" s="107">
        <v>0</v>
      </c>
      <c r="H28" s="108">
        <v>0</v>
      </c>
      <c r="I28" s="38">
        <f t="shared" si="3"/>
        <v>155.23917499999999</v>
      </c>
      <c r="J28" s="38">
        <f t="shared" si="2"/>
        <v>0</v>
      </c>
      <c r="K28" s="38">
        <v>0</v>
      </c>
      <c r="L28" s="38" t="s">
        <v>1420</v>
      </c>
      <c r="M28" s="38">
        <v>0</v>
      </c>
      <c r="N28" s="33">
        <v>0</v>
      </c>
    </row>
    <row r="29" spans="1:14">
      <c r="A29" s="3" t="s">
        <v>1012</v>
      </c>
      <c r="B29" s="3" t="s">
        <v>77</v>
      </c>
      <c r="C29" s="39">
        <f>'SPAN DETAILS'!I30</f>
        <v>2.865650879834742</v>
      </c>
      <c r="D29" s="106">
        <v>6</v>
      </c>
      <c r="E29" s="107">
        <v>71.134261500000008</v>
      </c>
      <c r="F29" s="107">
        <v>0</v>
      </c>
      <c r="G29" s="107">
        <v>0</v>
      </c>
      <c r="H29" s="108">
        <v>0</v>
      </c>
      <c r="I29" s="38">
        <f t="shared" si="3"/>
        <v>107.13426150000001</v>
      </c>
      <c r="J29" s="38">
        <f t="shared" si="2"/>
        <v>0</v>
      </c>
      <c r="K29" s="38">
        <v>0</v>
      </c>
      <c r="L29" s="38" t="s">
        <v>1420</v>
      </c>
      <c r="M29" s="38">
        <v>0</v>
      </c>
      <c r="N29" s="33">
        <v>0</v>
      </c>
    </row>
    <row r="30" spans="1:14">
      <c r="A30" s="3" t="s">
        <v>1015</v>
      </c>
      <c r="B30" s="3" t="s">
        <v>77</v>
      </c>
      <c r="C30" s="39">
        <f>'SPAN DETAILS'!I31</f>
        <v>2.3305999487575058</v>
      </c>
      <c r="D30" s="106">
        <v>2</v>
      </c>
      <c r="E30" s="107">
        <v>25.372064000000002</v>
      </c>
      <c r="F30" s="107">
        <v>0</v>
      </c>
      <c r="G30" s="107">
        <v>0</v>
      </c>
      <c r="H30" s="108">
        <v>0</v>
      </c>
      <c r="I30" s="38">
        <f t="shared" si="3"/>
        <v>37.372064000000002</v>
      </c>
      <c r="J30" s="38">
        <f t="shared" si="2"/>
        <v>0</v>
      </c>
      <c r="K30" s="38">
        <v>0</v>
      </c>
      <c r="L30" s="38" t="s">
        <v>1420</v>
      </c>
      <c r="M30" s="38">
        <v>0</v>
      </c>
      <c r="N30" s="33">
        <v>0</v>
      </c>
    </row>
    <row r="31" spans="1:14">
      <c r="A31" s="3" t="s">
        <v>1018</v>
      </c>
      <c r="B31" s="3" t="s">
        <v>77</v>
      </c>
      <c r="C31" s="39">
        <f>'SPAN DETAILS'!I32</f>
        <v>3.4893606000694852</v>
      </c>
      <c r="D31" s="106">
        <v>11</v>
      </c>
      <c r="E31" s="107">
        <v>145.79225800000003</v>
      </c>
      <c r="F31" s="107">
        <v>0</v>
      </c>
      <c r="G31" s="107">
        <v>0</v>
      </c>
      <c r="H31" s="108">
        <v>0</v>
      </c>
      <c r="I31" s="38">
        <v>0</v>
      </c>
      <c r="J31" s="38">
        <f t="shared" si="2"/>
        <v>0</v>
      </c>
      <c r="K31" s="38">
        <f>((D31*2)*3)+E31</f>
        <v>211.79225800000003</v>
      </c>
      <c r="L31" s="38" t="s">
        <v>912</v>
      </c>
      <c r="M31" s="38">
        <v>143.263740289986</v>
      </c>
      <c r="N31" s="33">
        <v>0</v>
      </c>
    </row>
    <row r="32" spans="1:14">
      <c r="A32" s="3" t="s">
        <v>1023</v>
      </c>
      <c r="B32" s="3" t="s">
        <v>77</v>
      </c>
      <c r="C32" s="39">
        <f>'SPAN DETAILS'!I33</f>
        <v>3.595531170034127</v>
      </c>
      <c r="D32" s="106">
        <v>8.5</v>
      </c>
      <c r="E32" s="107">
        <v>89.558227000000002</v>
      </c>
      <c r="F32" s="107">
        <v>0</v>
      </c>
      <c r="G32" s="107">
        <v>0</v>
      </c>
      <c r="H32" s="108">
        <v>0</v>
      </c>
      <c r="I32" s="38">
        <f t="shared" si="3"/>
        <v>140.55822699999999</v>
      </c>
      <c r="J32" s="38">
        <f t="shared" si="2"/>
        <v>0</v>
      </c>
      <c r="K32" s="38">
        <v>0</v>
      </c>
      <c r="L32" s="38" t="s">
        <v>1420</v>
      </c>
      <c r="M32" s="38">
        <v>0</v>
      </c>
      <c r="N32" s="33">
        <v>0</v>
      </c>
    </row>
    <row r="33" spans="1:14">
      <c r="A33" s="3" t="s">
        <v>1028</v>
      </c>
      <c r="B33" s="3" t="s">
        <v>77</v>
      </c>
      <c r="C33" s="39">
        <f>'SPAN DETAILS'!I34</f>
        <v>5.8483027633632014</v>
      </c>
      <c r="D33" s="106">
        <v>7.5</v>
      </c>
      <c r="E33" s="107">
        <v>108.8799975</v>
      </c>
      <c r="F33" s="107">
        <v>0</v>
      </c>
      <c r="G33" s="107">
        <v>0</v>
      </c>
      <c r="H33" s="108">
        <v>0</v>
      </c>
      <c r="I33" s="38">
        <v>0</v>
      </c>
      <c r="J33" s="38">
        <f t="shared" si="2"/>
        <v>0</v>
      </c>
      <c r="K33" s="38">
        <f>((D33*2)*3)+E33</f>
        <v>153.8799975</v>
      </c>
      <c r="L33" s="38" t="s">
        <v>912</v>
      </c>
      <c r="M33" s="38">
        <v>439.68026812565699</v>
      </c>
      <c r="N33" s="33">
        <v>0</v>
      </c>
    </row>
    <row r="34" spans="1:14">
      <c r="A34" s="3" t="s">
        <v>1030</v>
      </c>
      <c r="B34" s="3" t="s">
        <v>77</v>
      </c>
      <c r="C34" s="39">
        <f>'SPAN DETAILS'!I35</f>
        <v>7.6143533336079479</v>
      </c>
      <c r="D34" s="106">
        <v>11</v>
      </c>
      <c r="E34" s="107">
        <v>139.22737000000001</v>
      </c>
      <c r="F34" s="107">
        <v>0</v>
      </c>
      <c r="G34" s="107">
        <v>0</v>
      </c>
      <c r="H34" s="108">
        <v>0</v>
      </c>
      <c r="I34" s="38">
        <f t="shared" si="3"/>
        <v>205.22737000000001</v>
      </c>
      <c r="J34" s="38">
        <f t="shared" si="2"/>
        <v>0</v>
      </c>
      <c r="K34" s="38">
        <v>0</v>
      </c>
      <c r="L34" s="38" t="s">
        <v>1420</v>
      </c>
      <c r="M34" s="38">
        <v>0</v>
      </c>
      <c r="N34" s="33">
        <v>0</v>
      </c>
    </row>
    <row r="35" spans="1:14">
      <c r="A35" s="3" t="s">
        <v>1033</v>
      </c>
      <c r="B35" s="3" t="s">
        <v>77</v>
      </c>
      <c r="C35" s="39">
        <f>'SPAN DETAILS'!I36</f>
        <v>3.6761054720739628</v>
      </c>
      <c r="D35" s="106">
        <v>6.5</v>
      </c>
      <c r="E35" s="107">
        <v>115.166374</v>
      </c>
      <c r="F35" s="107">
        <v>0</v>
      </c>
      <c r="G35" s="107">
        <v>0</v>
      </c>
      <c r="H35" s="108">
        <v>0</v>
      </c>
      <c r="I35" s="38">
        <v>0</v>
      </c>
      <c r="J35" s="38">
        <f t="shared" si="2"/>
        <v>0</v>
      </c>
      <c r="K35" s="38">
        <f>((D35*2)*3)+E35</f>
        <v>154.16637400000002</v>
      </c>
      <c r="L35" s="38" t="s">
        <v>912</v>
      </c>
      <c r="M35" s="38">
        <v>510.26682780195398</v>
      </c>
      <c r="N35" s="33">
        <v>0</v>
      </c>
    </row>
    <row r="36" spans="1:14">
      <c r="A36" s="3" t="s">
        <v>1036</v>
      </c>
      <c r="B36" s="3" t="s">
        <v>77</v>
      </c>
      <c r="C36" s="39">
        <f>'SPAN DETAILS'!I37</f>
        <v>6.8684909413798998</v>
      </c>
      <c r="D36" s="106">
        <v>8.5</v>
      </c>
      <c r="E36" s="107">
        <v>82.956043500000007</v>
      </c>
      <c r="F36" s="107">
        <v>0</v>
      </c>
      <c r="G36" s="107">
        <v>0</v>
      </c>
      <c r="H36" s="108">
        <v>0</v>
      </c>
      <c r="I36" s="38">
        <f t="shared" si="3"/>
        <v>133.95604350000002</v>
      </c>
      <c r="J36" s="38">
        <f t="shared" si="2"/>
        <v>0</v>
      </c>
      <c r="K36" s="38">
        <v>0</v>
      </c>
      <c r="L36" s="38" t="s">
        <v>1420</v>
      </c>
      <c r="M36" s="38">
        <v>0</v>
      </c>
      <c r="N36" s="33">
        <v>0</v>
      </c>
    </row>
    <row r="37" spans="1:14">
      <c r="A37" s="3" t="s">
        <v>1042</v>
      </c>
      <c r="B37" s="3" t="s">
        <v>77</v>
      </c>
      <c r="C37" s="39">
        <f>'SPAN DETAILS'!I38</f>
        <v>1.750244154260213</v>
      </c>
      <c r="D37" s="106">
        <v>7.5</v>
      </c>
      <c r="E37" s="107">
        <v>106.1876025</v>
      </c>
      <c r="F37" s="107">
        <v>0</v>
      </c>
      <c r="G37" s="107">
        <v>0</v>
      </c>
      <c r="H37" s="108">
        <v>0</v>
      </c>
      <c r="I37" s="38">
        <v>0</v>
      </c>
      <c r="J37" s="38">
        <f t="shared" si="2"/>
        <v>0</v>
      </c>
      <c r="K37" s="38">
        <f>((D37*2)*3)+E37</f>
        <v>151.1876025</v>
      </c>
      <c r="L37" s="38" t="s">
        <v>912</v>
      </c>
      <c r="M37" s="38">
        <v>264.6741263430589</v>
      </c>
      <c r="N37" s="33">
        <v>0</v>
      </c>
    </row>
    <row r="38" spans="1:14">
      <c r="A38" s="3" t="s">
        <v>1046</v>
      </c>
      <c r="B38" s="3" t="s">
        <v>77</v>
      </c>
      <c r="C38" s="39">
        <f>'SPAN DETAILS'!I39</f>
        <v>1.8843271973494946</v>
      </c>
      <c r="D38" s="106">
        <v>5</v>
      </c>
      <c r="E38" s="107">
        <v>58.777769500000005</v>
      </c>
      <c r="F38" s="107">
        <v>0</v>
      </c>
      <c r="G38" s="107">
        <v>0</v>
      </c>
      <c r="H38" s="108">
        <v>0</v>
      </c>
      <c r="I38" s="38">
        <f t="shared" si="3"/>
        <v>88.777769500000005</v>
      </c>
      <c r="J38" s="38">
        <f t="shared" si="2"/>
        <v>0</v>
      </c>
      <c r="K38" s="38">
        <v>0</v>
      </c>
      <c r="L38" s="38" t="s">
        <v>1420</v>
      </c>
      <c r="M38" s="38">
        <v>0</v>
      </c>
      <c r="N38" s="33">
        <v>0</v>
      </c>
    </row>
    <row r="39" spans="1:14">
      <c r="A39" s="3" t="s">
        <v>1051</v>
      </c>
      <c r="B39" s="3" t="s">
        <v>77</v>
      </c>
      <c r="C39" s="39">
        <f>'SPAN DETAILS'!I40</f>
        <v>7.3721640712016807</v>
      </c>
      <c r="D39" s="106">
        <v>2</v>
      </c>
      <c r="E39" s="107">
        <v>34.515515000000001</v>
      </c>
      <c r="F39" s="107">
        <v>0</v>
      </c>
      <c r="G39" s="107">
        <v>0</v>
      </c>
      <c r="H39" s="108">
        <v>0</v>
      </c>
      <c r="I39" s="38">
        <f t="shared" si="3"/>
        <v>46.515515000000001</v>
      </c>
      <c r="J39" s="38">
        <f t="shared" si="2"/>
        <v>0</v>
      </c>
      <c r="K39" s="38">
        <v>0</v>
      </c>
      <c r="L39" s="38" t="s">
        <v>1420</v>
      </c>
      <c r="M39" s="38">
        <v>0</v>
      </c>
      <c r="N39" s="33">
        <v>0</v>
      </c>
    </row>
    <row r="40" spans="1:14">
      <c r="A40" s="3" t="s">
        <v>1251</v>
      </c>
      <c r="B40" s="3" t="s">
        <v>77</v>
      </c>
      <c r="C40" s="39">
        <f>'SPAN DETAILS'!I41</f>
        <v>7.4285612124360654</v>
      </c>
      <c r="D40" s="106">
        <v>3.5</v>
      </c>
      <c r="E40" s="107">
        <v>64.499559000000005</v>
      </c>
      <c r="F40" s="107">
        <v>0</v>
      </c>
      <c r="G40" s="107">
        <v>0</v>
      </c>
      <c r="H40" s="108">
        <v>0</v>
      </c>
      <c r="I40" s="38">
        <f t="shared" si="3"/>
        <v>85.499559000000005</v>
      </c>
      <c r="J40" s="38">
        <f t="shared" si="2"/>
        <v>0</v>
      </c>
      <c r="K40" s="38">
        <v>0</v>
      </c>
      <c r="L40" s="38" t="s">
        <v>1420</v>
      </c>
      <c r="M40" s="38">
        <v>0</v>
      </c>
      <c r="N40" s="33">
        <v>0</v>
      </c>
    </row>
    <row r="41" spans="1:14">
      <c r="A41" s="3" t="s">
        <v>1054</v>
      </c>
      <c r="B41" s="3" t="s">
        <v>77</v>
      </c>
      <c r="C41" s="39">
        <f>'SPAN DETAILS'!I42</f>
        <v>3.4794816596788767</v>
      </c>
      <c r="D41" s="106">
        <v>4.5</v>
      </c>
      <c r="E41" s="107">
        <v>31.965693000000002</v>
      </c>
      <c r="F41" s="107">
        <v>0</v>
      </c>
      <c r="G41" s="107">
        <v>0</v>
      </c>
      <c r="H41" s="108">
        <v>0</v>
      </c>
      <c r="I41" s="38">
        <f t="shared" si="3"/>
        <v>58.965693000000002</v>
      </c>
      <c r="J41" s="38">
        <f t="shared" si="2"/>
        <v>0</v>
      </c>
      <c r="K41" s="38">
        <v>0</v>
      </c>
      <c r="L41" s="38" t="s">
        <v>1420</v>
      </c>
      <c r="M41" s="38">
        <v>0</v>
      </c>
      <c r="N41" s="33">
        <v>0</v>
      </c>
    </row>
    <row r="42" spans="1:14">
      <c r="A42" s="3" t="s">
        <v>1057</v>
      </c>
      <c r="B42" s="3" t="s">
        <v>77</v>
      </c>
      <c r="C42" s="39">
        <f>'SPAN DETAILS'!I43</f>
        <v>4.7800982692675085</v>
      </c>
      <c r="D42" s="106">
        <v>2</v>
      </c>
      <c r="E42" s="107">
        <v>31.905493999999997</v>
      </c>
      <c r="F42" s="107">
        <v>1</v>
      </c>
      <c r="G42" s="107">
        <v>55.194355999999999</v>
      </c>
      <c r="H42" s="108">
        <v>0</v>
      </c>
      <c r="I42" s="38">
        <f t="shared" si="3"/>
        <v>43.905493999999997</v>
      </c>
      <c r="J42" s="38">
        <f t="shared" si="2"/>
        <v>61.194355999999999</v>
      </c>
      <c r="K42" s="38">
        <v>0</v>
      </c>
      <c r="L42" s="38" t="s">
        <v>1420</v>
      </c>
      <c r="M42" s="38">
        <v>0</v>
      </c>
      <c r="N42" s="33">
        <v>0</v>
      </c>
    </row>
    <row r="43" spans="1:14">
      <c r="A43" s="3" t="s">
        <v>1062</v>
      </c>
      <c r="B43" s="3" t="s">
        <v>77</v>
      </c>
      <c r="C43" s="39">
        <f>'SPAN DETAILS'!I44</f>
        <v>5.2227744056227783</v>
      </c>
      <c r="D43" s="106">
        <v>6.5</v>
      </c>
      <c r="E43" s="107">
        <v>107.00173100000001</v>
      </c>
      <c r="F43" s="107">
        <v>0</v>
      </c>
      <c r="G43" s="107">
        <v>0</v>
      </c>
      <c r="H43" s="108">
        <v>0</v>
      </c>
      <c r="I43" s="38">
        <f t="shared" si="3"/>
        <v>146.00173100000001</v>
      </c>
      <c r="J43" s="38">
        <f t="shared" si="2"/>
        <v>0</v>
      </c>
      <c r="K43" s="38">
        <v>0</v>
      </c>
      <c r="L43" s="38" t="s">
        <v>1420</v>
      </c>
      <c r="M43" s="38">
        <v>0</v>
      </c>
      <c r="N43" s="33">
        <v>0</v>
      </c>
    </row>
    <row r="44" spans="1:14">
      <c r="A44" s="3" t="s">
        <v>1064</v>
      </c>
      <c r="B44" s="3" t="s">
        <v>77</v>
      </c>
      <c r="C44" s="39">
        <f>'SPAN DETAILS'!I45</f>
        <v>4.978340637079989</v>
      </c>
      <c r="D44" s="106">
        <v>5</v>
      </c>
      <c r="E44" s="107">
        <v>49.413736499999999</v>
      </c>
      <c r="F44" s="107">
        <v>0</v>
      </c>
      <c r="G44" s="107">
        <v>0</v>
      </c>
      <c r="H44" s="108">
        <v>0</v>
      </c>
      <c r="I44" s="38">
        <f t="shared" si="3"/>
        <v>79.413736499999999</v>
      </c>
      <c r="J44" s="38">
        <f t="shared" si="2"/>
        <v>0</v>
      </c>
      <c r="K44" s="38">
        <v>0</v>
      </c>
      <c r="L44" s="38" t="s">
        <v>1420</v>
      </c>
      <c r="M44" s="38">
        <v>0</v>
      </c>
      <c r="N44" s="33">
        <v>0</v>
      </c>
    </row>
    <row r="45" spans="1:14">
      <c r="A45" s="3" t="s">
        <v>1069</v>
      </c>
      <c r="B45" s="3" t="s">
        <v>77</v>
      </c>
      <c r="C45" s="39">
        <f>'SPAN DETAILS'!I46</f>
        <v>4.5978217108586303</v>
      </c>
      <c r="D45" s="106">
        <v>10.5</v>
      </c>
      <c r="E45" s="107">
        <v>119.076224</v>
      </c>
      <c r="F45" s="107">
        <v>0</v>
      </c>
      <c r="G45" s="107">
        <v>0</v>
      </c>
      <c r="H45" s="108">
        <v>0</v>
      </c>
      <c r="I45" s="38">
        <v>0</v>
      </c>
      <c r="J45" s="38">
        <f t="shared" si="2"/>
        <v>0</v>
      </c>
      <c r="K45" s="38">
        <f>((D45*2)*3)+E45</f>
        <v>182.076224</v>
      </c>
      <c r="L45" s="38" t="s">
        <v>912</v>
      </c>
      <c r="M45" s="38">
        <v>1445.5468981562301</v>
      </c>
      <c r="N45" s="33">
        <v>0</v>
      </c>
    </row>
    <row r="46" spans="1:14">
      <c r="A46" s="3" t="s">
        <v>1082</v>
      </c>
      <c r="B46" s="3" t="s">
        <v>77</v>
      </c>
      <c r="C46" s="39">
        <f>'SPAN DETAILS'!I47</f>
        <v>3.87211918499598</v>
      </c>
      <c r="D46" s="106">
        <v>5</v>
      </c>
      <c r="E46" s="107">
        <v>32.143337000000002</v>
      </c>
      <c r="F46" s="107">
        <v>0</v>
      </c>
      <c r="G46" s="107">
        <v>0</v>
      </c>
      <c r="H46" s="108">
        <v>0</v>
      </c>
      <c r="I46" s="38">
        <f t="shared" si="3"/>
        <v>62.143337000000002</v>
      </c>
      <c r="J46" s="38">
        <f t="shared" si="2"/>
        <v>0</v>
      </c>
      <c r="K46" s="38">
        <v>0</v>
      </c>
      <c r="L46" s="38" t="s">
        <v>1420</v>
      </c>
      <c r="M46" s="38">
        <v>0</v>
      </c>
      <c r="N46" s="33">
        <v>0</v>
      </c>
    </row>
    <row r="47" spans="1:14">
      <c r="A47" s="3" t="s">
        <v>1084</v>
      </c>
      <c r="B47" s="3" t="s">
        <v>77</v>
      </c>
      <c r="C47" s="39">
        <f>'SPAN DETAILS'!I48</f>
        <v>2.1594882614359423</v>
      </c>
      <c r="D47" s="106">
        <v>9</v>
      </c>
      <c r="E47" s="107">
        <v>106.89149900000002</v>
      </c>
      <c r="F47" s="107">
        <v>0</v>
      </c>
      <c r="G47" s="107">
        <v>0</v>
      </c>
      <c r="H47" s="108">
        <v>0</v>
      </c>
      <c r="I47" s="38">
        <f t="shared" si="3"/>
        <v>160.89149900000001</v>
      </c>
      <c r="J47" s="38">
        <f t="shared" si="2"/>
        <v>0</v>
      </c>
      <c r="K47" s="38">
        <v>0</v>
      </c>
      <c r="L47" s="38" t="s">
        <v>1420</v>
      </c>
      <c r="M47" s="38">
        <v>0</v>
      </c>
      <c r="N47" s="33">
        <v>0</v>
      </c>
    </row>
    <row r="48" spans="1:14">
      <c r="A48" s="3" t="s">
        <v>1087</v>
      </c>
      <c r="B48" s="3" t="s">
        <v>77</v>
      </c>
      <c r="C48" s="39">
        <f>'SPAN DETAILS'!I49</f>
        <v>1.4184726216779404</v>
      </c>
      <c r="D48" s="106">
        <v>2</v>
      </c>
      <c r="E48" s="107">
        <v>54.193598000000001</v>
      </c>
      <c r="F48" s="107">
        <v>0</v>
      </c>
      <c r="G48" s="107">
        <v>0</v>
      </c>
      <c r="H48" s="108">
        <v>0</v>
      </c>
      <c r="I48" s="38">
        <f t="shared" si="3"/>
        <v>66.193598000000009</v>
      </c>
      <c r="J48" s="38">
        <f t="shared" si="2"/>
        <v>0</v>
      </c>
      <c r="K48" s="38">
        <v>0</v>
      </c>
      <c r="L48" s="38" t="s">
        <v>1420</v>
      </c>
      <c r="M48" s="38">
        <v>0</v>
      </c>
      <c r="N48" s="33">
        <v>0</v>
      </c>
    </row>
    <row r="49" spans="1:14">
      <c r="A49" s="3" t="s">
        <v>1092</v>
      </c>
      <c r="B49" s="3" t="s">
        <v>77</v>
      </c>
      <c r="C49" s="39">
        <f>'SPAN DETAILS'!I50</f>
        <v>4.9637639393997768</v>
      </c>
      <c r="D49" s="106">
        <v>7</v>
      </c>
      <c r="E49" s="107">
        <v>97.659226000000018</v>
      </c>
      <c r="F49" s="107">
        <v>0</v>
      </c>
      <c r="G49" s="107">
        <v>0</v>
      </c>
      <c r="H49" s="108">
        <v>0</v>
      </c>
      <c r="I49" s="38">
        <f t="shared" si="3"/>
        <v>139.65922600000002</v>
      </c>
      <c r="J49" s="38">
        <f t="shared" si="2"/>
        <v>0</v>
      </c>
      <c r="K49" s="38">
        <v>0</v>
      </c>
      <c r="L49" s="38" t="s">
        <v>1420</v>
      </c>
      <c r="M49" s="38">
        <v>0</v>
      </c>
      <c r="N49" s="33">
        <v>0</v>
      </c>
    </row>
    <row r="50" spans="1:14">
      <c r="A50" s="3" t="s">
        <v>1093</v>
      </c>
      <c r="B50" s="3" t="s">
        <v>77</v>
      </c>
      <c r="C50" s="39">
        <f>'SPAN DETAILS'!I51</f>
        <v>0.99645419041597993</v>
      </c>
      <c r="D50" s="106">
        <v>4</v>
      </c>
      <c r="E50" s="107">
        <v>33.779246000000001</v>
      </c>
      <c r="F50" s="107">
        <v>0</v>
      </c>
      <c r="G50" s="107">
        <v>0</v>
      </c>
      <c r="H50" s="108">
        <v>0</v>
      </c>
      <c r="I50" s="38">
        <f t="shared" si="3"/>
        <v>57.779246000000001</v>
      </c>
      <c r="J50" s="38">
        <f t="shared" si="2"/>
        <v>0</v>
      </c>
      <c r="K50" s="38">
        <v>0</v>
      </c>
      <c r="L50" s="38" t="s">
        <v>1420</v>
      </c>
      <c r="M50" s="38">
        <v>0</v>
      </c>
      <c r="N50" s="33">
        <v>0</v>
      </c>
    </row>
    <row r="51" spans="1:14">
      <c r="A51" s="3" t="s">
        <v>1096</v>
      </c>
      <c r="B51" s="3" t="s">
        <v>77</v>
      </c>
      <c r="C51" s="39">
        <f>'SPAN DETAILS'!I52</f>
        <v>5.6699824515431416</v>
      </c>
      <c r="D51" s="106">
        <v>9.5</v>
      </c>
      <c r="E51" s="107">
        <v>102.8632415</v>
      </c>
      <c r="F51" s="107">
        <v>0</v>
      </c>
      <c r="G51" s="107">
        <v>0</v>
      </c>
      <c r="H51" s="108">
        <v>0</v>
      </c>
      <c r="I51" s="38">
        <f t="shared" si="3"/>
        <v>159.86324150000002</v>
      </c>
      <c r="J51" s="38">
        <f t="shared" si="2"/>
        <v>0</v>
      </c>
      <c r="K51" s="38">
        <v>0</v>
      </c>
      <c r="L51" s="38" t="s">
        <v>1420</v>
      </c>
      <c r="M51" s="38">
        <v>0</v>
      </c>
      <c r="N51" s="33">
        <v>0</v>
      </c>
    </row>
    <row r="52" spans="1:14">
      <c r="A52" s="3" t="s">
        <v>1253</v>
      </c>
      <c r="B52" s="3" t="s">
        <v>77</v>
      </c>
      <c r="C52" s="39">
        <f>'SPAN DETAILS'!I53</f>
        <v>5.1036396112368223</v>
      </c>
      <c r="D52" s="106">
        <v>3</v>
      </c>
      <c r="E52" s="107">
        <v>28.506973000000002</v>
      </c>
      <c r="F52" s="107">
        <v>0</v>
      </c>
      <c r="G52" s="107">
        <v>0</v>
      </c>
      <c r="H52" s="108">
        <v>0</v>
      </c>
      <c r="I52" s="38">
        <f t="shared" si="3"/>
        <v>46.506973000000002</v>
      </c>
      <c r="J52" s="38">
        <f t="shared" si="2"/>
        <v>0</v>
      </c>
      <c r="K52" s="38">
        <v>0</v>
      </c>
      <c r="L52" s="38" t="s">
        <v>1420</v>
      </c>
      <c r="M52" s="38">
        <v>0</v>
      </c>
      <c r="N52" s="33">
        <v>0</v>
      </c>
    </row>
    <row r="53" spans="1:14">
      <c r="A53" s="3" t="s">
        <v>1099</v>
      </c>
      <c r="B53" s="3" t="s">
        <v>77</v>
      </c>
      <c r="C53" s="39">
        <f>'SPAN DETAILS'!I54</f>
        <v>20.263879722053449</v>
      </c>
      <c r="D53" s="106">
        <v>3.5</v>
      </c>
      <c r="E53" s="107">
        <v>68.0815585</v>
      </c>
      <c r="F53" s="107">
        <v>0</v>
      </c>
      <c r="G53" s="107">
        <v>0</v>
      </c>
      <c r="H53" s="108">
        <v>0</v>
      </c>
      <c r="I53" s="38">
        <f t="shared" si="3"/>
        <v>89.0815585</v>
      </c>
      <c r="J53" s="38">
        <f t="shared" si="2"/>
        <v>0</v>
      </c>
      <c r="K53" s="38">
        <v>0</v>
      </c>
      <c r="L53" s="38" t="s">
        <v>1420</v>
      </c>
      <c r="M53" s="38">
        <v>0</v>
      </c>
      <c r="N53" s="33">
        <v>0</v>
      </c>
    </row>
    <row r="54" spans="1:14">
      <c r="A54" s="3" t="s">
        <v>1277</v>
      </c>
      <c r="B54" s="3" t="s">
        <v>77</v>
      </c>
      <c r="C54" s="39">
        <f>'SPAN DETAILS'!I55</f>
        <v>5.1353157033867323</v>
      </c>
      <c r="D54" s="106">
        <v>13.5</v>
      </c>
      <c r="E54" s="107">
        <v>161.91200549999996</v>
      </c>
      <c r="F54" s="107">
        <v>1</v>
      </c>
      <c r="G54" s="107">
        <v>20.4562195</v>
      </c>
      <c r="H54" s="108">
        <v>0</v>
      </c>
      <c r="I54" s="38">
        <v>0</v>
      </c>
      <c r="J54" s="38">
        <f t="shared" si="2"/>
        <v>26.4562195</v>
      </c>
      <c r="K54" s="38">
        <f>((D54*2)*3)+E54</f>
        <v>242.91200549999996</v>
      </c>
      <c r="L54" s="38" t="s">
        <v>912</v>
      </c>
      <c r="M54" s="38">
        <v>1239.3274300683499</v>
      </c>
      <c r="N54" s="33">
        <v>0</v>
      </c>
    </row>
    <row r="55" spans="1:14">
      <c r="A55" s="3" t="s">
        <v>1105</v>
      </c>
      <c r="B55" s="3" t="s">
        <v>77</v>
      </c>
      <c r="C55" s="39">
        <f>'SPAN DETAILS'!I56</f>
        <v>10.376985847831934</v>
      </c>
      <c r="D55" s="106">
        <v>0</v>
      </c>
      <c r="E55" s="107">
        <v>0</v>
      </c>
      <c r="F55" s="107">
        <v>1</v>
      </c>
      <c r="G55" s="107">
        <v>56.771762000000003</v>
      </c>
      <c r="H55" s="108">
        <v>0</v>
      </c>
      <c r="I55" s="38">
        <f t="shared" si="3"/>
        <v>0</v>
      </c>
      <c r="J55" s="38">
        <f t="shared" si="2"/>
        <v>62.771762000000003</v>
      </c>
      <c r="K55" s="38">
        <v>0</v>
      </c>
      <c r="L55" s="38" t="s">
        <v>1420</v>
      </c>
      <c r="M55" s="38">
        <v>0</v>
      </c>
      <c r="N55" s="33">
        <v>0</v>
      </c>
    </row>
    <row r="56" spans="1:14">
      <c r="A56" s="3" t="s">
        <v>1107</v>
      </c>
      <c r="B56" s="3" t="s">
        <v>77</v>
      </c>
      <c r="C56" s="39">
        <f>'SPAN DETAILS'!I57</f>
        <v>4.7149471720559992</v>
      </c>
      <c r="D56" s="106">
        <v>5</v>
      </c>
      <c r="E56" s="107">
        <v>94.443472</v>
      </c>
      <c r="F56" s="107">
        <v>0</v>
      </c>
      <c r="G56" s="107">
        <v>0</v>
      </c>
      <c r="H56" s="108">
        <v>0</v>
      </c>
      <c r="I56" s="38">
        <f t="shared" si="3"/>
        <v>124.443472</v>
      </c>
      <c r="J56" s="38">
        <f t="shared" si="2"/>
        <v>0</v>
      </c>
      <c r="K56" s="38">
        <v>0</v>
      </c>
      <c r="L56" s="38" t="s">
        <v>1420</v>
      </c>
      <c r="M56" s="38">
        <v>0</v>
      </c>
      <c r="N56" s="33">
        <v>0</v>
      </c>
    </row>
    <row r="57" spans="1:14">
      <c r="A57" s="3" t="s">
        <v>1111</v>
      </c>
      <c r="B57" s="3" t="s">
        <v>77</v>
      </c>
      <c r="C57" s="39">
        <f>'SPAN DETAILS'!I58</f>
        <v>2.7706423905136104</v>
      </c>
      <c r="D57" s="106">
        <v>0.5</v>
      </c>
      <c r="E57" s="107">
        <v>4.7099140000000004</v>
      </c>
      <c r="F57" s="107">
        <v>0</v>
      </c>
      <c r="G57" s="107">
        <v>0</v>
      </c>
      <c r="H57" s="108">
        <v>0</v>
      </c>
      <c r="I57" s="38">
        <f t="shared" si="3"/>
        <v>7.7099140000000004</v>
      </c>
      <c r="J57" s="38">
        <f t="shared" si="2"/>
        <v>0</v>
      </c>
      <c r="K57" s="38">
        <v>0</v>
      </c>
      <c r="L57" s="38" t="s">
        <v>1420</v>
      </c>
      <c r="M57" s="38">
        <v>0</v>
      </c>
      <c r="N57" s="33">
        <v>0</v>
      </c>
    </row>
    <row r="58" spans="1:14">
      <c r="A58" s="3" t="s">
        <v>1114</v>
      </c>
      <c r="B58" s="3" t="s">
        <v>77</v>
      </c>
      <c r="C58" s="39">
        <f>'SPAN DETAILS'!I59</f>
        <v>3.2394211981479724</v>
      </c>
      <c r="D58" s="106">
        <v>4.5</v>
      </c>
      <c r="E58" s="107">
        <v>95.502757000000003</v>
      </c>
      <c r="F58" s="107">
        <v>0</v>
      </c>
      <c r="G58" s="107">
        <v>0</v>
      </c>
      <c r="H58" s="108">
        <v>0</v>
      </c>
      <c r="I58" s="38">
        <f t="shared" si="3"/>
        <v>122.502757</v>
      </c>
      <c r="J58" s="38">
        <f t="shared" si="2"/>
        <v>0</v>
      </c>
      <c r="K58" s="38">
        <v>0</v>
      </c>
      <c r="L58" s="38" t="s">
        <v>1420</v>
      </c>
      <c r="M58" s="38">
        <v>0</v>
      </c>
      <c r="N58" s="33">
        <v>0</v>
      </c>
    </row>
    <row r="59" spans="1:14">
      <c r="A59" s="3" t="s">
        <v>1115</v>
      </c>
      <c r="B59" s="3" t="s">
        <v>77</v>
      </c>
      <c r="C59" s="39">
        <f>'SPAN DETAILS'!I60</f>
        <v>7.0272355516408638</v>
      </c>
      <c r="D59" s="106">
        <v>1</v>
      </c>
      <c r="E59" s="107">
        <v>23.8525885</v>
      </c>
      <c r="F59" s="107">
        <v>0</v>
      </c>
      <c r="G59" s="107">
        <v>0</v>
      </c>
      <c r="H59" s="108">
        <v>0</v>
      </c>
      <c r="I59" s="38">
        <f t="shared" si="3"/>
        <v>29.8525885</v>
      </c>
      <c r="J59" s="38">
        <f t="shared" si="2"/>
        <v>0</v>
      </c>
      <c r="K59" s="38">
        <v>0</v>
      </c>
      <c r="L59" s="38" t="s">
        <v>1420</v>
      </c>
      <c r="M59" s="38">
        <v>0</v>
      </c>
      <c r="N59" s="33">
        <v>0</v>
      </c>
    </row>
    <row r="60" spans="1:14">
      <c r="A60" s="3" t="s">
        <v>1117</v>
      </c>
      <c r="B60" s="3" t="s">
        <v>77</v>
      </c>
      <c r="C60" s="39">
        <f>'SPAN DETAILS'!I61</f>
        <v>2.1092214677052974</v>
      </c>
      <c r="D60" s="106">
        <v>1</v>
      </c>
      <c r="E60" s="107">
        <v>34.703525999999997</v>
      </c>
      <c r="F60" s="107">
        <v>0</v>
      </c>
      <c r="G60" s="107">
        <v>0</v>
      </c>
      <c r="H60" s="108">
        <v>0</v>
      </c>
      <c r="I60" s="38">
        <f t="shared" si="3"/>
        <v>40.703525999999997</v>
      </c>
      <c r="J60" s="38">
        <f t="shared" si="2"/>
        <v>0</v>
      </c>
      <c r="K60" s="38">
        <v>0</v>
      </c>
      <c r="L60" s="38" t="s">
        <v>1420</v>
      </c>
      <c r="M60" s="38">
        <v>0</v>
      </c>
      <c r="N60" s="33">
        <v>0</v>
      </c>
    </row>
    <row r="61" spans="1:14">
      <c r="A61" s="3" t="s">
        <v>1078</v>
      </c>
      <c r="B61" s="3" t="s">
        <v>77</v>
      </c>
      <c r="C61" s="39">
        <f>'SPAN DETAILS'!I62</f>
        <v>5.8661894391016602</v>
      </c>
      <c r="D61" s="106">
        <v>5.5</v>
      </c>
      <c r="E61" s="107">
        <v>91.182573000000005</v>
      </c>
      <c r="F61" s="107">
        <v>0</v>
      </c>
      <c r="G61" s="107">
        <v>0</v>
      </c>
      <c r="H61" s="108">
        <v>0</v>
      </c>
      <c r="I61" s="38">
        <f t="shared" si="3"/>
        <v>124.182573</v>
      </c>
      <c r="J61" s="38">
        <f t="shared" si="2"/>
        <v>0</v>
      </c>
      <c r="K61" s="38">
        <v>0</v>
      </c>
      <c r="L61" s="38" t="s">
        <v>1420</v>
      </c>
      <c r="M61" s="38">
        <v>0</v>
      </c>
      <c r="N61" s="33">
        <v>0</v>
      </c>
    </row>
    <row r="62" spans="1:14">
      <c r="A62" s="3" t="s">
        <v>1080</v>
      </c>
      <c r="B62" s="3" t="s">
        <v>77</v>
      </c>
      <c r="C62" s="39">
        <f>'SPAN DETAILS'!I63</f>
        <v>10.009298854097457</v>
      </c>
      <c r="D62" s="106">
        <v>5</v>
      </c>
      <c r="E62" s="107">
        <v>64.223539000000002</v>
      </c>
      <c r="F62" s="107">
        <v>0</v>
      </c>
      <c r="G62" s="107">
        <v>0</v>
      </c>
      <c r="H62" s="108">
        <v>0</v>
      </c>
      <c r="I62" s="38">
        <f t="shared" si="3"/>
        <v>94.223539000000002</v>
      </c>
      <c r="J62" s="38">
        <f t="shared" si="2"/>
        <v>0</v>
      </c>
      <c r="K62" s="38">
        <v>0</v>
      </c>
      <c r="L62" s="38" t="s">
        <v>1420</v>
      </c>
      <c r="M62" s="38">
        <v>0</v>
      </c>
      <c r="N62" s="33">
        <v>0</v>
      </c>
    </row>
    <row r="63" spans="1:14">
      <c r="A63" s="3" t="s">
        <v>1119</v>
      </c>
      <c r="B63" s="3" t="s">
        <v>77</v>
      </c>
      <c r="C63" s="39">
        <f>'SPAN DETAILS'!I64</f>
        <v>5.9679874549148959</v>
      </c>
      <c r="D63" s="106">
        <v>7</v>
      </c>
      <c r="E63" s="107">
        <v>78.575855000000004</v>
      </c>
      <c r="F63" s="107">
        <v>0</v>
      </c>
      <c r="G63" s="107">
        <v>0</v>
      </c>
      <c r="H63" s="108">
        <v>0</v>
      </c>
      <c r="I63" s="38">
        <f t="shared" si="3"/>
        <v>120.575855</v>
      </c>
      <c r="J63" s="38">
        <f t="shared" si="2"/>
        <v>0</v>
      </c>
      <c r="K63" s="38">
        <v>0</v>
      </c>
      <c r="L63" s="38" t="s">
        <v>1420</v>
      </c>
      <c r="M63" s="38">
        <v>0</v>
      </c>
      <c r="N63" s="33">
        <v>0</v>
      </c>
    </row>
    <row r="64" spans="1:14">
      <c r="A64" s="3" t="s">
        <v>1122</v>
      </c>
      <c r="B64" s="3" t="s">
        <v>77</v>
      </c>
      <c r="C64" s="39">
        <f>'SPAN DETAILS'!I65</f>
        <v>2.6525065730643416</v>
      </c>
      <c r="D64" s="106">
        <v>0.5</v>
      </c>
      <c r="E64" s="107">
        <v>8.7886384999999994</v>
      </c>
      <c r="F64" s="107">
        <v>0</v>
      </c>
      <c r="G64" s="107">
        <v>0</v>
      </c>
      <c r="H64" s="108">
        <v>0</v>
      </c>
      <c r="I64" s="38">
        <f t="shared" si="3"/>
        <v>11.788638499999999</v>
      </c>
      <c r="J64" s="38">
        <f t="shared" si="2"/>
        <v>0</v>
      </c>
      <c r="K64" s="38">
        <v>0</v>
      </c>
      <c r="L64" s="38" t="s">
        <v>1420</v>
      </c>
      <c r="M64" s="38">
        <v>0</v>
      </c>
      <c r="N64" s="33">
        <v>0</v>
      </c>
    </row>
    <row r="65" spans="1:14">
      <c r="A65" s="3" t="s">
        <v>1124</v>
      </c>
      <c r="B65" s="3" t="s">
        <v>77</v>
      </c>
      <c r="C65" s="39">
        <f>'SPAN DETAILS'!I66</f>
        <v>2.1208865414232072</v>
      </c>
      <c r="D65" s="106">
        <v>4</v>
      </c>
      <c r="E65" s="107">
        <v>46.510460000000002</v>
      </c>
      <c r="F65" s="107">
        <v>0</v>
      </c>
      <c r="G65" s="107">
        <v>0</v>
      </c>
      <c r="H65" s="108">
        <v>0</v>
      </c>
      <c r="I65" s="38">
        <f t="shared" si="3"/>
        <v>70.510459999999995</v>
      </c>
      <c r="J65" s="38">
        <f t="shared" si="2"/>
        <v>0</v>
      </c>
      <c r="K65" s="38">
        <v>0</v>
      </c>
      <c r="L65" s="38" t="s">
        <v>1420</v>
      </c>
      <c r="M65" s="38">
        <v>0</v>
      </c>
      <c r="N65" s="33">
        <v>0</v>
      </c>
    </row>
    <row r="66" spans="1:14">
      <c r="A66" s="3" t="s">
        <v>1126</v>
      </c>
      <c r="B66" s="3" t="s">
        <v>77</v>
      </c>
      <c r="C66" s="39">
        <f>'SPAN DETAILS'!I67</f>
        <v>17.541286473260666</v>
      </c>
      <c r="D66" s="106">
        <v>13</v>
      </c>
      <c r="E66" s="107">
        <v>168.37230550000004</v>
      </c>
      <c r="F66" s="107">
        <v>0</v>
      </c>
      <c r="G66" s="107">
        <v>0</v>
      </c>
      <c r="H66" s="108">
        <v>0</v>
      </c>
      <c r="I66" s="38">
        <f t="shared" si="3"/>
        <v>246.37230550000004</v>
      </c>
      <c r="J66" s="38">
        <f t="shared" si="2"/>
        <v>0</v>
      </c>
      <c r="K66" s="38">
        <v>0</v>
      </c>
      <c r="L66" s="38" t="s">
        <v>1420</v>
      </c>
      <c r="M66" s="38">
        <v>0</v>
      </c>
      <c r="N66" s="33">
        <v>0</v>
      </c>
    </row>
    <row r="67" spans="1:14">
      <c r="A67" s="3" t="s">
        <v>1129</v>
      </c>
      <c r="B67" s="3" t="s">
        <v>77</v>
      </c>
      <c r="C67" s="39">
        <f>'SPAN DETAILS'!I68</f>
        <v>2.9570881792357695</v>
      </c>
      <c r="D67" s="106">
        <v>2</v>
      </c>
      <c r="E67" s="107">
        <v>48.093924000000001</v>
      </c>
      <c r="F67" s="107">
        <v>0</v>
      </c>
      <c r="G67" s="107">
        <v>0</v>
      </c>
      <c r="H67" s="108">
        <v>0</v>
      </c>
      <c r="I67" s="38">
        <f t="shared" si="3"/>
        <v>60.093924000000001</v>
      </c>
      <c r="J67" s="38">
        <f t="shared" si="2"/>
        <v>0</v>
      </c>
      <c r="K67" s="38">
        <v>0</v>
      </c>
      <c r="L67" s="38" t="s">
        <v>1420</v>
      </c>
      <c r="M67" s="38">
        <v>0</v>
      </c>
      <c r="N67" s="33">
        <v>0</v>
      </c>
    </row>
    <row r="68" spans="1:14">
      <c r="A68" s="3" t="s">
        <v>1131</v>
      </c>
      <c r="B68" s="3" t="s">
        <v>77</v>
      </c>
      <c r="C68" s="39">
        <f>'SPAN DETAILS'!I69</f>
        <v>12.113576992020597</v>
      </c>
      <c r="D68" s="106">
        <v>3</v>
      </c>
      <c r="E68" s="107">
        <v>28.170843000000001</v>
      </c>
      <c r="F68" s="107">
        <v>0</v>
      </c>
      <c r="G68" s="107">
        <v>0</v>
      </c>
      <c r="H68" s="108">
        <v>0</v>
      </c>
      <c r="I68" s="38">
        <f t="shared" si="3"/>
        <v>46.170843000000005</v>
      </c>
      <c r="J68" s="38">
        <f t="shared" ref="J68:J106" si="4">((F68*2)*3)+G68</f>
        <v>0</v>
      </c>
      <c r="K68" s="38">
        <v>0</v>
      </c>
      <c r="L68" s="38" t="s">
        <v>1420</v>
      </c>
      <c r="M68" s="38">
        <v>0</v>
      </c>
      <c r="N68" s="33">
        <v>0</v>
      </c>
    </row>
    <row r="69" spans="1:14">
      <c r="A69" s="3" t="s">
        <v>1133</v>
      </c>
      <c r="B69" s="3" t="s">
        <v>77</v>
      </c>
      <c r="C69" s="39">
        <f>'SPAN DETAILS'!I70</f>
        <v>3.3404197017685195</v>
      </c>
      <c r="D69" s="106">
        <v>7.5</v>
      </c>
      <c r="E69" s="107">
        <v>65.690095999999997</v>
      </c>
      <c r="F69" s="107">
        <v>1</v>
      </c>
      <c r="G69" s="107">
        <v>46.574803000000003</v>
      </c>
      <c r="H69" s="108">
        <v>0</v>
      </c>
      <c r="I69" s="38">
        <f t="shared" si="3"/>
        <v>110.690096</v>
      </c>
      <c r="J69" s="38">
        <f t="shared" si="4"/>
        <v>52.574803000000003</v>
      </c>
      <c r="K69" s="38">
        <v>0</v>
      </c>
      <c r="L69" s="38" t="s">
        <v>1420</v>
      </c>
      <c r="M69" s="38">
        <v>0</v>
      </c>
      <c r="N69" s="33">
        <v>0</v>
      </c>
    </row>
    <row r="70" spans="1:14">
      <c r="A70" s="3" t="s">
        <v>1278</v>
      </c>
      <c r="B70" s="3" t="s">
        <v>77</v>
      </c>
      <c r="C70" s="39">
        <f>'SPAN DETAILS'!I71</f>
        <v>8.3629702127678875</v>
      </c>
      <c r="D70" s="106">
        <v>8.5</v>
      </c>
      <c r="E70" s="107">
        <v>100.11379749999998</v>
      </c>
      <c r="F70" s="107">
        <v>1.5</v>
      </c>
      <c r="G70" s="107">
        <v>69.901167000000001</v>
      </c>
      <c r="H70" s="108">
        <v>0</v>
      </c>
      <c r="I70" s="38">
        <f t="shared" si="3"/>
        <v>151.11379749999998</v>
      </c>
      <c r="J70" s="38">
        <f t="shared" si="4"/>
        <v>78.901167000000001</v>
      </c>
      <c r="K70" s="38">
        <v>0</v>
      </c>
      <c r="L70" s="38" t="s">
        <v>1420</v>
      </c>
      <c r="M70" s="38">
        <v>0</v>
      </c>
      <c r="N70" s="33">
        <v>0</v>
      </c>
    </row>
    <row r="71" spans="1:14">
      <c r="A71" s="3" t="s">
        <v>1121</v>
      </c>
      <c r="B71" s="3" t="s">
        <v>77</v>
      </c>
      <c r="C71" s="39">
        <f>'SPAN DETAILS'!I72</f>
        <v>1.2667182744471739</v>
      </c>
      <c r="D71" s="106">
        <v>7.5</v>
      </c>
      <c r="E71" s="107">
        <v>82.816452499999997</v>
      </c>
      <c r="F71" s="107">
        <v>0</v>
      </c>
      <c r="G71" s="107">
        <v>0</v>
      </c>
      <c r="H71" s="108">
        <v>0</v>
      </c>
      <c r="I71" s="38">
        <f t="shared" si="3"/>
        <v>127.8164525</v>
      </c>
      <c r="J71" s="38">
        <f t="shared" si="4"/>
        <v>0</v>
      </c>
      <c r="K71" s="38">
        <v>0</v>
      </c>
      <c r="L71" s="38" t="s">
        <v>1420</v>
      </c>
      <c r="M71" s="38">
        <v>0</v>
      </c>
      <c r="N71" s="33">
        <v>0</v>
      </c>
    </row>
    <row r="72" spans="1:14">
      <c r="A72" s="3" t="s">
        <v>1279</v>
      </c>
      <c r="B72" s="3" t="s">
        <v>77</v>
      </c>
      <c r="C72" s="39">
        <f>'SPAN DETAILS'!I73</f>
        <v>2.1052367123876361</v>
      </c>
      <c r="D72" s="106">
        <v>4.5</v>
      </c>
      <c r="E72" s="107">
        <v>49.029919999999997</v>
      </c>
      <c r="F72" s="107">
        <v>1</v>
      </c>
      <c r="G72" s="107">
        <v>7.6918709999999999</v>
      </c>
      <c r="H72" s="108">
        <v>0</v>
      </c>
      <c r="I72" s="38">
        <f t="shared" si="3"/>
        <v>76.029920000000004</v>
      </c>
      <c r="J72" s="38">
        <f t="shared" si="4"/>
        <v>13.691870999999999</v>
      </c>
      <c r="K72" s="38">
        <v>0</v>
      </c>
      <c r="L72" s="38" t="s">
        <v>1420</v>
      </c>
      <c r="M72" s="38">
        <v>0</v>
      </c>
      <c r="N72" s="33">
        <v>0</v>
      </c>
    </row>
    <row r="73" spans="1:14">
      <c r="A73" s="3" t="s">
        <v>1256</v>
      </c>
      <c r="B73" s="3" t="s">
        <v>77</v>
      </c>
      <c r="C73" s="39">
        <f>'SPAN DETAILS'!I74</f>
        <v>6.0893632359000733</v>
      </c>
      <c r="D73" s="106">
        <v>4</v>
      </c>
      <c r="E73" s="107">
        <v>52.8911485</v>
      </c>
      <c r="F73" s="107">
        <v>1.5</v>
      </c>
      <c r="G73" s="107">
        <v>89.600621999999987</v>
      </c>
      <c r="H73" s="108">
        <v>0</v>
      </c>
      <c r="I73" s="38">
        <f t="shared" si="3"/>
        <v>76.8911485</v>
      </c>
      <c r="J73" s="38">
        <f t="shared" si="4"/>
        <v>98.600621999999987</v>
      </c>
      <c r="K73" s="38">
        <v>0</v>
      </c>
      <c r="L73" s="38" t="s">
        <v>1420</v>
      </c>
      <c r="M73" s="38">
        <v>0</v>
      </c>
      <c r="N73" s="33">
        <v>0</v>
      </c>
    </row>
    <row r="74" spans="1:14">
      <c r="A74" s="3" t="s">
        <v>1257</v>
      </c>
      <c r="B74" s="3" t="s">
        <v>77</v>
      </c>
      <c r="C74" s="39">
        <f>'SPAN DETAILS'!I75</f>
        <v>3.0741509649867207</v>
      </c>
      <c r="D74" s="106">
        <v>2.5</v>
      </c>
      <c r="E74" s="107">
        <v>40.605652499999998</v>
      </c>
      <c r="F74" s="107">
        <v>1.5</v>
      </c>
      <c r="G74" s="107">
        <v>151.8735585</v>
      </c>
      <c r="H74" s="108">
        <v>0</v>
      </c>
      <c r="I74" s="38">
        <f t="shared" si="3"/>
        <v>55.605652499999998</v>
      </c>
      <c r="J74" s="38">
        <f t="shared" si="4"/>
        <v>160.8735585</v>
      </c>
      <c r="K74" s="38">
        <v>0</v>
      </c>
      <c r="L74" s="38" t="s">
        <v>1420</v>
      </c>
      <c r="M74" s="38">
        <v>0</v>
      </c>
      <c r="N74" s="33">
        <v>0</v>
      </c>
    </row>
    <row r="75" spans="1:14">
      <c r="A75" s="3" t="s">
        <v>1170</v>
      </c>
      <c r="B75" s="3" t="s">
        <v>77</v>
      </c>
      <c r="C75" s="39">
        <f>'SPAN DETAILS'!I76</f>
        <v>6.0786755859825066</v>
      </c>
      <c r="D75" s="106">
        <v>1.5</v>
      </c>
      <c r="E75" s="107">
        <v>32.999351500000003</v>
      </c>
      <c r="F75" s="107">
        <v>0.5</v>
      </c>
      <c r="G75" s="107">
        <v>21.245130499999998</v>
      </c>
      <c r="H75" s="108">
        <v>0</v>
      </c>
      <c r="I75" s="38">
        <f t="shared" si="3"/>
        <v>41.999351500000003</v>
      </c>
      <c r="J75" s="38">
        <f t="shared" si="4"/>
        <v>24.245130499999998</v>
      </c>
      <c r="K75" s="38">
        <v>0</v>
      </c>
      <c r="L75" s="38" t="s">
        <v>1420</v>
      </c>
      <c r="M75" s="38">
        <v>0</v>
      </c>
      <c r="N75" s="33">
        <v>0</v>
      </c>
    </row>
    <row r="76" spans="1:14">
      <c r="A76" s="3" t="s">
        <v>1172</v>
      </c>
      <c r="B76" s="3" t="s">
        <v>77</v>
      </c>
      <c r="C76" s="39">
        <f>'SPAN DETAILS'!I77</f>
        <v>2.1841198737448564</v>
      </c>
      <c r="D76" s="106">
        <v>3</v>
      </c>
      <c r="E76" s="107">
        <v>30.266717999999997</v>
      </c>
      <c r="F76" s="107">
        <v>2</v>
      </c>
      <c r="G76" s="107">
        <v>303.24028300000003</v>
      </c>
      <c r="H76" s="108">
        <v>0</v>
      </c>
      <c r="I76" s="38">
        <f t="shared" si="3"/>
        <v>48.266717999999997</v>
      </c>
      <c r="J76" s="38">
        <f t="shared" si="4"/>
        <v>315.24028300000003</v>
      </c>
      <c r="K76" s="38">
        <v>0</v>
      </c>
      <c r="L76" s="38" t="s">
        <v>1420</v>
      </c>
      <c r="M76" s="38">
        <v>0</v>
      </c>
      <c r="N76" s="33">
        <v>0</v>
      </c>
    </row>
    <row r="77" spans="1:14">
      <c r="A77" s="3" t="s">
        <v>1179</v>
      </c>
      <c r="B77" s="3" t="s">
        <v>77</v>
      </c>
      <c r="C77" s="39">
        <f>'SPAN DETAILS'!I78</f>
        <v>2.4150329309563805</v>
      </c>
      <c r="D77" s="106">
        <v>3</v>
      </c>
      <c r="E77" s="107">
        <v>10.511515000000001</v>
      </c>
      <c r="F77" s="107">
        <v>0</v>
      </c>
      <c r="G77" s="107">
        <v>0</v>
      </c>
      <c r="H77" s="108">
        <v>0</v>
      </c>
      <c r="I77" s="38">
        <f t="shared" si="3"/>
        <v>28.511515000000003</v>
      </c>
      <c r="J77" s="38">
        <f t="shared" si="4"/>
        <v>0</v>
      </c>
      <c r="K77" s="38">
        <v>0</v>
      </c>
      <c r="L77" s="38" t="s">
        <v>1420</v>
      </c>
      <c r="M77" s="38">
        <v>0</v>
      </c>
      <c r="N77" s="33">
        <v>0</v>
      </c>
    </row>
    <row r="78" spans="1:14">
      <c r="A78" s="3" t="s">
        <v>1183</v>
      </c>
      <c r="B78" s="3" t="s">
        <v>77</v>
      </c>
      <c r="C78" s="39">
        <f>'SPAN DETAILS'!I79</f>
        <v>8.6926741677325303</v>
      </c>
      <c r="D78" s="106">
        <v>0</v>
      </c>
      <c r="E78" s="107">
        <v>0</v>
      </c>
      <c r="F78" s="107">
        <v>1</v>
      </c>
      <c r="G78" s="107">
        <v>39.209688999999997</v>
      </c>
      <c r="H78" s="108">
        <v>0</v>
      </c>
      <c r="I78" s="38">
        <f t="shared" si="3"/>
        <v>0</v>
      </c>
      <c r="J78" s="38">
        <f t="shared" si="4"/>
        <v>45.209688999999997</v>
      </c>
      <c r="K78" s="38">
        <v>0</v>
      </c>
      <c r="L78" s="38" t="s">
        <v>1420</v>
      </c>
      <c r="M78" s="38">
        <v>0</v>
      </c>
      <c r="N78" s="33">
        <v>0</v>
      </c>
    </row>
    <row r="79" spans="1:14">
      <c r="A79" s="3" t="s">
        <v>1260</v>
      </c>
      <c r="B79" s="3" t="s">
        <v>77</v>
      </c>
      <c r="C79" s="39">
        <f>'SPAN DETAILS'!I80</f>
        <v>5.0126589746358308</v>
      </c>
      <c r="D79" s="106">
        <v>8</v>
      </c>
      <c r="E79" s="107">
        <v>99.276853999999986</v>
      </c>
      <c r="F79" s="107">
        <v>0</v>
      </c>
      <c r="G79" s="107">
        <v>0</v>
      </c>
      <c r="H79" s="108">
        <v>0</v>
      </c>
      <c r="I79" s="38">
        <f t="shared" si="3"/>
        <v>147.27685399999999</v>
      </c>
      <c r="J79" s="38">
        <f t="shared" si="4"/>
        <v>0</v>
      </c>
      <c r="K79" s="38">
        <v>0</v>
      </c>
      <c r="L79" s="38" t="s">
        <v>1420</v>
      </c>
      <c r="M79" s="38">
        <v>0</v>
      </c>
      <c r="N79" s="33">
        <v>0</v>
      </c>
    </row>
    <row r="80" spans="1:14">
      <c r="A80" s="3" t="s">
        <v>1186</v>
      </c>
      <c r="B80" s="3" t="s">
        <v>77</v>
      </c>
      <c r="C80" s="39">
        <f>'SPAN DETAILS'!I81</f>
        <v>3.2447259870393488</v>
      </c>
      <c r="D80" s="106">
        <v>1</v>
      </c>
      <c r="E80" s="107">
        <v>22.146967</v>
      </c>
      <c r="F80" s="107">
        <v>0</v>
      </c>
      <c r="G80" s="107">
        <v>0</v>
      </c>
      <c r="H80" s="108">
        <v>0</v>
      </c>
      <c r="I80" s="38">
        <f t="shared" si="3"/>
        <v>28.146967</v>
      </c>
      <c r="J80" s="38">
        <f t="shared" si="4"/>
        <v>0</v>
      </c>
      <c r="K80" s="38">
        <v>0</v>
      </c>
      <c r="L80" s="38" t="s">
        <v>1420</v>
      </c>
      <c r="M80" s="38">
        <v>0</v>
      </c>
      <c r="N80" s="33">
        <v>0</v>
      </c>
    </row>
    <row r="81" spans="1:14">
      <c r="A81" s="3" t="s">
        <v>1189</v>
      </c>
      <c r="B81" s="3" t="s">
        <v>77</v>
      </c>
      <c r="C81" s="39">
        <f>'SPAN DETAILS'!I82</f>
        <v>6.2944164156354798</v>
      </c>
      <c r="D81" s="106">
        <v>5</v>
      </c>
      <c r="E81" s="107">
        <v>48.368631500000006</v>
      </c>
      <c r="F81" s="107">
        <v>0</v>
      </c>
      <c r="G81" s="107">
        <v>0</v>
      </c>
      <c r="H81" s="108">
        <v>0</v>
      </c>
      <c r="I81" s="38">
        <f t="shared" si="3"/>
        <v>78.368631500000006</v>
      </c>
      <c r="J81" s="38">
        <f t="shared" si="4"/>
        <v>0</v>
      </c>
      <c r="K81" s="38">
        <v>0</v>
      </c>
      <c r="L81" s="38" t="s">
        <v>1420</v>
      </c>
      <c r="M81" s="38">
        <v>0</v>
      </c>
      <c r="N81" s="33">
        <v>0</v>
      </c>
    </row>
    <row r="82" spans="1:14">
      <c r="A82" s="3" t="s">
        <v>1280</v>
      </c>
      <c r="B82" s="3" t="s">
        <v>77</v>
      </c>
      <c r="C82" s="39">
        <f>'SPAN DETAILS'!I83</f>
        <v>10.183873295287</v>
      </c>
      <c r="D82" s="106">
        <v>1.5</v>
      </c>
      <c r="E82" s="107">
        <v>32.085064500000001</v>
      </c>
      <c r="F82" s="107">
        <v>0</v>
      </c>
      <c r="G82" s="107">
        <v>0</v>
      </c>
      <c r="H82" s="108">
        <v>0</v>
      </c>
      <c r="I82" s="38">
        <f t="shared" si="3"/>
        <v>41.085064500000001</v>
      </c>
      <c r="J82" s="38">
        <f t="shared" si="4"/>
        <v>0</v>
      </c>
      <c r="K82" s="38">
        <v>0</v>
      </c>
      <c r="L82" s="38" t="s">
        <v>1420</v>
      </c>
      <c r="M82" s="38">
        <v>0</v>
      </c>
      <c r="N82" s="33">
        <v>0</v>
      </c>
    </row>
    <row r="83" spans="1:14">
      <c r="A83" s="3" t="s">
        <v>1281</v>
      </c>
      <c r="B83" s="3" t="s">
        <v>77</v>
      </c>
      <c r="C83" s="39">
        <f>'SPAN DETAILS'!I84</f>
        <v>6.2148161813341911</v>
      </c>
      <c r="D83" s="106">
        <v>5</v>
      </c>
      <c r="E83" s="107">
        <v>63.380292499999996</v>
      </c>
      <c r="F83" s="107">
        <v>1</v>
      </c>
      <c r="G83" s="107">
        <v>164.77212700000001</v>
      </c>
      <c r="H83" s="108">
        <v>0</v>
      </c>
      <c r="I83" s="38">
        <f t="shared" si="3"/>
        <v>93.380292499999996</v>
      </c>
      <c r="J83" s="38">
        <f t="shared" si="4"/>
        <v>170.77212700000001</v>
      </c>
      <c r="K83" s="38">
        <v>0</v>
      </c>
      <c r="L83" s="38" t="s">
        <v>1420</v>
      </c>
      <c r="M83" s="38">
        <v>0</v>
      </c>
      <c r="N83" s="33">
        <v>0</v>
      </c>
    </row>
    <row r="84" spans="1:14">
      <c r="A84" s="3" t="s">
        <v>1194</v>
      </c>
      <c r="B84" s="3" t="s">
        <v>77</v>
      </c>
      <c r="C84" s="39">
        <f>'SPAN DETAILS'!I85</f>
        <v>2.5373195954215122</v>
      </c>
      <c r="D84" s="106">
        <v>1.5</v>
      </c>
      <c r="E84" s="107">
        <v>10.448834</v>
      </c>
      <c r="F84" s="107">
        <v>0</v>
      </c>
      <c r="G84" s="107">
        <v>0</v>
      </c>
      <c r="H84" s="108">
        <v>0</v>
      </c>
      <c r="I84" s="38">
        <f t="shared" si="3"/>
        <v>19.448833999999998</v>
      </c>
      <c r="J84" s="38">
        <f t="shared" si="4"/>
        <v>0</v>
      </c>
      <c r="K84" s="38">
        <v>0</v>
      </c>
      <c r="L84" s="38" t="s">
        <v>1420</v>
      </c>
      <c r="M84" s="38">
        <v>0</v>
      </c>
      <c r="N84" s="33">
        <v>0</v>
      </c>
    </row>
    <row r="85" spans="1:14">
      <c r="A85" s="3" t="s">
        <v>1198</v>
      </c>
      <c r="B85" s="3" t="s">
        <v>77</v>
      </c>
      <c r="C85" s="39">
        <f>'SPAN DETAILS'!I86</f>
        <v>3.1995814244839793</v>
      </c>
      <c r="D85" s="106">
        <v>11.5</v>
      </c>
      <c r="E85" s="107">
        <v>194.04899399999999</v>
      </c>
      <c r="F85" s="107">
        <v>1</v>
      </c>
      <c r="G85" s="107">
        <v>74.980374999999995</v>
      </c>
      <c r="H85" s="108">
        <v>0</v>
      </c>
      <c r="I85" s="38">
        <f t="shared" si="3"/>
        <v>263.04899399999999</v>
      </c>
      <c r="J85" s="38">
        <f t="shared" si="4"/>
        <v>80.980374999999995</v>
      </c>
      <c r="K85" s="38">
        <v>0</v>
      </c>
      <c r="L85" s="38" t="s">
        <v>1420</v>
      </c>
      <c r="M85" s="38">
        <v>0</v>
      </c>
      <c r="N85" s="33">
        <v>0</v>
      </c>
    </row>
    <row r="86" spans="1:14">
      <c r="A86" s="3" t="s">
        <v>1203</v>
      </c>
      <c r="B86" s="3" t="s">
        <v>77</v>
      </c>
      <c r="C86" s="39">
        <f>'SPAN DETAILS'!I87</f>
        <v>3.6156217933659183</v>
      </c>
      <c r="D86" s="106">
        <v>7</v>
      </c>
      <c r="E86" s="107">
        <v>62.610274999999994</v>
      </c>
      <c r="F86" s="107">
        <v>0</v>
      </c>
      <c r="G86" s="107">
        <v>0</v>
      </c>
      <c r="H86" s="108">
        <v>0</v>
      </c>
      <c r="I86" s="38">
        <f t="shared" si="3"/>
        <v>104.610275</v>
      </c>
      <c r="J86" s="38">
        <f t="shared" si="4"/>
        <v>0</v>
      </c>
      <c r="K86" s="38">
        <v>0</v>
      </c>
      <c r="L86" s="38" t="s">
        <v>1420</v>
      </c>
      <c r="M86" s="38">
        <v>0</v>
      </c>
      <c r="N86" s="33">
        <v>0</v>
      </c>
    </row>
    <row r="87" spans="1:14">
      <c r="A87" s="3" t="s">
        <v>1207</v>
      </c>
      <c r="B87" s="3" t="s">
        <v>77</v>
      </c>
      <c r="C87" s="39">
        <f>'SPAN DETAILS'!I88</f>
        <v>4.0353165258872137</v>
      </c>
      <c r="D87" s="106">
        <v>5</v>
      </c>
      <c r="E87" s="107">
        <v>35.416902</v>
      </c>
      <c r="F87" s="107">
        <v>0</v>
      </c>
      <c r="G87" s="107">
        <v>0</v>
      </c>
      <c r="H87" s="108">
        <v>0</v>
      </c>
      <c r="I87" s="38">
        <f t="shared" si="3"/>
        <v>65.416901999999993</v>
      </c>
      <c r="J87" s="38">
        <f t="shared" si="4"/>
        <v>0</v>
      </c>
      <c r="K87" s="38">
        <v>0</v>
      </c>
      <c r="L87" s="38" t="s">
        <v>1420</v>
      </c>
      <c r="M87" s="38">
        <v>0</v>
      </c>
      <c r="N87" s="33">
        <v>0</v>
      </c>
    </row>
    <row r="88" spans="1:14">
      <c r="A88" s="3" t="s">
        <v>1211</v>
      </c>
      <c r="B88" s="3" t="s">
        <v>77</v>
      </c>
      <c r="C88" s="39">
        <f>'SPAN DETAILS'!I89</f>
        <v>4.1464721639986024</v>
      </c>
      <c r="D88" s="106">
        <v>3.5</v>
      </c>
      <c r="E88" s="107">
        <v>46.94574750000001</v>
      </c>
      <c r="F88" s="107">
        <v>0</v>
      </c>
      <c r="G88" s="107">
        <v>0</v>
      </c>
      <c r="H88" s="108">
        <v>0</v>
      </c>
      <c r="I88" s="38">
        <f t="shared" ref="I88:I106" si="5">((D88*2)*3)+E88</f>
        <v>67.94574750000001</v>
      </c>
      <c r="J88" s="38">
        <f t="shared" si="4"/>
        <v>0</v>
      </c>
      <c r="K88" s="38">
        <v>0</v>
      </c>
      <c r="L88" s="38" t="s">
        <v>1420</v>
      </c>
      <c r="M88" s="38">
        <v>0</v>
      </c>
      <c r="N88" s="33">
        <v>0</v>
      </c>
    </row>
    <row r="89" spans="1:14">
      <c r="A89" s="3" t="s">
        <v>1215</v>
      </c>
      <c r="B89" s="3" t="s">
        <v>77</v>
      </c>
      <c r="C89" s="39">
        <f>'SPAN DETAILS'!I90</f>
        <v>1.8286799716812898</v>
      </c>
      <c r="D89" s="106">
        <v>2.5</v>
      </c>
      <c r="E89" s="107">
        <v>43.912908999999999</v>
      </c>
      <c r="F89" s="107">
        <v>0</v>
      </c>
      <c r="G89" s="107">
        <v>0</v>
      </c>
      <c r="H89" s="108">
        <v>0</v>
      </c>
      <c r="I89" s="38">
        <f t="shared" si="5"/>
        <v>58.912908999999999</v>
      </c>
      <c r="J89" s="38">
        <f t="shared" si="4"/>
        <v>0</v>
      </c>
      <c r="K89" s="38">
        <v>0</v>
      </c>
      <c r="L89" s="38" t="s">
        <v>1420</v>
      </c>
      <c r="M89" s="38">
        <v>0</v>
      </c>
      <c r="N89" s="33">
        <v>0</v>
      </c>
    </row>
    <row r="90" spans="1:14">
      <c r="A90" s="3" t="s">
        <v>1219</v>
      </c>
      <c r="B90" s="3" t="s">
        <v>77</v>
      </c>
      <c r="C90" s="39">
        <f>'SPAN DETAILS'!I91</f>
        <v>1.225805611947274</v>
      </c>
      <c r="D90" s="106">
        <v>10.5</v>
      </c>
      <c r="E90" s="107">
        <v>101.43604600000002</v>
      </c>
      <c r="F90" s="107">
        <v>0</v>
      </c>
      <c r="G90" s="107">
        <v>0</v>
      </c>
      <c r="H90" s="108">
        <v>0</v>
      </c>
      <c r="I90" s="38">
        <f t="shared" si="5"/>
        <v>164.43604600000003</v>
      </c>
      <c r="J90" s="38">
        <f t="shared" si="4"/>
        <v>0</v>
      </c>
      <c r="K90" s="38">
        <v>0</v>
      </c>
      <c r="L90" s="38" t="s">
        <v>1420</v>
      </c>
      <c r="M90" s="38">
        <v>0</v>
      </c>
      <c r="N90" s="33">
        <v>0</v>
      </c>
    </row>
    <row r="91" spans="1:14">
      <c r="A91" s="3" t="s">
        <v>1221</v>
      </c>
      <c r="B91" s="3" t="s">
        <v>77</v>
      </c>
      <c r="C91" s="39">
        <f>'SPAN DETAILS'!I92</f>
        <v>3.2789533079342692</v>
      </c>
      <c r="D91" s="106">
        <v>11.5</v>
      </c>
      <c r="E91" s="107">
        <v>217.79875200000004</v>
      </c>
      <c r="F91" s="107">
        <v>0</v>
      </c>
      <c r="G91" s="107">
        <v>0</v>
      </c>
      <c r="H91" s="108">
        <v>0</v>
      </c>
      <c r="I91" s="38">
        <f t="shared" si="5"/>
        <v>286.79875200000004</v>
      </c>
      <c r="J91" s="38">
        <f t="shared" si="4"/>
        <v>0</v>
      </c>
      <c r="K91" s="38">
        <v>0</v>
      </c>
      <c r="L91" s="38" t="s">
        <v>1420</v>
      </c>
      <c r="M91" s="38">
        <v>0</v>
      </c>
      <c r="N91" s="33">
        <v>0</v>
      </c>
    </row>
    <row r="92" spans="1:14">
      <c r="A92" s="3" t="s">
        <v>1223</v>
      </c>
      <c r="B92" s="3" t="s">
        <v>77</v>
      </c>
      <c r="C92" s="39">
        <f>'SPAN DETAILS'!I93</f>
        <v>4.7107332196837497</v>
      </c>
      <c r="D92" s="106">
        <v>5.5</v>
      </c>
      <c r="E92" s="107">
        <v>103.70517699999999</v>
      </c>
      <c r="F92" s="107">
        <v>0</v>
      </c>
      <c r="G92" s="107">
        <v>0</v>
      </c>
      <c r="H92" s="108">
        <v>0</v>
      </c>
      <c r="I92" s="38">
        <f t="shared" si="5"/>
        <v>136.70517699999999</v>
      </c>
      <c r="J92" s="38">
        <f t="shared" si="4"/>
        <v>0</v>
      </c>
      <c r="K92" s="38">
        <v>0</v>
      </c>
      <c r="L92" s="38" t="s">
        <v>1420</v>
      </c>
      <c r="M92" s="38">
        <v>0</v>
      </c>
      <c r="N92" s="33">
        <v>0</v>
      </c>
    </row>
    <row r="93" spans="1:14">
      <c r="A93" s="3" t="s">
        <v>1227</v>
      </c>
      <c r="B93" s="3" t="s">
        <v>77</v>
      </c>
      <c r="C93" s="39">
        <f>'SPAN DETAILS'!I94</f>
        <v>3.0117059752298241</v>
      </c>
      <c r="D93" s="106">
        <v>4.5</v>
      </c>
      <c r="E93" s="107">
        <v>68.430503000000002</v>
      </c>
      <c r="F93" s="107">
        <v>0</v>
      </c>
      <c r="G93" s="107">
        <v>0</v>
      </c>
      <c r="H93" s="108">
        <v>0</v>
      </c>
      <c r="I93" s="38">
        <f t="shared" si="5"/>
        <v>95.430503000000002</v>
      </c>
      <c r="J93" s="38">
        <f t="shared" si="4"/>
        <v>0</v>
      </c>
      <c r="K93" s="38">
        <v>0</v>
      </c>
      <c r="L93" s="38" t="s">
        <v>1420</v>
      </c>
      <c r="M93" s="38">
        <v>0</v>
      </c>
      <c r="N93" s="33">
        <v>0</v>
      </c>
    </row>
    <row r="94" spans="1:14">
      <c r="A94" s="3" t="s">
        <v>1229</v>
      </c>
      <c r="B94" s="3" t="s">
        <v>77</v>
      </c>
      <c r="C94" s="39">
        <f>'SPAN DETAILS'!I95</f>
        <v>4.8758714057419619</v>
      </c>
      <c r="D94" s="106">
        <v>6</v>
      </c>
      <c r="E94" s="107">
        <v>64.597431999999998</v>
      </c>
      <c r="F94" s="107">
        <v>0</v>
      </c>
      <c r="G94" s="107">
        <v>0</v>
      </c>
      <c r="H94" s="108">
        <v>0</v>
      </c>
      <c r="I94" s="38">
        <f t="shared" si="5"/>
        <v>100.597432</v>
      </c>
      <c r="J94" s="38">
        <f t="shared" si="4"/>
        <v>0</v>
      </c>
      <c r="K94" s="38">
        <v>0</v>
      </c>
      <c r="L94" s="38" t="s">
        <v>1420</v>
      </c>
      <c r="M94" s="38">
        <v>0</v>
      </c>
      <c r="N94" s="33">
        <v>0</v>
      </c>
    </row>
    <row r="95" spans="1:14">
      <c r="A95" s="3" t="s">
        <v>1231</v>
      </c>
      <c r="B95" s="3" t="s">
        <v>77</v>
      </c>
      <c r="C95" s="39">
        <f>'SPAN DETAILS'!I96</f>
        <v>2.6458873237657499</v>
      </c>
      <c r="D95" s="106">
        <v>3</v>
      </c>
      <c r="E95" s="107">
        <v>38.413328999999997</v>
      </c>
      <c r="F95" s="107">
        <v>0</v>
      </c>
      <c r="G95" s="107">
        <v>0</v>
      </c>
      <c r="H95" s="108">
        <v>0</v>
      </c>
      <c r="I95" s="38">
        <f t="shared" si="5"/>
        <v>56.413328999999997</v>
      </c>
      <c r="J95" s="38">
        <f t="shared" si="4"/>
        <v>0</v>
      </c>
      <c r="K95" s="38">
        <v>0</v>
      </c>
      <c r="L95" s="38" t="s">
        <v>1420</v>
      </c>
      <c r="M95" s="38">
        <v>0</v>
      </c>
      <c r="N95" s="33">
        <v>0</v>
      </c>
    </row>
    <row r="96" spans="1:14">
      <c r="A96" s="3" t="s">
        <v>1232</v>
      </c>
      <c r="B96" s="3" t="s">
        <v>77</v>
      </c>
      <c r="C96" s="39">
        <f>'SPAN DETAILS'!I97</f>
        <v>3.1768479523646884</v>
      </c>
      <c r="D96" s="106">
        <v>3</v>
      </c>
      <c r="E96" s="107">
        <v>37.581403000000002</v>
      </c>
      <c r="F96" s="107">
        <v>0</v>
      </c>
      <c r="G96" s="107">
        <v>0</v>
      </c>
      <c r="H96" s="108">
        <v>0</v>
      </c>
      <c r="I96" s="38">
        <f t="shared" si="5"/>
        <v>55.581403000000002</v>
      </c>
      <c r="J96" s="38">
        <f t="shared" si="4"/>
        <v>0</v>
      </c>
      <c r="K96" s="38">
        <v>0</v>
      </c>
      <c r="L96" s="38" t="s">
        <v>1420</v>
      </c>
      <c r="M96" s="38">
        <v>0</v>
      </c>
      <c r="N96" s="33">
        <v>0</v>
      </c>
    </row>
    <row r="97" spans="1:14">
      <c r="A97" s="3" t="s">
        <v>1233</v>
      </c>
      <c r="B97" s="3" t="s">
        <v>77</v>
      </c>
      <c r="C97" s="39">
        <f>'SPAN DETAILS'!I98</f>
        <v>12.556065922048806</v>
      </c>
      <c r="D97" s="106">
        <v>1</v>
      </c>
      <c r="E97" s="107">
        <v>7.8931649999999998</v>
      </c>
      <c r="F97" s="107">
        <v>0</v>
      </c>
      <c r="G97" s="107">
        <v>0</v>
      </c>
      <c r="H97" s="108">
        <v>0</v>
      </c>
      <c r="I97" s="38">
        <f t="shared" si="5"/>
        <v>13.893165</v>
      </c>
      <c r="J97" s="38">
        <f t="shared" si="4"/>
        <v>0</v>
      </c>
      <c r="K97" s="38">
        <v>0</v>
      </c>
      <c r="L97" s="38" t="s">
        <v>1420</v>
      </c>
      <c r="M97" s="38">
        <v>0</v>
      </c>
      <c r="N97" s="33">
        <v>0</v>
      </c>
    </row>
    <row r="98" spans="1:14">
      <c r="A98" s="3" t="s">
        <v>1234</v>
      </c>
      <c r="B98" s="3" t="s">
        <v>77</v>
      </c>
      <c r="C98" s="39">
        <f>'SPAN DETAILS'!I99</f>
        <v>3.046686339065146</v>
      </c>
      <c r="D98" s="106">
        <v>1</v>
      </c>
      <c r="E98" s="107">
        <v>14.187248</v>
      </c>
      <c r="F98" s="107">
        <v>0</v>
      </c>
      <c r="G98" s="107">
        <v>0</v>
      </c>
      <c r="H98" s="108">
        <v>0</v>
      </c>
      <c r="I98" s="38">
        <f t="shared" si="5"/>
        <v>20.187248</v>
      </c>
      <c r="J98" s="38">
        <f t="shared" si="4"/>
        <v>0</v>
      </c>
      <c r="K98" s="38">
        <v>0</v>
      </c>
      <c r="L98" s="38" t="s">
        <v>1420</v>
      </c>
      <c r="M98" s="38">
        <v>0</v>
      </c>
      <c r="N98" s="33">
        <v>0</v>
      </c>
    </row>
    <row r="99" spans="1:14">
      <c r="A99" s="3" t="s">
        <v>1235</v>
      </c>
      <c r="B99" s="3" t="s">
        <v>77</v>
      </c>
      <c r="C99" s="39">
        <f>'SPAN DETAILS'!I100</f>
        <v>3.1213788624363183</v>
      </c>
      <c r="D99" s="106">
        <v>5</v>
      </c>
      <c r="E99" s="107">
        <v>52.714887499999996</v>
      </c>
      <c r="F99" s="107">
        <v>0</v>
      </c>
      <c r="G99" s="107">
        <v>0</v>
      </c>
      <c r="H99" s="108">
        <v>0</v>
      </c>
      <c r="I99" s="38">
        <f t="shared" si="5"/>
        <v>82.714887500000003</v>
      </c>
      <c r="J99" s="38">
        <f t="shared" si="4"/>
        <v>0</v>
      </c>
      <c r="K99" s="38">
        <v>0</v>
      </c>
      <c r="L99" s="38" t="s">
        <v>1420</v>
      </c>
      <c r="M99" s="38">
        <v>0</v>
      </c>
      <c r="N99" s="33">
        <v>0</v>
      </c>
    </row>
    <row r="100" spans="1:14">
      <c r="A100" s="3" t="s">
        <v>1606</v>
      </c>
      <c r="B100" s="3" t="s">
        <v>77</v>
      </c>
      <c r="C100" s="39">
        <f>'SPAN DETAILS'!I104</f>
        <v>5.0907998083557642</v>
      </c>
      <c r="D100" s="106">
        <v>4.5</v>
      </c>
      <c r="E100" s="107">
        <v>37.438014000000003</v>
      </c>
      <c r="F100" s="107">
        <v>0</v>
      </c>
      <c r="G100" s="107">
        <v>0</v>
      </c>
      <c r="H100" s="108">
        <v>0</v>
      </c>
      <c r="I100" s="38">
        <f>((D100*2)*3)+E100</f>
        <v>64.43801400000001</v>
      </c>
      <c r="J100" s="38">
        <f>((F100*2)*3)+G100</f>
        <v>0</v>
      </c>
      <c r="K100" s="38">
        <v>0</v>
      </c>
      <c r="L100" s="38" t="s">
        <v>1420</v>
      </c>
      <c r="M100" s="38">
        <v>0</v>
      </c>
      <c r="N100" s="33">
        <v>0</v>
      </c>
    </row>
    <row r="101" spans="1:14">
      <c r="A101" s="3" t="s">
        <v>1155</v>
      </c>
      <c r="B101" s="3" t="s">
        <v>77</v>
      </c>
      <c r="C101" s="39">
        <f>'SPAN DETAILS'!I105</f>
        <v>5.8389894318679545</v>
      </c>
      <c r="D101" s="106">
        <v>3</v>
      </c>
      <c r="E101" s="107">
        <v>37.430578499999996</v>
      </c>
      <c r="F101" s="107">
        <v>0</v>
      </c>
      <c r="G101" s="107">
        <v>0</v>
      </c>
      <c r="H101" s="108">
        <v>0</v>
      </c>
      <c r="I101" s="38">
        <f>((D101*2)*3)+E101</f>
        <v>55.430578499999996</v>
      </c>
      <c r="J101" s="38">
        <f>((F101*2)*3)+G101</f>
        <v>0</v>
      </c>
      <c r="K101" s="38">
        <v>0</v>
      </c>
      <c r="L101" s="38" t="s">
        <v>1420</v>
      </c>
      <c r="M101" s="38">
        <v>0</v>
      </c>
      <c r="N101" s="33">
        <v>0</v>
      </c>
    </row>
    <row r="102" spans="1:14">
      <c r="A102" s="3" t="s">
        <v>1157</v>
      </c>
      <c r="B102" s="3" t="s">
        <v>77</v>
      </c>
      <c r="C102" s="39">
        <f>'SPAN DETAILS'!I106</f>
        <v>3.9037189223712097</v>
      </c>
      <c r="D102" s="106">
        <v>5.5</v>
      </c>
      <c r="E102" s="107">
        <v>80.615492499999988</v>
      </c>
      <c r="F102" s="107">
        <v>0</v>
      </c>
      <c r="G102" s="107">
        <v>0</v>
      </c>
      <c r="H102" s="108">
        <v>0</v>
      </c>
      <c r="I102" s="38">
        <f>((D102*2)*3)+E102</f>
        <v>113.61549249999999</v>
      </c>
      <c r="J102" s="38">
        <f>((F102*2)*3)+G102</f>
        <v>0</v>
      </c>
      <c r="K102" s="38">
        <v>0</v>
      </c>
      <c r="L102" s="38" t="s">
        <v>1420</v>
      </c>
      <c r="M102" s="38">
        <v>0</v>
      </c>
      <c r="N102" s="33">
        <v>0</v>
      </c>
    </row>
    <row r="103" spans="1:14">
      <c r="A103" s="3" t="s">
        <v>1161</v>
      </c>
      <c r="B103" s="3" t="s">
        <v>77</v>
      </c>
      <c r="C103" s="39">
        <f>'SPAN DETAILS'!I107</f>
        <v>3.0125004256475552</v>
      </c>
      <c r="D103" s="106">
        <v>1</v>
      </c>
      <c r="E103" s="107">
        <v>8.2149640000000002</v>
      </c>
      <c r="F103" s="107">
        <v>0</v>
      </c>
      <c r="G103" s="107">
        <v>0</v>
      </c>
      <c r="H103" s="108">
        <v>0</v>
      </c>
      <c r="I103" s="38">
        <v>0</v>
      </c>
      <c r="J103" s="38">
        <f>((F103*2)*3)+G103</f>
        <v>0</v>
      </c>
      <c r="K103" s="38">
        <f>((D103*2)*3)+E103</f>
        <v>14.214964</v>
      </c>
      <c r="L103" s="38" t="s">
        <v>912</v>
      </c>
      <c r="M103" s="38">
        <v>588.39791046682205</v>
      </c>
      <c r="N103" s="33">
        <v>0</v>
      </c>
    </row>
    <row r="104" spans="1:14">
      <c r="A104" s="3" t="s">
        <v>1282</v>
      </c>
      <c r="B104" s="3" t="s">
        <v>77</v>
      </c>
      <c r="C104" s="39">
        <f>'SPAN DETAILS'!I101</f>
        <v>12.226312273036889</v>
      </c>
      <c r="D104" s="106">
        <v>6.5</v>
      </c>
      <c r="E104" s="107">
        <v>54.772608499999997</v>
      </c>
      <c r="F104" s="107">
        <v>1</v>
      </c>
      <c r="G104" s="107">
        <v>6.6231285</v>
      </c>
      <c r="H104" s="108">
        <v>0</v>
      </c>
      <c r="I104" s="38">
        <f t="shared" si="5"/>
        <v>93.77260849999999</v>
      </c>
      <c r="J104" s="38">
        <f t="shared" si="4"/>
        <v>12.6231285</v>
      </c>
      <c r="K104" s="38">
        <v>0</v>
      </c>
      <c r="L104" s="38" t="s">
        <v>1420</v>
      </c>
      <c r="M104" s="38">
        <v>0</v>
      </c>
      <c r="N104" s="33">
        <v>0</v>
      </c>
    </row>
    <row r="105" spans="1:14">
      <c r="A105" s="3" t="s">
        <v>1145</v>
      </c>
      <c r="B105" s="3" t="s">
        <v>77</v>
      </c>
      <c r="C105" s="39">
        <f>'SPAN DETAILS'!I102</f>
        <v>3.3415942333834896</v>
      </c>
      <c r="D105" s="106">
        <v>0.5</v>
      </c>
      <c r="E105" s="107">
        <v>6.1315749999999998</v>
      </c>
      <c r="F105" s="107">
        <v>0</v>
      </c>
      <c r="G105" s="107">
        <v>0</v>
      </c>
      <c r="H105" s="108">
        <v>0</v>
      </c>
      <c r="I105" s="38">
        <f t="shared" si="5"/>
        <v>9.1315749999999998</v>
      </c>
      <c r="J105" s="38">
        <f t="shared" si="4"/>
        <v>0</v>
      </c>
      <c r="K105" s="38">
        <v>0</v>
      </c>
      <c r="L105" s="38" t="s">
        <v>1420</v>
      </c>
      <c r="M105" s="38">
        <v>0</v>
      </c>
      <c r="N105" s="33">
        <v>0</v>
      </c>
    </row>
    <row r="106" spans="1:14">
      <c r="A106" s="3" t="s">
        <v>1149</v>
      </c>
      <c r="B106" s="3" t="s">
        <v>77</v>
      </c>
      <c r="C106" s="39">
        <f>'SPAN DETAILS'!I103</f>
        <v>2.8157727190439981</v>
      </c>
      <c r="D106" s="106">
        <v>10.5</v>
      </c>
      <c r="E106" s="107">
        <v>113.68029499999999</v>
      </c>
      <c r="F106" s="107">
        <v>0</v>
      </c>
      <c r="G106" s="107">
        <v>0</v>
      </c>
      <c r="H106" s="108">
        <v>0</v>
      </c>
      <c r="I106" s="38">
        <f t="shared" si="5"/>
        <v>176.680295</v>
      </c>
      <c r="J106" s="38">
        <f t="shared" si="4"/>
        <v>0</v>
      </c>
      <c r="K106" s="38">
        <v>0</v>
      </c>
      <c r="L106" s="38" t="s">
        <v>1420</v>
      </c>
      <c r="M106" s="38">
        <v>0</v>
      </c>
      <c r="N106" s="33">
        <v>0</v>
      </c>
    </row>
    <row r="107" spans="1:14">
      <c r="A107" s="3" t="s">
        <v>1423</v>
      </c>
      <c r="B107" s="3"/>
      <c r="C107" s="33"/>
      <c r="D107" s="106"/>
      <c r="E107" s="107"/>
      <c r="F107" s="107"/>
      <c r="G107" s="107"/>
      <c r="H107" s="108"/>
      <c r="I107" s="38"/>
      <c r="J107" s="38">
        <v>321</v>
      </c>
      <c r="K107" s="38">
        <v>0</v>
      </c>
      <c r="L107" s="38"/>
      <c r="M107" s="38"/>
      <c r="N107" s="33"/>
    </row>
    <row r="381" spans="17:17">
      <c r="Q381" s="1">
        <v>40</v>
      </c>
    </row>
    <row r="382" spans="17:17">
      <c r="Q382" s="1">
        <v>40</v>
      </c>
    </row>
    <row r="383" spans="17:17">
      <c r="Q383" s="1">
        <v>40</v>
      </c>
    </row>
    <row r="384" spans="17:17">
      <c r="Q384" s="1">
        <v>40</v>
      </c>
    </row>
    <row r="385" spans="16:17">
      <c r="Q385" s="1">
        <v>40</v>
      </c>
    </row>
    <row r="386" spans="16:17">
      <c r="Q386" s="1">
        <v>40</v>
      </c>
    </row>
    <row r="387" spans="16:17">
      <c r="Q387" s="1">
        <v>40</v>
      </c>
    </row>
    <row r="388" spans="16:17">
      <c r="Q388" s="1">
        <v>40</v>
      </c>
    </row>
    <row r="389" spans="16:17">
      <c r="Q389" s="1">
        <v>40</v>
      </c>
    </row>
    <row r="390" spans="16:17">
      <c r="P390" s="1" t="s">
        <v>955</v>
      </c>
      <c r="Q390" s="1">
        <v>40</v>
      </c>
    </row>
    <row r="391" spans="16:17">
      <c r="Q391" s="1">
        <v>40</v>
      </c>
    </row>
    <row r="392" spans="16:17">
      <c r="Q392" s="1">
        <v>40</v>
      </c>
    </row>
    <row r="393" spans="16:17">
      <c r="Q393" s="1">
        <v>40</v>
      </c>
    </row>
    <row r="394" spans="16:17">
      <c r="Q394" s="1">
        <v>40</v>
      </c>
    </row>
    <row r="395" spans="16:17">
      <c r="Q395" s="1">
        <v>40</v>
      </c>
    </row>
    <row r="396" spans="16:17">
      <c r="Q396" s="1">
        <v>40</v>
      </c>
    </row>
    <row r="397" spans="16:17">
      <c r="Q397" s="1">
        <v>40</v>
      </c>
    </row>
    <row r="398" spans="16:17">
      <c r="Q398" s="1">
        <v>40</v>
      </c>
    </row>
    <row r="399" spans="16:17">
      <c r="Q399" s="1">
        <v>40</v>
      </c>
    </row>
    <row r="400" spans="16:17">
      <c r="Q400" s="1">
        <v>40</v>
      </c>
    </row>
    <row r="401" spans="17:17">
      <c r="Q401" s="1">
        <v>40</v>
      </c>
    </row>
    <row r="402" spans="17:17">
      <c r="Q402" s="1">
        <v>40</v>
      </c>
    </row>
    <row r="403" spans="17:17">
      <c r="Q403" s="1">
        <v>40</v>
      </c>
    </row>
    <row r="404" spans="17:17">
      <c r="Q404" s="1">
        <v>40</v>
      </c>
    </row>
    <row r="405" spans="17:17">
      <c r="Q405" s="1">
        <v>40</v>
      </c>
    </row>
    <row r="406" spans="17:17">
      <c r="Q406" s="1">
        <v>40</v>
      </c>
    </row>
    <row r="407" spans="17:17">
      <c r="Q407" s="1">
        <v>40</v>
      </c>
    </row>
    <row r="408" spans="17:17">
      <c r="Q408" s="1">
        <v>40</v>
      </c>
    </row>
    <row r="409" spans="17:17">
      <c r="Q409" s="1">
        <v>40</v>
      </c>
    </row>
    <row r="410" spans="17:17">
      <c r="Q410" s="1">
        <v>40</v>
      </c>
    </row>
    <row r="411" spans="17:17">
      <c r="Q411" s="1">
        <v>40</v>
      </c>
    </row>
    <row r="412" spans="17:17">
      <c r="Q412" s="1">
        <v>40</v>
      </c>
    </row>
    <row r="413" spans="17:17">
      <c r="Q413" s="1">
        <v>40</v>
      </c>
    </row>
    <row r="414" spans="17:17">
      <c r="Q414" s="1">
        <v>40</v>
      </c>
    </row>
    <row r="415" spans="17:17">
      <c r="Q415" s="1">
        <v>40</v>
      </c>
    </row>
    <row r="416" spans="17:17">
      <c r="Q416" s="1">
        <v>40</v>
      </c>
    </row>
    <row r="417" spans="17:17">
      <c r="Q417" s="1">
        <v>40</v>
      </c>
    </row>
    <row r="418" spans="17:17">
      <c r="Q418" s="1">
        <v>40</v>
      </c>
    </row>
    <row r="419" spans="17:17">
      <c r="Q419" s="1">
        <v>40</v>
      </c>
    </row>
    <row r="420" spans="17:17">
      <c r="Q420" s="1">
        <v>40</v>
      </c>
    </row>
    <row r="421" spans="17:17">
      <c r="Q421" s="1">
        <v>40</v>
      </c>
    </row>
    <row r="422" spans="17:17">
      <c r="Q422" s="1">
        <v>40</v>
      </c>
    </row>
    <row r="423" spans="17:17">
      <c r="Q423" s="1">
        <v>40</v>
      </c>
    </row>
    <row r="424" spans="17:17">
      <c r="Q424" s="1">
        <v>40</v>
      </c>
    </row>
    <row r="425" spans="17:17">
      <c r="Q425" s="1">
        <v>40</v>
      </c>
    </row>
    <row r="426" spans="17:17">
      <c r="Q426" s="1">
        <v>40</v>
      </c>
    </row>
    <row r="427" spans="17:17">
      <c r="Q427" s="1">
        <v>40</v>
      </c>
    </row>
    <row r="428" spans="17:17">
      <c r="Q428" s="1">
        <v>40</v>
      </c>
    </row>
    <row r="429" spans="17:17">
      <c r="Q429" s="1">
        <v>40</v>
      </c>
    </row>
    <row r="430" spans="17:17">
      <c r="Q430" s="1">
        <v>40</v>
      </c>
    </row>
    <row r="431" spans="17:17">
      <c r="Q431" s="1">
        <v>40</v>
      </c>
    </row>
    <row r="432" spans="17:17">
      <c r="Q432" s="1">
        <v>40</v>
      </c>
    </row>
    <row r="433" spans="17:17">
      <c r="Q433" s="1">
        <v>40</v>
      </c>
    </row>
    <row r="434" spans="17:17">
      <c r="Q434" s="1">
        <v>40</v>
      </c>
    </row>
    <row r="435" spans="17:17">
      <c r="Q435" s="1">
        <v>40</v>
      </c>
    </row>
    <row r="436" spans="17:17">
      <c r="Q436" s="1">
        <v>40</v>
      </c>
    </row>
    <row r="437" spans="17:17">
      <c r="Q437" s="1">
        <v>40</v>
      </c>
    </row>
    <row r="438" spans="17:17">
      <c r="Q438" s="1">
        <v>40</v>
      </c>
    </row>
    <row r="439" spans="17:17">
      <c r="Q439" s="1">
        <v>40</v>
      </c>
    </row>
    <row r="440" spans="17:17">
      <c r="Q440" s="1">
        <v>40</v>
      </c>
    </row>
    <row r="441" spans="17:17">
      <c r="Q441" s="1">
        <v>40</v>
      </c>
    </row>
    <row r="442" spans="17:17">
      <c r="Q442" s="1">
        <v>40</v>
      </c>
    </row>
    <row r="443" spans="17:17">
      <c r="Q443" s="1">
        <v>40</v>
      </c>
    </row>
    <row r="444" spans="17:17">
      <c r="Q444" s="1">
        <v>40</v>
      </c>
    </row>
    <row r="445" spans="17:17">
      <c r="Q445" s="1">
        <v>40</v>
      </c>
    </row>
    <row r="446" spans="17:17">
      <c r="Q446" s="1">
        <v>40</v>
      </c>
    </row>
    <row r="447" spans="17:17">
      <c r="Q447" s="1">
        <v>40</v>
      </c>
    </row>
    <row r="448" spans="17:17">
      <c r="Q448" s="1">
        <v>40</v>
      </c>
    </row>
    <row r="449" spans="17:17">
      <c r="Q449" s="1">
        <v>40</v>
      </c>
    </row>
    <row r="450" spans="17:17">
      <c r="Q450" s="1">
        <v>40</v>
      </c>
    </row>
    <row r="451" spans="17:17">
      <c r="Q451" s="1">
        <v>40</v>
      </c>
    </row>
    <row r="452" spans="17:17">
      <c r="Q452" s="1">
        <v>40</v>
      </c>
    </row>
    <row r="453" spans="17:17">
      <c r="Q453" s="1">
        <v>40</v>
      </c>
    </row>
    <row r="454" spans="17:17">
      <c r="Q454" s="1">
        <v>40</v>
      </c>
    </row>
    <row r="455" spans="17:17">
      <c r="Q455" s="1">
        <v>40</v>
      </c>
    </row>
    <row r="456" spans="17:17">
      <c r="Q456" s="1">
        <v>40</v>
      </c>
    </row>
    <row r="457" spans="17:17">
      <c r="Q457" s="1">
        <v>40</v>
      </c>
    </row>
    <row r="458" spans="17:17">
      <c r="Q458" s="1">
        <v>40</v>
      </c>
    </row>
    <row r="459" spans="17:17">
      <c r="Q459" s="1">
        <v>40</v>
      </c>
    </row>
    <row r="460" spans="17:17">
      <c r="Q460" s="1">
        <v>40</v>
      </c>
    </row>
    <row r="461" spans="17:17">
      <c r="Q461" s="1">
        <v>40</v>
      </c>
    </row>
    <row r="462" spans="17:17">
      <c r="Q462" s="1">
        <v>40</v>
      </c>
    </row>
    <row r="463" spans="17:17">
      <c r="Q463" s="1">
        <v>40</v>
      </c>
    </row>
    <row r="464" spans="17:17">
      <c r="Q464" s="1">
        <v>40</v>
      </c>
    </row>
    <row r="465" spans="17:17">
      <c r="Q465" s="1">
        <v>40</v>
      </c>
    </row>
    <row r="466" spans="17:17">
      <c r="Q466" s="1">
        <v>40</v>
      </c>
    </row>
    <row r="467" spans="17:17">
      <c r="Q467" s="1">
        <v>40</v>
      </c>
    </row>
    <row r="468" spans="17:17">
      <c r="Q468" s="1">
        <v>40</v>
      </c>
    </row>
    <row r="469" spans="17:17">
      <c r="Q469" s="1">
        <v>40</v>
      </c>
    </row>
    <row r="470" spans="17:17">
      <c r="Q470" s="1">
        <v>40</v>
      </c>
    </row>
    <row r="471" spans="17:17">
      <c r="Q471" s="1">
        <v>40</v>
      </c>
    </row>
    <row r="472" spans="17:17">
      <c r="Q472" s="1">
        <v>40</v>
      </c>
    </row>
    <row r="473" spans="17:17">
      <c r="Q473" s="1">
        <v>40</v>
      </c>
    </row>
    <row r="474" spans="17:17">
      <c r="Q474" s="1">
        <v>40</v>
      </c>
    </row>
    <row r="475" spans="17:17">
      <c r="Q475" s="1">
        <v>40</v>
      </c>
    </row>
    <row r="476" spans="17:17">
      <c r="Q476" s="1">
        <v>40</v>
      </c>
    </row>
    <row r="477" spans="17:17">
      <c r="Q477" s="1">
        <v>40</v>
      </c>
    </row>
    <row r="478" spans="17:17">
      <c r="Q478" s="1">
        <v>40</v>
      </c>
    </row>
    <row r="479" spans="17:17">
      <c r="Q479" s="1">
        <v>40</v>
      </c>
    </row>
    <row r="480" spans="17:17">
      <c r="Q480" s="1">
        <v>40</v>
      </c>
    </row>
    <row r="481" spans="17:17">
      <c r="Q481" s="1">
        <v>40</v>
      </c>
    </row>
    <row r="482" spans="17:17">
      <c r="Q482" s="1">
        <v>40</v>
      </c>
    </row>
    <row r="483" spans="17:17">
      <c r="Q483" s="1">
        <v>40</v>
      </c>
    </row>
    <row r="484" spans="17:17">
      <c r="Q484" s="1">
        <v>40</v>
      </c>
    </row>
    <row r="485" spans="17:17">
      <c r="Q485" s="1">
        <v>40</v>
      </c>
    </row>
    <row r="486" spans="17:17">
      <c r="Q486" s="1">
        <v>40</v>
      </c>
    </row>
    <row r="487" spans="17:17">
      <c r="Q487" s="1">
        <v>40</v>
      </c>
    </row>
    <row r="488" spans="17:17">
      <c r="Q488" s="1">
        <v>40</v>
      </c>
    </row>
    <row r="489" spans="17:17">
      <c r="Q489" s="1">
        <v>40</v>
      </c>
    </row>
    <row r="490" spans="17:17">
      <c r="Q490" s="1">
        <v>40</v>
      </c>
    </row>
    <row r="491" spans="17:17">
      <c r="Q491" s="1">
        <v>40</v>
      </c>
    </row>
    <row r="492" spans="17:17">
      <c r="Q492" s="1">
        <v>40</v>
      </c>
    </row>
    <row r="493" spans="17:17">
      <c r="Q493" s="1">
        <v>40</v>
      </c>
    </row>
    <row r="494" spans="17:17">
      <c r="Q494" s="1">
        <v>40</v>
      </c>
    </row>
    <row r="495" spans="17:17">
      <c r="Q495" s="1">
        <v>40</v>
      </c>
    </row>
    <row r="496" spans="17:17">
      <c r="Q496" s="1">
        <v>40</v>
      </c>
    </row>
    <row r="497" spans="17:17">
      <c r="Q497" s="1">
        <v>40</v>
      </c>
    </row>
    <row r="498" spans="17:17">
      <c r="Q498" s="1">
        <v>40</v>
      </c>
    </row>
    <row r="499" spans="17:17">
      <c r="Q499" s="1">
        <v>40</v>
      </c>
    </row>
    <row r="500" spans="17:17">
      <c r="Q500" s="1">
        <v>40</v>
      </c>
    </row>
    <row r="501" spans="17:17">
      <c r="Q501" s="1">
        <v>40</v>
      </c>
    </row>
    <row r="502" spans="17:17">
      <c r="Q502" s="1">
        <v>40</v>
      </c>
    </row>
    <row r="503" spans="17:17">
      <c r="Q503" s="1">
        <v>40</v>
      </c>
    </row>
    <row r="504" spans="17:17">
      <c r="Q504" s="1">
        <v>40</v>
      </c>
    </row>
    <row r="505" spans="17:17">
      <c r="Q505" s="1">
        <v>40</v>
      </c>
    </row>
    <row r="506" spans="17:17">
      <c r="Q506" s="1">
        <v>40</v>
      </c>
    </row>
    <row r="507" spans="17:17">
      <c r="Q507" s="1">
        <v>40</v>
      </c>
    </row>
    <row r="508" spans="17:17">
      <c r="Q508" s="1">
        <v>40</v>
      </c>
    </row>
    <row r="509" spans="17:17">
      <c r="Q509" s="1">
        <v>40</v>
      </c>
    </row>
    <row r="510" spans="17:17">
      <c r="Q510" s="1">
        <v>40</v>
      </c>
    </row>
    <row r="511" spans="17:17">
      <c r="Q511" s="1">
        <v>40</v>
      </c>
    </row>
    <row r="512" spans="17:17">
      <c r="Q512" s="1">
        <v>40</v>
      </c>
    </row>
    <row r="513" spans="17:17">
      <c r="Q513" s="1">
        <v>40</v>
      </c>
    </row>
    <row r="514" spans="17:17">
      <c r="Q514" s="1">
        <v>40</v>
      </c>
    </row>
    <row r="515" spans="17:17">
      <c r="Q515" s="1">
        <v>40</v>
      </c>
    </row>
    <row r="516" spans="17:17">
      <c r="Q516" s="1">
        <v>40</v>
      </c>
    </row>
    <row r="517" spans="17:17">
      <c r="Q517" s="1">
        <v>40</v>
      </c>
    </row>
    <row r="518" spans="17:17">
      <c r="Q518" s="1">
        <v>40</v>
      </c>
    </row>
    <row r="519" spans="17:17">
      <c r="Q519" s="1">
        <v>40</v>
      </c>
    </row>
    <row r="520" spans="17:17">
      <c r="Q520" s="1">
        <v>40</v>
      </c>
    </row>
    <row r="521" spans="17:17">
      <c r="Q521" s="1">
        <v>40</v>
      </c>
    </row>
    <row r="522" spans="17:17">
      <c r="Q522" s="1">
        <v>40</v>
      </c>
    </row>
    <row r="523" spans="17:17">
      <c r="Q523" s="1">
        <v>40</v>
      </c>
    </row>
    <row r="524" spans="17:17">
      <c r="Q524" s="1">
        <v>40</v>
      </c>
    </row>
    <row r="525" spans="17:17">
      <c r="Q525" s="1">
        <v>40</v>
      </c>
    </row>
    <row r="526" spans="17:17">
      <c r="Q526" s="1">
        <v>40</v>
      </c>
    </row>
    <row r="527" spans="17:17">
      <c r="Q527" s="1">
        <v>40</v>
      </c>
    </row>
    <row r="528" spans="17:17">
      <c r="Q528" s="1">
        <v>40</v>
      </c>
    </row>
    <row r="529" spans="17:17">
      <c r="Q529" s="1">
        <v>40</v>
      </c>
    </row>
    <row r="530" spans="17:17">
      <c r="Q530" s="1">
        <v>40</v>
      </c>
    </row>
    <row r="531" spans="17:17">
      <c r="Q531" s="1">
        <v>40</v>
      </c>
    </row>
    <row r="532" spans="17:17">
      <c r="Q532" s="1">
        <v>40</v>
      </c>
    </row>
    <row r="533" spans="17:17">
      <c r="Q533" s="1">
        <v>40</v>
      </c>
    </row>
    <row r="534" spans="17:17">
      <c r="Q534" s="1">
        <v>40</v>
      </c>
    </row>
    <row r="535" spans="17:17">
      <c r="Q535" s="1">
        <v>40</v>
      </c>
    </row>
    <row r="536" spans="17:17">
      <c r="Q536" s="1">
        <v>40</v>
      </c>
    </row>
    <row r="537" spans="17:17">
      <c r="Q537" s="1">
        <v>40</v>
      </c>
    </row>
    <row r="538" spans="17:17">
      <c r="Q538" s="1">
        <v>40</v>
      </c>
    </row>
    <row r="539" spans="17:17">
      <c r="Q539" s="1">
        <v>40</v>
      </c>
    </row>
    <row r="540" spans="17:17">
      <c r="Q540" s="1">
        <v>40</v>
      </c>
    </row>
    <row r="541" spans="17:17">
      <c r="Q541" s="1">
        <v>40</v>
      </c>
    </row>
    <row r="542" spans="17:17">
      <c r="Q542" s="1">
        <v>40</v>
      </c>
    </row>
    <row r="543" spans="17:17">
      <c r="Q543" s="1">
        <v>40</v>
      </c>
    </row>
    <row r="544" spans="17:17">
      <c r="Q544" s="1">
        <v>40</v>
      </c>
    </row>
    <row r="545" spans="17:17">
      <c r="Q545" s="1">
        <v>40</v>
      </c>
    </row>
    <row r="546" spans="17:17">
      <c r="Q546" s="1">
        <v>40</v>
      </c>
    </row>
    <row r="547" spans="17:17">
      <c r="Q547" s="1">
        <v>40</v>
      </c>
    </row>
    <row r="548" spans="17:17">
      <c r="Q548" s="1">
        <v>40</v>
      </c>
    </row>
    <row r="549" spans="17:17">
      <c r="Q549" s="1">
        <v>40</v>
      </c>
    </row>
    <row r="550" spans="17:17">
      <c r="Q550" s="1">
        <v>40</v>
      </c>
    </row>
    <row r="551" spans="17:17">
      <c r="Q551" s="1">
        <v>40</v>
      </c>
    </row>
    <row r="552" spans="17:17">
      <c r="Q552" s="1">
        <v>40</v>
      </c>
    </row>
    <row r="553" spans="17:17">
      <c r="Q553" s="1">
        <v>40</v>
      </c>
    </row>
    <row r="554" spans="17:17">
      <c r="Q554" s="1">
        <v>40</v>
      </c>
    </row>
    <row r="555" spans="17:17">
      <c r="Q555" s="1">
        <v>40</v>
      </c>
    </row>
    <row r="556" spans="17:17">
      <c r="Q556" s="1">
        <v>40</v>
      </c>
    </row>
    <row r="557" spans="17:17">
      <c r="Q557" s="1">
        <v>40</v>
      </c>
    </row>
    <row r="558" spans="17:17">
      <c r="Q558" s="1">
        <v>40</v>
      </c>
    </row>
    <row r="559" spans="17:17">
      <c r="Q559" s="1">
        <v>40</v>
      </c>
    </row>
    <row r="560" spans="17:17">
      <c r="Q560" s="1">
        <v>40</v>
      </c>
    </row>
    <row r="561" spans="17:17">
      <c r="Q561" s="1">
        <v>40</v>
      </c>
    </row>
    <row r="562" spans="17:17">
      <c r="Q562" s="1">
        <v>40</v>
      </c>
    </row>
    <row r="563" spans="17:17">
      <c r="Q563" s="1">
        <v>40</v>
      </c>
    </row>
    <row r="564" spans="17:17">
      <c r="Q564" s="1">
        <v>40</v>
      </c>
    </row>
    <row r="565" spans="17:17">
      <c r="Q565" s="1">
        <v>40</v>
      </c>
    </row>
    <row r="566" spans="17:17">
      <c r="Q566" s="1">
        <v>40</v>
      </c>
    </row>
    <row r="567" spans="17:17">
      <c r="Q567" s="1">
        <v>40</v>
      </c>
    </row>
    <row r="568" spans="17:17">
      <c r="Q568" s="1">
        <v>40</v>
      </c>
    </row>
    <row r="569" spans="17:17">
      <c r="Q569" s="1">
        <v>40</v>
      </c>
    </row>
    <row r="570" spans="17:17">
      <c r="Q570" s="1">
        <v>40</v>
      </c>
    </row>
    <row r="571" spans="17:17">
      <c r="Q571" s="1">
        <v>40</v>
      </c>
    </row>
    <row r="572" spans="17:17">
      <c r="Q572" s="1">
        <v>40</v>
      </c>
    </row>
    <row r="573" spans="17:17">
      <c r="Q573" s="1">
        <v>40</v>
      </c>
    </row>
    <row r="574" spans="17:17">
      <c r="Q574" s="1">
        <v>40</v>
      </c>
    </row>
    <row r="575" spans="17:17">
      <c r="Q575" s="1">
        <v>40</v>
      </c>
    </row>
    <row r="576" spans="17:17">
      <c r="Q576" s="1">
        <v>40</v>
      </c>
    </row>
    <row r="577" spans="17:17">
      <c r="Q577" s="1">
        <v>40</v>
      </c>
    </row>
    <row r="578" spans="17:17">
      <c r="Q578" s="1">
        <v>40</v>
      </c>
    </row>
    <row r="579" spans="17:17">
      <c r="Q579" s="1">
        <v>40</v>
      </c>
    </row>
    <row r="580" spans="17:17">
      <c r="Q580" s="1">
        <v>40</v>
      </c>
    </row>
    <row r="581" spans="17:17">
      <c r="Q581" s="1">
        <v>40</v>
      </c>
    </row>
    <row r="582" spans="17:17">
      <c r="Q582" s="1">
        <v>40</v>
      </c>
    </row>
    <row r="583" spans="17:17">
      <c r="Q583" s="1">
        <v>40</v>
      </c>
    </row>
    <row r="584" spans="17:17">
      <c r="Q584" s="1">
        <v>40</v>
      </c>
    </row>
    <row r="585" spans="17:17">
      <c r="Q585" s="1">
        <v>40</v>
      </c>
    </row>
    <row r="586" spans="17:17">
      <c r="Q586" s="1">
        <v>40</v>
      </c>
    </row>
    <row r="587" spans="17:17">
      <c r="Q587" s="1">
        <v>40</v>
      </c>
    </row>
    <row r="588" spans="17:17">
      <c r="Q588" s="1">
        <v>40</v>
      </c>
    </row>
    <row r="589" spans="17:17">
      <c r="Q589" s="1">
        <v>40</v>
      </c>
    </row>
    <row r="590" spans="17:17">
      <c r="Q590" s="1">
        <v>40</v>
      </c>
    </row>
    <row r="591" spans="17:17">
      <c r="Q591" s="1">
        <v>40</v>
      </c>
    </row>
    <row r="592" spans="17:17">
      <c r="Q592" s="1">
        <v>40</v>
      </c>
    </row>
    <row r="593" spans="17:17">
      <c r="Q593" s="1">
        <v>40</v>
      </c>
    </row>
    <row r="594" spans="17:17">
      <c r="Q594" s="1">
        <v>40</v>
      </c>
    </row>
    <row r="595" spans="17:17">
      <c r="Q595" s="1">
        <v>40</v>
      </c>
    </row>
    <row r="596" spans="17:17">
      <c r="Q596" s="1">
        <v>40</v>
      </c>
    </row>
    <row r="597" spans="17:17">
      <c r="Q597" s="1">
        <v>40</v>
      </c>
    </row>
    <row r="598" spans="17:17">
      <c r="Q598" s="1">
        <v>40</v>
      </c>
    </row>
    <row r="599" spans="17:17">
      <c r="Q599" s="1">
        <v>40</v>
      </c>
    </row>
    <row r="600" spans="17:17">
      <c r="Q600" s="1">
        <v>40</v>
      </c>
    </row>
    <row r="601" spans="17:17">
      <c r="Q601" s="1">
        <v>40</v>
      </c>
    </row>
    <row r="602" spans="17:17">
      <c r="Q602" s="1">
        <v>40</v>
      </c>
    </row>
    <row r="603" spans="17:17">
      <c r="Q603" s="1">
        <v>40</v>
      </c>
    </row>
    <row r="604" spans="17:17">
      <c r="Q604" s="1">
        <v>40</v>
      </c>
    </row>
    <row r="605" spans="17:17">
      <c r="Q605" s="1">
        <v>40</v>
      </c>
    </row>
    <row r="606" spans="17:17">
      <c r="Q606" s="1">
        <v>40</v>
      </c>
    </row>
    <row r="607" spans="17:17">
      <c r="Q607" s="1">
        <v>40</v>
      </c>
    </row>
    <row r="608" spans="17:17">
      <c r="Q608" s="1">
        <v>40</v>
      </c>
    </row>
    <row r="609" spans="17:17">
      <c r="Q609" s="1">
        <v>40</v>
      </c>
    </row>
    <row r="610" spans="17:17">
      <c r="Q610" s="1">
        <v>40</v>
      </c>
    </row>
    <row r="611" spans="17:17">
      <c r="Q611" s="1">
        <v>40</v>
      </c>
    </row>
    <row r="612" spans="17:17">
      <c r="Q612" s="1">
        <v>40</v>
      </c>
    </row>
    <row r="613" spans="17:17">
      <c r="Q613" s="1">
        <v>40</v>
      </c>
    </row>
    <row r="614" spans="17:17">
      <c r="Q614" s="1">
        <v>40</v>
      </c>
    </row>
    <row r="615" spans="17:17">
      <c r="Q615" s="1">
        <v>40</v>
      </c>
    </row>
    <row r="616" spans="17:17">
      <c r="Q616" s="1">
        <v>40</v>
      </c>
    </row>
    <row r="617" spans="17:17">
      <c r="Q617" s="1">
        <v>40</v>
      </c>
    </row>
    <row r="618" spans="17:17">
      <c r="Q618" s="1">
        <v>40</v>
      </c>
    </row>
    <row r="619" spans="17:17">
      <c r="Q619" s="1">
        <v>40</v>
      </c>
    </row>
    <row r="620" spans="17:17">
      <c r="Q620" s="1">
        <v>40</v>
      </c>
    </row>
    <row r="621" spans="17:17">
      <c r="Q621" s="1">
        <v>40</v>
      </c>
    </row>
    <row r="622" spans="17:17">
      <c r="Q622" s="1">
        <v>40</v>
      </c>
    </row>
    <row r="623" spans="17:17">
      <c r="Q623" s="1">
        <v>40</v>
      </c>
    </row>
    <row r="624" spans="17:17">
      <c r="Q624" s="1">
        <v>40</v>
      </c>
    </row>
    <row r="625" spans="17:17">
      <c r="Q625" s="1">
        <v>40</v>
      </c>
    </row>
    <row r="626" spans="17:17">
      <c r="Q626" s="1">
        <v>40</v>
      </c>
    </row>
    <row r="627" spans="17:17">
      <c r="Q627" s="1">
        <v>40</v>
      </c>
    </row>
    <row r="628" spans="17:17">
      <c r="Q628" s="1">
        <v>40</v>
      </c>
    </row>
    <row r="629" spans="17:17">
      <c r="Q629" s="1">
        <v>40</v>
      </c>
    </row>
    <row r="630" spans="17:17">
      <c r="Q630" s="1">
        <v>40</v>
      </c>
    </row>
    <row r="631" spans="17:17">
      <c r="Q631" s="1">
        <v>40</v>
      </c>
    </row>
    <row r="632" spans="17:17">
      <c r="Q632" s="1">
        <v>40</v>
      </c>
    </row>
    <row r="633" spans="17:17">
      <c r="Q633" s="1">
        <v>40</v>
      </c>
    </row>
    <row r="634" spans="17:17">
      <c r="Q634" s="1">
        <v>40</v>
      </c>
    </row>
    <row r="635" spans="17:17">
      <c r="Q635" s="1">
        <v>40</v>
      </c>
    </row>
    <row r="636" spans="17:17">
      <c r="Q636" s="1">
        <v>40</v>
      </c>
    </row>
    <row r="637" spans="17:17">
      <c r="Q637" s="1">
        <v>40</v>
      </c>
    </row>
    <row r="638" spans="17:17">
      <c r="Q638" s="1">
        <v>40</v>
      </c>
    </row>
    <row r="639" spans="17:17">
      <c r="Q639" s="1">
        <v>40</v>
      </c>
    </row>
    <row r="640" spans="17:17">
      <c r="Q640" s="1">
        <v>40</v>
      </c>
    </row>
    <row r="641" spans="17:17">
      <c r="Q641" s="1">
        <v>40</v>
      </c>
    </row>
    <row r="642" spans="17:17">
      <c r="Q642" s="1">
        <v>40</v>
      </c>
    </row>
    <row r="643" spans="17:17">
      <c r="Q643" s="1">
        <v>40</v>
      </c>
    </row>
    <row r="644" spans="17:17">
      <c r="Q644" s="1">
        <v>40</v>
      </c>
    </row>
    <row r="645" spans="17:17">
      <c r="Q645" s="1">
        <v>40</v>
      </c>
    </row>
    <row r="646" spans="17:17">
      <c r="Q646" s="1">
        <v>40</v>
      </c>
    </row>
    <row r="647" spans="17:17">
      <c r="Q647" s="1">
        <v>40</v>
      </c>
    </row>
    <row r="648" spans="17:17">
      <c r="Q648" s="1">
        <v>40</v>
      </c>
    </row>
    <row r="649" spans="17:17">
      <c r="Q649" s="1">
        <v>40</v>
      </c>
    </row>
    <row r="650" spans="17:17">
      <c r="Q650" s="1">
        <v>40</v>
      </c>
    </row>
    <row r="651" spans="17:17">
      <c r="Q651" s="1">
        <v>40</v>
      </c>
    </row>
    <row r="652" spans="17:17">
      <c r="Q652" s="1">
        <v>40</v>
      </c>
    </row>
    <row r="653" spans="17:17">
      <c r="Q653" s="1">
        <v>40</v>
      </c>
    </row>
    <row r="654" spans="17:17">
      <c r="Q654" s="1">
        <v>40</v>
      </c>
    </row>
    <row r="655" spans="17:17">
      <c r="Q655" s="1">
        <v>40</v>
      </c>
    </row>
    <row r="656" spans="17:17">
      <c r="Q656" s="1">
        <v>40</v>
      </c>
    </row>
    <row r="657" spans="17:17">
      <c r="Q657" s="1">
        <v>40</v>
      </c>
    </row>
    <row r="658" spans="17:17">
      <c r="Q658" s="1">
        <v>40</v>
      </c>
    </row>
    <row r="659" spans="17:17">
      <c r="Q659" s="1">
        <v>40</v>
      </c>
    </row>
    <row r="660" spans="17:17">
      <c r="Q660" s="1">
        <v>40</v>
      </c>
    </row>
    <row r="661" spans="17:17">
      <c r="Q661" s="1">
        <v>40</v>
      </c>
    </row>
    <row r="662" spans="17:17">
      <c r="Q662" s="1">
        <v>40</v>
      </c>
    </row>
    <row r="663" spans="17:17">
      <c r="Q663" s="1">
        <v>40</v>
      </c>
    </row>
    <row r="664" spans="17:17">
      <c r="Q664" s="1">
        <v>40</v>
      </c>
    </row>
    <row r="665" spans="17:17">
      <c r="Q665" s="1">
        <v>40</v>
      </c>
    </row>
    <row r="666" spans="17:17">
      <c r="Q666" s="1">
        <v>40</v>
      </c>
    </row>
    <row r="667" spans="17:17">
      <c r="Q667" s="1">
        <v>40</v>
      </c>
    </row>
    <row r="668" spans="17:17">
      <c r="Q668" s="1">
        <v>40</v>
      </c>
    </row>
    <row r="669" spans="17:17">
      <c r="Q669" s="1">
        <v>40</v>
      </c>
    </row>
    <row r="670" spans="17:17">
      <c r="Q670" s="1">
        <v>40</v>
      </c>
    </row>
    <row r="671" spans="17:17">
      <c r="Q671" s="1">
        <v>40</v>
      </c>
    </row>
    <row r="672" spans="17:17">
      <c r="Q672" s="1">
        <v>40</v>
      </c>
    </row>
    <row r="673" spans="17:17">
      <c r="Q673" s="1">
        <v>40</v>
      </c>
    </row>
    <row r="674" spans="17:17">
      <c r="Q674" s="1">
        <v>40</v>
      </c>
    </row>
    <row r="675" spans="17:17">
      <c r="Q675" s="1">
        <v>40</v>
      </c>
    </row>
    <row r="676" spans="17:17">
      <c r="Q676" s="1">
        <v>40</v>
      </c>
    </row>
    <row r="677" spans="17:17">
      <c r="Q677" s="1">
        <v>40</v>
      </c>
    </row>
    <row r="678" spans="17:17">
      <c r="Q678" s="1">
        <v>40</v>
      </c>
    </row>
    <row r="679" spans="17:17">
      <c r="Q679" s="1">
        <v>40</v>
      </c>
    </row>
    <row r="680" spans="17:17">
      <c r="Q680" s="1">
        <v>40</v>
      </c>
    </row>
    <row r="681" spans="17:17">
      <c r="Q681" s="1">
        <v>40</v>
      </c>
    </row>
    <row r="682" spans="17:17">
      <c r="Q682" s="1">
        <v>40</v>
      </c>
    </row>
    <row r="683" spans="17:17">
      <c r="Q683" s="1">
        <v>40</v>
      </c>
    </row>
    <row r="684" spans="17:17">
      <c r="Q684" s="1">
        <v>40</v>
      </c>
    </row>
    <row r="685" spans="17:17">
      <c r="Q685" s="1">
        <v>40</v>
      </c>
    </row>
    <row r="686" spans="17:17">
      <c r="Q686" s="1">
        <v>40</v>
      </c>
    </row>
    <row r="687" spans="17:17">
      <c r="Q687" s="1">
        <v>40</v>
      </c>
    </row>
    <row r="688" spans="17:17">
      <c r="Q688" s="1">
        <v>40</v>
      </c>
    </row>
    <row r="689" spans="17:17">
      <c r="Q689" s="1">
        <v>40</v>
      </c>
    </row>
    <row r="690" spans="17:17">
      <c r="Q690" s="1">
        <v>40</v>
      </c>
    </row>
    <row r="691" spans="17:17">
      <c r="Q691" s="1">
        <v>40</v>
      </c>
    </row>
    <row r="692" spans="17:17">
      <c r="Q692" s="1">
        <v>40</v>
      </c>
    </row>
    <row r="693" spans="17:17">
      <c r="Q693" s="1">
        <v>40</v>
      </c>
    </row>
    <row r="694" spans="17:17">
      <c r="Q694" s="1">
        <v>40</v>
      </c>
    </row>
    <row r="695" spans="17:17">
      <c r="Q695" s="1">
        <v>40</v>
      </c>
    </row>
    <row r="696" spans="17:17">
      <c r="Q696" s="1">
        <v>40</v>
      </c>
    </row>
    <row r="697" spans="17:17">
      <c r="Q697" s="1">
        <v>40</v>
      </c>
    </row>
    <row r="698" spans="17:17">
      <c r="Q698" s="1">
        <v>40</v>
      </c>
    </row>
    <row r="699" spans="17:17">
      <c r="Q699" s="1">
        <v>40</v>
      </c>
    </row>
    <row r="700" spans="17:17">
      <c r="Q700" s="1">
        <v>40</v>
      </c>
    </row>
    <row r="701" spans="17:17">
      <c r="Q701" s="1">
        <v>40</v>
      </c>
    </row>
    <row r="702" spans="17:17">
      <c r="Q702" s="1">
        <v>40</v>
      </c>
    </row>
    <row r="703" spans="17:17">
      <c r="Q703" s="1">
        <v>40</v>
      </c>
    </row>
    <row r="704" spans="17:17">
      <c r="Q704" s="1">
        <v>40</v>
      </c>
    </row>
    <row r="705" spans="17:17">
      <c r="Q705" s="1">
        <v>40</v>
      </c>
    </row>
    <row r="706" spans="17:17">
      <c r="Q706" s="1">
        <v>40</v>
      </c>
    </row>
    <row r="707" spans="17:17">
      <c r="Q707" s="1">
        <v>40</v>
      </c>
    </row>
    <row r="708" spans="17:17">
      <c r="Q708" s="1">
        <v>40</v>
      </c>
    </row>
    <row r="709" spans="17:17">
      <c r="Q709" s="1">
        <v>40</v>
      </c>
    </row>
    <row r="710" spans="17:17">
      <c r="Q710" s="1">
        <v>40</v>
      </c>
    </row>
    <row r="711" spans="17:17">
      <c r="Q711" s="1">
        <v>40</v>
      </c>
    </row>
    <row r="712" spans="17:17">
      <c r="Q712" s="1">
        <v>40</v>
      </c>
    </row>
    <row r="713" spans="17:17">
      <c r="Q713" s="1">
        <v>40</v>
      </c>
    </row>
    <row r="714" spans="17:17">
      <c r="Q714" s="1">
        <v>40</v>
      </c>
    </row>
    <row r="715" spans="17:17">
      <c r="Q715" s="1">
        <v>40</v>
      </c>
    </row>
    <row r="716" spans="17:17">
      <c r="Q716" s="1">
        <v>40</v>
      </c>
    </row>
    <row r="717" spans="17:17">
      <c r="Q717" s="1">
        <v>40</v>
      </c>
    </row>
    <row r="718" spans="17:17">
      <c r="Q718" s="1">
        <v>40</v>
      </c>
    </row>
    <row r="719" spans="17:17">
      <c r="Q719" s="1">
        <v>40</v>
      </c>
    </row>
    <row r="720" spans="17:17">
      <c r="Q720" s="1">
        <v>40</v>
      </c>
    </row>
    <row r="721" spans="17:17">
      <c r="Q721" s="1">
        <v>40</v>
      </c>
    </row>
    <row r="722" spans="17:17">
      <c r="Q722" s="1">
        <v>40</v>
      </c>
    </row>
    <row r="723" spans="17:17">
      <c r="Q723" s="1">
        <v>40</v>
      </c>
    </row>
    <row r="724" spans="17:17">
      <c r="Q724" s="1">
        <v>40</v>
      </c>
    </row>
    <row r="725" spans="17:17">
      <c r="Q725" s="1">
        <v>40</v>
      </c>
    </row>
    <row r="726" spans="17:17">
      <c r="Q726" s="1">
        <v>40</v>
      </c>
    </row>
    <row r="727" spans="17:17">
      <c r="Q727" s="1">
        <v>40</v>
      </c>
    </row>
    <row r="728" spans="17:17">
      <c r="Q728" s="1">
        <v>40</v>
      </c>
    </row>
    <row r="729" spans="17:17">
      <c r="Q729" s="1">
        <v>40</v>
      </c>
    </row>
    <row r="730" spans="17:17">
      <c r="Q730" s="1">
        <v>40</v>
      </c>
    </row>
    <row r="731" spans="17:17">
      <c r="Q731" s="1">
        <v>40</v>
      </c>
    </row>
    <row r="732" spans="17:17">
      <c r="Q732" s="1">
        <v>40</v>
      </c>
    </row>
    <row r="733" spans="17:17">
      <c r="Q733" s="1">
        <v>40</v>
      </c>
    </row>
    <row r="734" spans="17:17">
      <c r="Q734" s="1">
        <v>40</v>
      </c>
    </row>
    <row r="735" spans="17:17">
      <c r="Q735" s="1">
        <v>40</v>
      </c>
    </row>
    <row r="736" spans="17:17">
      <c r="Q736" s="1">
        <v>40</v>
      </c>
    </row>
    <row r="737" spans="17:17">
      <c r="Q737" s="1">
        <v>40</v>
      </c>
    </row>
    <row r="738" spans="17:17">
      <c r="Q738" s="1">
        <v>40</v>
      </c>
    </row>
    <row r="739" spans="17:17">
      <c r="Q739" s="1">
        <v>40</v>
      </c>
    </row>
    <row r="740" spans="17:17">
      <c r="Q740" s="1">
        <v>40</v>
      </c>
    </row>
    <row r="741" spans="17:17">
      <c r="Q741" s="1">
        <v>40</v>
      </c>
    </row>
    <row r="742" spans="17:17">
      <c r="Q742" s="1">
        <v>40</v>
      </c>
    </row>
    <row r="743" spans="17:17">
      <c r="Q743" s="1">
        <v>40</v>
      </c>
    </row>
    <row r="744" spans="17:17">
      <c r="Q744" s="1">
        <v>40</v>
      </c>
    </row>
    <row r="745" spans="17:17">
      <c r="Q745" s="1">
        <v>40</v>
      </c>
    </row>
    <row r="746" spans="17:17">
      <c r="Q746" s="1">
        <v>40</v>
      </c>
    </row>
    <row r="747" spans="17:17">
      <c r="Q747" s="1">
        <v>40</v>
      </c>
    </row>
    <row r="748" spans="17:17">
      <c r="Q748" s="1">
        <v>40</v>
      </c>
    </row>
    <row r="749" spans="17:17">
      <c r="Q749" s="1">
        <v>40</v>
      </c>
    </row>
    <row r="750" spans="17:17">
      <c r="Q750" s="1">
        <v>40</v>
      </c>
    </row>
    <row r="751" spans="17:17">
      <c r="Q751" s="1">
        <v>40</v>
      </c>
    </row>
    <row r="752" spans="17:17">
      <c r="Q752" s="1">
        <v>40</v>
      </c>
    </row>
    <row r="753" spans="17:17">
      <c r="Q753" s="1">
        <v>40</v>
      </c>
    </row>
    <row r="754" spans="17:17">
      <c r="Q754" s="1">
        <v>40</v>
      </c>
    </row>
    <row r="755" spans="17:17">
      <c r="Q755" s="1">
        <v>40</v>
      </c>
    </row>
    <row r="756" spans="17:17">
      <c r="Q756" s="1">
        <v>40</v>
      </c>
    </row>
    <row r="757" spans="17:17">
      <c r="Q757" s="1">
        <v>40</v>
      </c>
    </row>
    <row r="758" spans="17:17">
      <c r="Q758" s="1">
        <v>40</v>
      </c>
    </row>
    <row r="759" spans="17:17">
      <c r="Q759" s="1">
        <v>40</v>
      </c>
    </row>
    <row r="760" spans="17:17">
      <c r="Q760" s="1">
        <v>40</v>
      </c>
    </row>
    <row r="761" spans="17:17">
      <c r="Q761" s="1">
        <v>40</v>
      </c>
    </row>
    <row r="762" spans="17:17">
      <c r="Q762" s="1">
        <v>40</v>
      </c>
    </row>
    <row r="763" spans="17:17">
      <c r="Q763" s="1">
        <v>40</v>
      </c>
    </row>
    <row r="764" spans="17:17">
      <c r="Q764" s="1">
        <v>40</v>
      </c>
    </row>
    <row r="765" spans="17:17">
      <c r="Q765" s="1">
        <v>40</v>
      </c>
    </row>
    <row r="766" spans="17:17">
      <c r="Q766" s="1">
        <v>40</v>
      </c>
    </row>
    <row r="767" spans="17:17">
      <c r="Q767" s="1">
        <v>40</v>
      </c>
    </row>
    <row r="768" spans="17:17">
      <c r="Q768" s="1">
        <v>40</v>
      </c>
    </row>
    <row r="769" spans="17:17">
      <c r="Q769" s="1">
        <v>40</v>
      </c>
    </row>
    <row r="770" spans="17:17">
      <c r="Q770" s="1">
        <v>40</v>
      </c>
    </row>
    <row r="771" spans="17:17">
      <c r="Q771" s="1">
        <v>40</v>
      </c>
    </row>
    <row r="772" spans="17:17">
      <c r="Q772" s="1">
        <v>40</v>
      </c>
    </row>
    <row r="773" spans="17:17">
      <c r="Q773" s="1">
        <v>40</v>
      </c>
    </row>
    <row r="774" spans="17:17">
      <c r="Q774" s="1">
        <v>40</v>
      </c>
    </row>
    <row r="775" spans="17:17">
      <c r="Q775" s="1">
        <v>40</v>
      </c>
    </row>
    <row r="776" spans="17:17">
      <c r="Q776" s="1">
        <v>40</v>
      </c>
    </row>
    <row r="777" spans="17:17">
      <c r="Q777" s="1">
        <v>40</v>
      </c>
    </row>
    <row r="778" spans="17:17">
      <c r="Q778" s="1">
        <v>40</v>
      </c>
    </row>
    <row r="779" spans="17:17">
      <c r="Q779" s="1">
        <v>40</v>
      </c>
    </row>
    <row r="780" spans="17:17">
      <c r="Q780" s="1">
        <v>40</v>
      </c>
    </row>
    <row r="781" spans="17:17">
      <c r="Q781" s="1">
        <v>40</v>
      </c>
    </row>
    <row r="782" spans="17:17">
      <c r="Q782" s="1">
        <v>40</v>
      </c>
    </row>
    <row r="783" spans="17:17">
      <c r="Q783" s="1">
        <v>40</v>
      </c>
    </row>
    <row r="784" spans="17:17">
      <c r="Q784" s="1">
        <v>40</v>
      </c>
    </row>
    <row r="785" spans="17:17">
      <c r="Q785" s="1">
        <v>40</v>
      </c>
    </row>
    <row r="786" spans="17:17">
      <c r="Q786" s="1">
        <v>40</v>
      </c>
    </row>
    <row r="787" spans="17:17">
      <c r="Q787" s="1">
        <v>40</v>
      </c>
    </row>
    <row r="788" spans="17:17">
      <c r="Q788" s="1">
        <v>40</v>
      </c>
    </row>
    <row r="789" spans="17:17">
      <c r="Q789" s="1">
        <v>40</v>
      </c>
    </row>
    <row r="790" spans="17:17">
      <c r="Q790" s="1">
        <v>40</v>
      </c>
    </row>
    <row r="791" spans="17:17">
      <c r="Q791" s="1">
        <v>40</v>
      </c>
    </row>
    <row r="792" spans="17:17">
      <c r="Q792" s="1">
        <v>40</v>
      </c>
    </row>
    <row r="793" spans="17:17">
      <c r="Q793" s="1">
        <v>40</v>
      </c>
    </row>
    <row r="794" spans="17:17">
      <c r="Q794" s="1">
        <v>40</v>
      </c>
    </row>
    <row r="795" spans="17:17">
      <c r="Q795" s="1">
        <v>40</v>
      </c>
    </row>
    <row r="796" spans="17:17">
      <c r="Q796" s="1">
        <v>40</v>
      </c>
    </row>
    <row r="797" spans="17:17">
      <c r="Q797" s="1">
        <v>40</v>
      </c>
    </row>
    <row r="798" spans="17:17">
      <c r="Q798" s="1">
        <v>40</v>
      </c>
    </row>
    <row r="799" spans="17:17">
      <c r="Q799" s="1">
        <v>40</v>
      </c>
    </row>
    <row r="800" spans="17:17">
      <c r="Q800" s="1">
        <v>40</v>
      </c>
    </row>
    <row r="801" spans="17:17">
      <c r="Q801" s="1">
        <v>40</v>
      </c>
    </row>
    <row r="802" spans="17:17">
      <c r="Q802" s="1">
        <v>40</v>
      </c>
    </row>
    <row r="803" spans="17:17">
      <c r="Q803" s="1">
        <v>40</v>
      </c>
    </row>
    <row r="804" spans="17:17">
      <c r="Q804" s="1">
        <v>40</v>
      </c>
    </row>
    <row r="805" spans="17:17">
      <c r="Q805" s="1">
        <v>40</v>
      </c>
    </row>
    <row r="806" spans="17:17">
      <c r="Q806" s="1">
        <v>40</v>
      </c>
    </row>
    <row r="807" spans="17:17">
      <c r="Q807" s="1">
        <v>40</v>
      </c>
    </row>
    <row r="808" spans="17:17">
      <c r="Q808" s="1">
        <v>40</v>
      </c>
    </row>
    <row r="809" spans="17:17">
      <c r="Q809" s="1">
        <v>40</v>
      </c>
    </row>
    <row r="810" spans="17:17">
      <c r="Q810" s="1">
        <v>40</v>
      </c>
    </row>
    <row r="811" spans="17:17">
      <c r="Q811" s="1">
        <v>40</v>
      </c>
    </row>
    <row r="812" spans="17:17">
      <c r="Q812" s="1">
        <v>40</v>
      </c>
    </row>
    <row r="813" spans="17:17">
      <c r="Q813" s="1">
        <v>40</v>
      </c>
    </row>
    <row r="814" spans="17:17">
      <c r="Q814" s="1">
        <v>40</v>
      </c>
    </row>
    <row r="815" spans="17:17">
      <c r="Q815" s="1">
        <v>40</v>
      </c>
    </row>
    <row r="816" spans="17:17">
      <c r="Q816" s="1">
        <v>40</v>
      </c>
    </row>
    <row r="817" spans="17:17">
      <c r="Q817" s="1">
        <v>40</v>
      </c>
    </row>
    <row r="818" spans="17:17">
      <c r="Q818" s="1">
        <v>40</v>
      </c>
    </row>
    <row r="819" spans="17:17">
      <c r="Q819" s="1">
        <v>40</v>
      </c>
    </row>
    <row r="820" spans="17:17">
      <c r="Q820" s="1">
        <v>40</v>
      </c>
    </row>
    <row r="821" spans="17:17">
      <c r="Q821" s="1">
        <v>40</v>
      </c>
    </row>
    <row r="822" spans="17:17">
      <c r="Q822" s="1">
        <v>40</v>
      </c>
    </row>
    <row r="823" spans="17:17">
      <c r="Q823" s="1">
        <v>40</v>
      </c>
    </row>
    <row r="824" spans="17:17">
      <c r="Q824" s="1">
        <v>40</v>
      </c>
    </row>
    <row r="825" spans="17:17">
      <c r="Q825" s="1">
        <v>40</v>
      </c>
    </row>
    <row r="826" spans="17:17">
      <c r="Q826" s="1">
        <v>40</v>
      </c>
    </row>
    <row r="827" spans="17:17">
      <c r="Q827" s="1">
        <v>40</v>
      </c>
    </row>
    <row r="828" spans="17:17">
      <c r="Q828" s="1">
        <v>40</v>
      </c>
    </row>
    <row r="829" spans="17:17">
      <c r="Q829" s="1">
        <v>40</v>
      </c>
    </row>
    <row r="830" spans="17:17">
      <c r="Q830" s="1">
        <v>40</v>
      </c>
    </row>
    <row r="831" spans="17:17">
      <c r="Q831" s="1">
        <v>40</v>
      </c>
    </row>
    <row r="832" spans="17:17">
      <c r="Q832" s="1">
        <v>40</v>
      </c>
    </row>
    <row r="833" spans="17:17">
      <c r="Q833" s="1">
        <v>40</v>
      </c>
    </row>
    <row r="834" spans="17:17">
      <c r="Q834" s="1">
        <v>40</v>
      </c>
    </row>
    <row r="835" spans="17:17">
      <c r="Q835" s="1">
        <v>40</v>
      </c>
    </row>
    <row r="836" spans="17:17">
      <c r="Q836" s="1">
        <v>40</v>
      </c>
    </row>
    <row r="837" spans="17:17">
      <c r="Q837" s="1">
        <v>40</v>
      </c>
    </row>
    <row r="838" spans="17:17">
      <c r="Q838" s="1">
        <v>40</v>
      </c>
    </row>
    <row r="839" spans="17:17">
      <c r="Q839" s="1">
        <v>40</v>
      </c>
    </row>
    <row r="840" spans="17:17">
      <c r="Q840" s="1">
        <v>40</v>
      </c>
    </row>
    <row r="841" spans="17:17">
      <c r="Q841" s="1">
        <v>40</v>
      </c>
    </row>
    <row r="842" spans="17:17">
      <c r="Q842" s="1">
        <v>40</v>
      </c>
    </row>
    <row r="843" spans="17:17">
      <c r="Q843" s="1">
        <v>40</v>
      </c>
    </row>
    <row r="844" spans="17:17">
      <c r="Q844" s="1">
        <v>40</v>
      </c>
    </row>
    <row r="845" spans="17:17">
      <c r="Q845" s="1">
        <v>40</v>
      </c>
    </row>
    <row r="846" spans="17:17">
      <c r="Q846" s="1">
        <v>40</v>
      </c>
    </row>
    <row r="847" spans="17:17">
      <c r="Q847" s="1">
        <v>40</v>
      </c>
    </row>
    <row r="848" spans="17:17">
      <c r="Q848" s="1">
        <v>40</v>
      </c>
    </row>
    <row r="849" spans="17:17">
      <c r="Q849" s="1">
        <v>40</v>
      </c>
    </row>
    <row r="850" spans="17:17">
      <c r="Q850" s="1">
        <v>40</v>
      </c>
    </row>
    <row r="851" spans="17:17">
      <c r="Q851" s="1">
        <v>40</v>
      </c>
    </row>
    <row r="852" spans="17:17">
      <c r="Q852" s="1">
        <v>40</v>
      </c>
    </row>
    <row r="853" spans="17:17">
      <c r="Q853" s="1">
        <v>40</v>
      </c>
    </row>
    <row r="854" spans="17:17">
      <c r="Q854" s="1">
        <v>40</v>
      </c>
    </row>
    <row r="855" spans="17:17">
      <c r="Q855" s="1">
        <v>40</v>
      </c>
    </row>
    <row r="856" spans="17:17">
      <c r="Q856" s="1">
        <v>40</v>
      </c>
    </row>
    <row r="857" spans="17:17">
      <c r="Q857" s="1">
        <v>40</v>
      </c>
    </row>
    <row r="858" spans="17:17">
      <c r="Q858" s="1">
        <v>40</v>
      </c>
    </row>
    <row r="859" spans="17:17">
      <c r="Q859" s="1">
        <v>40</v>
      </c>
    </row>
    <row r="860" spans="17:17">
      <c r="Q860" s="1">
        <v>40</v>
      </c>
    </row>
    <row r="861" spans="17:17">
      <c r="Q861" s="1">
        <v>40</v>
      </c>
    </row>
    <row r="862" spans="17:17">
      <c r="Q862" s="1">
        <v>40</v>
      </c>
    </row>
    <row r="863" spans="17:17">
      <c r="Q863" s="1">
        <v>40</v>
      </c>
    </row>
    <row r="864" spans="17:17">
      <c r="Q864" s="1">
        <v>40</v>
      </c>
    </row>
    <row r="865" spans="17:17">
      <c r="Q865" s="1">
        <v>40</v>
      </c>
    </row>
    <row r="866" spans="17:17">
      <c r="Q866" s="1">
        <v>40</v>
      </c>
    </row>
    <row r="867" spans="17:17">
      <c r="Q867" s="1">
        <v>40</v>
      </c>
    </row>
    <row r="868" spans="17:17">
      <c r="Q868" s="1">
        <v>40</v>
      </c>
    </row>
    <row r="869" spans="17:17">
      <c r="Q869" s="1">
        <v>40</v>
      </c>
    </row>
    <row r="870" spans="17:17">
      <c r="Q870" s="1">
        <v>40</v>
      </c>
    </row>
    <row r="871" spans="17:17">
      <c r="Q871" s="1">
        <v>40</v>
      </c>
    </row>
    <row r="872" spans="17:17">
      <c r="Q872" s="1">
        <v>40</v>
      </c>
    </row>
    <row r="873" spans="17:17">
      <c r="Q873" s="1">
        <v>40</v>
      </c>
    </row>
    <row r="874" spans="17:17">
      <c r="Q874" s="1">
        <v>40</v>
      </c>
    </row>
    <row r="875" spans="17:17">
      <c r="Q875" s="1">
        <v>40</v>
      </c>
    </row>
    <row r="876" spans="17:17">
      <c r="Q876" s="1">
        <v>40</v>
      </c>
    </row>
    <row r="877" spans="17:17">
      <c r="Q877" s="1">
        <v>40</v>
      </c>
    </row>
    <row r="878" spans="17:17">
      <c r="Q878" s="1">
        <v>40</v>
      </c>
    </row>
    <row r="879" spans="17:17">
      <c r="Q879" s="1">
        <v>40</v>
      </c>
    </row>
    <row r="880" spans="17:17">
      <c r="Q880" s="1">
        <v>40</v>
      </c>
    </row>
    <row r="881" spans="17:17">
      <c r="Q881" s="1">
        <v>40</v>
      </c>
    </row>
    <row r="882" spans="17:17">
      <c r="Q882" s="1">
        <v>40</v>
      </c>
    </row>
    <row r="883" spans="17:17">
      <c r="Q883" s="1">
        <v>40</v>
      </c>
    </row>
    <row r="884" spans="17:17">
      <c r="Q884" s="1">
        <v>40</v>
      </c>
    </row>
    <row r="885" spans="17:17">
      <c r="Q885" s="1">
        <v>40</v>
      </c>
    </row>
    <row r="886" spans="17:17">
      <c r="Q886" s="1">
        <v>40</v>
      </c>
    </row>
    <row r="887" spans="17:17">
      <c r="Q887" s="1">
        <v>40</v>
      </c>
    </row>
    <row r="888" spans="17:17">
      <c r="Q888" s="1">
        <v>40</v>
      </c>
    </row>
    <row r="889" spans="17:17">
      <c r="Q889" s="1">
        <v>40</v>
      </c>
    </row>
    <row r="890" spans="17:17">
      <c r="Q890" s="1">
        <v>40</v>
      </c>
    </row>
    <row r="891" spans="17:17">
      <c r="Q891" s="1">
        <v>40</v>
      </c>
    </row>
    <row r="892" spans="17:17">
      <c r="Q892" s="1">
        <v>40</v>
      </c>
    </row>
    <row r="893" spans="17:17">
      <c r="Q893" s="1">
        <v>40</v>
      </c>
    </row>
    <row r="894" spans="17:17">
      <c r="Q894" s="1">
        <v>40</v>
      </c>
    </row>
    <row r="895" spans="17:17">
      <c r="Q895" s="1">
        <v>40</v>
      </c>
    </row>
    <row r="896" spans="17:17">
      <c r="Q896" s="1">
        <v>40</v>
      </c>
    </row>
    <row r="897" spans="17:17">
      <c r="Q897" s="1">
        <v>40</v>
      </c>
    </row>
    <row r="898" spans="17:17">
      <c r="Q898" s="1">
        <v>40</v>
      </c>
    </row>
    <row r="899" spans="17:17">
      <c r="Q899" s="1">
        <v>40</v>
      </c>
    </row>
    <row r="900" spans="17:17">
      <c r="Q900" s="1">
        <v>40</v>
      </c>
    </row>
    <row r="901" spans="17:17">
      <c r="Q901" s="1">
        <v>40</v>
      </c>
    </row>
    <row r="902" spans="17:17">
      <c r="Q902" s="1">
        <v>40</v>
      </c>
    </row>
    <row r="903" spans="17:17">
      <c r="Q903" s="1">
        <v>40</v>
      </c>
    </row>
    <row r="904" spans="17:17">
      <c r="Q904" s="1">
        <v>40</v>
      </c>
    </row>
    <row r="905" spans="17:17">
      <c r="Q905" s="1">
        <v>40</v>
      </c>
    </row>
    <row r="906" spans="17:17">
      <c r="Q906" s="1">
        <v>40</v>
      </c>
    </row>
    <row r="907" spans="17:17">
      <c r="Q907" s="1">
        <v>40</v>
      </c>
    </row>
    <row r="908" spans="17:17">
      <c r="Q908" s="1">
        <v>40</v>
      </c>
    </row>
    <row r="909" spans="17:17">
      <c r="Q909" s="1">
        <v>40</v>
      </c>
    </row>
    <row r="910" spans="17:17">
      <c r="Q910" s="1">
        <v>40</v>
      </c>
    </row>
    <row r="911" spans="17:17">
      <c r="Q911" s="1">
        <v>40</v>
      </c>
    </row>
    <row r="912" spans="17:17">
      <c r="Q912" s="1">
        <v>40</v>
      </c>
    </row>
    <row r="913" spans="17:17">
      <c r="Q913" s="1">
        <v>40</v>
      </c>
    </row>
    <row r="914" spans="17:17">
      <c r="Q914" s="1">
        <v>40</v>
      </c>
    </row>
    <row r="915" spans="17:17">
      <c r="Q915" s="1">
        <v>40</v>
      </c>
    </row>
    <row r="916" spans="17:17">
      <c r="Q916" s="1">
        <v>40</v>
      </c>
    </row>
    <row r="917" spans="17:17">
      <c r="Q917" s="1">
        <v>40</v>
      </c>
    </row>
    <row r="918" spans="17:17">
      <c r="Q918" s="1">
        <v>40</v>
      </c>
    </row>
    <row r="919" spans="17:17">
      <c r="Q919" s="1">
        <v>40</v>
      </c>
    </row>
    <row r="920" spans="17:17">
      <c r="Q920" s="1">
        <v>40</v>
      </c>
    </row>
    <row r="921" spans="17:17">
      <c r="Q921" s="1">
        <v>40</v>
      </c>
    </row>
    <row r="922" spans="17:17">
      <c r="Q922" s="1">
        <v>40</v>
      </c>
    </row>
    <row r="923" spans="17:17">
      <c r="Q923" s="1">
        <v>40</v>
      </c>
    </row>
    <row r="924" spans="17:17">
      <c r="Q924" s="1">
        <v>40</v>
      </c>
    </row>
    <row r="925" spans="17:17">
      <c r="Q925" s="1">
        <v>40</v>
      </c>
    </row>
    <row r="926" spans="17:17">
      <c r="Q926" s="1">
        <v>40</v>
      </c>
    </row>
    <row r="927" spans="17:17">
      <c r="Q927" s="1">
        <v>40</v>
      </c>
    </row>
    <row r="928" spans="17:17">
      <c r="Q928" s="1">
        <v>40</v>
      </c>
    </row>
    <row r="929" spans="17:17">
      <c r="Q929" s="1">
        <v>40</v>
      </c>
    </row>
    <row r="930" spans="17:17">
      <c r="Q930" s="1">
        <v>40</v>
      </c>
    </row>
    <row r="931" spans="17:17">
      <c r="Q931" s="1">
        <v>40</v>
      </c>
    </row>
    <row r="932" spans="17:17">
      <c r="Q932" s="1">
        <v>40</v>
      </c>
    </row>
    <row r="933" spans="17:17">
      <c r="Q933" s="1">
        <v>40</v>
      </c>
    </row>
    <row r="934" spans="17:17">
      <c r="Q934" s="1">
        <v>40</v>
      </c>
    </row>
    <row r="935" spans="17:17">
      <c r="Q935" s="1">
        <v>40</v>
      </c>
    </row>
    <row r="936" spans="17:17">
      <c r="Q936" s="1">
        <v>40</v>
      </c>
    </row>
    <row r="937" spans="17:17">
      <c r="Q937" s="1">
        <v>40</v>
      </c>
    </row>
    <row r="938" spans="17:17">
      <c r="Q938" s="1">
        <v>40</v>
      </c>
    </row>
    <row r="939" spans="17:17">
      <c r="Q939" s="1">
        <v>40</v>
      </c>
    </row>
    <row r="940" spans="17:17">
      <c r="Q940" s="1">
        <v>40</v>
      </c>
    </row>
    <row r="941" spans="17:17">
      <c r="Q941" s="1">
        <v>40</v>
      </c>
    </row>
    <row r="942" spans="17:17">
      <c r="Q942" s="1">
        <v>40</v>
      </c>
    </row>
    <row r="943" spans="17:17">
      <c r="Q943" s="1">
        <v>40</v>
      </c>
    </row>
    <row r="944" spans="17:17">
      <c r="Q944" s="1">
        <v>40</v>
      </c>
    </row>
    <row r="945" spans="17:17">
      <c r="Q945" s="1">
        <v>40</v>
      </c>
    </row>
    <row r="946" spans="17:17">
      <c r="Q946" s="1">
        <v>40</v>
      </c>
    </row>
    <row r="947" spans="17:17">
      <c r="Q947" s="1">
        <v>40</v>
      </c>
    </row>
    <row r="948" spans="17:17">
      <c r="Q948" s="1">
        <v>40</v>
      </c>
    </row>
    <row r="949" spans="17:17">
      <c r="Q949" s="1">
        <v>40</v>
      </c>
    </row>
    <row r="950" spans="17:17">
      <c r="Q950" s="1">
        <v>40</v>
      </c>
    </row>
    <row r="951" spans="17:17">
      <c r="Q951" s="1">
        <v>40</v>
      </c>
    </row>
    <row r="952" spans="17:17">
      <c r="Q952" s="1">
        <v>40</v>
      </c>
    </row>
    <row r="953" spans="17:17">
      <c r="Q953" s="1">
        <v>40</v>
      </c>
    </row>
    <row r="954" spans="17:17">
      <c r="Q954" s="1">
        <v>40</v>
      </c>
    </row>
    <row r="955" spans="17:17">
      <c r="Q955" s="1">
        <v>40</v>
      </c>
    </row>
    <row r="956" spans="17:17">
      <c r="Q956" s="1">
        <v>40</v>
      </c>
    </row>
    <row r="957" spans="17:17">
      <c r="Q957" s="1">
        <v>40</v>
      </c>
    </row>
    <row r="958" spans="17:17">
      <c r="Q958" s="1">
        <v>40</v>
      </c>
    </row>
    <row r="959" spans="17:17">
      <c r="Q959" s="1">
        <v>40</v>
      </c>
    </row>
    <row r="960" spans="17:17">
      <c r="Q960" s="1">
        <v>40</v>
      </c>
    </row>
    <row r="961" spans="17:17">
      <c r="Q961" s="1">
        <v>40</v>
      </c>
    </row>
    <row r="962" spans="17:17">
      <c r="Q962" s="1">
        <v>40</v>
      </c>
    </row>
    <row r="963" spans="17:17">
      <c r="Q963" s="1">
        <v>40</v>
      </c>
    </row>
    <row r="964" spans="17:17">
      <c r="Q964" s="1">
        <v>40</v>
      </c>
    </row>
    <row r="965" spans="17:17">
      <c r="Q965" s="1">
        <v>40</v>
      </c>
    </row>
    <row r="966" spans="17:17">
      <c r="Q966" s="1">
        <v>40</v>
      </c>
    </row>
    <row r="967" spans="17:17">
      <c r="Q967" s="1">
        <v>40</v>
      </c>
    </row>
    <row r="968" spans="17:17">
      <c r="Q968" s="1">
        <v>40</v>
      </c>
    </row>
    <row r="969" spans="17:17">
      <c r="Q969" s="1">
        <v>40</v>
      </c>
    </row>
    <row r="970" spans="17:17">
      <c r="Q970" s="1">
        <v>40</v>
      </c>
    </row>
    <row r="971" spans="17:17">
      <c r="Q971" s="1">
        <v>40</v>
      </c>
    </row>
    <row r="972" spans="17:17">
      <c r="Q972" s="1">
        <v>40</v>
      </c>
    </row>
    <row r="973" spans="17:17">
      <c r="Q973" s="1">
        <v>40</v>
      </c>
    </row>
    <row r="974" spans="17:17">
      <c r="Q974" s="1">
        <v>40</v>
      </c>
    </row>
    <row r="975" spans="17:17">
      <c r="Q975" s="1">
        <v>40</v>
      </c>
    </row>
    <row r="976" spans="17:17">
      <c r="Q976" s="1">
        <v>40</v>
      </c>
    </row>
    <row r="977" spans="17:17">
      <c r="Q977" s="1">
        <v>40</v>
      </c>
    </row>
    <row r="978" spans="17:17">
      <c r="Q978" s="1">
        <v>40</v>
      </c>
    </row>
    <row r="979" spans="17:17">
      <c r="Q979" s="1">
        <v>40</v>
      </c>
    </row>
    <row r="980" spans="17:17">
      <c r="Q980" s="1">
        <v>40</v>
      </c>
    </row>
    <row r="981" spans="17:17">
      <c r="Q981" s="1">
        <v>40</v>
      </c>
    </row>
    <row r="982" spans="17:17">
      <c r="Q982" s="1">
        <v>40</v>
      </c>
    </row>
    <row r="983" spans="17:17">
      <c r="Q983" s="1">
        <v>40</v>
      </c>
    </row>
    <row r="984" spans="17:17">
      <c r="Q984" s="1">
        <v>40</v>
      </c>
    </row>
    <row r="985" spans="17:17">
      <c r="Q985" s="1">
        <v>40</v>
      </c>
    </row>
    <row r="986" spans="17:17">
      <c r="Q986" s="1">
        <v>40</v>
      </c>
    </row>
    <row r="987" spans="17:17">
      <c r="Q987" s="1">
        <v>40</v>
      </c>
    </row>
    <row r="988" spans="17:17">
      <c r="Q988" s="1">
        <v>40</v>
      </c>
    </row>
    <row r="989" spans="17:17">
      <c r="Q989" s="1">
        <v>40</v>
      </c>
    </row>
    <row r="990" spans="17:17">
      <c r="Q990" s="1">
        <v>40</v>
      </c>
    </row>
    <row r="991" spans="17:17">
      <c r="Q991" s="1">
        <v>40</v>
      </c>
    </row>
    <row r="992" spans="17:17">
      <c r="Q992" s="1">
        <v>40</v>
      </c>
    </row>
    <row r="993" spans="17:17">
      <c r="Q993" s="1">
        <v>40</v>
      </c>
    </row>
    <row r="994" spans="17:17">
      <c r="Q994" s="1">
        <v>40</v>
      </c>
    </row>
    <row r="995" spans="17:17">
      <c r="Q995" s="1">
        <v>40</v>
      </c>
    </row>
    <row r="996" spans="17:17">
      <c r="Q996" s="1">
        <v>40</v>
      </c>
    </row>
    <row r="997" spans="17:17">
      <c r="Q997" s="1">
        <v>40</v>
      </c>
    </row>
    <row r="998" spans="17:17">
      <c r="Q998" s="1">
        <v>40</v>
      </c>
    </row>
    <row r="999" spans="17:17">
      <c r="Q999" s="1">
        <v>40</v>
      </c>
    </row>
    <row r="1000" spans="17:17">
      <c r="Q1000" s="1">
        <v>40</v>
      </c>
    </row>
    <row r="1001" spans="17:17">
      <c r="Q1001" s="1">
        <v>40</v>
      </c>
    </row>
    <row r="1002" spans="17:17">
      <c r="Q1002" s="1">
        <v>40</v>
      </c>
    </row>
    <row r="1003" spans="17:17">
      <c r="Q1003" s="1">
        <v>40</v>
      </c>
    </row>
    <row r="1004" spans="17:17">
      <c r="Q1004" s="1">
        <v>40</v>
      </c>
    </row>
    <row r="1005" spans="17:17">
      <c r="Q1005" s="1">
        <v>40</v>
      </c>
    </row>
    <row r="1006" spans="17:17">
      <c r="Q1006" s="1">
        <v>40</v>
      </c>
    </row>
    <row r="1007" spans="17:17">
      <c r="Q1007" s="1">
        <v>40</v>
      </c>
    </row>
    <row r="1008" spans="17:17">
      <c r="Q1008" s="1">
        <v>40</v>
      </c>
    </row>
    <row r="1009" spans="17:17">
      <c r="Q1009" s="1">
        <v>40</v>
      </c>
    </row>
    <row r="1010" spans="17:17">
      <c r="Q1010" s="1">
        <v>40</v>
      </c>
    </row>
    <row r="1011" spans="17:17">
      <c r="Q1011" s="1">
        <v>40</v>
      </c>
    </row>
    <row r="1012" spans="17:17">
      <c r="Q1012" s="1">
        <v>40</v>
      </c>
    </row>
    <row r="1013" spans="17:17">
      <c r="Q1013" s="1">
        <v>40</v>
      </c>
    </row>
    <row r="1014" spans="17:17">
      <c r="Q1014" s="1">
        <v>40</v>
      </c>
    </row>
    <row r="1015" spans="17:17">
      <c r="Q1015" s="1">
        <v>40</v>
      </c>
    </row>
    <row r="1016" spans="17:17">
      <c r="Q1016" s="1">
        <v>40</v>
      </c>
    </row>
    <row r="1017" spans="17:17">
      <c r="Q1017" s="1">
        <v>40</v>
      </c>
    </row>
    <row r="1018" spans="17:17">
      <c r="Q1018" s="1">
        <v>40</v>
      </c>
    </row>
    <row r="1019" spans="17:17">
      <c r="Q1019" s="1">
        <v>40</v>
      </c>
    </row>
    <row r="1020" spans="17:17">
      <c r="Q1020" s="1">
        <v>40</v>
      </c>
    </row>
    <row r="1021" spans="17:17">
      <c r="Q1021" s="1">
        <v>40</v>
      </c>
    </row>
    <row r="1022" spans="17:17">
      <c r="Q1022" s="1">
        <v>40</v>
      </c>
    </row>
    <row r="1023" spans="17:17">
      <c r="Q1023" s="1">
        <v>40</v>
      </c>
    </row>
    <row r="1024" spans="17:17">
      <c r="Q1024" s="1">
        <v>40</v>
      </c>
    </row>
    <row r="1025" spans="17:17">
      <c r="Q1025" s="1">
        <v>40</v>
      </c>
    </row>
    <row r="1026" spans="17:17">
      <c r="Q1026" s="1">
        <v>40</v>
      </c>
    </row>
    <row r="1027" spans="17:17">
      <c r="Q1027" s="1">
        <v>40</v>
      </c>
    </row>
    <row r="1028" spans="17:17">
      <c r="Q1028" s="1">
        <v>40</v>
      </c>
    </row>
    <row r="1029" spans="17:17">
      <c r="Q1029" s="1">
        <v>40</v>
      </c>
    </row>
    <row r="1030" spans="17:17">
      <c r="Q1030" s="1">
        <v>40</v>
      </c>
    </row>
    <row r="1031" spans="17:17">
      <c r="Q1031" s="1">
        <v>40</v>
      </c>
    </row>
    <row r="1032" spans="17:17">
      <c r="Q1032" s="1">
        <v>40</v>
      </c>
    </row>
    <row r="1033" spans="17:17">
      <c r="Q1033" s="1">
        <v>40</v>
      </c>
    </row>
    <row r="1034" spans="17:17">
      <c r="Q1034" s="1">
        <v>40</v>
      </c>
    </row>
    <row r="1035" spans="17:17">
      <c r="Q1035" s="1">
        <v>40</v>
      </c>
    </row>
    <row r="1036" spans="17:17">
      <c r="Q1036" s="1">
        <v>40</v>
      </c>
    </row>
    <row r="1037" spans="17:17">
      <c r="Q1037" s="1">
        <v>40</v>
      </c>
    </row>
    <row r="1038" spans="17:17">
      <c r="Q1038" s="1">
        <v>40</v>
      </c>
    </row>
    <row r="1039" spans="17:17">
      <c r="Q1039" s="1">
        <v>40</v>
      </c>
    </row>
    <row r="1040" spans="17:17">
      <c r="Q1040" s="1">
        <v>40</v>
      </c>
    </row>
    <row r="1041" spans="17:17">
      <c r="Q1041" s="1">
        <v>40</v>
      </c>
    </row>
    <row r="1042" spans="17:17">
      <c r="Q1042" s="1">
        <v>40</v>
      </c>
    </row>
    <row r="1043" spans="17:17">
      <c r="Q1043" s="1">
        <v>40</v>
      </c>
    </row>
    <row r="1044" spans="17:17">
      <c r="Q1044" s="1">
        <v>40</v>
      </c>
    </row>
    <row r="1045" spans="17:17">
      <c r="Q1045" s="1">
        <v>40</v>
      </c>
    </row>
    <row r="1046" spans="17:17">
      <c r="Q1046" s="1">
        <v>40</v>
      </c>
    </row>
    <row r="1047" spans="17:17">
      <c r="Q1047" s="1">
        <v>40</v>
      </c>
    </row>
    <row r="1048" spans="17:17">
      <c r="Q1048" s="1">
        <v>40</v>
      </c>
    </row>
    <row r="1049" spans="17:17">
      <c r="Q1049" s="1">
        <v>40</v>
      </c>
    </row>
    <row r="1050" spans="17:17">
      <c r="Q1050" s="1">
        <v>40</v>
      </c>
    </row>
    <row r="1051" spans="17:17">
      <c r="Q1051" s="1">
        <v>40</v>
      </c>
    </row>
    <row r="1052" spans="17:17">
      <c r="Q1052" s="1">
        <v>40</v>
      </c>
    </row>
    <row r="1053" spans="17:17">
      <c r="Q1053" s="1">
        <v>40</v>
      </c>
    </row>
    <row r="1054" spans="17:17">
      <c r="Q1054" s="1">
        <v>40</v>
      </c>
    </row>
    <row r="1055" spans="17:17">
      <c r="Q1055" s="1">
        <v>40</v>
      </c>
    </row>
    <row r="1056" spans="17:17">
      <c r="Q1056" s="1">
        <v>40</v>
      </c>
    </row>
    <row r="1057" spans="17:17">
      <c r="Q1057" s="1">
        <v>40</v>
      </c>
    </row>
    <row r="1058" spans="17:17">
      <c r="Q1058" s="1">
        <v>40</v>
      </c>
    </row>
    <row r="1059" spans="17:17">
      <c r="Q1059" s="1">
        <v>40</v>
      </c>
    </row>
    <row r="1060" spans="17:17">
      <c r="Q1060" s="1">
        <v>40</v>
      </c>
    </row>
    <row r="1061" spans="17:17">
      <c r="Q1061" s="1">
        <v>40</v>
      </c>
    </row>
    <row r="1062" spans="17:17">
      <c r="Q1062" s="1">
        <v>40</v>
      </c>
    </row>
    <row r="1063" spans="17:17">
      <c r="Q1063" s="1">
        <v>40</v>
      </c>
    </row>
    <row r="1064" spans="17:17">
      <c r="Q1064" s="1">
        <v>40</v>
      </c>
    </row>
    <row r="1065" spans="17:17">
      <c r="Q1065" s="1">
        <v>40</v>
      </c>
    </row>
    <row r="1066" spans="17:17">
      <c r="Q1066" s="1">
        <v>40</v>
      </c>
    </row>
    <row r="1067" spans="17:17">
      <c r="Q1067" s="1">
        <v>40</v>
      </c>
    </row>
    <row r="1068" spans="17:17">
      <c r="Q1068" s="1">
        <v>40</v>
      </c>
    </row>
    <row r="1069" spans="17:17">
      <c r="Q1069" s="1">
        <v>40</v>
      </c>
    </row>
    <row r="1070" spans="17:17">
      <c r="Q1070" s="1">
        <v>40</v>
      </c>
    </row>
    <row r="1071" spans="17:17">
      <c r="Q1071" s="1">
        <v>40</v>
      </c>
    </row>
    <row r="1072" spans="17:17">
      <c r="Q1072" s="1">
        <v>40</v>
      </c>
    </row>
    <row r="1073" spans="17:17">
      <c r="Q1073" s="1">
        <v>40</v>
      </c>
    </row>
    <row r="1074" spans="17:17">
      <c r="Q1074" s="1">
        <v>40</v>
      </c>
    </row>
    <row r="1075" spans="17:17">
      <c r="Q1075" s="1">
        <v>40</v>
      </c>
    </row>
    <row r="1076" spans="17:17">
      <c r="Q1076" s="1">
        <v>40</v>
      </c>
    </row>
    <row r="1077" spans="17:17">
      <c r="Q1077" s="1">
        <v>40</v>
      </c>
    </row>
    <row r="1078" spans="17:17">
      <c r="Q1078" s="1">
        <v>40</v>
      </c>
    </row>
    <row r="1079" spans="17:17">
      <c r="Q1079" s="1">
        <v>40</v>
      </c>
    </row>
    <row r="1080" spans="17:17">
      <c r="Q1080" s="1">
        <v>40</v>
      </c>
    </row>
    <row r="1081" spans="17:17">
      <c r="Q1081" s="1">
        <v>40</v>
      </c>
    </row>
    <row r="1082" spans="17:17">
      <c r="Q1082" s="1">
        <v>40</v>
      </c>
    </row>
    <row r="1083" spans="17:17">
      <c r="Q1083" s="1">
        <v>40</v>
      </c>
    </row>
    <row r="1084" spans="17:17">
      <c r="Q1084" s="1">
        <v>40</v>
      </c>
    </row>
    <row r="1085" spans="17:17">
      <c r="Q1085" s="1">
        <v>40</v>
      </c>
    </row>
    <row r="1086" spans="17:17">
      <c r="Q1086" s="1">
        <v>40</v>
      </c>
    </row>
    <row r="1087" spans="17:17">
      <c r="Q1087" s="1">
        <v>40</v>
      </c>
    </row>
    <row r="1088" spans="17:17">
      <c r="Q1088" s="1">
        <v>40</v>
      </c>
    </row>
    <row r="1089" spans="17:17">
      <c r="Q1089" s="1">
        <v>40</v>
      </c>
    </row>
    <row r="1090" spans="17:17">
      <c r="Q1090" s="1">
        <v>40</v>
      </c>
    </row>
    <row r="1091" spans="17:17">
      <c r="Q1091" s="1">
        <v>40</v>
      </c>
    </row>
    <row r="1092" spans="17:17">
      <c r="Q1092" s="1">
        <v>40</v>
      </c>
    </row>
    <row r="1093" spans="17:17">
      <c r="Q1093" s="1">
        <v>40</v>
      </c>
    </row>
    <row r="1094" spans="17:17">
      <c r="Q1094" s="1">
        <v>40</v>
      </c>
    </row>
    <row r="1095" spans="17:17">
      <c r="Q1095" s="1">
        <v>40</v>
      </c>
    </row>
    <row r="1096" spans="17:17">
      <c r="Q1096" s="1">
        <v>40</v>
      </c>
    </row>
    <row r="1097" spans="17:17">
      <c r="Q1097" s="1">
        <v>40</v>
      </c>
    </row>
    <row r="1098" spans="17:17">
      <c r="Q1098" s="1">
        <v>40</v>
      </c>
    </row>
    <row r="1099" spans="17:17">
      <c r="Q1099" s="1">
        <v>40</v>
      </c>
    </row>
    <row r="1100" spans="17:17">
      <c r="Q1100" s="1">
        <v>40</v>
      </c>
    </row>
    <row r="1101" spans="17:17">
      <c r="Q1101" s="1">
        <v>40</v>
      </c>
    </row>
    <row r="1102" spans="17:17">
      <c r="Q1102" s="1">
        <v>40</v>
      </c>
    </row>
    <row r="1103" spans="17:17">
      <c r="Q1103" s="1">
        <v>40</v>
      </c>
    </row>
    <row r="1104" spans="17:17">
      <c r="Q1104" s="1">
        <v>40</v>
      </c>
    </row>
    <row r="1105" spans="17:17">
      <c r="Q1105" s="1">
        <v>40</v>
      </c>
    </row>
    <row r="1106" spans="17:17">
      <c r="Q1106" s="1">
        <v>40</v>
      </c>
    </row>
    <row r="1107" spans="17:17">
      <c r="Q1107" s="1">
        <v>40</v>
      </c>
    </row>
    <row r="1108" spans="17:17">
      <c r="Q1108" s="1">
        <v>40</v>
      </c>
    </row>
    <row r="1109" spans="17:17">
      <c r="Q1109" s="1">
        <v>40</v>
      </c>
    </row>
    <row r="1110" spans="17:17">
      <c r="Q1110" s="1">
        <v>40</v>
      </c>
    </row>
    <row r="1111" spans="17:17">
      <c r="Q1111" s="1">
        <v>40</v>
      </c>
    </row>
    <row r="1112" spans="17:17">
      <c r="Q1112" s="1">
        <v>40</v>
      </c>
    </row>
    <row r="1113" spans="17:17">
      <c r="Q1113" s="1">
        <v>40</v>
      </c>
    </row>
    <row r="1114" spans="17:17">
      <c r="Q1114" s="1">
        <v>40</v>
      </c>
    </row>
    <row r="1115" spans="17:17">
      <c r="Q1115" s="1">
        <v>40</v>
      </c>
    </row>
    <row r="1116" spans="17:17">
      <c r="Q1116" s="1">
        <v>40</v>
      </c>
    </row>
    <row r="1117" spans="17:17">
      <c r="Q1117" s="1">
        <v>40</v>
      </c>
    </row>
    <row r="1118" spans="17:17">
      <c r="Q1118" s="1">
        <v>40</v>
      </c>
    </row>
    <row r="1119" spans="17:17">
      <c r="Q1119" s="1">
        <v>40</v>
      </c>
    </row>
    <row r="1120" spans="17:17">
      <c r="Q1120" s="1">
        <v>40</v>
      </c>
    </row>
    <row r="1121" spans="17:17">
      <c r="Q1121" s="1">
        <v>40</v>
      </c>
    </row>
    <row r="1122" spans="17:17">
      <c r="Q1122" s="1">
        <v>40</v>
      </c>
    </row>
    <row r="1123" spans="17:17">
      <c r="Q1123" s="1">
        <v>40</v>
      </c>
    </row>
    <row r="1124" spans="17:17">
      <c r="Q1124" s="1">
        <v>40</v>
      </c>
    </row>
    <row r="1125" spans="17:17">
      <c r="Q1125" s="1">
        <v>40</v>
      </c>
    </row>
    <row r="1126" spans="17:17">
      <c r="Q1126" s="1">
        <v>40</v>
      </c>
    </row>
    <row r="1127" spans="17:17">
      <c r="Q1127" s="1">
        <v>40</v>
      </c>
    </row>
    <row r="1128" spans="17:17">
      <c r="Q1128" s="1">
        <v>40</v>
      </c>
    </row>
    <row r="1129" spans="17:17">
      <c r="Q1129" s="1">
        <v>40</v>
      </c>
    </row>
    <row r="1130" spans="17:17">
      <c r="Q1130" s="1">
        <v>40</v>
      </c>
    </row>
    <row r="1131" spans="17:17">
      <c r="Q1131" s="1">
        <v>40</v>
      </c>
    </row>
    <row r="1132" spans="17:17">
      <c r="Q1132" s="1">
        <v>40</v>
      </c>
    </row>
    <row r="1133" spans="17:17">
      <c r="Q1133" s="1">
        <v>40</v>
      </c>
    </row>
    <row r="1134" spans="17:17">
      <c r="Q1134" s="1">
        <v>40</v>
      </c>
    </row>
    <row r="1135" spans="17:17">
      <c r="Q1135" s="1">
        <v>40</v>
      </c>
    </row>
    <row r="1136" spans="17:17">
      <c r="Q1136" s="1">
        <v>40</v>
      </c>
    </row>
    <row r="1137" spans="17:17">
      <c r="Q1137" s="1">
        <v>40</v>
      </c>
    </row>
    <row r="1138" spans="17:17">
      <c r="Q1138" s="1">
        <v>40</v>
      </c>
    </row>
    <row r="1139" spans="17:17">
      <c r="Q1139" s="1">
        <v>40</v>
      </c>
    </row>
    <row r="1140" spans="17:17">
      <c r="Q1140" s="1">
        <v>40</v>
      </c>
    </row>
    <row r="1141" spans="17:17">
      <c r="Q1141" s="1">
        <v>40</v>
      </c>
    </row>
    <row r="1142" spans="17:17">
      <c r="Q1142" s="1">
        <v>40</v>
      </c>
    </row>
    <row r="1143" spans="17:17">
      <c r="Q1143" s="1">
        <v>40</v>
      </c>
    </row>
    <row r="1144" spans="17:17">
      <c r="Q1144" s="1">
        <v>40</v>
      </c>
    </row>
    <row r="1145" spans="17:17">
      <c r="Q1145" s="1">
        <v>40</v>
      </c>
    </row>
    <row r="1146" spans="17:17">
      <c r="Q1146" s="1">
        <v>40</v>
      </c>
    </row>
    <row r="1147" spans="17:17">
      <c r="Q1147" s="1">
        <v>40</v>
      </c>
    </row>
    <row r="1148" spans="17:17">
      <c r="Q1148" s="1">
        <v>40</v>
      </c>
    </row>
    <row r="1149" spans="17:17">
      <c r="Q1149" s="1">
        <v>40</v>
      </c>
    </row>
    <row r="1150" spans="17:17">
      <c r="Q1150" s="1">
        <v>40</v>
      </c>
    </row>
    <row r="1151" spans="17:17">
      <c r="Q1151" s="1">
        <v>40</v>
      </c>
    </row>
    <row r="1152" spans="17:17">
      <c r="Q1152" s="1">
        <v>40</v>
      </c>
    </row>
    <row r="1153" spans="17:17">
      <c r="Q1153" s="1">
        <v>40</v>
      </c>
    </row>
    <row r="1154" spans="17:17">
      <c r="Q1154" s="1">
        <v>40</v>
      </c>
    </row>
    <row r="1155" spans="17:17">
      <c r="Q1155" s="1">
        <v>40</v>
      </c>
    </row>
    <row r="1156" spans="17:17">
      <c r="Q1156" s="1">
        <v>40</v>
      </c>
    </row>
    <row r="1157" spans="17:17">
      <c r="Q1157" s="1">
        <v>40</v>
      </c>
    </row>
    <row r="1158" spans="17:17">
      <c r="Q1158" s="1">
        <v>40</v>
      </c>
    </row>
    <row r="1159" spans="17:17">
      <c r="Q1159" s="1">
        <v>40</v>
      </c>
    </row>
    <row r="1160" spans="17:17">
      <c r="Q1160" s="1">
        <v>40</v>
      </c>
    </row>
    <row r="1161" spans="17:17">
      <c r="Q1161" s="1">
        <v>40</v>
      </c>
    </row>
    <row r="1162" spans="17:17">
      <c r="Q1162" s="1">
        <v>40</v>
      </c>
    </row>
    <row r="1163" spans="17:17">
      <c r="Q1163" s="1">
        <v>40</v>
      </c>
    </row>
    <row r="1164" spans="17:17">
      <c r="Q1164" s="1">
        <v>40</v>
      </c>
    </row>
    <row r="1165" spans="17:17">
      <c r="Q1165" s="1">
        <v>40</v>
      </c>
    </row>
    <row r="1166" spans="17:17">
      <c r="Q1166" s="1">
        <v>40</v>
      </c>
    </row>
    <row r="1167" spans="17:17">
      <c r="Q1167" s="1">
        <v>40</v>
      </c>
    </row>
    <row r="1168" spans="17:17">
      <c r="Q1168" s="1">
        <v>40</v>
      </c>
    </row>
    <row r="1169" spans="17:17">
      <c r="Q1169" s="1">
        <v>40</v>
      </c>
    </row>
    <row r="1170" spans="17:17">
      <c r="Q1170" s="1">
        <v>40</v>
      </c>
    </row>
    <row r="1171" spans="17:17">
      <c r="Q1171" s="1">
        <v>40</v>
      </c>
    </row>
    <row r="1172" spans="17:17">
      <c r="Q1172" s="1">
        <v>40</v>
      </c>
    </row>
    <row r="1173" spans="17:17">
      <c r="Q1173" s="1">
        <v>40</v>
      </c>
    </row>
    <row r="1174" spans="17:17">
      <c r="Q1174" s="1">
        <v>40</v>
      </c>
    </row>
    <row r="1175" spans="17:17">
      <c r="Q1175" s="1">
        <v>40</v>
      </c>
    </row>
    <row r="1176" spans="17:17">
      <c r="Q1176" s="1">
        <v>40</v>
      </c>
    </row>
    <row r="1177" spans="17:17">
      <c r="Q1177" s="1">
        <v>40</v>
      </c>
    </row>
    <row r="1178" spans="17:17">
      <c r="Q1178" s="1">
        <v>40</v>
      </c>
    </row>
    <row r="1179" spans="17:17">
      <c r="Q1179" s="1">
        <v>40</v>
      </c>
    </row>
    <row r="1180" spans="17:17">
      <c r="Q1180" s="1">
        <v>40</v>
      </c>
    </row>
    <row r="1181" spans="17:17">
      <c r="Q1181" s="1">
        <v>40</v>
      </c>
    </row>
    <row r="1182" spans="17:17">
      <c r="Q1182" s="1">
        <v>40</v>
      </c>
    </row>
    <row r="1183" spans="17:17">
      <c r="Q1183" s="1">
        <v>40</v>
      </c>
    </row>
    <row r="1184" spans="17:17">
      <c r="Q1184" s="1">
        <v>40</v>
      </c>
    </row>
    <row r="1185" spans="17:17">
      <c r="Q1185" s="1">
        <v>40</v>
      </c>
    </row>
    <row r="1186" spans="17:17">
      <c r="Q1186" s="1">
        <v>40</v>
      </c>
    </row>
    <row r="1187" spans="17:17">
      <c r="Q1187" s="1">
        <v>40</v>
      </c>
    </row>
    <row r="1188" spans="17:17">
      <c r="Q1188" s="1">
        <v>40</v>
      </c>
    </row>
    <row r="1189" spans="17:17">
      <c r="Q1189" s="1">
        <v>40</v>
      </c>
    </row>
    <row r="1190" spans="17:17">
      <c r="Q1190" s="1">
        <v>40</v>
      </c>
    </row>
    <row r="1191" spans="17:17">
      <c r="Q1191" s="1">
        <v>40</v>
      </c>
    </row>
    <row r="1192" spans="17:17">
      <c r="Q1192" s="1">
        <v>40</v>
      </c>
    </row>
    <row r="1193" spans="17:17">
      <c r="Q1193" s="1">
        <v>40</v>
      </c>
    </row>
    <row r="1194" spans="17:17">
      <c r="Q1194" s="1">
        <v>40</v>
      </c>
    </row>
    <row r="1195" spans="17:17">
      <c r="Q1195" s="1">
        <v>40</v>
      </c>
    </row>
    <row r="1196" spans="17:17">
      <c r="Q1196" s="1">
        <v>40</v>
      </c>
    </row>
    <row r="1197" spans="17:17">
      <c r="Q1197" s="1">
        <v>40</v>
      </c>
    </row>
    <row r="1198" spans="17:17">
      <c r="Q1198" s="1">
        <v>40</v>
      </c>
    </row>
    <row r="1199" spans="17:17">
      <c r="Q1199" s="1">
        <v>40</v>
      </c>
    </row>
    <row r="1200" spans="17:17">
      <c r="Q1200" s="1">
        <v>40</v>
      </c>
    </row>
    <row r="1201" spans="17:17">
      <c r="Q1201" s="1">
        <v>40</v>
      </c>
    </row>
    <row r="1202" spans="17:17">
      <c r="Q1202" s="1">
        <v>40</v>
      </c>
    </row>
    <row r="1203" spans="17:17">
      <c r="Q1203" s="1">
        <v>40</v>
      </c>
    </row>
    <row r="1204" spans="17:17">
      <c r="Q1204" s="1">
        <v>40</v>
      </c>
    </row>
    <row r="1205" spans="17:17">
      <c r="Q1205" s="1">
        <v>40</v>
      </c>
    </row>
    <row r="1206" spans="17:17">
      <c r="Q1206" s="1">
        <v>40</v>
      </c>
    </row>
    <row r="1207" spans="17:17">
      <c r="Q1207" s="1">
        <v>40</v>
      </c>
    </row>
    <row r="1208" spans="17:17">
      <c r="Q1208" s="1">
        <v>40</v>
      </c>
    </row>
    <row r="1209" spans="17:17">
      <c r="Q1209" s="1">
        <v>40</v>
      </c>
    </row>
    <row r="1210" spans="17:17">
      <c r="Q1210" s="1">
        <v>40</v>
      </c>
    </row>
    <row r="1211" spans="17:17">
      <c r="Q1211" s="1">
        <v>40</v>
      </c>
    </row>
    <row r="1212" spans="17:17">
      <c r="Q1212" s="1">
        <v>40</v>
      </c>
    </row>
    <row r="1213" spans="17:17">
      <c r="Q1213" s="1">
        <v>40</v>
      </c>
    </row>
    <row r="1214" spans="17:17">
      <c r="Q1214" s="1">
        <v>40</v>
      </c>
    </row>
    <row r="1215" spans="17:17">
      <c r="Q1215" s="1">
        <v>40</v>
      </c>
    </row>
    <row r="1216" spans="17:17">
      <c r="Q1216" s="1">
        <v>40</v>
      </c>
    </row>
    <row r="1217" spans="17:17">
      <c r="Q1217" s="1">
        <v>40</v>
      </c>
    </row>
    <row r="1218" spans="17:17">
      <c r="Q1218" s="1">
        <v>40</v>
      </c>
    </row>
    <row r="1219" spans="17:17">
      <c r="Q1219" s="1">
        <v>40</v>
      </c>
    </row>
    <row r="1220" spans="17:17">
      <c r="Q1220" s="1">
        <v>40</v>
      </c>
    </row>
    <row r="1221" spans="17:17">
      <c r="Q1221" s="1">
        <v>40</v>
      </c>
    </row>
    <row r="1222" spans="17:17">
      <c r="Q1222" s="1">
        <v>40</v>
      </c>
    </row>
    <row r="1223" spans="17:17">
      <c r="Q1223" s="1">
        <v>40</v>
      </c>
    </row>
    <row r="1224" spans="17:17">
      <c r="Q1224" s="1">
        <v>40</v>
      </c>
    </row>
    <row r="1225" spans="17:17">
      <c r="Q1225" s="1">
        <v>40</v>
      </c>
    </row>
    <row r="1226" spans="17:17">
      <c r="Q1226" s="1">
        <v>40</v>
      </c>
    </row>
    <row r="1227" spans="17:17">
      <c r="Q1227" s="1">
        <v>40</v>
      </c>
    </row>
    <row r="1228" spans="17:17">
      <c r="Q1228" s="1">
        <v>40</v>
      </c>
    </row>
    <row r="1229" spans="17:17">
      <c r="Q1229" s="1">
        <v>40</v>
      </c>
    </row>
    <row r="1230" spans="17:17">
      <c r="Q1230" s="1">
        <v>40</v>
      </c>
    </row>
    <row r="1231" spans="17:17">
      <c r="Q1231" s="1">
        <v>40</v>
      </c>
    </row>
    <row r="1232" spans="17:17">
      <c r="Q1232" s="1">
        <v>40</v>
      </c>
    </row>
    <row r="1233" spans="17:17">
      <c r="Q1233" s="1">
        <v>40</v>
      </c>
    </row>
    <row r="1234" spans="17:17">
      <c r="Q1234" s="1">
        <v>40</v>
      </c>
    </row>
    <row r="1235" spans="17:17">
      <c r="Q1235" s="1">
        <v>40</v>
      </c>
    </row>
    <row r="1236" spans="17:17">
      <c r="Q1236" s="1">
        <v>40</v>
      </c>
    </row>
    <row r="1237" spans="17:17">
      <c r="Q1237" s="1">
        <v>40</v>
      </c>
    </row>
    <row r="1238" spans="17:17">
      <c r="Q1238" s="1">
        <v>40</v>
      </c>
    </row>
    <row r="1239" spans="17:17">
      <c r="Q1239" s="1">
        <v>40</v>
      </c>
    </row>
    <row r="1240" spans="17:17">
      <c r="Q1240" s="1">
        <v>40</v>
      </c>
    </row>
    <row r="1241" spans="17:17">
      <c r="Q1241" s="1">
        <v>40</v>
      </c>
    </row>
    <row r="1242" spans="17:17">
      <c r="Q1242" s="1">
        <v>40</v>
      </c>
    </row>
    <row r="1243" spans="17:17">
      <c r="Q1243" s="1">
        <v>40</v>
      </c>
    </row>
    <row r="1244" spans="17:17">
      <c r="Q1244" s="1">
        <v>40</v>
      </c>
    </row>
    <row r="1245" spans="17:17">
      <c r="Q1245" s="1">
        <v>40</v>
      </c>
    </row>
    <row r="1246" spans="17:17">
      <c r="Q1246" s="1">
        <v>40</v>
      </c>
    </row>
    <row r="1247" spans="17:17">
      <c r="Q1247" s="1">
        <v>40</v>
      </c>
    </row>
    <row r="1248" spans="17:17">
      <c r="Q1248" s="1">
        <v>40</v>
      </c>
    </row>
    <row r="1249" spans="17:17">
      <c r="Q1249" s="1">
        <v>40</v>
      </c>
    </row>
    <row r="1250" spans="17:17">
      <c r="Q1250" s="1">
        <v>40</v>
      </c>
    </row>
    <row r="1251" spans="17:17">
      <c r="Q1251" s="1">
        <v>40</v>
      </c>
    </row>
    <row r="1252" spans="17:17">
      <c r="Q1252" s="1">
        <v>40</v>
      </c>
    </row>
    <row r="1253" spans="17:17">
      <c r="Q1253" s="1">
        <v>40</v>
      </c>
    </row>
    <row r="1254" spans="17:17">
      <c r="Q1254" s="1">
        <v>40</v>
      </c>
    </row>
    <row r="1255" spans="17:17">
      <c r="Q1255" s="1">
        <v>40</v>
      </c>
    </row>
    <row r="1256" spans="17:17">
      <c r="Q1256" s="1">
        <v>40</v>
      </c>
    </row>
    <row r="1257" spans="17:17">
      <c r="Q1257" s="1">
        <v>40</v>
      </c>
    </row>
    <row r="1258" spans="17:17">
      <c r="Q1258" s="1">
        <v>40</v>
      </c>
    </row>
    <row r="1259" spans="17:17">
      <c r="Q1259" s="1">
        <v>40</v>
      </c>
    </row>
    <row r="1260" spans="17:17">
      <c r="Q1260" s="1">
        <v>40</v>
      </c>
    </row>
    <row r="1261" spans="17:17">
      <c r="Q1261" s="1">
        <v>40</v>
      </c>
    </row>
    <row r="1262" spans="17:17">
      <c r="Q1262" s="1">
        <v>40</v>
      </c>
    </row>
    <row r="1263" spans="17:17">
      <c r="Q1263" s="1">
        <v>40</v>
      </c>
    </row>
    <row r="1264" spans="17:17">
      <c r="Q1264" s="1">
        <v>40</v>
      </c>
    </row>
    <row r="1265" spans="17:17">
      <c r="Q1265" s="1">
        <v>40</v>
      </c>
    </row>
    <row r="1266" spans="17:17">
      <c r="Q1266" s="1">
        <v>40</v>
      </c>
    </row>
    <row r="1267" spans="17:17">
      <c r="Q1267" s="1">
        <v>40</v>
      </c>
    </row>
    <row r="1268" spans="17:17">
      <c r="Q1268" s="1">
        <v>40</v>
      </c>
    </row>
    <row r="1269" spans="17:17">
      <c r="Q1269" s="1">
        <v>40</v>
      </c>
    </row>
    <row r="1270" spans="17:17">
      <c r="Q1270" s="1">
        <v>40</v>
      </c>
    </row>
    <row r="1271" spans="17:17">
      <c r="Q1271" s="1">
        <v>40</v>
      </c>
    </row>
    <row r="1272" spans="17:17">
      <c r="Q1272" s="1">
        <v>40</v>
      </c>
    </row>
    <row r="1273" spans="17:17">
      <c r="Q1273" s="1">
        <v>40</v>
      </c>
    </row>
    <row r="1274" spans="17:17">
      <c r="Q1274" s="1">
        <v>40</v>
      </c>
    </row>
    <row r="1275" spans="17:17">
      <c r="Q1275" s="1">
        <v>40</v>
      </c>
    </row>
    <row r="1276" spans="17:17">
      <c r="Q1276" s="1">
        <v>40</v>
      </c>
    </row>
    <row r="1277" spans="17:17">
      <c r="Q1277" s="1">
        <v>40</v>
      </c>
    </row>
    <row r="1278" spans="17:17">
      <c r="Q1278" s="1">
        <v>40</v>
      </c>
    </row>
    <row r="1279" spans="17:17">
      <c r="Q1279" s="1">
        <v>40</v>
      </c>
    </row>
    <row r="1280" spans="17:17">
      <c r="Q1280" s="1">
        <v>40</v>
      </c>
    </row>
    <row r="1281" spans="17:17">
      <c r="Q1281" s="1">
        <v>40</v>
      </c>
    </row>
    <row r="1282" spans="17:17">
      <c r="Q1282" s="1">
        <v>40</v>
      </c>
    </row>
    <row r="1283" spans="17:17">
      <c r="Q1283" s="1">
        <v>40</v>
      </c>
    </row>
    <row r="1284" spans="17:17">
      <c r="Q1284" s="1">
        <v>40</v>
      </c>
    </row>
    <row r="1285" spans="17:17">
      <c r="Q1285" s="1">
        <v>40</v>
      </c>
    </row>
    <row r="1286" spans="17:17">
      <c r="Q1286" s="1">
        <v>40</v>
      </c>
    </row>
    <row r="1287" spans="17:17">
      <c r="Q1287" s="1">
        <v>40</v>
      </c>
    </row>
    <row r="1288" spans="17:17">
      <c r="Q1288" s="1">
        <v>40</v>
      </c>
    </row>
    <row r="1289" spans="17:17">
      <c r="Q1289" s="1">
        <v>40</v>
      </c>
    </row>
    <row r="1290" spans="17:17">
      <c r="Q1290" s="1">
        <v>40</v>
      </c>
    </row>
    <row r="1291" spans="17:17">
      <c r="Q1291" s="1">
        <v>40</v>
      </c>
    </row>
    <row r="1292" spans="17:17">
      <c r="Q1292" s="1">
        <v>40</v>
      </c>
    </row>
    <row r="1293" spans="17:17">
      <c r="Q1293" s="1">
        <v>40</v>
      </c>
    </row>
    <row r="1294" spans="17:17">
      <c r="Q1294" s="1">
        <v>40</v>
      </c>
    </row>
    <row r="1295" spans="17:17">
      <c r="Q1295" s="1">
        <v>40</v>
      </c>
    </row>
    <row r="1296" spans="17:17">
      <c r="Q1296" s="1">
        <v>40</v>
      </c>
    </row>
    <row r="1297" spans="17:17">
      <c r="Q1297" s="1">
        <v>40</v>
      </c>
    </row>
    <row r="1298" spans="17:17">
      <c r="Q1298" s="1">
        <v>40</v>
      </c>
    </row>
    <row r="1299" spans="17:17">
      <c r="Q1299" s="1">
        <v>40</v>
      </c>
    </row>
    <row r="1300" spans="17:17">
      <c r="Q1300" s="1">
        <v>40</v>
      </c>
    </row>
    <row r="1301" spans="17:17">
      <c r="Q1301" s="1">
        <v>40</v>
      </c>
    </row>
    <row r="1302" spans="17:17">
      <c r="Q1302" s="1">
        <v>40</v>
      </c>
    </row>
    <row r="1303" spans="17:17">
      <c r="Q1303" s="1">
        <v>40</v>
      </c>
    </row>
    <row r="1304" spans="17:17">
      <c r="Q1304" s="1">
        <v>40</v>
      </c>
    </row>
    <row r="1305" spans="17:17">
      <c r="Q1305" s="1">
        <v>40</v>
      </c>
    </row>
    <row r="1306" spans="17:17">
      <c r="Q1306" s="1">
        <v>40</v>
      </c>
    </row>
    <row r="1307" spans="17:17">
      <c r="Q1307" s="1">
        <v>40</v>
      </c>
    </row>
    <row r="1308" spans="17:17">
      <c r="Q1308" s="1">
        <v>40</v>
      </c>
    </row>
    <row r="1309" spans="17:17">
      <c r="Q1309" s="1">
        <v>40</v>
      </c>
    </row>
    <row r="1310" spans="17:17">
      <c r="Q1310" s="1">
        <v>40</v>
      </c>
    </row>
    <row r="1311" spans="17:17">
      <c r="Q1311" s="1">
        <v>40</v>
      </c>
    </row>
    <row r="1312" spans="17:17">
      <c r="Q1312" s="1">
        <v>40</v>
      </c>
    </row>
    <row r="1313" spans="17:17">
      <c r="Q1313" s="1">
        <v>40</v>
      </c>
    </row>
    <row r="1314" spans="17:17">
      <c r="Q1314" s="1">
        <v>40</v>
      </c>
    </row>
    <row r="1315" spans="17:17">
      <c r="Q1315" s="1">
        <v>40</v>
      </c>
    </row>
    <row r="1316" spans="17:17">
      <c r="Q1316" s="1">
        <v>40</v>
      </c>
    </row>
    <row r="1317" spans="17:17">
      <c r="Q1317" s="1">
        <v>40</v>
      </c>
    </row>
    <row r="1318" spans="17:17">
      <c r="Q1318" s="1">
        <v>40</v>
      </c>
    </row>
    <row r="1319" spans="17:17">
      <c r="Q1319" s="1">
        <v>40</v>
      </c>
    </row>
    <row r="1320" spans="17:17">
      <c r="Q1320" s="1">
        <v>40</v>
      </c>
    </row>
    <row r="1321" spans="17:17">
      <c r="Q1321" s="1">
        <v>40</v>
      </c>
    </row>
    <row r="1322" spans="17:17">
      <c r="Q1322" s="1">
        <v>40</v>
      </c>
    </row>
    <row r="1323" spans="17:17">
      <c r="Q1323" s="1">
        <v>40</v>
      </c>
    </row>
    <row r="1324" spans="17:17">
      <c r="Q1324" s="1">
        <v>40</v>
      </c>
    </row>
    <row r="1325" spans="17:17">
      <c r="Q1325" s="1">
        <v>40</v>
      </c>
    </row>
    <row r="1326" spans="17:17">
      <c r="Q1326" s="1">
        <v>40</v>
      </c>
    </row>
    <row r="1327" spans="17:17">
      <c r="Q1327" s="1">
        <v>40</v>
      </c>
    </row>
    <row r="1328" spans="17:17">
      <c r="Q1328" s="1">
        <v>40</v>
      </c>
    </row>
    <row r="1329" spans="17:17">
      <c r="Q1329" s="1">
        <v>40</v>
      </c>
    </row>
    <row r="1330" spans="17:17">
      <c r="Q1330" s="1">
        <v>40</v>
      </c>
    </row>
    <row r="1331" spans="17:17">
      <c r="Q1331" s="1">
        <v>40</v>
      </c>
    </row>
    <row r="1332" spans="17:17">
      <c r="Q1332" s="1">
        <v>40</v>
      </c>
    </row>
    <row r="1333" spans="17:17">
      <c r="Q1333" s="1">
        <v>40</v>
      </c>
    </row>
    <row r="1334" spans="17:17">
      <c r="Q1334" s="1">
        <v>40</v>
      </c>
    </row>
    <row r="1335" spans="17:17">
      <c r="Q1335" s="1">
        <v>40</v>
      </c>
    </row>
    <row r="1336" spans="17:17">
      <c r="Q1336" s="1">
        <v>40</v>
      </c>
    </row>
    <row r="1337" spans="17:17">
      <c r="Q1337" s="1">
        <v>40</v>
      </c>
    </row>
    <row r="1338" spans="17:17">
      <c r="Q1338" s="1">
        <v>40</v>
      </c>
    </row>
    <row r="1339" spans="17:17">
      <c r="Q1339" s="1">
        <v>40</v>
      </c>
    </row>
    <row r="1340" spans="17:17">
      <c r="Q1340" s="1">
        <v>40</v>
      </c>
    </row>
    <row r="1341" spans="17:17">
      <c r="Q1341" s="1">
        <v>40</v>
      </c>
    </row>
    <row r="1342" spans="17:17">
      <c r="Q1342" s="1">
        <v>40</v>
      </c>
    </row>
    <row r="1343" spans="17:17">
      <c r="Q1343" s="1">
        <v>40</v>
      </c>
    </row>
    <row r="1344" spans="17:17">
      <c r="Q1344" s="1">
        <v>40</v>
      </c>
    </row>
    <row r="1345" spans="17:17">
      <c r="Q1345" s="1">
        <v>40</v>
      </c>
    </row>
    <row r="1346" spans="17:17">
      <c r="Q1346" s="1">
        <v>40</v>
      </c>
    </row>
    <row r="1347" spans="17:17">
      <c r="Q1347" s="1">
        <v>40</v>
      </c>
    </row>
    <row r="1348" spans="17:17">
      <c r="Q1348" s="1">
        <v>40</v>
      </c>
    </row>
    <row r="1349" spans="17:17">
      <c r="Q1349" s="1">
        <v>40</v>
      </c>
    </row>
    <row r="1350" spans="17:17">
      <c r="Q1350" s="1">
        <v>40</v>
      </c>
    </row>
    <row r="1351" spans="17:17">
      <c r="Q1351" s="1">
        <v>40</v>
      </c>
    </row>
    <row r="1352" spans="17:17">
      <c r="Q1352" s="1">
        <v>40</v>
      </c>
    </row>
    <row r="1353" spans="17:17">
      <c r="Q1353" s="1">
        <v>40</v>
      </c>
    </row>
    <row r="1354" spans="17:17">
      <c r="Q1354" s="1">
        <v>40</v>
      </c>
    </row>
    <row r="1355" spans="17:17">
      <c r="Q1355" s="1">
        <v>40</v>
      </c>
    </row>
    <row r="1356" spans="17:17">
      <c r="Q1356" s="1">
        <v>40</v>
      </c>
    </row>
    <row r="1357" spans="17:17">
      <c r="Q1357" s="1">
        <v>40</v>
      </c>
    </row>
    <row r="1358" spans="17:17">
      <c r="Q1358" s="1">
        <v>40</v>
      </c>
    </row>
    <row r="1359" spans="17:17">
      <c r="Q1359" s="1">
        <v>40</v>
      </c>
    </row>
    <row r="1360" spans="17:17">
      <c r="Q1360" s="1">
        <v>40</v>
      </c>
    </row>
    <row r="1361" spans="17:17">
      <c r="Q1361" s="1">
        <v>40</v>
      </c>
    </row>
    <row r="1362" spans="17:17">
      <c r="Q1362" s="1">
        <v>40</v>
      </c>
    </row>
    <row r="1363" spans="17:17">
      <c r="Q1363" s="1">
        <v>40</v>
      </c>
    </row>
    <row r="1364" spans="17:17">
      <c r="Q1364" s="1">
        <v>40</v>
      </c>
    </row>
    <row r="1365" spans="17:17">
      <c r="Q1365" s="1">
        <v>40</v>
      </c>
    </row>
    <row r="1366" spans="17:17">
      <c r="Q1366" s="1">
        <v>40</v>
      </c>
    </row>
    <row r="1367" spans="17:17">
      <c r="Q1367" s="1">
        <v>40</v>
      </c>
    </row>
    <row r="1368" spans="17:17">
      <c r="Q1368" s="1">
        <v>40</v>
      </c>
    </row>
    <row r="1369" spans="17:17">
      <c r="Q1369" s="1">
        <v>40</v>
      </c>
    </row>
    <row r="1370" spans="17:17">
      <c r="Q1370" s="1">
        <v>40</v>
      </c>
    </row>
    <row r="1371" spans="17:17">
      <c r="Q1371" s="1">
        <v>40</v>
      </c>
    </row>
    <row r="1372" spans="17:17">
      <c r="Q1372" s="1">
        <v>40</v>
      </c>
    </row>
    <row r="1373" spans="17:17">
      <c r="Q1373" s="1">
        <v>40</v>
      </c>
    </row>
    <row r="1374" spans="17:17">
      <c r="Q1374" s="1">
        <v>40</v>
      </c>
    </row>
    <row r="1375" spans="17:17">
      <c r="Q1375" s="1">
        <v>40</v>
      </c>
    </row>
    <row r="1376" spans="17:17">
      <c r="Q1376" s="1">
        <v>40</v>
      </c>
    </row>
    <row r="1377" spans="17:17">
      <c r="Q1377" s="1">
        <v>40</v>
      </c>
    </row>
    <row r="1378" spans="17:17">
      <c r="Q1378" s="1">
        <v>40</v>
      </c>
    </row>
    <row r="1379" spans="17:17">
      <c r="Q1379" s="1">
        <v>40</v>
      </c>
    </row>
    <row r="1380" spans="17:17">
      <c r="Q1380" s="1">
        <v>40</v>
      </c>
    </row>
    <row r="1381" spans="17:17">
      <c r="Q1381" s="1">
        <v>40</v>
      </c>
    </row>
    <row r="1382" spans="17:17">
      <c r="Q1382" s="1">
        <v>40</v>
      </c>
    </row>
    <row r="1383" spans="17:17">
      <c r="Q1383" s="1">
        <v>40</v>
      </c>
    </row>
    <row r="1384" spans="17:17">
      <c r="Q1384" s="1">
        <v>40</v>
      </c>
    </row>
    <row r="1385" spans="17:17">
      <c r="Q1385" s="1">
        <v>40</v>
      </c>
    </row>
    <row r="1386" spans="17:17">
      <c r="Q1386" s="1">
        <v>40</v>
      </c>
    </row>
    <row r="1387" spans="17:17">
      <c r="Q1387" s="1">
        <v>40</v>
      </c>
    </row>
    <row r="1388" spans="17:17">
      <c r="Q1388" s="1">
        <v>40</v>
      </c>
    </row>
    <row r="1389" spans="17:17">
      <c r="Q1389" s="1">
        <v>40</v>
      </c>
    </row>
    <row r="1390" spans="17:17">
      <c r="Q1390" s="1">
        <v>40</v>
      </c>
    </row>
    <row r="1391" spans="17:17">
      <c r="Q1391" s="1">
        <v>40</v>
      </c>
    </row>
    <row r="1392" spans="17:17">
      <c r="Q1392" s="1">
        <v>40</v>
      </c>
    </row>
    <row r="1393" spans="17:17">
      <c r="Q1393" s="1">
        <v>40</v>
      </c>
    </row>
    <row r="1394" spans="17:17">
      <c r="Q1394" s="1">
        <v>40</v>
      </c>
    </row>
    <row r="1395" spans="17:17">
      <c r="Q1395" s="1">
        <v>40</v>
      </c>
    </row>
    <row r="1396" spans="17:17">
      <c r="Q1396" s="1">
        <v>40</v>
      </c>
    </row>
    <row r="1397" spans="17:17">
      <c r="Q1397" s="1">
        <v>40</v>
      </c>
    </row>
    <row r="1398" spans="17:17">
      <c r="Q1398" s="1">
        <v>40</v>
      </c>
    </row>
    <row r="1399" spans="17:17">
      <c r="Q1399" s="1">
        <v>40</v>
      </c>
    </row>
    <row r="1400" spans="17:17">
      <c r="Q1400" s="1">
        <v>40</v>
      </c>
    </row>
    <row r="1401" spans="17:17">
      <c r="Q1401" s="1">
        <v>40</v>
      </c>
    </row>
    <row r="1402" spans="17:17">
      <c r="Q1402" s="1">
        <v>40</v>
      </c>
    </row>
    <row r="1403" spans="17:17">
      <c r="Q1403" s="1">
        <v>40</v>
      </c>
    </row>
    <row r="1404" spans="17:17">
      <c r="Q1404" s="1">
        <v>40</v>
      </c>
    </row>
    <row r="1405" spans="17:17">
      <c r="Q1405" s="1">
        <v>40</v>
      </c>
    </row>
    <row r="1406" spans="17:17">
      <c r="Q1406" s="1">
        <v>40</v>
      </c>
    </row>
    <row r="1407" spans="17:17">
      <c r="Q1407" s="1">
        <v>40</v>
      </c>
    </row>
    <row r="1408" spans="17:17">
      <c r="Q1408" s="1">
        <v>40</v>
      </c>
    </row>
    <row r="1409" spans="17:17">
      <c r="Q1409" s="1">
        <v>40</v>
      </c>
    </row>
    <row r="1410" spans="17:17">
      <c r="Q1410" s="1">
        <v>40</v>
      </c>
    </row>
    <row r="1411" spans="17:17">
      <c r="Q1411" s="1">
        <v>40</v>
      </c>
    </row>
    <row r="1412" spans="17:17">
      <c r="Q1412" s="1">
        <v>40</v>
      </c>
    </row>
    <row r="1413" spans="17:17">
      <c r="Q1413" s="1">
        <v>40</v>
      </c>
    </row>
    <row r="1414" spans="17:17">
      <c r="Q1414" s="1">
        <v>40</v>
      </c>
    </row>
    <row r="1415" spans="17:17">
      <c r="Q1415" s="1">
        <v>40</v>
      </c>
    </row>
    <row r="1416" spans="17:17">
      <c r="Q1416" s="1">
        <v>40</v>
      </c>
    </row>
    <row r="1417" spans="17:17">
      <c r="Q1417" s="1">
        <v>40</v>
      </c>
    </row>
    <row r="1418" spans="17:17">
      <c r="Q1418" s="1">
        <v>40</v>
      </c>
    </row>
    <row r="1419" spans="17:17">
      <c r="Q1419" s="1">
        <v>40</v>
      </c>
    </row>
    <row r="1420" spans="17:17">
      <c r="Q1420" s="1">
        <v>40</v>
      </c>
    </row>
    <row r="1421" spans="17:17">
      <c r="Q1421" s="1">
        <v>40</v>
      </c>
    </row>
    <row r="1422" spans="17:17">
      <c r="Q1422" s="1">
        <v>40</v>
      </c>
    </row>
    <row r="1423" spans="17:17">
      <c r="Q1423" s="1">
        <v>40</v>
      </c>
    </row>
    <row r="1424" spans="17:17">
      <c r="Q1424" s="1">
        <v>40</v>
      </c>
    </row>
    <row r="1425" spans="17:17">
      <c r="Q1425" s="1">
        <v>40</v>
      </c>
    </row>
    <row r="1426" spans="17:17">
      <c r="Q1426" s="1">
        <v>40</v>
      </c>
    </row>
    <row r="1427" spans="17:17">
      <c r="Q1427" s="1">
        <v>40</v>
      </c>
    </row>
    <row r="1428" spans="17:17">
      <c r="Q1428" s="1">
        <v>40</v>
      </c>
    </row>
    <row r="1429" spans="17:17">
      <c r="Q1429" s="1">
        <v>40</v>
      </c>
    </row>
    <row r="1430" spans="17:17">
      <c r="Q1430" s="1">
        <v>40</v>
      </c>
    </row>
    <row r="1431" spans="17:17">
      <c r="Q1431" s="1">
        <v>40</v>
      </c>
    </row>
    <row r="1432" spans="17:17">
      <c r="Q1432" s="1">
        <v>40</v>
      </c>
    </row>
    <row r="1433" spans="17:17">
      <c r="Q1433" s="1">
        <v>40</v>
      </c>
    </row>
    <row r="1434" spans="17:17">
      <c r="Q1434" s="1">
        <v>40</v>
      </c>
    </row>
    <row r="1435" spans="17:17">
      <c r="Q1435" s="1">
        <v>40</v>
      </c>
    </row>
    <row r="1436" spans="17:17">
      <c r="Q1436" s="1">
        <v>40</v>
      </c>
    </row>
    <row r="1437" spans="17:17">
      <c r="Q1437" s="1">
        <v>40</v>
      </c>
    </row>
    <row r="1438" spans="17:17">
      <c r="Q1438" s="1">
        <v>40</v>
      </c>
    </row>
    <row r="1439" spans="17:17">
      <c r="Q1439" s="1">
        <v>40</v>
      </c>
    </row>
    <row r="1440" spans="17:17">
      <c r="Q1440" s="1">
        <v>40</v>
      </c>
    </row>
    <row r="1441" spans="17:17">
      <c r="Q1441" s="1">
        <v>40</v>
      </c>
    </row>
    <row r="1442" spans="17:17">
      <c r="Q1442" s="1">
        <v>40</v>
      </c>
    </row>
    <row r="1443" spans="17:17">
      <c r="Q1443" s="1">
        <v>40</v>
      </c>
    </row>
    <row r="1444" spans="17:17">
      <c r="Q1444" s="1">
        <v>40</v>
      </c>
    </row>
    <row r="1445" spans="17:17">
      <c r="Q1445" s="1">
        <v>40</v>
      </c>
    </row>
    <row r="1446" spans="17:17">
      <c r="Q1446" s="1">
        <v>40</v>
      </c>
    </row>
    <row r="1447" spans="17:17">
      <c r="Q1447" s="1">
        <v>40</v>
      </c>
    </row>
    <row r="1448" spans="17:17">
      <c r="Q1448" s="1">
        <v>40</v>
      </c>
    </row>
    <row r="1449" spans="17:17">
      <c r="Q1449" s="1">
        <v>40</v>
      </c>
    </row>
    <row r="1450" spans="17:17">
      <c r="Q1450" s="1">
        <v>40</v>
      </c>
    </row>
    <row r="1451" spans="17:17">
      <c r="Q1451" s="1">
        <v>40</v>
      </c>
    </row>
    <row r="1452" spans="17:17">
      <c r="Q1452" s="1">
        <v>40</v>
      </c>
    </row>
    <row r="1453" spans="17:17">
      <c r="Q1453" s="1">
        <v>40</v>
      </c>
    </row>
    <row r="1454" spans="17:17">
      <c r="Q1454" s="1">
        <v>40</v>
      </c>
    </row>
    <row r="1455" spans="17:17">
      <c r="Q1455" s="1">
        <v>40</v>
      </c>
    </row>
    <row r="1456" spans="17:17">
      <c r="Q1456" s="1">
        <v>40</v>
      </c>
    </row>
    <row r="1457" spans="17:17">
      <c r="Q1457" s="1">
        <v>40</v>
      </c>
    </row>
    <row r="1458" spans="17:17">
      <c r="Q1458" s="1">
        <v>40</v>
      </c>
    </row>
    <row r="1459" spans="17:17">
      <c r="Q1459" s="1">
        <v>40</v>
      </c>
    </row>
    <row r="1460" spans="17:17">
      <c r="Q1460" s="1">
        <v>40</v>
      </c>
    </row>
    <row r="1461" spans="17:17">
      <c r="Q1461" s="1">
        <v>40</v>
      </c>
    </row>
    <row r="1462" spans="17:17">
      <c r="Q1462" s="1">
        <v>40</v>
      </c>
    </row>
    <row r="1463" spans="17:17">
      <c r="Q1463" s="1">
        <v>40</v>
      </c>
    </row>
    <row r="1464" spans="17:17">
      <c r="Q1464" s="1">
        <v>40</v>
      </c>
    </row>
    <row r="1465" spans="17:17">
      <c r="Q1465" s="1">
        <v>40</v>
      </c>
    </row>
    <row r="1466" spans="17:17">
      <c r="Q1466" s="1">
        <v>40</v>
      </c>
    </row>
    <row r="1467" spans="17:17">
      <c r="Q1467" s="1">
        <v>40</v>
      </c>
    </row>
    <row r="1468" spans="17:17">
      <c r="Q1468" s="1">
        <v>40</v>
      </c>
    </row>
    <row r="1469" spans="17:17">
      <c r="Q1469" s="1">
        <v>40</v>
      </c>
    </row>
    <row r="1470" spans="17:17">
      <c r="Q1470" s="1">
        <v>40</v>
      </c>
    </row>
    <row r="1471" spans="17:17">
      <c r="Q1471" s="1">
        <v>40</v>
      </c>
    </row>
    <row r="1472" spans="17:17">
      <c r="Q1472" s="1">
        <v>40</v>
      </c>
    </row>
    <row r="1473" spans="17:17">
      <c r="Q1473" s="1">
        <v>40</v>
      </c>
    </row>
    <row r="1474" spans="17:17">
      <c r="Q1474" s="1">
        <v>40</v>
      </c>
    </row>
    <row r="1475" spans="17:17">
      <c r="Q1475" s="1">
        <v>40</v>
      </c>
    </row>
    <row r="1476" spans="17:17">
      <c r="Q1476" s="1">
        <v>40</v>
      </c>
    </row>
    <row r="1477" spans="17:17">
      <c r="Q1477" s="1">
        <v>40</v>
      </c>
    </row>
    <row r="1478" spans="17:17">
      <c r="Q1478" s="1">
        <v>40</v>
      </c>
    </row>
    <row r="1479" spans="17:17">
      <c r="Q1479" s="1">
        <v>40</v>
      </c>
    </row>
    <row r="1480" spans="17:17">
      <c r="Q1480" s="1">
        <v>40</v>
      </c>
    </row>
    <row r="1481" spans="17:17">
      <c r="Q1481" s="1">
        <v>40</v>
      </c>
    </row>
    <row r="1482" spans="17:17">
      <c r="Q1482" s="1">
        <v>40</v>
      </c>
    </row>
    <row r="1483" spans="17:17">
      <c r="Q1483" s="1">
        <v>40</v>
      </c>
    </row>
    <row r="1484" spans="17:17">
      <c r="Q1484" s="1">
        <v>40</v>
      </c>
    </row>
    <row r="1485" spans="17:17">
      <c r="Q1485" s="1">
        <v>40</v>
      </c>
    </row>
    <row r="1486" spans="17:17">
      <c r="Q1486" s="1">
        <v>40</v>
      </c>
    </row>
    <row r="1487" spans="17:17">
      <c r="Q1487" s="1">
        <v>40</v>
      </c>
    </row>
    <row r="1488" spans="17:17">
      <c r="Q1488" s="1">
        <v>40</v>
      </c>
    </row>
    <row r="1489" spans="17:17">
      <c r="Q1489" s="1">
        <v>40</v>
      </c>
    </row>
    <row r="1490" spans="17:17">
      <c r="Q1490" s="1">
        <v>40</v>
      </c>
    </row>
    <row r="1491" spans="17:17">
      <c r="Q1491" s="1">
        <v>40</v>
      </c>
    </row>
    <row r="1492" spans="17:17">
      <c r="Q1492" s="1">
        <v>40</v>
      </c>
    </row>
    <row r="1493" spans="17:17">
      <c r="Q1493" s="1">
        <v>40</v>
      </c>
    </row>
    <row r="1494" spans="17:17">
      <c r="Q1494" s="1">
        <v>40</v>
      </c>
    </row>
    <row r="1495" spans="17:17">
      <c r="Q1495" s="1">
        <v>40</v>
      </c>
    </row>
    <row r="1496" spans="17:17">
      <c r="Q1496" s="1">
        <v>40</v>
      </c>
    </row>
    <row r="1497" spans="17:17">
      <c r="Q1497" s="1">
        <v>40</v>
      </c>
    </row>
    <row r="1498" spans="17:17">
      <c r="Q1498" s="1">
        <v>40</v>
      </c>
    </row>
    <row r="1499" spans="17:17">
      <c r="Q1499" s="1">
        <v>40</v>
      </c>
    </row>
    <row r="1500" spans="17:17">
      <c r="Q1500" s="1">
        <v>40</v>
      </c>
    </row>
    <row r="1501" spans="17:17">
      <c r="Q1501" s="1">
        <v>40</v>
      </c>
    </row>
    <row r="1502" spans="17:17">
      <c r="Q1502" s="1">
        <v>40</v>
      </c>
    </row>
    <row r="1503" spans="17:17">
      <c r="Q1503" s="1">
        <v>40</v>
      </c>
    </row>
    <row r="1504" spans="17:17">
      <c r="Q1504" s="1">
        <v>40</v>
      </c>
    </row>
    <row r="1505" spans="17:17">
      <c r="Q1505" s="1">
        <v>40</v>
      </c>
    </row>
    <row r="1506" spans="17:17">
      <c r="Q1506" s="1">
        <v>40</v>
      </c>
    </row>
    <row r="1507" spans="17:17">
      <c r="Q1507" s="1">
        <v>40</v>
      </c>
    </row>
    <row r="1508" spans="17:17">
      <c r="Q1508" s="1">
        <v>40</v>
      </c>
    </row>
    <row r="1509" spans="17:17">
      <c r="Q1509" s="1">
        <v>40</v>
      </c>
    </row>
    <row r="1510" spans="17:17">
      <c r="Q1510" s="1">
        <v>40</v>
      </c>
    </row>
    <row r="1511" spans="17:17">
      <c r="Q1511" s="1">
        <v>40</v>
      </c>
    </row>
    <row r="1512" spans="17:17">
      <c r="Q1512" s="1">
        <v>40</v>
      </c>
    </row>
    <row r="1513" spans="17:17">
      <c r="Q1513" s="1">
        <v>40</v>
      </c>
    </row>
    <row r="1514" spans="17:17">
      <c r="Q1514" s="1">
        <v>40</v>
      </c>
    </row>
    <row r="1515" spans="17:17">
      <c r="Q1515" s="1">
        <v>40</v>
      </c>
    </row>
    <row r="1516" spans="17:17">
      <c r="Q1516" s="1">
        <v>40</v>
      </c>
    </row>
    <row r="1517" spans="17:17">
      <c r="Q1517" s="1">
        <v>40</v>
      </c>
    </row>
    <row r="1518" spans="17:17">
      <c r="Q1518" s="1">
        <v>40</v>
      </c>
    </row>
    <row r="1519" spans="17:17">
      <c r="Q1519" s="1">
        <v>40</v>
      </c>
    </row>
    <row r="1520" spans="17:17">
      <c r="Q1520" s="1">
        <v>40</v>
      </c>
    </row>
    <row r="1521" spans="17:17">
      <c r="Q1521" s="1">
        <v>40</v>
      </c>
    </row>
    <row r="1522" spans="17:17">
      <c r="Q1522" s="1">
        <v>40</v>
      </c>
    </row>
    <row r="1523" spans="17:17">
      <c r="Q1523" s="1">
        <v>40</v>
      </c>
    </row>
    <row r="1524" spans="17:17">
      <c r="Q1524" s="1">
        <v>40</v>
      </c>
    </row>
    <row r="1525" spans="17:17">
      <c r="Q1525" s="1">
        <v>40</v>
      </c>
    </row>
    <row r="1526" spans="17:17">
      <c r="Q1526" s="1">
        <v>40</v>
      </c>
    </row>
    <row r="1527" spans="17:17">
      <c r="Q1527" s="1">
        <v>40</v>
      </c>
    </row>
    <row r="1528" spans="17:17">
      <c r="Q1528" s="1">
        <v>40</v>
      </c>
    </row>
    <row r="1529" spans="17:17">
      <c r="Q1529" s="1">
        <v>40</v>
      </c>
    </row>
    <row r="1530" spans="17:17">
      <c r="Q1530" s="1">
        <v>40</v>
      </c>
    </row>
    <row r="1531" spans="17:17">
      <c r="Q1531" s="1">
        <v>40</v>
      </c>
    </row>
    <row r="1532" spans="17:17">
      <c r="Q1532" s="1">
        <v>40</v>
      </c>
    </row>
    <row r="1533" spans="17:17">
      <c r="Q1533" s="1">
        <v>40</v>
      </c>
    </row>
    <row r="1534" spans="17:17">
      <c r="Q1534" s="1">
        <v>40</v>
      </c>
    </row>
    <row r="1535" spans="17:17">
      <c r="Q1535" s="1">
        <v>40</v>
      </c>
    </row>
    <row r="1536" spans="17:17">
      <c r="Q1536" s="1">
        <v>40</v>
      </c>
    </row>
    <row r="1537" spans="17:17">
      <c r="Q1537" s="1">
        <v>40</v>
      </c>
    </row>
    <row r="1538" spans="17:17">
      <c r="Q1538" s="1">
        <v>40</v>
      </c>
    </row>
    <row r="1539" spans="17:17">
      <c r="Q1539" s="1">
        <v>40</v>
      </c>
    </row>
    <row r="1540" spans="17:17">
      <c r="Q1540" s="1">
        <v>40</v>
      </c>
    </row>
    <row r="1541" spans="17:17">
      <c r="Q1541" s="1">
        <v>40</v>
      </c>
    </row>
    <row r="1542" spans="17:17">
      <c r="Q1542" s="1">
        <v>40</v>
      </c>
    </row>
    <row r="1543" spans="17:17">
      <c r="Q1543" s="1">
        <v>40</v>
      </c>
    </row>
    <row r="1544" spans="17:17">
      <c r="Q1544" s="1">
        <v>40</v>
      </c>
    </row>
    <row r="1545" spans="17:17">
      <c r="Q1545" s="1">
        <v>40</v>
      </c>
    </row>
    <row r="1546" spans="17:17">
      <c r="Q1546" s="1">
        <v>40</v>
      </c>
    </row>
    <row r="1547" spans="17:17">
      <c r="Q1547" s="1">
        <v>40</v>
      </c>
    </row>
    <row r="1548" spans="17:17">
      <c r="Q1548" s="1">
        <v>40</v>
      </c>
    </row>
    <row r="1549" spans="17:17">
      <c r="Q1549" s="1">
        <v>40</v>
      </c>
    </row>
    <row r="1550" spans="17:17">
      <c r="Q1550" s="1">
        <v>40</v>
      </c>
    </row>
    <row r="1551" spans="17:17">
      <c r="Q1551" s="1">
        <v>40</v>
      </c>
    </row>
    <row r="1552" spans="17:17">
      <c r="Q1552" s="1">
        <v>40</v>
      </c>
    </row>
    <row r="1553" spans="17:17">
      <c r="Q1553" s="1">
        <v>40</v>
      </c>
    </row>
    <row r="1554" spans="17:17">
      <c r="Q1554" s="1">
        <v>40</v>
      </c>
    </row>
    <row r="1555" spans="17:17">
      <c r="Q1555" s="1">
        <v>40</v>
      </c>
    </row>
    <row r="1556" spans="17:17">
      <c r="Q1556" s="1">
        <v>40</v>
      </c>
    </row>
    <row r="1557" spans="17:17">
      <c r="Q1557" s="1">
        <v>40</v>
      </c>
    </row>
    <row r="1558" spans="17:17">
      <c r="Q1558" s="1">
        <v>40</v>
      </c>
    </row>
    <row r="1559" spans="17:17">
      <c r="Q1559" s="1">
        <v>40</v>
      </c>
    </row>
    <row r="1560" spans="17:17">
      <c r="Q1560" s="1">
        <v>40</v>
      </c>
    </row>
    <row r="1561" spans="17:17">
      <c r="Q1561" s="1">
        <v>40</v>
      </c>
    </row>
    <row r="1562" spans="17:17">
      <c r="Q1562" s="1">
        <v>40</v>
      </c>
    </row>
    <row r="1563" spans="17:17">
      <c r="Q1563" s="1">
        <v>40</v>
      </c>
    </row>
    <row r="1564" spans="17:17">
      <c r="Q1564" s="1">
        <v>40</v>
      </c>
    </row>
    <row r="1565" spans="17:17">
      <c r="Q1565" s="1">
        <v>40</v>
      </c>
    </row>
    <row r="1566" spans="17:17">
      <c r="Q1566" s="1">
        <v>40</v>
      </c>
    </row>
    <row r="1567" spans="17:17">
      <c r="Q1567" s="1">
        <v>40</v>
      </c>
    </row>
    <row r="1568" spans="17:17">
      <c r="Q1568" s="1">
        <v>40</v>
      </c>
    </row>
    <row r="1569" spans="17:17">
      <c r="Q1569" s="1">
        <v>40</v>
      </c>
    </row>
    <row r="1570" spans="17:17">
      <c r="Q1570" s="1">
        <v>40</v>
      </c>
    </row>
    <row r="1571" spans="17:17">
      <c r="Q1571" s="1">
        <v>40</v>
      </c>
    </row>
    <row r="1572" spans="17:17">
      <c r="Q1572" s="1">
        <v>40</v>
      </c>
    </row>
    <row r="1573" spans="17:17">
      <c r="Q1573" s="1">
        <v>40</v>
      </c>
    </row>
    <row r="1574" spans="17:17">
      <c r="Q1574" s="1">
        <v>40</v>
      </c>
    </row>
    <row r="1575" spans="17:17">
      <c r="Q1575" s="1">
        <v>40</v>
      </c>
    </row>
    <row r="1576" spans="17:17">
      <c r="Q1576" s="1">
        <v>40</v>
      </c>
    </row>
    <row r="1577" spans="17:17">
      <c r="Q1577" s="1">
        <v>40</v>
      </c>
    </row>
    <row r="1578" spans="17:17">
      <c r="Q1578" s="1">
        <v>40</v>
      </c>
    </row>
    <row r="1579" spans="17:17">
      <c r="Q1579" s="1">
        <v>40</v>
      </c>
    </row>
    <row r="1580" spans="17:17">
      <c r="Q1580" s="1">
        <v>40</v>
      </c>
    </row>
    <row r="1581" spans="17:17">
      <c r="Q1581" s="1">
        <v>40</v>
      </c>
    </row>
    <row r="1582" spans="17:17">
      <c r="Q1582" s="1">
        <v>40</v>
      </c>
    </row>
    <row r="1583" spans="17:17">
      <c r="Q1583" s="1">
        <v>40</v>
      </c>
    </row>
    <row r="1584" spans="17:17">
      <c r="Q1584" s="1">
        <v>40</v>
      </c>
    </row>
    <row r="1585" spans="17:17">
      <c r="Q1585" s="1">
        <v>40</v>
      </c>
    </row>
    <row r="1586" spans="17:17">
      <c r="Q1586" s="1">
        <v>40</v>
      </c>
    </row>
    <row r="1587" spans="17:17">
      <c r="Q1587" s="1">
        <v>40</v>
      </c>
    </row>
    <row r="1588" spans="17:17">
      <c r="Q1588" s="1">
        <v>40</v>
      </c>
    </row>
    <row r="1589" spans="17:17">
      <c r="Q1589" s="1">
        <v>40</v>
      </c>
    </row>
    <row r="1590" spans="17:17">
      <c r="Q1590" s="1">
        <v>40</v>
      </c>
    </row>
    <row r="1591" spans="17:17">
      <c r="Q1591" s="1">
        <v>40</v>
      </c>
    </row>
    <row r="1592" spans="17:17">
      <c r="Q1592" s="1">
        <v>40</v>
      </c>
    </row>
    <row r="1593" spans="17:17">
      <c r="Q1593" s="1">
        <v>40</v>
      </c>
    </row>
    <row r="1594" spans="17:17">
      <c r="Q1594" s="1">
        <v>40</v>
      </c>
    </row>
    <row r="1595" spans="17:17">
      <c r="Q1595" s="1">
        <v>40</v>
      </c>
    </row>
    <row r="1596" spans="17:17">
      <c r="Q1596" s="1">
        <v>40</v>
      </c>
    </row>
    <row r="1597" spans="17:17">
      <c r="Q1597" s="1">
        <v>40</v>
      </c>
    </row>
    <row r="1598" spans="17:17">
      <c r="Q1598" s="1">
        <v>40</v>
      </c>
    </row>
    <row r="1599" spans="17:17">
      <c r="Q1599" s="1">
        <v>40</v>
      </c>
    </row>
    <row r="1600" spans="17:17">
      <c r="Q1600" s="1">
        <v>40</v>
      </c>
    </row>
    <row r="1601" spans="17:17">
      <c r="Q1601" s="1">
        <v>40</v>
      </c>
    </row>
    <row r="1602" spans="17:17">
      <c r="Q1602" s="1">
        <v>40</v>
      </c>
    </row>
    <row r="1603" spans="17:17">
      <c r="Q1603" s="1">
        <v>40</v>
      </c>
    </row>
    <row r="1604" spans="17:17">
      <c r="Q1604" s="1">
        <v>40</v>
      </c>
    </row>
    <row r="1605" spans="17:17">
      <c r="Q1605" s="1">
        <v>40</v>
      </c>
    </row>
    <row r="1606" spans="17:17">
      <c r="Q1606" s="1">
        <v>40</v>
      </c>
    </row>
    <row r="1607" spans="17:17">
      <c r="Q1607" s="1">
        <v>40</v>
      </c>
    </row>
    <row r="1608" spans="17:17">
      <c r="Q1608" s="1">
        <v>40</v>
      </c>
    </row>
    <row r="1609" spans="17:17">
      <c r="Q1609" s="1">
        <v>40</v>
      </c>
    </row>
    <row r="1610" spans="17:17">
      <c r="Q1610" s="1">
        <v>40</v>
      </c>
    </row>
    <row r="1611" spans="17:17">
      <c r="Q1611" s="1">
        <v>40</v>
      </c>
    </row>
    <row r="1612" spans="17:17">
      <c r="Q1612" s="1">
        <v>40</v>
      </c>
    </row>
    <row r="1613" spans="17:17">
      <c r="Q1613" s="1">
        <v>40</v>
      </c>
    </row>
    <row r="1614" spans="17:17">
      <c r="Q1614" s="1">
        <v>40</v>
      </c>
    </row>
    <row r="1615" spans="17:17">
      <c r="Q1615" s="1">
        <v>40</v>
      </c>
    </row>
    <row r="1616" spans="17:17">
      <c r="Q1616" s="1">
        <v>40</v>
      </c>
    </row>
    <row r="1617" spans="17:17">
      <c r="Q1617" s="1">
        <v>40</v>
      </c>
    </row>
    <row r="1618" spans="17:17">
      <c r="Q1618" s="1">
        <v>40</v>
      </c>
    </row>
    <row r="1619" spans="17:17">
      <c r="Q1619" s="1">
        <v>40</v>
      </c>
    </row>
    <row r="1620" spans="17:17">
      <c r="Q1620" s="1">
        <v>40</v>
      </c>
    </row>
    <row r="1621" spans="17:17">
      <c r="Q1621" s="1">
        <v>40</v>
      </c>
    </row>
    <row r="1622" spans="17:17">
      <c r="Q1622" s="1">
        <v>40</v>
      </c>
    </row>
    <row r="1623" spans="17:17">
      <c r="Q1623" s="1">
        <v>40</v>
      </c>
    </row>
    <row r="1624" spans="17:17">
      <c r="Q1624" s="1">
        <v>40</v>
      </c>
    </row>
    <row r="1625" spans="17:17">
      <c r="Q1625" s="1">
        <v>40</v>
      </c>
    </row>
    <row r="1626" spans="17:17">
      <c r="Q1626" s="1">
        <v>40</v>
      </c>
    </row>
    <row r="1627" spans="17:17">
      <c r="Q1627" s="1">
        <v>40</v>
      </c>
    </row>
    <row r="1628" spans="17:17">
      <c r="Q1628" s="1">
        <v>40</v>
      </c>
    </row>
    <row r="1629" spans="17:17">
      <c r="Q1629" s="1">
        <v>40</v>
      </c>
    </row>
    <row r="1630" spans="17:17">
      <c r="Q1630" s="1">
        <v>40</v>
      </c>
    </row>
    <row r="1631" spans="17:17">
      <c r="Q1631" s="1">
        <v>40</v>
      </c>
    </row>
    <row r="1632" spans="17:17">
      <c r="Q1632" s="1">
        <v>40</v>
      </c>
    </row>
    <row r="1633" spans="17:17">
      <c r="Q1633" s="1">
        <v>40</v>
      </c>
    </row>
    <row r="1634" spans="17:17">
      <c r="Q1634" s="1">
        <v>40</v>
      </c>
    </row>
    <row r="1635" spans="17:17">
      <c r="Q1635" s="1">
        <v>40</v>
      </c>
    </row>
    <row r="1636" spans="17:17">
      <c r="Q1636" s="1">
        <v>40</v>
      </c>
    </row>
    <row r="1637" spans="17:17">
      <c r="Q1637" s="1">
        <v>40</v>
      </c>
    </row>
    <row r="1638" spans="17:17">
      <c r="Q1638" s="1">
        <v>40</v>
      </c>
    </row>
    <row r="1639" spans="17:17">
      <c r="Q1639" s="1">
        <v>40</v>
      </c>
    </row>
    <row r="1640" spans="17:17">
      <c r="Q1640" s="1">
        <v>40</v>
      </c>
    </row>
    <row r="1641" spans="17:17">
      <c r="Q1641" s="1">
        <v>40</v>
      </c>
    </row>
    <row r="1642" spans="17:17">
      <c r="Q1642" s="1">
        <v>40</v>
      </c>
    </row>
    <row r="1643" spans="17:17">
      <c r="Q1643" s="1">
        <v>40</v>
      </c>
    </row>
    <row r="1644" spans="17:17">
      <c r="Q1644" s="1">
        <v>40</v>
      </c>
    </row>
    <row r="1645" spans="17:17">
      <c r="Q1645" s="1">
        <v>40</v>
      </c>
    </row>
    <row r="1646" spans="17:17">
      <c r="Q1646" s="1">
        <v>40</v>
      </c>
    </row>
    <row r="1647" spans="17:17">
      <c r="Q1647" s="1">
        <v>40</v>
      </c>
    </row>
    <row r="1648" spans="17:17">
      <c r="Q1648" s="1">
        <v>40</v>
      </c>
    </row>
    <row r="1649" spans="17:17">
      <c r="Q1649" s="1">
        <v>40</v>
      </c>
    </row>
    <row r="1650" spans="17:17">
      <c r="Q1650" s="1">
        <v>40</v>
      </c>
    </row>
    <row r="1651" spans="17:17">
      <c r="Q1651" s="1">
        <v>40</v>
      </c>
    </row>
    <row r="1652" spans="17:17">
      <c r="Q1652" s="1">
        <v>40</v>
      </c>
    </row>
    <row r="1653" spans="17:17">
      <c r="Q1653" s="1">
        <v>40</v>
      </c>
    </row>
    <row r="1654" spans="17:17">
      <c r="Q1654" s="1">
        <v>40</v>
      </c>
    </row>
    <row r="1655" spans="17:17">
      <c r="Q1655" s="1">
        <v>40</v>
      </c>
    </row>
    <row r="1656" spans="17:17">
      <c r="Q1656" s="1">
        <v>40</v>
      </c>
    </row>
    <row r="1657" spans="17:17">
      <c r="Q1657" s="1">
        <v>40</v>
      </c>
    </row>
    <row r="1658" spans="17:17">
      <c r="Q1658" s="1">
        <v>40</v>
      </c>
    </row>
    <row r="1659" spans="17:17">
      <c r="Q1659" s="1">
        <v>40</v>
      </c>
    </row>
    <row r="1660" spans="17:17">
      <c r="Q1660" s="1">
        <v>40</v>
      </c>
    </row>
    <row r="1661" spans="17:17">
      <c r="Q1661" s="1">
        <v>40</v>
      </c>
    </row>
    <row r="1662" spans="17:17">
      <c r="Q1662" s="1">
        <v>40</v>
      </c>
    </row>
    <row r="1663" spans="17:17">
      <c r="Q1663" s="1">
        <v>40</v>
      </c>
    </row>
    <row r="1664" spans="17:17">
      <c r="Q1664" s="1">
        <v>40</v>
      </c>
    </row>
    <row r="1665" spans="17:17">
      <c r="Q1665" s="1">
        <v>40</v>
      </c>
    </row>
    <row r="1666" spans="17:17">
      <c r="Q1666" s="1">
        <v>40</v>
      </c>
    </row>
    <row r="1667" spans="17:17">
      <c r="Q1667" s="1">
        <v>40</v>
      </c>
    </row>
    <row r="1668" spans="17:17">
      <c r="Q1668" s="1">
        <v>40</v>
      </c>
    </row>
    <row r="1669" spans="17:17">
      <c r="Q1669" s="1">
        <v>40</v>
      </c>
    </row>
    <row r="1670" spans="17:17">
      <c r="Q1670" s="1">
        <v>40</v>
      </c>
    </row>
    <row r="1671" spans="17:17">
      <c r="Q1671" s="1">
        <v>40</v>
      </c>
    </row>
    <row r="1672" spans="17:17">
      <c r="Q1672" s="1">
        <v>40</v>
      </c>
    </row>
    <row r="1673" spans="17:17">
      <c r="Q1673" s="1">
        <v>40</v>
      </c>
    </row>
    <row r="1674" spans="17:17">
      <c r="Q1674" s="1">
        <v>40</v>
      </c>
    </row>
    <row r="1675" spans="17:17">
      <c r="Q1675" s="1">
        <v>40</v>
      </c>
    </row>
    <row r="1676" spans="17:17">
      <c r="Q1676" s="1">
        <v>40</v>
      </c>
    </row>
    <row r="1677" spans="17:17">
      <c r="Q1677" s="1">
        <v>40</v>
      </c>
    </row>
    <row r="1678" spans="17:17">
      <c r="Q1678" s="1">
        <v>40</v>
      </c>
    </row>
    <row r="1679" spans="17:17">
      <c r="Q1679" s="1">
        <v>40</v>
      </c>
    </row>
    <row r="1680" spans="17:17">
      <c r="Q1680" s="1">
        <v>40</v>
      </c>
    </row>
    <row r="1681" spans="17:17">
      <c r="Q1681" s="1">
        <v>40</v>
      </c>
    </row>
    <row r="1682" spans="17:17">
      <c r="Q1682" s="1">
        <v>40</v>
      </c>
    </row>
    <row r="1683" spans="17:17">
      <c r="Q1683" s="1">
        <v>40</v>
      </c>
    </row>
    <row r="1684" spans="17:17">
      <c r="Q1684" s="1">
        <v>40</v>
      </c>
    </row>
    <row r="1685" spans="17:17">
      <c r="Q1685" s="1">
        <v>40</v>
      </c>
    </row>
    <row r="1686" spans="17:17">
      <c r="Q1686" s="1">
        <v>40</v>
      </c>
    </row>
    <row r="1687" spans="17:17">
      <c r="Q1687" s="1">
        <v>40</v>
      </c>
    </row>
    <row r="1688" spans="17:17">
      <c r="Q1688" s="1">
        <v>40</v>
      </c>
    </row>
    <row r="1689" spans="17:17">
      <c r="Q1689" s="1">
        <v>40</v>
      </c>
    </row>
    <row r="1690" spans="17:17">
      <c r="Q1690" s="1">
        <v>40</v>
      </c>
    </row>
    <row r="1691" spans="17:17">
      <c r="Q1691" s="1">
        <v>40</v>
      </c>
    </row>
    <row r="1692" spans="17:17">
      <c r="Q1692" s="1">
        <v>40</v>
      </c>
    </row>
    <row r="1693" spans="17:17">
      <c r="Q1693" s="1">
        <v>40</v>
      </c>
    </row>
    <row r="1694" spans="17:17">
      <c r="Q1694" s="1">
        <v>40</v>
      </c>
    </row>
    <row r="1695" spans="17:17">
      <c r="Q1695" s="1">
        <v>40</v>
      </c>
    </row>
    <row r="1696" spans="17:17">
      <c r="Q1696" s="1">
        <v>40</v>
      </c>
    </row>
    <row r="1697" spans="17:17">
      <c r="Q1697" s="1">
        <v>40</v>
      </c>
    </row>
    <row r="1698" spans="17:17">
      <c r="Q1698" s="1">
        <v>40</v>
      </c>
    </row>
    <row r="1699" spans="17:17">
      <c r="Q1699" s="1">
        <v>40</v>
      </c>
    </row>
    <row r="1700" spans="17:17">
      <c r="Q1700" s="1">
        <v>40</v>
      </c>
    </row>
    <row r="1701" spans="17:17">
      <c r="Q1701" s="1">
        <v>40</v>
      </c>
    </row>
    <row r="1702" spans="17:17">
      <c r="Q1702" s="1">
        <v>40</v>
      </c>
    </row>
    <row r="1703" spans="17:17">
      <c r="Q1703" s="1">
        <v>40</v>
      </c>
    </row>
    <row r="1704" spans="17:17">
      <c r="Q1704" s="1">
        <v>40</v>
      </c>
    </row>
    <row r="1705" spans="17:17">
      <c r="Q1705" s="1">
        <v>40</v>
      </c>
    </row>
    <row r="1706" spans="17:17">
      <c r="Q1706" s="1">
        <v>40</v>
      </c>
    </row>
    <row r="1707" spans="17:17">
      <c r="Q1707" s="1">
        <v>40</v>
      </c>
    </row>
    <row r="1708" spans="17:17">
      <c r="Q1708" s="1">
        <v>40</v>
      </c>
    </row>
    <row r="1709" spans="17:17">
      <c r="Q1709" s="1">
        <v>40</v>
      </c>
    </row>
    <row r="1710" spans="17:17">
      <c r="Q1710" s="1">
        <v>40</v>
      </c>
    </row>
    <row r="1711" spans="17:17">
      <c r="Q1711" s="1">
        <v>40</v>
      </c>
    </row>
    <row r="1712" spans="17:17">
      <c r="Q1712" s="1">
        <v>40</v>
      </c>
    </row>
    <row r="1713" spans="17:17">
      <c r="Q1713" s="1">
        <v>40</v>
      </c>
    </row>
    <row r="1714" spans="17:17">
      <c r="Q1714" s="1">
        <v>40</v>
      </c>
    </row>
    <row r="1715" spans="17:17">
      <c r="Q1715" s="1">
        <v>40</v>
      </c>
    </row>
    <row r="1716" spans="17:17">
      <c r="Q1716" s="1">
        <v>40</v>
      </c>
    </row>
    <row r="1717" spans="17:17">
      <c r="Q1717" s="1">
        <v>40</v>
      </c>
    </row>
    <row r="1718" spans="17:17">
      <c r="Q1718" s="1">
        <v>40</v>
      </c>
    </row>
    <row r="1719" spans="17:17">
      <c r="Q1719" s="1">
        <v>40</v>
      </c>
    </row>
    <row r="1720" spans="17:17">
      <c r="Q1720" s="1">
        <v>40</v>
      </c>
    </row>
    <row r="1721" spans="17:17">
      <c r="Q1721" s="1">
        <v>40</v>
      </c>
    </row>
    <row r="1722" spans="17:17">
      <c r="Q1722" s="1">
        <v>40</v>
      </c>
    </row>
    <row r="1723" spans="17:17">
      <c r="Q1723" s="1">
        <v>40</v>
      </c>
    </row>
    <row r="1724" spans="17:17">
      <c r="Q1724" s="1">
        <v>40</v>
      </c>
    </row>
    <row r="1725" spans="17:17">
      <c r="Q1725" s="1">
        <v>40</v>
      </c>
    </row>
    <row r="1726" spans="17:17">
      <c r="Q1726" s="1">
        <v>40</v>
      </c>
    </row>
    <row r="1727" spans="17:17">
      <c r="Q1727" s="1">
        <v>40</v>
      </c>
    </row>
    <row r="1728" spans="17:17">
      <c r="Q1728" s="1">
        <v>40</v>
      </c>
    </row>
    <row r="1729" spans="17:17">
      <c r="Q1729" s="1">
        <v>40</v>
      </c>
    </row>
    <row r="1730" spans="17:17">
      <c r="Q1730" s="1">
        <v>40</v>
      </c>
    </row>
    <row r="1731" spans="17:17">
      <c r="Q1731" s="1">
        <v>40</v>
      </c>
    </row>
    <row r="1732" spans="17:17">
      <c r="Q1732" s="1">
        <v>40</v>
      </c>
    </row>
    <row r="1733" spans="17:17">
      <c r="Q1733" s="1">
        <v>40</v>
      </c>
    </row>
    <row r="1734" spans="17:17">
      <c r="Q1734" s="1">
        <v>40</v>
      </c>
    </row>
    <row r="1735" spans="17:17">
      <c r="Q1735" s="1">
        <v>40</v>
      </c>
    </row>
    <row r="1736" spans="17:17">
      <c r="Q1736" s="1">
        <v>40</v>
      </c>
    </row>
    <row r="1737" spans="17:17">
      <c r="Q1737" s="1">
        <v>40</v>
      </c>
    </row>
    <row r="1738" spans="17:17">
      <c r="Q1738" s="1">
        <v>40</v>
      </c>
    </row>
    <row r="1739" spans="17:17">
      <c r="Q1739" s="1">
        <v>40</v>
      </c>
    </row>
    <row r="1740" spans="17:17">
      <c r="Q1740" s="1">
        <v>40</v>
      </c>
    </row>
    <row r="1741" spans="17:17">
      <c r="Q1741" s="1">
        <v>40</v>
      </c>
    </row>
    <row r="1742" spans="17:17">
      <c r="Q1742" s="1">
        <v>40</v>
      </c>
    </row>
    <row r="1743" spans="17:17">
      <c r="Q1743" s="1">
        <v>40</v>
      </c>
    </row>
    <row r="1744" spans="17:17">
      <c r="Q1744" s="1">
        <v>40</v>
      </c>
    </row>
    <row r="1745" spans="17:17">
      <c r="Q1745" s="1">
        <v>40</v>
      </c>
    </row>
    <row r="1746" spans="17:17">
      <c r="Q1746" s="1">
        <v>40</v>
      </c>
    </row>
    <row r="1747" spans="17:17">
      <c r="Q1747" s="1">
        <v>40</v>
      </c>
    </row>
    <row r="1748" spans="17:17">
      <c r="Q1748" s="1">
        <v>40</v>
      </c>
    </row>
    <row r="1749" spans="17:17">
      <c r="Q1749" s="1">
        <v>40</v>
      </c>
    </row>
    <row r="1750" spans="17:17">
      <c r="Q1750" s="1">
        <v>40</v>
      </c>
    </row>
    <row r="1751" spans="17:17">
      <c r="Q1751" s="1">
        <v>40</v>
      </c>
    </row>
    <row r="1752" spans="17:17">
      <c r="Q1752" s="1">
        <v>40</v>
      </c>
    </row>
    <row r="1753" spans="17:17">
      <c r="Q1753" s="1">
        <v>40</v>
      </c>
    </row>
    <row r="1754" spans="17:17">
      <c r="Q1754" s="1">
        <v>40</v>
      </c>
    </row>
    <row r="1755" spans="17:17">
      <c r="Q1755" s="1">
        <v>40</v>
      </c>
    </row>
    <row r="1756" spans="17:17">
      <c r="Q1756" s="1">
        <v>40</v>
      </c>
    </row>
    <row r="1757" spans="17:17">
      <c r="Q1757" s="1">
        <v>40</v>
      </c>
    </row>
    <row r="1758" spans="17:17">
      <c r="Q1758" s="1">
        <v>40</v>
      </c>
    </row>
    <row r="1759" spans="17:17">
      <c r="Q1759" s="1">
        <v>40</v>
      </c>
    </row>
    <row r="1760" spans="17:17">
      <c r="Q1760" s="1">
        <v>40</v>
      </c>
    </row>
    <row r="1761" spans="17:17">
      <c r="Q1761" s="1">
        <v>40</v>
      </c>
    </row>
    <row r="1762" spans="17:17">
      <c r="Q1762" s="1">
        <v>40</v>
      </c>
    </row>
    <row r="1763" spans="17:17">
      <c r="Q1763" s="1">
        <v>40</v>
      </c>
    </row>
    <row r="1764" spans="17:17">
      <c r="Q1764" s="1">
        <v>40</v>
      </c>
    </row>
    <row r="1765" spans="17:17">
      <c r="Q1765" s="1">
        <v>40</v>
      </c>
    </row>
    <row r="1766" spans="17:17">
      <c r="Q1766" s="1">
        <v>40</v>
      </c>
    </row>
    <row r="1767" spans="17:17">
      <c r="Q1767" s="1">
        <v>40</v>
      </c>
    </row>
    <row r="1768" spans="17:17">
      <c r="Q1768" s="1">
        <v>40</v>
      </c>
    </row>
    <row r="1769" spans="17:17">
      <c r="Q1769" s="1">
        <v>40</v>
      </c>
    </row>
    <row r="1770" spans="17:17">
      <c r="Q1770" s="1">
        <v>40</v>
      </c>
    </row>
    <row r="1771" spans="17:17">
      <c r="Q1771" s="1">
        <v>40</v>
      </c>
    </row>
    <row r="1772" spans="17:17">
      <c r="Q1772" s="1">
        <v>40</v>
      </c>
    </row>
    <row r="1773" spans="17:17">
      <c r="Q1773" s="1">
        <v>40</v>
      </c>
    </row>
    <row r="1774" spans="17:17">
      <c r="Q1774" s="1">
        <v>40</v>
      </c>
    </row>
    <row r="1775" spans="17:17">
      <c r="Q1775" s="1">
        <v>40</v>
      </c>
    </row>
    <row r="1776" spans="17:17">
      <c r="Q1776" s="1">
        <v>40</v>
      </c>
    </row>
    <row r="1777" spans="17:17">
      <c r="Q1777" s="1">
        <v>40</v>
      </c>
    </row>
    <row r="1778" spans="17:17">
      <c r="Q1778" s="1">
        <v>40</v>
      </c>
    </row>
    <row r="1779" spans="17:17">
      <c r="Q1779" s="1">
        <v>40</v>
      </c>
    </row>
    <row r="1780" spans="17:17">
      <c r="Q1780" s="1">
        <v>40</v>
      </c>
    </row>
    <row r="1781" spans="17:17">
      <c r="Q1781" s="1">
        <v>40</v>
      </c>
    </row>
    <row r="1782" spans="17:17">
      <c r="Q1782" s="1">
        <v>40</v>
      </c>
    </row>
    <row r="1783" spans="17:17">
      <c r="Q1783" s="1">
        <v>40</v>
      </c>
    </row>
    <row r="1784" spans="17:17">
      <c r="Q1784" s="1">
        <v>40</v>
      </c>
    </row>
    <row r="1785" spans="17:17">
      <c r="Q1785" s="1">
        <v>40</v>
      </c>
    </row>
    <row r="1786" spans="17:17">
      <c r="Q1786" s="1">
        <v>40</v>
      </c>
    </row>
    <row r="1787" spans="17:17">
      <c r="Q1787" s="1">
        <v>40</v>
      </c>
    </row>
    <row r="1788" spans="17:17">
      <c r="Q1788" s="1">
        <v>40</v>
      </c>
    </row>
    <row r="1789" spans="17:17">
      <c r="Q1789" s="1">
        <v>40</v>
      </c>
    </row>
    <row r="1790" spans="17:17">
      <c r="Q1790" s="1">
        <v>40</v>
      </c>
    </row>
    <row r="1791" spans="17:17">
      <c r="Q1791" s="1">
        <v>40</v>
      </c>
    </row>
    <row r="1792" spans="17:17">
      <c r="Q1792" s="1">
        <v>40</v>
      </c>
    </row>
    <row r="1793" spans="17:17">
      <c r="Q1793" s="1">
        <v>40</v>
      </c>
    </row>
    <row r="1794" spans="17:17">
      <c r="Q1794" s="1">
        <v>40</v>
      </c>
    </row>
    <row r="1795" spans="17:17">
      <c r="Q1795" s="1">
        <v>40</v>
      </c>
    </row>
    <row r="1796" spans="17:17">
      <c r="Q1796" s="1">
        <v>40</v>
      </c>
    </row>
    <row r="1797" spans="17:17">
      <c r="Q1797" s="1">
        <v>40</v>
      </c>
    </row>
    <row r="1798" spans="17:17">
      <c r="Q1798" s="1">
        <v>40</v>
      </c>
    </row>
    <row r="1799" spans="17:17">
      <c r="Q1799" s="1">
        <v>40</v>
      </c>
    </row>
    <row r="1800" spans="17:17">
      <c r="Q1800" s="1">
        <v>40</v>
      </c>
    </row>
    <row r="1801" spans="17:17">
      <c r="Q1801" s="1">
        <v>40</v>
      </c>
    </row>
    <row r="1802" spans="17:17">
      <c r="Q1802" s="1">
        <v>40</v>
      </c>
    </row>
    <row r="1803" spans="17:17">
      <c r="Q1803" s="1">
        <v>40</v>
      </c>
    </row>
    <row r="1804" spans="17:17">
      <c r="Q1804" s="1">
        <v>40</v>
      </c>
    </row>
    <row r="1805" spans="17:17">
      <c r="Q1805" s="1">
        <v>40</v>
      </c>
    </row>
    <row r="1806" spans="17:17">
      <c r="Q1806" s="1">
        <v>40</v>
      </c>
    </row>
    <row r="1807" spans="17:17">
      <c r="Q1807" s="1">
        <v>40</v>
      </c>
    </row>
    <row r="1808" spans="17:17">
      <c r="Q1808" s="1">
        <v>40</v>
      </c>
    </row>
    <row r="1809" spans="17:17">
      <c r="Q1809" s="1">
        <v>40</v>
      </c>
    </row>
    <row r="1810" spans="17:17">
      <c r="Q1810" s="1">
        <v>40</v>
      </c>
    </row>
    <row r="1811" spans="17:17">
      <c r="Q1811" s="1">
        <v>40</v>
      </c>
    </row>
    <row r="1812" spans="17:17">
      <c r="Q1812" s="1">
        <v>40</v>
      </c>
    </row>
    <row r="1813" spans="17:17">
      <c r="Q1813" s="1">
        <v>40</v>
      </c>
    </row>
    <row r="1814" spans="17:17">
      <c r="Q1814" s="1">
        <v>40</v>
      </c>
    </row>
    <row r="1815" spans="17:17">
      <c r="Q1815" s="1">
        <v>40</v>
      </c>
    </row>
    <row r="1816" spans="17:17">
      <c r="Q1816" s="1">
        <v>40</v>
      </c>
    </row>
    <row r="1817" spans="17:17">
      <c r="Q1817" s="1">
        <v>40</v>
      </c>
    </row>
    <row r="1818" spans="17:17">
      <c r="Q1818" s="1">
        <v>40</v>
      </c>
    </row>
    <row r="1819" spans="17:17">
      <c r="Q1819" s="1">
        <v>40</v>
      </c>
    </row>
    <row r="1820" spans="17:17">
      <c r="Q1820" s="1">
        <v>40</v>
      </c>
    </row>
    <row r="1821" spans="17:17">
      <c r="Q1821" s="1">
        <v>40</v>
      </c>
    </row>
    <row r="1822" spans="17:17">
      <c r="Q1822" s="1">
        <v>40</v>
      </c>
    </row>
    <row r="1823" spans="17:17">
      <c r="Q1823" s="1">
        <v>40</v>
      </c>
    </row>
    <row r="1824" spans="17:17">
      <c r="Q1824" s="1">
        <v>40</v>
      </c>
    </row>
    <row r="1825" spans="17:17">
      <c r="Q1825" s="1">
        <v>40</v>
      </c>
    </row>
    <row r="1826" spans="17:17">
      <c r="Q1826" s="1">
        <v>40</v>
      </c>
    </row>
    <row r="1827" spans="17:17">
      <c r="Q1827" s="1">
        <v>40</v>
      </c>
    </row>
    <row r="1828" spans="17:17">
      <c r="Q1828" s="1">
        <v>40</v>
      </c>
    </row>
    <row r="1829" spans="17:17">
      <c r="Q1829" s="1">
        <v>40</v>
      </c>
    </row>
    <row r="1830" spans="17:17">
      <c r="Q1830" s="1">
        <v>40</v>
      </c>
    </row>
    <row r="1831" spans="17:17">
      <c r="Q1831" s="1">
        <v>40</v>
      </c>
    </row>
    <row r="1832" spans="17:17">
      <c r="Q1832" s="1">
        <v>40</v>
      </c>
    </row>
    <row r="1833" spans="17:17">
      <c r="Q1833" s="1">
        <v>40</v>
      </c>
    </row>
    <row r="1834" spans="17:17">
      <c r="Q1834" s="1">
        <v>40</v>
      </c>
    </row>
    <row r="1835" spans="17:17">
      <c r="Q1835" s="1">
        <v>40</v>
      </c>
    </row>
    <row r="1836" spans="17:17">
      <c r="Q1836" s="1">
        <v>40</v>
      </c>
    </row>
    <row r="1837" spans="17:17">
      <c r="Q1837" s="1">
        <v>40</v>
      </c>
    </row>
    <row r="1838" spans="17:17">
      <c r="Q1838" s="1">
        <v>40</v>
      </c>
    </row>
    <row r="1839" spans="17:17">
      <c r="Q1839" s="1">
        <v>40</v>
      </c>
    </row>
    <row r="1840" spans="17:17">
      <c r="Q1840" s="1">
        <v>40</v>
      </c>
    </row>
    <row r="1841" spans="17:17">
      <c r="Q1841" s="1">
        <v>40</v>
      </c>
    </row>
    <row r="1842" spans="17:17">
      <c r="Q1842" s="1">
        <v>40</v>
      </c>
    </row>
    <row r="1843" spans="17:17">
      <c r="Q1843" s="1">
        <v>40</v>
      </c>
    </row>
    <row r="1844" spans="17:17">
      <c r="Q1844" s="1">
        <v>40</v>
      </c>
    </row>
    <row r="1845" spans="17:17">
      <c r="Q1845" s="1">
        <v>40</v>
      </c>
    </row>
    <row r="1846" spans="17:17">
      <c r="Q1846" s="1">
        <v>40</v>
      </c>
    </row>
    <row r="1847" spans="17:17">
      <c r="Q1847" s="1">
        <v>40</v>
      </c>
    </row>
    <row r="1848" spans="17:17">
      <c r="Q1848" s="1">
        <v>40</v>
      </c>
    </row>
    <row r="1849" spans="17:17">
      <c r="Q1849" s="1">
        <v>40</v>
      </c>
    </row>
    <row r="1850" spans="17:17">
      <c r="Q1850" s="1">
        <v>40</v>
      </c>
    </row>
    <row r="1851" spans="17:17">
      <c r="Q1851" s="1">
        <v>40</v>
      </c>
    </row>
    <row r="1852" spans="17:17">
      <c r="Q1852" s="1">
        <v>40</v>
      </c>
    </row>
    <row r="1853" spans="17:17">
      <c r="Q1853" s="1">
        <v>40</v>
      </c>
    </row>
    <row r="1854" spans="17:17">
      <c r="Q1854" s="1">
        <v>40</v>
      </c>
    </row>
    <row r="1855" spans="17:17">
      <c r="Q1855" s="1">
        <v>40</v>
      </c>
    </row>
    <row r="1856" spans="17:17">
      <c r="Q1856" s="1">
        <v>40</v>
      </c>
    </row>
    <row r="1857" spans="17:17">
      <c r="Q1857" s="1">
        <v>40</v>
      </c>
    </row>
    <row r="1858" spans="17:17">
      <c r="Q1858" s="1">
        <v>40</v>
      </c>
    </row>
    <row r="1859" spans="17:17">
      <c r="Q1859" s="1">
        <v>40</v>
      </c>
    </row>
    <row r="1860" spans="17:17">
      <c r="Q1860" s="1">
        <v>40</v>
      </c>
    </row>
    <row r="1861" spans="17:17">
      <c r="Q1861" s="1">
        <v>40</v>
      </c>
    </row>
    <row r="1862" spans="17:17">
      <c r="Q1862" s="1">
        <v>40</v>
      </c>
    </row>
    <row r="1863" spans="17:17">
      <c r="Q1863" s="1">
        <v>40</v>
      </c>
    </row>
    <row r="1864" spans="17:17">
      <c r="Q1864" s="1">
        <v>40</v>
      </c>
    </row>
    <row r="1865" spans="17:17">
      <c r="Q1865" s="1">
        <v>40</v>
      </c>
    </row>
    <row r="1866" spans="17:17">
      <c r="Q1866" s="1">
        <v>40</v>
      </c>
    </row>
    <row r="1867" spans="17:17">
      <c r="Q1867" s="1">
        <v>40</v>
      </c>
    </row>
    <row r="1868" spans="17:17">
      <c r="Q1868" s="1">
        <v>40</v>
      </c>
    </row>
    <row r="1869" spans="17:17">
      <c r="Q1869" s="1">
        <v>40</v>
      </c>
    </row>
    <row r="1870" spans="17:17">
      <c r="Q1870" s="1">
        <v>40</v>
      </c>
    </row>
    <row r="1871" spans="17:17">
      <c r="Q1871" s="1">
        <v>40</v>
      </c>
    </row>
    <row r="1872" spans="17:17">
      <c r="Q1872" s="1">
        <v>40</v>
      </c>
    </row>
    <row r="1873" spans="17:17">
      <c r="Q1873" s="1">
        <v>40</v>
      </c>
    </row>
    <row r="1874" spans="17:17">
      <c r="Q1874" s="1">
        <v>40</v>
      </c>
    </row>
    <row r="1875" spans="17:17">
      <c r="Q1875" s="1">
        <v>40</v>
      </c>
    </row>
    <row r="1876" spans="17:17">
      <c r="Q1876" s="1">
        <v>40</v>
      </c>
    </row>
    <row r="1877" spans="17:17">
      <c r="Q1877" s="1">
        <v>40</v>
      </c>
    </row>
    <row r="1878" spans="17:17">
      <c r="Q1878" s="1">
        <v>40</v>
      </c>
    </row>
    <row r="1879" spans="17:17">
      <c r="Q1879" s="1">
        <v>40</v>
      </c>
    </row>
    <row r="1880" spans="17:17">
      <c r="Q1880" s="1">
        <v>40</v>
      </c>
    </row>
    <row r="1881" spans="17:17">
      <c r="Q1881" s="1">
        <v>40</v>
      </c>
    </row>
    <row r="1882" spans="17:17">
      <c r="Q1882" s="1">
        <v>40</v>
      </c>
    </row>
    <row r="1883" spans="17:17">
      <c r="Q1883" s="1">
        <v>40</v>
      </c>
    </row>
    <row r="1884" spans="17:17">
      <c r="Q1884" s="1">
        <v>40</v>
      </c>
    </row>
    <row r="1885" spans="17:17">
      <c r="Q1885" s="1">
        <v>40</v>
      </c>
    </row>
    <row r="1886" spans="17:17">
      <c r="Q1886" s="1">
        <v>40</v>
      </c>
    </row>
    <row r="1887" spans="17:17">
      <c r="Q1887" s="1">
        <v>40</v>
      </c>
    </row>
    <row r="1888" spans="17:17">
      <c r="Q1888" s="1">
        <v>40</v>
      </c>
    </row>
    <row r="1889" spans="17:17">
      <c r="Q1889" s="1">
        <v>40</v>
      </c>
    </row>
    <row r="1890" spans="17:17">
      <c r="Q1890" s="1">
        <v>40</v>
      </c>
    </row>
    <row r="1891" spans="17:17">
      <c r="Q1891" s="1">
        <v>40</v>
      </c>
    </row>
    <row r="1892" spans="17:17">
      <c r="Q1892" s="1">
        <v>40</v>
      </c>
    </row>
    <row r="1893" spans="17:17">
      <c r="Q1893" s="1">
        <v>40</v>
      </c>
    </row>
    <row r="1894" spans="17:17">
      <c r="Q1894" s="1">
        <v>40</v>
      </c>
    </row>
    <row r="1895" spans="17:17">
      <c r="Q1895" s="1">
        <v>40</v>
      </c>
    </row>
    <row r="1896" spans="17:17">
      <c r="Q1896" s="1">
        <v>40</v>
      </c>
    </row>
    <row r="1897" spans="17:17">
      <c r="Q1897" s="1">
        <v>40</v>
      </c>
    </row>
    <row r="1898" spans="17:17">
      <c r="Q1898" s="1">
        <v>40</v>
      </c>
    </row>
    <row r="1899" spans="17:17">
      <c r="Q1899" s="1">
        <v>40</v>
      </c>
    </row>
    <row r="1900" spans="17:17">
      <c r="Q1900" s="1">
        <v>40</v>
      </c>
    </row>
    <row r="1901" spans="17:17">
      <c r="Q1901" s="1">
        <v>40</v>
      </c>
    </row>
    <row r="1902" spans="17:17">
      <c r="Q1902" s="1">
        <v>40</v>
      </c>
    </row>
    <row r="1903" spans="17:17">
      <c r="Q1903" s="1">
        <v>40</v>
      </c>
    </row>
    <row r="1904" spans="17:17">
      <c r="Q1904" s="1">
        <v>40</v>
      </c>
    </row>
    <row r="1905" spans="17:17">
      <c r="Q1905" s="1">
        <v>40</v>
      </c>
    </row>
    <row r="1906" spans="17:17">
      <c r="Q1906" s="1">
        <v>40</v>
      </c>
    </row>
    <row r="1907" spans="17:17">
      <c r="Q1907" s="1">
        <v>40</v>
      </c>
    </row>
    <row r="1908" spans="17:17">
      <c r="Q1908" s="1">
        <v>40</v>
      </c>
    </row>
    <row r="1909" spans="17:17">
      <c r="Q1909" s="1">
        <v>40</v>
      </c>
    </row>
    <row r="1910" spans="17:17">
      <c r="Q1910" s="1">
        <v>40</v>
      </c>
    </row>
    <row r="1911" spans="17:17">
      <c r="Q1911" s="1">
        <v>40</v>
      </c>
    </row>
    <row r="1912" spans="17:17">
      <c r="Q1912" s="1">
        <v>40</v>
      </c>
    </row>
    <row r="1913" spans="17:17">
      <c r="Q1913" s="1">
        <v>40</v>
      </c>
    </row>
    <row r="1914" spans="17:17">
      <c r="Q1914" s="1">
        <v>40</v>
      </c>
    </row>
    <row r="1915" spans="17:17">
      <c r="Q1915" s="1">
        <v>40</v>
      </c>
    </row>
    <row r="1916" spans="17:17">
      <c r="Q1916" s="1">
        <v>40</v>
      </c>
    </row>
    <row r="1917" spans="17:17">
      <c r="Q1917" s="1">
        <v>40</v>
      </c>
    </row>
    <row r="1918" spans="17:17">
      <c r="Q1918" s="1">
        <v>40</v>
      </c>
    </row>
    <row r="1919" spans="17:17">
      <c r="Q1919" s="1">
        <v>40</v>
      </c>
    </row>
    <row r="1920" spans="17:17">
      <c r="Q1920" s="1">
        <v>40</v>
      </c>
    </row>
    <row r="1921" spans="17:17">
      <c r="Q1921" s="1">
        <v>40</v>
      </c>
    </row>
    <row r="1922" spans="17:17">
      <c r="Q1922" s="1">
        <v>40</v>
      </c>
    </row>
    <row r="1923" spans="17:17">
      <c r="Q1923" s="1">
        <v>40</v>
      </c>
    </row>
    <row r="1924" spans="17:17">
      <c r="Q1924" s="1">
        <v>40</v>
      </c>
    </row>
    <row r="1925" spans="17:17">
      <c r="Q1925" s="1">
        <v>40</v>
      </c>
    </row>
    <row r="1926" spans="17:17">
      <c r="Q1926" s="1">
        <v>40</v>
      </c>
    </row>
    <row r="1927" spans="17:17">
      <c r="Q1927" s="1">
        <v>40</v>
      </c>
    </row>
    <row r="1928" spans="17:17">
      <c r="Q1928" s="1">
        <v>40</v>
      </c>
    </row>
    <row r="1929" spans="17:17">
      <c r="Q1929" s="1">
        <v>40</v>
      </c>
    </row>
    <row r="1930" spans="17:17">
      <c r="Q1930" s="1">
        <v>40</v>
      </c>
    </row>
    <row r="1931" spans="17:17">
      <c r="Q1931" s="1">
        <v>40</v>
      </c>
    </row>
    <row r="1932" spans="17:17">
      <c r="Q1932" s="1">
        <v>40</v>
      </c>
    </row>
    <row r="1933" spans="17:17">
      <c r="Q1933" s="1">
        <v>40</v>
      </c>
    </row>
    <row r="1934" spans="17:17">
      <c r="Q1934" s="1">
        <v>40</v>
      </c>
    </row>
    <row r="1935" spans="17:17">
      <c r="Q1935" s="1">
        <v>40</v>
      </c>
    </row>
    <row r="1936" spans="17:17">
      <c r="Q1936" s="1">
        <v>40</v>
      </c>
    </row>
    <row r="1937" spans="17:17">
      <c r="Q1937" s="1">
        <v>40</v>
      </c>
    </row>
    <row r="1938" spans="17:17">
      <c r="Q1938" s="1">
        <v>40</v>
      </c>
    </row>
    <row r="1939" spans="17:17">
      <c r="Q1939" s="1">
        <v>40</v>
      </c>
    </row>
    <row r="1940" spans="17:17">
      <c r="Q1940" s="1">
        <v>40</v>
      </c>
    </row>
    <row r="1941" spans="17:17">
      <c r="Q1941" s="1">
        <v>40</v>
      </c>
    </row>
    <row r="1942" spans="17:17">
      <c r="Q1942" s="1">
        <v>40</v>
      </c>
    </row>
    <row r="1943" spans="17:17">
      <c r="Q1943" s="1">
        <v>40</v>
      </c>
    </row>
    <row r="1944" spans="17:17">
      <c r="Q1944" s="1">
        <v>40</v>
      </c>
    </row>
    <row r="1945" spans="17:17">
      <c r="Q1945" s="1">
        <v>40</v>
      </c>
    </row>
    <row r="1946" spans="17:17">
      <c r="Q1946" s="1">
        <v>40</v>
      </c>
    </row>
    <row r="1947" spans="17:17">
      <c r="Q1947" s="1">
        <v>40</v>
      </c>
    </row>
    <row r="1948" spans="17:17">
      <c r="Q1948" s="1">
        <v>40</v>
      </c>
    </row>
    <row r="1949" spans="17:17">
      <c r="Q1949" s="1">
        <v>40</v>
      </c>
    </row>
    <row r="1950" spans="17:17">
      <c r="Q1950" s="1">
        <v>40</v>
      </c>
    </row>
    <row r="1951" spans="17:17">
      <c r="Q1951" s="1">
        <v>40</v>
      </c>
    </row>
    <row r="1952" spans="17:17">
      <c r="Q1952" s="1">
        <v>40</v>
      </c>
    </row>
    <row r="1953" spans="17:17">
      <c r="Q1953" s="1">
        <v>40</v>
      </c>
    </row>
    <row r="1954" spans="17:17">
      <c r="Q1954" s="1">
        <v>40</v>
      </c>
    </row>
    <row r="1955" spans="17:17">
      <c r="Q1955" s="1">
        <v>40</v>
      </c>
    </row>
    <row r="1956" spans="17:17">
      <c r="Q1956" s="1">
        <v>40</v>
      </c>
    </row>
    <row r="1957" spans="17:17">
      <c r="Q1957" s="1">
        <v>40</v>
      </c>
    </row>
    <row r="1958" spans="17:17">
      <c r="Q1958" s="1">
        <v>40</v>
      </c>
    </row>
    <row r="1959" spans="17:17">
      <c r="Q1959" s="1">
        <v>40</v>
      </c>
    </row>
    <row r="1960" spans="17:17">
      <c r="Q1960" s="1">
        <v>40</v>
      </c>
    </row>
    <row r="1961" spans="17:17">
      <c r="Q1961" s="1">
        <v>40</v>
      </c>
    </row>
    <row r="1962" spans="17:17">
      <c r="Q1962" s="1">
        <v>40</v>
      </c>
    </row>
    <row r="1963" spans="17:17">
      <c r="Q1963" s="1">
        <v>40</v>
      </c>
    </row>
    <row r="1964" spans="17:17">
      <c r="Q1964" s="1">
        <v>40</v>
      </c>
    </row>
    <row r="1965" spans="17:17">
      <c r="Q1965" s="1">
        <v>40</v>
      </c>
    </row>
    <row r="1966" spans="17:17">
      <c r="Q1966" s="1">
        <v>40</v>
      </c>
    </row>
    <row r="1967" spans="17:17">
      <c r="Q1967" s="1">
        <v>40</v>
      </c>
    </row>
    <row r="1968" spans="17:17">
      <c r="Q1968" s="1">
        <v>40</v>
      </c>
    </row>
    <row r="1969" spans="17:17">
      <c r="Q1969" s="1">
        <v>40</v>
      </c>
    </row>
    <row r="1970" spans="17:17">
      <c r="Q1970" s="1">
        <v>40</v>
      </c>
    </row>
    <row r="1971" spans="17:17">
      <c r="Q1971" s="1">
        <v>40</v>
      </c>
    </row>
    <row r="1972" spans="17:17">
      <c r="Q1972" s="1">
        <v>40</v>
      </c>
    </row>
    <row r="1973" spans="17:17">
      <c r="Q1973" s="1">
        <v>40</v>
      </c>
    </row>
    <row r="1974" spans="17:17">
      <c r="Q1974" s="1">
        <v>40</v>
      </c>
    </row>
    <row r="1975" spans="17:17">
      <c r="Q1975" s="1">
        <v>40</v>
      </c>
    </row>
    <row r="1976" spans="17:17">
      <c r="Q1976" s="1">
        <v>40</v>
      </c>
    </row>
    <row r="1977" spans="17:17">
      <c r="Q1977" s="1">
        <v>40</v>
      </c>
    </row>
    <row r="1978" spans="17:17">
      <c r="Q1978" s="1">
        <v>40</v>
      </c>
    </row>
    <row r="1979" spans="17:17">
      <c r="Q1979" s="1">
        <v>40</v>
      </c>
    </row>
    <row r="1980" spans="17:17">
      <c r="Q1980" s="1">
        <v>40</v>
      </c>
    </row>
    <row r="1981" spans="17:17">
      <c r="Q1981" s="1">
        <v>40</v>
      </c>
    </row>
    <row r="1982" spans="17:17">
      <c r="Q1982" s="1">
        <v>40</v>
      </c>
    </row>
    <row r="1983" spans="17:17">
      <c r="Q1983" s="1">
        <v>40</v>
      </c>
    </row>
    <row r="1984" spans="17:17">
      <c r="Q1984" s="1">
        <v>40</v>
      </c>
    </row>
    <row r="1985" spans="17:17">
      <c r="Q1985" s="1">
        <v>40</v>
      </c>
    </row>
    <row r="1986" spans="17:17">
      <c r="Q1986" s="1">
        <v>40</v>
      </c>
    </row>
    <row r="1987" spans="17:17">
      <c r="Q1987" s="1">
        <v>40</v>
      </c>
    </row>
    <row r="1988" spans="17:17">
      <c r="Q1988" s="1">
        <v>40</v>
      </c>
    </row>
    <row r="1989" spans="17:17">
      <c r="Q1989" s="1">
        <v>40</v>
      </c>
    </row>
    <row r="1990" spans="17:17">
      <c r="Q1990" s="1">
        <v>40</v>
      </c>
    </row>
    <row r="1991" spans="17:17">
      <c r="Q1991" s="1">
        <v>40</v>
      </c>
    </row>
    <row r="1992" spans="17:17">
      <c r="Q1992" s="1">
        <v>40</v>
      </c>
    </row>
    <row r="1993" spans="17:17">
      <c r="Q1993" s="1">
        <v>40</v>
      </c>
    </row>
    <row r="1994" spans="17:17">
      <c r="Q1994" s="1">
        <v>40</v>
      </c>
    </row>
    <row r="1995" spans="17:17">
      <c r="Q1995" s="1">
        <v>40</v>
      </c>
    </row>
    <row r="1996" spans="17:17">
      <c r="Q1996" s="1">
        <v>40</v>
      </c>
    </row>
    <row r="1997" spans="17:17">
      <c r="Q1997" s="1">
        <v>40</v>
      </c>
    </row>
    <row r="1998" spans="17:17">
      <c r="Q1998" s="1">
        <v>40</v>
      </c>
    </row>
    <row r="1999" spans="17:17">
      <c r="Q1999" s="1">
        <v>40</v>
      </c>
    </row>
    <row r="2000" spans="17:17">
      <c r="Q2000" s="1">
        <v>40</v>
      </c>
    </row>
    <row r="2001" spans="17:17">
      <c r="Q2001" s="1">
        <v>40</v>
      </c>
    </row>
    <row r="2002" spans="17:17">
      <c r="Q2002" s="1">
        <v>40</v>
      </c>
    </row>
    <row r="2003" spans="17:17">
      <c r="Q2003" s="1">
        <v>40</v>
      </c>
    </row>
    <row r="2004" spans="17:17">
      <c r="Q2004" s="1">
        <v>40</v>
      </c>
    </row>
    <row r="2005" spans="17:17">
      <c r="Q2005" s="1">
        <v>40</v>
      </c>
    </row>
    <row r="2006" spans="17:17">
      <c r="Q2006" s="1">
        <v>40</v>
      </c>
    </row>
    <row r="2007" spans="17:17">
      <c r="Q2007" s="1">
        <v>40</v>
      </c>
    </row>
    <row r="2008" spans="17:17">
      <c r="Q2008" s="1">
        <v>40</v>
      </c>
    </row>
    <row r="2009" spans="17:17">
      <c r="Q2009" s="1">
        <v>40</v>
      </c>
    </row>
    <row r="2010" spans="17:17">
      <c r="Q2010" s="1">
        <v>40</v>
      </c>
    </row>
    <row r="2011" spans="17:17">
      <c r="Q2011" s="1">
        <v>40</v>
      </c>
    </row>
    <row r="2012" spans="17:17">
      <c r="Q2012" s="1">
        <v>40</v>
      </c>
    </row>
    <row r="2013" spans="17:17">
      <c r="Q2013" s="1">
        <v>40</v>
      </c>
    </row>
    <row r="2014" spans="17:17">
      <c r="Q2014" s="1">
        <v>40</v>
      </c>
    </row>
    <row r="2015" spans="17:17">
      <c r="Q2015" s="1">
        <v>40</v>
      </c>
    </row>
    <row r="2016" spans="17:17">
      <c r="Q2016" s="1">
        <v>40</v>
      </c>
    </row>
    <row r="2017" spans="17:17">
      <c r="Q2017" s="1">
        <v>40</v>
      </c>
    </row>
    <row r="2018" spans="17:17">
      <c r="Q2018" s="1">
        <v>40</v>
      </c>
    </row>
    <row r="2019" spans="17:17">
      <c r="Q2019" s="1">
        <v>40</v>
      </c>
    </row>
    <row r="2020" spans="17:17">
      <c r="Q2020" s="1">
        <v>40</v>
      </c>
    </row>
    <row r="2021" spans="17:17">
      <c r="Q2021" s="1">
        <v>40</v>
      </c>
    </row>
    <row r="2022" spans="17:17">
      <c r="Q2022" s="1">
        <v>40</v>
      </c>
    </row>
    <row r="2023" spans="17:17">
      <c r="Q2023" s="1">
        <v>40</v>
      </c>
    </row>
    <row r="2024" spans="17:17">
      <c r="Q2024" s="1">
        <v>40</v>
      </c>
    </row>
    <row r="2025" spans="17:17">
      <c r="Q2025" s="1">
        <v>40</v>
      </c>
    </row>
    <row r="2026" spans="17:17">
      <c r="Q2026" s="1">
        <v>40</v>
      </c>
    </row>
    <row r="2027" spans="17:17">
      <c r="Q2027" s="1">
        <v>40</v>
      </c>
    </row>
    <row r="2028" spans="17:17">
      <c r="Q2028" s="1">
        <v>40</v>
      </c>
    </row>
    <row r="2029" spans="17:17">
      <c r="Q2029" s="1">
        <v>40</v>
      </c>
    </row>
    <row r="2030" spans="17:17">
      <c r="Q2030" s="1">
        <v>40</v>
      </c>
    </row>
    <row r="2031" spans="17:17">
      <c r="Q2031" s="1">
        <v>40</v>
      </c>
    </row>
    <row r="2032" spans="17:17">
      <c r="Q2032" s="1">
        <v>40</v>
      </c>
    </row>
    <row r="2033" spans="17:17">
      <c r="Q2033" s="1">
        <v>40</v>
      </c>
    </row>
    <row r="2034" spans="17:17">
      <c r="Q2034" s="1">
        <v>40</v>
      </c>
    </row>
    <row r="2035" spans="17:17">
      <c r="Q2035" s="1">
        <v>40</v>
      </c>
    </row>
    <row r="2036" spans="17:17">
      <c r="Q2036" s="1">
        <v>40</v>
      </c>
    </row>
    <row r="2037" spans="17:17">
      <c r="Q2037" s="1">
        <v>40</v>
      </c>
    </row>
    <row r="2038" spans="17:17">
      <c r="Q2038" s="1">
        <v>40</v>
      </c>
    </row>
    <row r="2039" spans="17:17">
      <c r="Q2039" s="1">
        <v>40</v>
      </c>
    </row>
    <row r="2040" spans="17:17">
      <c r="Q2040" s="1">
        <v>40</v>
      </c>
    </row>
    <row r="2041" spans="17:17">
      <c r="Q2041" s="1">
        <v>40</v>
      </c>
    </row>
    <row r="2042" spans="17:17">
      <c r="Q2042" s="1">
        <v>40</v>
      </c>
    </row>
    <row r="2043" spans="17:17">
      <c r="Q2043" s="1">
        <v>40</v>
      </c>
    </row>
    <row r="2044" spans="17:17">
      <c r="Q2044" s="1">
        <v>40</v>
      </c>
    </row>
    <row r="2045" spans="17:17">
      <c r="Q2045" s="1">
        <v>40</v>
      </c>
    </row>
    <row r="2046" spans="17:17">
      <c r="Q2046" s="1">
        <v>40</v>
      </c>
    </row>
    <row r="2047" spans="17:17">
      <c r="Q2047" s="1">
        <v>40</v>
      </c>
    </row>
    <row r="2048" spans="17:17">
      <c r="Q2048" s="1">
        <v>40</v>
      </c>
    </row>
    <row r="2049" spans="17:17">
      <c r="Q2049" s="1">
        <v>40</v>
      </c>
    </row>
    <row r="2050" spans="17:17">
      <c r="Q2050" s="1">
        <v>40</v>
      </c>
    </row>
    <row r="2051" spans="17:17">
      <c r="Q2051" s="1">
        <v>40</v>
      </c>
    </row>
    <row r="2052" spans="17:17">
      <c r="Q2052" s="1">
        <v>40</v>
      </c>
    </row>
    <row r="2053" spans="17:17">
      <c r="Q2053" s="1">
        <v>40</v>
      </c>
    </row>
    <row r="2054" spans="17:17">
      <c r="Q2054" s="1">
        <v>40</v>
      </c>
    </row>
    <row r="2055" spans="17:17">
      <c r="Q2055" s="1">
        <v>40</v>
      </c>
    </row>
    <row r="2056" spans="17:17">
      <c r="Q2056" s="1">
        <v>40</v>
      </c>
    </row>
    <row r="2057" spans="17:17">
      <c r="Q2057" s="1">
        <v>40</v>
      </c>
    </row>
    <row r="2058" spans="17:17">
      <c r="Q2058" s="1">
        <v>40</v>
      </c>
    </row>
    <row r="2059" spans="17:17">
      <c r="Q2059" s="1">
        <v>40</v>
      </c>
    </row>
    <row r="2060" spans="17:17">
      <c r="Q2060" s="1">
        <v>40</v>
      </c>
    </row>
    <row r="2061" spans="17:17">
      <c r="Q2061" s="1">
        <v>40</v>
      </c>
    </row>
    <row r="2062" spans="17:17">
      <c r="Q2062" s="1">
        <v>40</v>
      </c>
    </row>
    <row r="2063" spans="17:17">
      <c r="Q2063" s="1">
        <v>40</v>
      </c>
    </row>
    <row r="2064" spans="17:17">
      <c r="Q2064" s="1">
        <v>40</v>
      </c>
    </row>
    <row r="2065" spans="17:17">
      <c r="Q2065" s="1">
        <v>40</v>
      </c>
    </row>
    <row r="2066" spans="17:17">
      <c r="Q2066" s="1">
        <v>40</v>
      </c>
    </row>
    <row r="2067" spans="17:17">
      <c r="Q2067" s="1">
        <v>40</v>
      </c>
    </row>
    <row r="2068" spans="17:17">
      <c r="Q2068" s="1">
        <v>40</v>
      </c>
    </row>
    <row r="2069" spans="17:17">
      <c r="Q2069" s="1">
        <v>40</v>
      </c>
    </row>
    <row r="2070" spans="17:17">
      <c r="Q2070" s="1">
        <v>40</v>
      </c>
    </row>
    <row r="2071" spans="17:17">
      <c r="Q2071" s="1">
        <v>40</v>
      </c>
    </row>
    <row r="2072" spans="17:17">
      <c r="Q2072" s="1">
        <v>40</v>
      </c>
    </row>
    <row r="2073" spans="17:17">
      <c r="Q2073" s="1">
        <v>40</v>
      </c>
    </row>
    <row r="2074" spans="17:17">
      <c r="Q2074" s="1">
        <v>40</v>
      </c>
    </row>
    <row r="2075" spans="17:17">
      <c r="Q2075" s="1">
        <v>40</v>
      </c>
    </row>
    <row r="2076" spans="17:17">
      <c r="Q2076" s="1">
        <v>40</v>
      </c>
    </row>
    <row r="2077" spans="17:17">
      <c r="Q2077" s="1">
        <v>40</v>
      </c>
    </row>
    <row r="2078" spans="17:17">
      <c r="Q2078" s="1">
        <v>40</v>
      </c>
    </row>
    <row r="2079" spans="17:17">
      <c r="Q2079" s="1">
        <v>40</v>
      </c>
    </row>
    <row r="2080" spans="17:17">
      <c r="Q2080" s="1">
        <v>40</v>
      </c>
    </row>
    <row r="2081" spans="17:17">
      <c r="Q2081" s="1">
        <v>40</v>
      </c>
    </row>
    <row r="2082" spans="17:17">
      <c r="Q2082" s="1">
        <v>40</v>
      </c>
    </row>
    <row r="2083" spans="17:17">
      <c r="Q2083" s="1">
        <v>40</v>
      </c>
    </row>
    <row r="2084" spans="17:17">
      <c r="Q2084" s="1">
        <v>40</v>
      </c>
    </row>
    <row r="2085" spans="17:17">
      <c r="Q2085" s="1">
        <v>40</v>
      </c>
    </row>
    <row r="2086" spans="17:17">
      <c r="Q2086" s="1">
        <v>40</v>
      </c>
    </row>
    <row r="2087" spans="17:17">
      <c r="Q2087" s="1">
        <v>40</v>
      </c>
    </row>
    <row r="2088" spans="17:17">
      <c r="Q2088" s="1">
        <v>40</v>
      </c>
    </row>
    <row r="2089" spans="17:17">
      <c r="Q2089" s="1">
        <v>40</v>
      </c>
    </row>
    <row r="2090" spans="17:17">
      <c r="Q2090" s="1">
        <v>40</v>
      </c>
    </row>
    <row r="2091" spans="17:17">
      <c r="Q2091" s="1">
        <v>40</v>
      </c>
    </row>
    <row r="2092" spans="17:17">
      <c r="Q2092" s="1">
        <v>40</v>
      </c>
    </row>
    <row r="2093" spans="17:17">
      <c r="Q2093" s="1">
        <v>40</v>
      </c>
    </row>
    <row r="2094" spans="17:17">
      <c r="Q2094" s="1">
        <v>40</v>
      </c>
    </row>
    <row r="2095" spans="17:17">
      <c r="Q2095" s="1">
        <v>40</v>
      </c>
    </row>
    <row r="2096" spans="17:17">
      <c r="Q2096" s="1">
        <v>40</v>
      </c>
    </row>
    <row r="2097" spans="17:17">
      <c r="Q2097" s="1">
        <v>40</v>
      </c>
    </row>
    <row r="2098" spans="17:17">
      <c r="Q2098" s="1">
        <v>40</v>
      </c>
    </row>
    <row r="2099" spans="17:17">
      <c r="Q2099" s="1">
        <v>40</v>
      </c>
    </row>
    <row r="2100" spans="17:17">
      <c r="Q2100" s="1">
        <v>40</v>
      </c>
    </row>
    <row r="2101" spans="17:17">
      <c r="Q2101" s="1">
        <v>40</v>
      </c>
    </row>
    <row r="2102" spans="17:17">
      <c r="Q2102" s="1">
        <v>40</v>
      </c>
    </row>
    <row r="2103" spans="17:17">
      <c r="Q2103" s="1">
        <v>40</v>
      </c>
    </row>
    <row r="2104" spans="17:17">
      <c r="Q2104" s="1">
        <v>40</v>
      </c>
    </row>
    <row r="2105" spans="17:17">
      <c r="Q2105" s="1">
        <v>40</v>
      </c>
    </row>
    <row r="2106" spans="17:17">
      <c r="Q2106" s="1">
        <v>40</v>
      </c>
    </row>
    <row r="2107" spans="17:17">
      <c r="Q2107" s="1">
        <v>40</v>
      </c>
    </row>
    <row r="2108" spans="17:17">
      <c r="Q2108" s="1">
        <v>40</v>
      </c>
    </row>
    <row r="2109" spans="17:17">
      <c r="Q2109" s="1">
        <v>40</v>
      </c>
    </row>
    <row r="2110" spans="17:17">
      <c r="Q2110" s="1">
        <v>40</v>
      </c>
    </row>
    <row r="2111" spans="17:17">
      <c r="Q2111" s="1">
        <v>40</v>
      </c>
    </row>
    <row r="2112" spans="17:17">
      <c r="Q2112" s="1">
        <v>40</v>
      </c>
    </row>
    <row r="2113" spans="17:17">
      <c r="Q2113" s="1">
        <v>40</v>
      </c>
    </row>
    <row r="2114" spans="17:17">
      <c r="Q2114" s="1">
        <v>40</v>
      </c>
    </row>
    <row r="2115" spans="17:17">
      <c r="Q2115" s="1">
        <v>40</v>
      </c>
    </row>
    <row r="2116" spans="17:17">
      <c r="Q2116" s="1">
        <v>40</v>
      </c>
    </row>
    <row r="2117" spans="17:17">
      <c r="Q2117" s="1">
        <v>40</v>
      </c>
    </row>
    <row r="2118" spans="17:17">
      <c r="Q2118" s="1">
        <v>40</v>
      </c>
    </row>
    <row r="2119" spans="17:17">
      <c r="Q2119" s="1">
        <v>40</v>
      </c>
    </row>
    <row r="2120" spans="17:17">
      <c r="Q2120" s="1">
        <v>40</v>
      </c>
    </row>
    <row r="2121" spans="17:17">
      <c r="Q2121" s="1">
        <v>40</v>
      </c>
    </row>
    <row r="2122" spans="17:17">
      <c r="Q2122" s="1">
        <v>40</v>
      </c>
    </row>
    <row r="2123" spans="17:17">
      <c r="Q2123" s="1">
        <v>40</v>
      </c>
    </row>
    <row r="2124" spans="17:17">
      <c r="Q2124" s="1">
        <v>40</v>
      </c>
    </row>
    <row r="2125" spans="17:17">
      <c r="Q2125" s="1">
        <v>40</v>
      </c>
    </row>
    <row r="2126" spans="17:17">
      <c r="Q2126" s="1">
        <v>40</v>
      </c>
    </row>
    <row r="2127" spans="17:17">
      <c r="Q2127" s="1">
        <v>40</v>
      </c>
    </row>
    <row r="2128" spans="17:17">
      <c r="Q2128" s="1">
        <v>40</v>
      </c>
    </row>
    <row r="2129" spans="17:17">
      <c r="Q2129" s="1">
        <v>40</v>
      </c>
    </row>
    <row r="2130" spans="17:17">
      <c r="Q2130" s="1">
        <v>40</v>
      </c>
    </row>
    <row r="2131" spans="17:17">
      <c r="Q2131" s="1">
        <v>40</v>
      </c>
    </row>
    <row r="2132" spans="17:17">
      <c r="Q2132" s="1">
        <v>40</v>
      </c>
    </row>
    <row r="2133" spans="17:17">
      <c r="Q2133" s="1">
        <v>40</v>
      </c>
    </row>
    <row r="2134" spans="17:17">
      <c r="Q2134" s="1">
        <v>40</v>
      </c>
    </row>
    <row r="2135" spans="17:17">
      <c r="Q2135" s="1">
        <v>40</v>
      </c>
    </row>
    <row r="2136" spans="17:17">
      <c r="Q2136" s="1">
        <v>40</v>
      </c>
    </row>
    <row r="2137" spans="17:17">
      <c r="Q2137" s="1">
        <v>40</v>
      </c>
    </row>
    <row r="2138" spans="17:17">
      <c r="Q2138" s="1">
        <v>40</v>
      </c>
    </row>
    <row r="2139" spans="17:17">
      <c r="Q2139" s="1">
        <v>40</v>
      </c>
    </row>
    <row r="2140" spans="17:17">
      <c r="Q2140" s="1">
        <v>40</v>
      </c>
    </row>
    <row r="2141" spans="17:17">
      <c r="Q2141" s="1">
        <v>40</v>
      </c>
    </row>
    <row r="2142" spans="17:17">
      <c r="Q2142" s="1">
        <v>40</v>
      </c>
    </row>
    <row r="2143" spans="17:17">
      <c r="Q2143" s="1">
        <v>40</v>
      </c>
    </row>
    <row r="2144" spans="17:17">
      <c r="Q2144" s="1">
        <v>40</v>
      </c>
    </row>
    <row r="2145" spans="17:17">
      <c r="Q2145" s="1">
        <v>40</v>
      </c>
    </row>
    <row r="2146" spans="17:17">
      <c r="Q2146" s="1">
        <v>40</v>
      </c>
    </row>
    <row r="2147" spans="17:17">
      <c r="Q2147" s="1">
        <v>40</v>
      </c>
    </row>
    <row r="2148" spans="17:17">
      <c r="Q2148" s="1">
        <v>40</v>
      </c>
    </row>
    <row r="2149" spans="17:17">
      <c r="Q2149" s="1">
        <v>40</v>
      </c>
    </row>
    <row r="2150" spans="17:17">
      <c r="Q2150" s="1">
        <v>40</v>
      </c>
    </row>
    <row r="2151" spans="17:17">
      <c r="Q2151" s="1">
        <v>40</v>
      </c>
    </row>
    <row r="2152" spans="17:17">
      <c r="Q2152" s="1">
        <v>40</v>
      </c>
    </row>
    <row r="2153" spans="17:17">
      <c r="Q2153" s="1">
        <v>40</v>
      </c>
    </row>
    <row r="2154" spans="17:17">
      <c r="Q2154" s="1">
        <v>40</v>
      </c>
    </row>
    <row r="2155" spans="17:17">
      <c r="Q2155" s="1">
        <v>40</v>
      </c>
    </row>
    <row r="2156" spans="17:17">
      <c r="Q2156" s="1">
        <v>40</v>
      </c>
    </row>
    <row r="2157" spans="17:17">
      <c r="Q2157" s="1">
        <v>40</v>
      </c>
    </row>
    <row r="2158" spans="17:17">
      <c r="Q2158" s="1">
        <v>40</v>
      </c>
    </row>
    <row r="2159" spans="17:17">
      <c r="Q2159" s="1">
        <v>40</v>
      </c>
    </row>
    <row r="2160" spans="17:17">
      <c r="Q2160" s="1">
        <v>40</v>
      </c>
    </row>
    <row r="2161" spans="17:17">
      <c r="Q2161" s="1">
        <v>40</v>
      </c>
    </row>
    <row r="2162" spans="17:17">
      <c r="Q2162" s="1">
        <v>40</v>
      </c>
    </row>
    <row r="2163" spans="17:17">
      <c r="Q2163" s="1">
        <v>40</v>
      </c>
    </row>
    <row r="2164" spans="17:17">
      <c r="Q2164" s="1">
        <v>40</v>
      </c>
    </row>
    <row r="2165" spans="17:17">
      <c r="Q2165" s="1">
        <v>40</v>
      </c>
    </row>
    <row r="2166" spans="17:17">
      <c r="Q2166" s="1">
        <v>40</v>
      </c>
    </row>
    <row r="2167" spans="17:17">
      <c r="Q2167" s="1">
        <v>40</v>
      </c>
    </row>
    <row r="2168" spans="17:17">
      <c r="Q2168" s="1">
        <v>40</v>
      </c>
    </row>
    <row r="2169" spans="17:17">
      <c r="Q2169" s="1">
        <v>40</v>
      </c>
    </row>
    <row r="2170" spans="17:17">
      <c r="Q2170" s="1">
        <v>40</v>
      </c>
    </row>
    <row r="2171" spans="17:17">
      <c r="Q2171" s="1">
        <v>40</v>
      </c>
    </row>
    <row r="2172" spans="17:17">
      <c r="Q2172" s="1">
        <v>40</v>
      </c>
    </row>
    <row r="2173" spans="17:17">
      <c r="Q2173" s="1">
        <v>40</v>
      </c>
    </row>
    <row r="2174" spans="17:17">
      <c r="Q2174" s="1">
        <v>40</v>
      </c>
    </row>
    <row r="2175" spans="17:17">
      <c r="Q2175" s="1">
        <v>40</v>
      </c>
    </row>
    <row r="2176" spans="17:17">
      <c r="Q2176" s="1">
        <v>40</v>
      </c>
    </row>
    <row r="2177" spans="17:17">
      <c r="Q2177" s="1">
        <v>40</v>
      </c>
    </row>
    <row r="2178" spans="17:17">
      <c r="Q2178" s="1">
        <v>40</v>
      </c>
    </row>
    <row r="2179" spans="17:17">
      <c r="Q2179" s="1">
        <v>40</v>
      </c>
    </row>
    <row r="2180" spans="17:17">
      <c r="Q2180" s="1">
        <v>40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2310"/>
  <sheetViews>
    <sheetView zoomScale="70" zoomScaleNormal="70" workbookViewId="0">
      <pane ySplit="3" topLeftCell="A2287" activePane="bottomLeft" state="frozen"/>
      <selection activeCell="N383" sqref="N383"/>
      <selection pane="bottomLeft" activeCell="C2314" sqref="C2314"/>
    </sheetView>
  </sheetViews>
  <sheetFormatPr defaultColWidth="8.85546875" defaultRowHeight="23.25"/>
  <cols>
    <col min="1" max="1" width="61.85546875" style="110" bestFit="1" customWidth="1"/>
    <col min="2" max="2" width="23.85546875" style="110" bestFit="1" customWidth="1"/>
    <col min="3" max="3" width="25.28515625" style="110" bestFit="1" customWidth="1"/>
    <col min="4" max="4" width="21.7109375" style="110" bestFit="1" customWidth="1"/>
    <col min="5" max="5" width="26.42578125" style="111" bestFit="1" customWidth="1"/>
    <col min="6" max="6" width="31.28515625" style="110" bestFit="1" customWidth="1"/>
    <col min="7" max="7" width="24.85546875" style="110" bestFit="1" customWidth="1"/>
    <col min="8" max="8" width="28.42578125" style="110" bestFit="1" customWidth="1"/>
    <col min="9" max="9" width="67.7109375" style="110" bestFit="1" customWidth="1"/>
    <col min="10" max="10" width="29.42578125" style="110" bestFit="1" customWidth="1"/>
    <col min="11" max="11" width="17.5703125" style="110" bestFit="1" customWidth="1"/>
    <col min="12" max="12" width="21.140625" style="110" bestFit="1" customWidth="1"/>
    <col min="13" max="13" width="39.28515625" style="112" customWidth="1"/>
    <col min="14" max="14" width="23.28515625" style="110" bestFit="1" customWidth="1"/>
    <col min="15" max="15" width="26.140625" style="110" bestFit="1" customWidth="1"/>
    <col min="16" max="16" width="60" style="110" bestFit="1" customWidth="1"/>
    <col min="17" max="17" width="37" style="110" bestFit="1" customWidth="1"/>
    <col min="18" max="18" width="34.7109375" style="110" bestFit="1" customWidth="1"/>
    <col min="19" max="19" width="33.42578125" style="110" bestFit="1" customWidth="1"/>
    <col min="20" max="20" width="35.140625" style="110" bestFit="1" customWidth="1"/>
    <col min="21" max="21" width="39.140625" style="110" bestFit="1" customWidth="1"/>
    <col min="22" max="22" width="26.42578125" style="110" bestFit="1" customWidth="1"/>
    <col min="23" max="23" width="37" style="115" bestFit="1" customWidth="1"/>
    <col min="24" max="24" width="37.85546875" style="110" bestFit="1" customWidth="1"/>
    <col min="25" max="25" width="28.140625" style="110" bestFit="1" customWidth="1"/>
    <col min="26" max="26" width="40.7109375" style="110" bestFit="1" customWidth="1"/>
    <col min="27" max="27" width="30.5703125" style="110" bestFit="1" customWidth="1"/>
    <col min="28" max="28" width="32.28515625" style="110" bestFit="1" customWidth="1"/>
    <col min="29" max="29" width="40.42578125" style="110" bestFit="1" customWidth="1"/>
    <col min="30" max="30" width="28.42578125" style="110" customWidth="1"/>
    <col min="31" max="31" width="18.28515625" style="110" customWidth="1"/>
    <col min="32" max="16384" width="8.85546875" style="110"/>
  </cols>
  <sheetData>
    <row r="1" spans="1:32">
      <c r="AA1" s="145">
        <f>SUBTOTAL(9,AA4:AA2309)</f>
        <v>34048.281915882617</v>
      </c>
    </row>
    <row r="2" spans="1:32" s="96" customFormat="1">
      <c r="A2" s="273" t="s">
        <v>3</v>
      </c>
      <c r="B2" s="273"/>
      <c r="C2" s="273"/>
      <c r="D2" s="273"/>
      <c r="E2" s="274" t="s">
        <v>4</v>
      </c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5" t="s">
        <v>12</v>
      </c>
      <c r="Q2" s="275"/>
      <c r="R2" s="275"/>
      <c r="S2" s="275"/>
      <c r="T2" s="275"/>
      <c r="U2" s="275"/>
      <c r="V2" s="275"/>
      <c r="W2" s="276" t="s">
        <v>20</v>
      </c>
      <c r="X2" s="276"/>
      <c r="Y2" s="276"/>
      <c r="Z2" s="276"/>
      <c r="AA2" s="276"/>
      <c r="AB2" s="277" t="s">
        <v>25</v>
      </c>
      <c r="AC2" s="277"/>
      <c r="AD2" s="272" t="s">
        <v>29</v>
      </c>
      <c r="AE2" s="272" t="s">
        <v>30</v>
      </c>
    </row>
    <row r="3" spans="1:32" s="96" customFormat="1" ht="69" customHeight="1">
      <c r="A3" s="91" t="s">
        <v>1</v>
      </c>
      <c r="B3" s="91" t="s">
        <v>2</v>
      </c>
      <c r="C3" s="91" t="s">
        <v>28</v>
      </c>
      <c r="D3" s="91" t="s">
        <v>19</v>
      </c>
      <c r="E3" s="97" t="s">
        <v>5</v>
      </c>
      <c r="F3" s="92" t="s">
        <v>1415</v>
      </c>
      <c r="G3" s="92" t="s">
        <v>6</v>
      </c>
      <c r="H3" s="92" t="s">
        <v>7</v>
      </c>
      <c r="I3" s="92" t="s">
        <v>9</v>
      </c>
      <c r="J3" s="92" t="s">
        <v>8</v>
      </c>
      <c r="K3" s="92" t="s">
        <v>10</v>
      </c>
      <c r="L3" s="92" t="s">
        <v>31</v>
      </c>
      <c r="M3" s="92" t="s">
        <v>11</v>
      </c>
      <c r="N3" s="92" t="s">
        <v>17</v>
      </c>
      <c r="O3" s="92" t="s">
        <v>18</v>
      </c>
      <c r="P3" s="93" t="s">
        <v>13</v>
      </c>
      <c r="Q3" s="93" t="s">
        <v>63</v>
      </c>
      <c r="R3" s="93" t="s">
        <v>56</v>
      </c>
      <c r="S3" s="93" t="s">
        <v>16</v>
      </c>
      <c r="T3" s="93" t="s">
        <v>60</v>
      </c>
      <c r="U3" s="93" t="s">
        <v>14</v>
      </c>
      <c r="V3" s="93" t="s">
        <v>15</v>
      </c>
      <c r="W3" s="100" t="s">
        <v>21</v>
      </c>
      <c r="X3" s="94" t="s">
        <v>22</v>
      </c>
      <c r="Y3" s="94" t="s">
        <v>23</v>
      </c>
      <c r="Z3" s="100" t="s">
        <v>44</v>
      </c>
      <c r="AA3" s="100" t="s">
        <v>24</v>
      </c>
      <c r="AB3" s="95" t="s">
        <v>26</v>
      </c>
      <c r="AC3" s="95" t="s">
        <v>27</v>
      </c>
      <c r="AD3" s="272"/>
      <c r="AE3" s="272"/>
    </row>
    <row r="4" spans="1:32" s="121" customFormat="1">
      <c r="A4" s="114" t="s">
        <v>1431</v>
      </c>
      <c r="B4" s="114" t="s">
        <v>1408</v>
      </c>
      <c r="C4" s="114" t="s">
        <v>868</v>
      </c>
      <c r="D4" s="114">
        <f>(Q4/2)+2</f>
        <v>4</v>
      </c>
      <c r="E4" s="119">
        <v>0</v>
      </c>
      <c r="F4" s="119">
        <v>38.952365009009299</v>
      </c>
      <c r="G4" s="114">
        <v>23.339665</v>
      </c>
      <c r="H4" s="114">
        <v>76.043300000000002</v>
      </c>
      <c r="I4" s="114" t="s">
        <v>869</v>
      </c>
      <c r="J4" s="114" t="s">
        <v>61</v>
      </c>
      <c r="K4" s="114" t="s">
        <v>495</v>
      </c>
      <c r="L4" s="114" t="s">
        <v>55</v>
      </c>
      <c r="M4" s="114" t="s">
        <v>1523</v>
      </c>
      <c r="N4" s="114" t="s">
        <v>65</v>
      </c>
      <c r="O4" s="114" t="s">
        <v>518</v>
      </c>
      <c r="P4" s="114" t="s">
        <v>876</v>
      </c>
      <c r="Q4" s="114">
        <v>4</v>
      </c>
      <c r="R4" s="114" t="s">
        <v>873</v>
      </c>
      <c r="S4" s="114" t="s">
        <v>59</v>
      </c>
      <c r="T4" s="113"/>
      <c r="U4" s="113" t="s">
        <v>874</v>
      </c>
      <c r="V4" s="113"/>
      <c r="W4" s="113" t="s">
        <v>65</v>
      </c>
      <c r="X4" s="113">
        <v>6</v>
      </c>
      <c r="Y4" s="113" t="s">
        <v>65</v>
      </c>
      <c r="Z4" s="113" t="s">
        <v>65</v>
      </c>
      <c r="AA4" s="120">
        <v>0</v>
      </c>
      <c r="AB4" s="114" t="s">
        <v>65</v>
      </c>
      <c r="AC4" s="113" t="s">
        <v>59</v>
      </c>
      <c r="AD4" s="113" t="s">
        <v>875</v>
      </c>
      <c r="AE4" s="113"/>
      <c r="AF4" s="114"/>
    </row>
    <row r="5" spans="1:32" s="121" customFormat="1">
      <c r="A5" s="114" t="s">
        <v>1432</v>
      </c>
      <c r="B5" s="114" t="s">
        <v>1408</v>
      </c>
      <c r="C5" s="114" t="s">
        <v>868</v>
      </c>
      <c r="D5" s="114">
        <f t="shared" ref="D5:D68" si="0">(Q5/2)+2</f>
        <v>4</v>
      </c>
      <c r="E5" s="119">
        <f>F4+E4</f>
        <v>38.952365009009299</v>
      </c>
      <c r="F5" s="119">
        <v>145.243567697157</v>
      </c>
      <c r="G5" s="114">
        <v>23.33952</v>
      </c>
      <c r="H5" s="114">
        <v>76.042980999999997</v>
      </c>
      <c r="I5" s="114" t="s">
        <v>869</v>
      </c>
      <c r="J5" s="114" t="s">
        <v>61</v>
      </c>
      <c r="K5" s="114" t="s">
        <v>495</v>
      </c>
      <c r="L5" s="114" t="s">
        <v>55</v>
      </c>
      <c r="M5" s="114" t="s">
        <v>1523</v>
      </c>
      <c r="N5" s="114" t="s">
        <v>65</v>
      </c>
      <c r="O5" s="114" t="s">
        <v>518</v>
      </c>
      <c r="P5" s="114" t="s">
        <v>876</v>
      </c>
      <c r="Q5" s="114">
        <v>4</v>
      </c>
      <c r="R5" s="114" t="s">
        <v>873</v>
      </c>
      <c r="S5" s="114" t="s">
        <v>59</v>
      </c>
      <c r="T5" s="113"/>
      <c r="U5" s="113" t="s">
        <v>874</v>
      </c>
      <c r="V5" s="113"/>
      <c r="W5" s="113" t="s">
        <v>65</v>
      </c>
      <c r="X5" s="113">
        <v>5</v>
      </c>
      <c r="Y5" s="113" t="s">
        <v>65</v>
      </c>
      <c r="Z5" s="113" t="s">
        <v>65</v>
      </c>
      <c r="AA5" s="120">
        <v>0</v>
      </c>
      <c r="AB5" s="114" t="s">
        <v>65</v>
      </c>
      <c r="AC5" s="113" t="s">
        <v>59</v>
      </c>
      <c r="AD5" s="113" t="s">
        <v>875</v>
      </c>
      <c r="AE5" s="113"/>
      <c r="AF5" s="114"/>
    </row>
    <row r="6" spans="1:32" s="121" customFormat="1">
      <c r="A6" s="114" t="s">
        <v>1432</v>
      </c>
      <c r="B6" s="114" t="s">
        <v>1408</v>
      </c>
      <c r="C6" s="114" t="s">
        <v>868</v>
      </c>
      <c r="D6" s="114">
        <f t="shared" si="0"/>
        <v>4</v>
      </c>
      <c r="E6" s="119">
        <f t="shared" ref="E6:E69" si="1">F5+E5</f>
        <v>184.1959327061663</v>
      </c>
      <c r="F6" s="119">
        <v>9.8553248262225193</v>
      </c>
      <c r="G6" s="114">
        <v>23.339606</v>
      </c>
      <c r="H6" s="114">
        <v>76.043004999999994</v>
      </c>
      <c r="I6" s="114" t="s">
        <v>869</v>
      </c>
      <c r="J6" s="114" t="s">
        <v>61</v>
      </c>
      <c r="K6" s="114" t="s">
        <v>495</v>
      </c>
      <c r="L6" s="114" t="s">
        <v>55</v>
      </c>
      <c r="M6" s="114" t="s">
        <v>1523</v>
      </c>
      <c r="N6" s="114" t="s">
        <v>65</v>
      </c>
      <c r="O6" s="114" t="s">
        <v>518</v>
      </c>
      <c r="P6" s="114" t="s">
        <v>876</v>
      </c>
      <c r="Q6" s="114">
        <v>4</v>
      </c>
      <c r="R6" s="114" t="s">
        <v>873</v>
      </c>
      <c r="S6" s="114" t="s">
        <v>59</v>
      </c>
      <c r="T6" s="114"/>
      <c r="U6" s="114" t="s">
        <v>874</v>
      </c>
      <c r="V6" s="114"/>
      <c r="W6" s="113" t="s">
        <v>65</v>
      </c>
      <c r="X6" s="113">
        <v>6</v>
      </c>
      <c r="Y6" s="113" t="s">
        <v>65</v>
      </c>
      <c r="Z6" s="113" t="s">
        <v>65</v>
      </c>
      <c r="AA6" s="120">
        <v>0</v>
      </c>
      <c r="AB6" s="114" t="s">
        <v>65</v>
      </c>
      <c r="AC6" s="114" t="s">
        <v>59</v>
      </c>
      <c r="AD6" s="113" t="s">
        <v>875</v>
      </c>
      <c r="AE6" s="114"/>
      <c r="AF6" s="114"/>
    </row>
    <row r="7" spans="1:32" s="121" customFormat="1">
      <c r="A7" s="114" t="s">
        <v>1432</v>
      </c>
      <c r="B7" s="114" t="s">
        <v>1408</v>
      </c>
      <c r="C7" s="114" t="s">
        <v>868</v>
      </c>
      <c r="D7" s="114">
        <f t="shared" si="0"/>
        <v>4</v>
      </c>
      <c r="E7" s="119">
        <f t="shared" si="1"/>
        <v>194.05125753238883</v>
      </c>
      <c r="F7" s="119">
        <v>2.9637751150453702</v>
      </c>
      <c r="G7" s="114">
        <v>23.339483000000001</v>
      </c>
      <c r="H7" s="114">
        <v>76.041571000000005</v>
      </c>
      <c r="I7" s="114" t="s">
        <v>869</v>
      </c>
      <c r="J7" s="114" t="s">
        <v>61</v>
      </c>
      <c r="K7" s="114" t="s">
        <v>495</v>
      </c>
      <c r="L7" s="114" t="s">
        <v>55</v>
      </c>
      <c r="M7" s="114" t="s">
        <v>1523</v>
      </c>
      <c r="N7" s="114" t="s">
        <v>65</v>
      </c>
      <c r="O7" s="114" t="s">
        <v>518</v>
      </c>
      <c r="P7" s="114" t="s">
        <v>876</v>
      </c>
      <c r="Q7" s="114">
        <v>4</v>
      </c>
      <c r="R7" s="114" t="s">
        <v>873</v>
      </c>
      <c r="S7" s="114" t="s">
        <v>59</v>
      </c>
      <c r="T7" s="114"/>
      <c r="U7" s="114" t="s">
        <v>874</v>
      </c>
      <c r="V7" s="119"/>
      <c r="W7" s="113" t="s">
        <v>65</v>
      </c>
      <c r="X7" s="113">
        <v>4</v>
      </c>
      <c r="Y7" s="113" t="s">
        <v>65</v>
      </c>
      <c r="Z7" s="113" t="s">
        <v>65</v>
      </c>
      <c r="AA7" s="120">
        <v>0</v>
      </c>
      <c r="AB7" s="114" t="s">
        <v>65</v>
      </c>
      <c r="AC7" s="114" t="s">
        <v>59</v>
      </c>
      <c r="AD7" s="113" t="s">
        <v>875</v>
      </c>
      <c r="AE7" s="114"/>
      <c r="AF7" s="114"/>
    </row>
    <row r="8" spans="1:32" s="121" customFormat="1">
      <c r="A8" s="114" t="s">
        <v>1431</v>
      </c>
      <c r="B8" s="114" t="s">
        <v>1408</v>
      </c>
      <c r="C8" s="114" t="s">
        <v>868</v>
      </c>
      <c r="D8" s="114">
        <f t="shared" si="0"/>
        <v>4</v>
      </c>
      <c r="E8" s="119">
        <f t="shared" si="1"/>
        <v>197.0150326474342</v>
      </c>
      <c r="F8" s="119">
        <v>84.804770681245898</v>
      </c>
      <c r="G8" s="114">
        <v>23.339483000000001</v>
      </c>
      <c r="H8" s="114">
        <v>76.041571000000005</v>
      </c>
      <c r="I8" s="114" t="s">
        <v>869</v>
      </c>
      <c r="J8" s="114" t="s">
        <v>61</v>
      </c>
      <c r="K8" s="114" t="s">
        <v>495</v>
      </c>
      <c r="L8" s="114" t="s">
        <v>55</v>
      </c>
      <c r="M8" s="114" t="s">
        <v>1523</v>
      </c>
      <c r="N8" s="114" t="s">
        <v>65</v>
      </c>
      <c r="O8" s="114" t="s">
        <v>518</v>
      </c>
      <c r="P8" s="114" t="s">
        <v>876</v>
      </c>
      <c r="Q8" s="114">
        <v>4</v>
      </c>
      <c r="R8" s="114" t="s">
        <v>873</v>
      </c>
      <c r="S8" s="114" t="s">
        <v>59</v>
      </c>
      <c r="T8" s="114"/>
      <c r="U8" s="114" t="s">
        <v>874</v>
      </c>
      <c r="V8" s="119"/>
      <c r="W8" s="113" t="s">
        <v>65</v>
      </c>
      <c r="X8" s="113">
        <v>6</v>
      </c>
      <c r="Y8" s="113" t="s">
        <v>65</v>
      </c>
      <c r="Z8" s="113" t="s">
        <v>65</v>
      </c>
      <c r="AA8" s="120">
        <v>0</v>
      </c>
      <c r="AB8" s="114" t="s">
        <v>65</v>
      </c>
      <c r="AC8" s="114" t="s">
        <v>59</v>
      </c>
      <c r="AD8" s="113" t="s">
        <v>875</v>
      </c>
      <c r="AE8" s="114"/>
      <c r="AF8" s="114"/>
    </row>
    <row r="9" spans="1:32" s="121" customFormat="1">
      <c r="A9" s="114" t="s">
        <v>1431</v>
      </c>
      <c r="B9" s="114" t="s">
        <v>1408</v>
      </c>
      <c r="C9" s="114" t="s">
        <v>868</v>
      </c>
      <c r="D9" s="114">
        <f t="shared" si="0"/>
        <v>4</v>
      </c>
      <c r="E9" s="119">
        <f t="shared" si="1"/>
        <v>281.81980332868011</v>
      </c>
      <c r="F9" s="119">
        <v>67.102608398540397</v>
      </c>
      <c r="G9" s="114">
        <v>23.338723000000002</v>
      </c>
      <c r="H9" s="114">
        <v>76.041529999999995</v>
      </c>
      <c r="I9" s="114" t="s">
        <v>869</v>
      </c>
      <c r="J9" s="114" t="s">
        <v>61</v>
      </c>
      <c r="K9" s="114" t="s">
        <v>495</v>
      </c>
      <c r="L9" s="114" t="s">
        <v>55</v>
      </c>
      <c r="M9" s="114" t="s">
        <v>1523</v>
      </c>
      <c r="N9" s="114" t="s">
        <v>65</v>
      </c>
      <c r="O9" s="114" t="s">
        <v>518</v>
      </c>
      <c r="P9" s="114" t="s">
        <v>876</v>
      </c>
      <c r="Q9" s="114">
        <v>4</v>
      </c>
      <c r="R9" s="114" t="s">
        <v>873</v>
      </c>
      <c r="S9" s="114" t="s">
        <v>59</v>
      </c>
      <c r="T9" s="114"/>
      <c r="U9" s="114" t="s">
        <v>874</v>
      </c>
      <c r="V9" s="119"/>
      <c r="W9" s="113" t="s">
        <v>65</v>
      </c>
      <c r="X9" s="113">
        <v>6</v>
      </c>
      <c r="Y9" s="113" t="s">
        <v>65</v>
      </c>
      <c r="Z9" s="113" t="s">
        <v>65</v>
      </c>
      <c r="AA9" s="120">
        <v>0</v>
      </c>
      <c r="AB9" s="114" t="s">
        <v>65</v>
      </c>
      <c r="AC9" s="114" t="s">
        <v>59</v>
      </c>
      <c r="AD9" s="113" t="s">
        <v>875</v>
      </c>
      <c r="AE9" s="114"/>
      <c r="AF9" s="114"/>
    </row>
    <row r="10" spans="1:32" s="121" customFormat="1">
      <c r="A10" s="114" t="s">
        <v>1431</v>
      </c>
      <c r="B10" s="114" t="s">
        <v>1408</v>
      </c>
      <c r="C10" s="114" t="s">
        <v>868</v>
      </c>
      <c r="D10" s="114">
        <f t="shared" si="0"/>
        <v>4</v>
      </c>
      <c r="E10" s="119">
        <f t="shared" si="1"/>
        <v>348.92241172722049</v>
      </c>
      <c r="F10" s="119">
        <v>117.038489677334</v>
      </c>
      <c r="G10" s="114">
        <v>23.338892999999999</v>
      </c>
      <c r="H10" s="114">
        <v>76.040909999999997</v>
      </c>
      <c r="I10" s="114" t="s">
        <v>869</v>
      </c>
      <c r="J10" s="114" t="s">
        <v>61</v>
      </c>
      <c r="K10" s="114" t="s">
        <v>495</v>
      </c>
      <c r="L10" s="114" t="s">
        <v>55</v>
      </c>
      <c r="M10" s="114" t="s">
        <v>1523</v>
      </c>
      <c r="N10" s="114" t="s">
        <v>65</v>
      </c>
      <c r="O10" s="114" t="s">
        <v>518</v>
      </c>
      <c r="P10" s="114" t="s">
        <v>876</v>
      </c>
      <c r="Q10" s="114">
        <v>4</v>
      </c>
      <c r="R10" s="114" t="s">
        <v>873</v>
      </c>
      <c r="S10" s="114" t="s">
        <v>59</v>
      </c>
      <c r="T10" s="114"/>
      <c r="U10" s="114" t="s">
        <v>874</v>
      </c>
      <c r="V10" s="119"/>
      <c r="W10" s="113" t="s">
        <v>65</v>
      </c>
      <c r="X10" s="113">
        <v>6</v>
      </c>
      <c r="Y10" s="113" t="s">
        <v>65</v>
      </c>
      <c r="Z10" s="113" t="s">
        <v>65</v>
      </c>
      <c r="AA10" s="120">
        <v>0</v>
      </c>
      <c r="AB10" s="114" t="s">
        <v>65</v>
      </c>
      <c r="AC10" s="114" t="s">
        <v>59</v>
      </c>
      <c r="AD10" s="113" t="s">
        <v>875</v>
      </c>
      <c r="AE10" s="114"/>
      <c r="AF10" s="114"/>
    </row>
    <row r="11" spans="1:32" s="121" customFormat="1">
      <c r="A11" s="114" t="s">
        <v>1431</v>
      </c>
      <c r="B11" s="114" t="s">
        <v>1408</v>
      </c>
      <c r="C11" s="114" t="s">
        <v>868</v>
      </c>
      <c r="D11" s="114">
        <f t="shared" si="0"/>
        <v>4</v>
      </c>
      <c r="E11" s="119">
        <f t="shared" si="1"/>
        <v>465.96090140455448</v>
      </c>
      <c r="F11" s="119">
        <v>65.214316763257898</v>
      </c>
      <c r="G11" s="114">
        <v>23.337883999999999</v>
      </c>
      <c r="H11" s="114">
        <v>76.040609000000003</v>
      </c>
      <c r="I11" s="114" t="s">
        <v>869</v>
      </c>
      <c r="J11" s="114" t="s">
        <v>61</v>
      </c>
      <c r="K11" s="114" t="s">
        <v>495</v>
      </c>
      <c r="L11" s="114" t="s">
        <v>55</v>
      </c>
      <c r="M11" s="114" t="s">
        <v>1523</v>
      </c>
      <c r="N11" s="114" t="s">
        <v>65</v>
      </c>
      <c r="O11" s="114">
        <v>11</v>
      </c>
      <c r="P11" s="114" t="s">
        <v>876</v>
      </c>
      <c r="Q11" s="114">
        <v>4</v>
      </c>
      <c r="R11" s="114" t="s">
        <v>873</v>
      </c>
      <c r="S11" s="114" t="s">
        <v>59</v>
      </c>
      <c r="T11" s="114"/>
      <c r="U11" s="114" t="s">
        <v>874</v>
      </c>
      <c r="V11" s="119"/>
      <c r="W11" s="113" t="s">
        <v>65</v>
      </c>
      <c r="X11" s="113">
        <v>6</v>
      </c>
      <c r="Y11" s="113" t="s">
        <v>65</v>
      </c>
      <c r="Z11" s="113" t="s">
        <v>65</v>
      </c>
      <c r="AA11" s="120">
        <v>0</v>
      </c>
      <c r="AB11" s="114" t="s">
        <v>65</v>
      </c>
      <c r="AC11" s="114" t="s">
        <v>59</v>
      </c>
      <c r="AD11" s="113" t="s">
        <v>875</v>
      </c>
      <c r="AE11" s="114"/>
      <c r="AF11" s="114"/>
    </row>
    <row r="12" spans="1:32" s="121" customFormat="1">
      <c r="A12" s="114" t="s">
        <v>1432</v>
      </c>
      <c r="B12" s="114" t="s">
        <v>1408</v>
      </c>
      <c r="C12" s="114" t="s">
        <v>868</v>
      </c>
      <c r="D12" s="114">
        <f t="shared" si="0"/>
        <v>4</v>
      </c>
      <c r="E12" s="119">
        <f t="shared" si="1"/>
        <v>531.17521816781232</v>
      </c>
      <c r="F12" s="119">
        <v>27.749618873764401</v>
      </c>
      <c r="G12" s="114">
        <v>23.338096</v>
      </c>
      <c r="H12" s="114">
        <v>76.040017000000006</v>
      </c>
      <c r="I12" s="114" t="s">
        <v>869</v>
      </c>
      <c r="J12" s="114" t="s">
        <v>61</v>
      </c>
      <c r="K12" s="114" t="s">
        <v>495</v>
      </c>
      <c r="L12" s="114" t="s">
        <v>55</v>
      </c>
      <c r="M12" s="114" t="s">
        <v>1523</v>
      </c>
      <c r="N12" s="114" t="s">
        <v>65</v>
      </c>
      <c r="O12" s="114" t="s">
        <v>518</v>
      </c>
      <c r="P12" s="114" t="s">
        <v>876</v>
      </c>
      <c r="Q12" s="114">
        <v>4</v>
      </c>
      <c r="R12" s="114" t="s">
        <v>873</v>
      </c>
      <c r="S12" s="114" t="s">
        <v>59</v>
      </c>
      <c r="T12" s="114"/>
      <c r="U12" s="114" t="s">
        <v>874</v>
      </c>
      <c r="V12" s="119"/>
      <c r="W12" s="113" t="s">
        <v>65</v>
      </c>
      <c r="X12" s="113">
        <v>5</v>
      </c>
      <c r="Y12" s="113" t="s">
        <v>65</v>
      </c>
      <c r="Z12" s="113" t="s">
        <v>65</v>
      </c>
      <c r="AA12" s="120">
        <v>0</v>
      </c>
      <c r="AB12" s="114" t="s">
        <v>65</v>
      </c>
      <c r="AC12" s="114" t="s">
        <v>59</v>
      </c>
      <c r="AD12" s="113" t="s">
        <v>875</v>
      </c>
      <c r="AE12" s="114"/>
      <c r="AF12" s="114"/>
    </row>
    <row r="13" spans="1:32" s="121" customFormat="1">
      <c r="A13" s="114" t="s">
        <v>1432</v>
      </c>
      <c r="B13" s="114" t="s">
        <v>1408</v>
      </c>
      <c r="C13" s="114" t="s">
        <v>868</v>
      </c>
      <c r="D13" s="114">
        <f t="shared" si="0"/>
        <v>4</v>
      </c>
      <c r="E13" s="119">
        <f t="shared" si="1"/>
        <v>558.92483704157667</v>
      </c>
      <c r="F13" s="119">
        <v>53.630178643777398</v>
      </c>
      <c r="G13" s="114">
        <v>23.338191999999999</v>
      </c>
      <c r="H13" s="114">
        <v>76.039769000000007</v>
      </c>
      <c r="I13" s="114" t="s">
        <v>869</v>
      </c>
      <c r="J13" s="114" t="s">
        <v>61</v>
      </c>
      <c r="K13" s="114" t="s">
        <v>495</v>
      </c>
      <c r="L13" s="114" t="s">
        <v>55</v>
      </c>
      <c r="M13" s="114" t="s">
        <v>1523</v>
      </c>
      <c r="N13" s="114" t="s">
        <v>65</v>
      </c>
      <c r="O13" s="114" t="s">
        <v>518</v>
      </c>
      <c r="P13" s="114" t="s">
        <v>876</v>
      </c>
      <c r="Q13" s="114">
        <v>4</v>
      </c>
      <c r="R13" s="114" t="s">
        <v>873</v>
      </c>
      <c r="S13" s="114" t="s">
        <v>59</v>
      </c>
      <c r="T13" s="114"/>
      <c r="U13" s="114" t="s">
        <v>874</v>
      </c>
      <c r="V13" s="119"/>
      <c r="W13" s="113" t="s">
        <v>65</v>
      </c>
      <c r="X13" s="113">
        <v>5</v>
      </c>
      <c r="Y13" s="113" t="s">
        <v>65</v>
      </c>
      <c r="Z13" s="113" t="s">
        <v>65</v>
      </c>
      <c r="AA13" s="120">
        <v>0</v>
      </c>
      <c r="AB13" s="114" t="s">
        <v>65</v>
      </c>
      <c r="AC13" s="114" t="s">
        <v>59</v>
      </c>
      <c r="AD13" s="113" t="s">
        <v>875</v>
      </c>
      <c r="AE13" s="114"/>
      <c r="AF13" s="114"/>
    </row>
    <row r="14" spans="1:32" s="121" customFormat="1">
      <c r="A14" s="114" t="s">
        <v>1432</v>
      </c>
      <c r="B14" s="114" t="s">
        <v>1408</v>
      </c>
      <c r="C14" s="114" t="s">
        <v>868</v>
      </c>
      <c r="D14" s="114">
        <f t="shared" si="0"/>
        <v>4</v>
      </c>
      <c r="E14" s="119">
        <f t="shared" si="1"/>
        <v>612.55501568535408</v>
      </c>
      <c r="F14" s="119">
        <v>51.459739219833502</v>
      </c>
      <c r="G14" s="114">
        <v>23.338280999999998</v>
      </c>
      <c r="H14" s="114">
        <v>76.039257000000006</v>
      </c>
      <c r="I14" s="114" t="s">
        <v>869</v>
      </c>
      <c r="J14" s="114" t="s">
        <v>61</v>
      </c>
      <c r="K14" s="114" t="s">
        <v>495</v>
      </c>
      <c r="L14" s="114" t="s">
        <v>55</v>
      </c>
      <c r="M14" s="114" t="s">
        <v>1523</v>
      </c>
      <c r="N14" s="114" t="s">
        <v>65</v>
      </c>
      <c r="O14" s="114" t="s">
        <v>518</v>
      </c>
      <c r="P14" s="114" t="s">
        <v>876</v>
      </c>
      <c r="Q14" s="114">
        <v>4</v>
      </c>
      <c r="R14" s="114" t="s">
        <v>873</v>
      </c>
      <c r="S14" s="114" t="s">
        <v>59</v>
      </c>
      <c r="T14" s="114"/>
      <c r="U14" s="114" t="s">
        <v>874</v>
      </c>
      <c r="V14" s="119"/>
      <c r="W14" s="113" t="s">
        <v>65</v>
      </c>
      <c r="X14" s="113">
        <v>5</v>
      </c>
      <c r="Y14" s="113" t="s">
        <v>65</v>
      </c>
      <c r="Z14" s="113" t="s">
        <v>65</v>
      </c>
      <c r="AA14" s="120">
        <v>0</v>
      </c>
      <c r="AB14" s="114" t="s">
        <v>65</v>
      </c>
      <c r="AC14" s="114" t="s">
        <v>59</v>
      </c>
      <c r="AD14" s="113" t="s">
        <v>875</v>
      </c>
      <c r="AE14" s="114"/>
      <c r="AF14" s="114"/>
    </row>
    <row r="15" spans="1:32" s="121" customFormat="1">
      <c r="A15" s="114" t="s">
        <v>1432</v>
      </c>
      <c r="B15" s="114" t="s">
        <v>1408</v>
      </c>
      <c r="C15" s="114" t="s">
        <v>868</v>
      </c>
      <c r="D15" s="114">
        <f t="shared" si="0"/>
        <v>4</v>
      </c>
      <c r="E15" s="119">
        <f t="shared" si="1"/>
        <v>664.0147549051876</v>
      </c>
      <c r="F15" s="119">
        <v>137.581160744047</v>
      </c>
      <c r="G15" s="114">
        <v>23.338335000000001</v>
      </c>
      <c r="H15" s="114">
        <v>76.038758000000001</v>
      </c>
      <c r="I15" s="114" t="s">
        <v>869</v>
      </c>
      <c r="J15" s="114" t="s">
        <v>61</v>
      </c>
      <c r="K15" s="114" t="s">
        <v>495</v>
      </c>
      <c r="L15" s="114" t="s">
        <v>55</v>
      </c>
      <c r="M15" s="114" t="s">
        <v>1523</v>
      </c>
      <c r="N15" s="114" t="s">
        <v>65</v>
      </c>
      <c r="O15" s="114" t="s">
        <v>518</v>
      </c>
      <c r="P15" s="114" t="s">
        <v>876</v>
      </c>
      <c r="Q15" s="114">
        <v>4</v>
      </c>
      <c r="R15" s="114" t="s">
        <v>873</v>
      </c>
      <c r="S15" s="114" t="s">
        <v>59</v>
      </c>
      <c r="T15" s="114"/>
      <c r="U15" s="114" t="s">
        <v>874</v>
      </c>
      <c r="V15" s="114"/>
      <c r="W15" s="113" t="s">
        <v>65</v>
      </c>
      <c r="X15" s="113">
        <v>6</v>
      </c>
      <c r="Y15" s="113" t="s">
        <v>65</v>
      </c>
      <c r="Z15" s="113" t="s">
        <v>65</v>
      </c>
      <c r="AA15" s="120">
        <v>0</v>
      </c>
      <c r="AB15" s="114" t="s">
        <v>65</v>
      </c>
      <c r="AC15" s="114" t="s">
        <v>59</v>
      </c>
      <c r="AD15" s="113" t="s">
        <v>875</v>
      </c>
      <c r="AE15" s="114"/>
      <c r="AF15" s="114"/>
    </row>
    <row r="16" spans="1:32" s="121" customFormat="1">
      <c r="A16" s="114" t="s">
        <v>1432</v>
      </c>
      <c r="B16" s="114" t="s">
        <v>1408</v>
      </c>
      <c r="C16" s="114" t="s">
        <v>868</v>
      </c>
      <c r="D16" s="114">
        <f t="shared" si="0"/>
        <v>9.5</v>
      </c>
      <c r="E16" s="119">
        <f t="shared" si="1"/>
        <v>801.5959156492346</v>
      </c>
      <c r="F16" s="119">
        <v>195.42746093611299</v>
      </c>
      <c r="G16" s="114">
        <v>23.338612999999999</v>
      </c>
      <c r="H16" s="114">
        <v>76.037479000000005</v>
      </c>
      <c r="I16" s="114" t="s">
        <v>869</v>
      </c>
      <c r="J16" s="114" t="s">
        <v>61</v>
      </c>
      <c r="K16" s="114" t="s">
        <v>495</v>
      </c>
      <c r="L16" s="114" t="s">
        <v>55</v>
      </c>
      <c r="M16" s="114" t="s">
        <v>1523</v>
      </c>
      <c r="N16" s="114" t="s">
        <v>65</v>
      </c>
      <c r="O16" s="114" t="s">
        <v>518</v>
      </c>
      <c r="P16" s="114" t="s">
        <v>877</v>
      </c>
      <c r="Q16" s="114">
        <v>15</v>
      </c>
      <c r="R16" s="114" t="s">
        <v>873</v>
      </c>
      <c r="S16" s="114" t="s">
        <v>59</v>
      </c>
      <c r="T16" s="114"/>
      <c r="U16" s="114" t="s">
        <v>878</v>
      </c>
      <c r="V16" s="114"/>
      <c r="W16" s="113" t="s">
        <v>65</v>
      </c>
      <c r="X16" s="113">
        <v>7</v>
      </c>
      <c r="Y16" s="113" t="s">
        <v>65</v>
      </c>
      <c r="Z16" s="113" t="s">
        <v>65</v>
      </c>
      <c r="AA16" s="120">
        <v>0</v>
      </c>
      <c r="AB16" s="114" t="s">
        <v>65</v>
      </c>
      <c r="AC16" s="114" t="s">
        <v>59</v>
      </c>
      <c r="AD16" s="113" t="s">
        <v>875</v>
      </c>
      <c r="AE16" s="114"/>
      <c r="AF16" s="114"/>
    </row>
    <row r="17" spans="1:32" s="121" customFormat="1">
      <c r="A17" s="114" t="s">
        <v>1432</v>
      </c>
      <c r="B17" s="114" t="s">
        <v>1408</v>
      </c>
      <c r="C17" s="114" t="s">
        <v>868</v>
      </c>
      <c r="D17" s="114">
        <f t="shared" si="0"/>
        <v>9.5</v>
      </c>
      <c r="E17" s="119">
        <f t="shared" si="1"/>
        <v>997.02337658534759</v>
      </c>
      <c r="F17" s="119">
        <v>91.444744339825704</v>
      </c>
      <c r="G17" s="114">
        <v>23.336938</v>
      </c>
      <c r="H17" s="114">
        <v>76.037087</v>
      </c>
      <c r="I17" s="114" t="s">
        <v>869</v>
      </c>
      <c r="J17" s="114" t="s">
        <v>61</v>
      </c>
      <c r="K17" s="114" t="s">
        <v>495</v>
      </c>
      <c r="L17" s="114" t="s">
        <v>55</v>
      </c>
      <c r="M17" s="114" t="s">
        <v>1523</v>
      </c>
      <c r="N17" s="114" t="s">
        <v>65</v>
      </c>
      <c r="O17" s="114" t="s">
        <v>518</v>
      </c>
      <c r="P17" s="114" t="s">
        <v>877</v>
      </c>
      <c r="Q17" s="114">
        <v>15</v>
      </c>
      <c r="R17" s="114" t="s">
        <v>873</v>
      </c>
      <c r="S17" s="113" t="s">
        <v>59</v>
      </c>
      <c r="T17" s="114"/>
      <c r="U17" s="114" t="s">
        <v>878</v>
      </c>
      <c r="V17" s="114"/>
      <c r="W17" s="113" t="s">
        <v>65</v>
      </c>
      <c r="X17" s="113">
        <v>4</v>
      </c>
      <c r="Y17" s="113" t="s">
        <v>65</v>
      </c>
      <c r="Z17" s="113" t="s">
        <v>65</v>
      </c>
      <c r="AA17" s="120">
        <v>0</v>
      </c>
      <c r="AB17" s="114" t="s">
        <v>65</v>
      </c>
      <c r="AC17" s="114" t="s">
        <v>59</v>
      </c>
      <c r="AD17" s="113" t="s">
        <v>875</v>
      </c>
      <c r="AE17" s="114"/>
      <c r="AF17" s="114"/>
    </row>
    <row r="18" spans="1:32" s="121" customFormat="1">
      <c r="A18" s="114" t="s">
        <v>879</v>
      </c>
      <c r="B18" s="114" t="s">
        <v>871</v>
      </c>
      <c r="C18" s="114" t="s">
        <v>868</v>
      </c>
      <c r="D18" s="114">
        <f t="shared" si="0"/>
        <v>9.5</v>
      </c>
      <c r="E18" s="119">
        <f t="shared" si="1"/>
        <v>1088.4681209251733</v>
      </c>
      <c r="F18" s="119">
        <v>40.770615091565901</v>
      </c>
      <c r="G18" s="114">
        <v>23.336122</v>
      </c>
      <c r="H18" s="114">
        <v>76.037017000000006</v>
      </c>
      <c r="I18" s="114" t="s">
        <v>869</v>
      </c>
      <c r="J18" s="114" t="s">
        <v>61</v>
      </c>
      <c r="K18" s="114" t="s">
        <v>495</v>
      </c>
      <c r="L18" s="114" t="s">
        <v>55</v>
      </c>
      <c r="M18" s="114" t="s">
        <v>1523</v>
      </c>
      <c r="N18" s="114" t="s">
        <v>65</v>
      </c>
      <c r="O18" s="114" t="s">
        <v>518</v>
      </c>
      <c r="P18" s="114" t="s">
        <v>877</v>
      </c>
      <c r="Q18" s="114">
        <v>15</v>
      </c>
      <c r="R18" s="114" t="s">
        <v>873</v>
      </c>
      <c r="S18" s="113" t="s">
        <v>59</v>
      </c>
      <c r="T18" s="114"/>
      <c r="U18" s="114" t="s">
        <v>878</v>
      </c>
      <c r="V18" s="114"/>
      <c r="W18" s="113" t="s">
        <v>65</v>
      </c>
      <c r="X18" s="113">
        <v>6</v>
      </c>
      <c r="Y18" s="113" t="s">
        <v>65</v>
      </c>
      <c r="Z18" s="113" t="s">
        <v>65</v>
      </c>
      <c r="AA18" s="120">
        <v>0</v>
      </c>
      <c r="AB18" s="114" t="s">
        <v>65</v>
      </c>
      <c r="AC18" s="114" t="s">
        <v>59</v>
      </c>
      <c r="AD18" s="113" t="s">
        <v>875</v>
      </c>
      <c r="AE18" s="114"/>
      <c r="AF18" s="114"/>
    </row>
    <row r="19" spans="1:32" s="121" customFormat="1">
      <c r="A19" s="114" t="s">
        <v>1432</v>
      </c>
      <c r="B19" s="114" t="s">
        <v>1408</v>
      </c>
      <c r="C19" s="114" t="s">
        <v>868</v>
      </c>
      <c r="D19" s="114">
        <f t="shared" si="0"/>
        <v>9.5</v>
      </c>
      <c r="E19" s="119">
        <f t="shared" si="1"/>
        <v>1129.238736016739</v>
      </c>
      <c r="F19" s="119">
        <v>466.29791136361001</v>
      </c>
      <c r="G19" s="114">
        <v>23.335754999999999</v>
      </c>
      <c r="H19" s="114">
        <v>76.036996000000002</v>
      </c>
      <c r="I19" s="114" t="s">
        <v>869</v>
      </c>
      <c r="J19" s="114" t="s">
        <v>61</v>
      </c>
      <c r="K19" s="114" t="s">
        <v>495</v>
      </c>
      <c r="L19" s="114" t="s">
        <v>55</v>
      </c>
      <c r="M19" s="114" t="s">
        <v>1523</v>
      </c>
      <c r="N19" s="114" t="s">
        <v>65</v>
      </c>
      <c r="O19" s="114" t="s">
        <v>518</v>
      </c>
      <c r="P19" s="114" t="s">
        <v>877</v>
      </c>
      <c r="Q19" s="114">
        <v>15</v>
      </c>
      <c r="R19" s="114" t="s">
        <v>873</v>
      </c>
      <c r="S19" s="113" t="s">
        <v>59</v>
      </c>
      <c r="T19" s="114"/>
      <c r="U19" s="114" t="s">
        <v>878</v>
      </c>
      <c r="V19" s="114"/>
      <c r="W19" s="113" t="s">
        <v>65</v>
      </c>
      <c r="X19" s="113">
        <v>5</v>
      </c>
      <c r="Y19" s="113" t="s">
        <v>65</v>
      </c>
      <c r="Z19" s="113" t="s">
        <v>65</v>
      </c>
      <c r="AA19" s="120">
        <v>0</v>
      </c>
      <c r="AB19" s="114" t="s">
        <v>65</v>
      </c>
      <c r="AC19" s="114" t="s">
        <v>59</v>
      </c>
      <c r="AD19" s="113" t="s">
        <v>875</v>
      </c>
      <c r="AE19" s="114"/>
      <c r="AF19" s="114"/>
    </row>
    <row r="20" spans="1:32" s="121" customFormat="1">
      <c r="A20" s="114" t="s">
        <v>1431</v>
      </c>
      <c r="B20" s="114" t="s">
        <v>1408</v>
      </c>
      <c r="C20" s="114" t="s">
        <v>868</v>
      </c>
      <c r="D20" s="114">
        <f t="shared" si="0"/>
        <v>4</v>
      </c>
      <c r="E20" s="119">
        <f t="shared" si="1"/>
        <v>1595.536647380349</v>
      </c>
      <c r="F20" s="119">
        <v>512.76885861235496</v>
      </c>
      <c r="G20" s="114">
        <v>23.331599000000001</v>
      </c>
      <c r="H20" s="114">
        <v>76.037351000000001</v>
      </c>
      <c r="I20" s="114" t="s">
        <v>869</v>
      </c>
      <c r="J20" s="114" t="s">
        <v>61</v>
      </c>
      <c r="K20" s="114" t="s">
        <v>495</v>
      </c>
      <c r="L20" s="114" t="s">
        <v>55</v>
      </c>
      <c r="M20" s="114" t="s">
        <v>1523</v>
      </c>
      <c r="N20" s="114" t="s">
        <v>65</v>
      </c>
      <c r="O20" s="114" t="s">
        <v>518</v>
      </c>
      <c r="P20" s="114" t="s">
        <v>880</v>
      </c>
      <c r="Q20" s="114">
        <v>4</v>
      </c>
      <c r="R20" s="114" t="s">
        <v>881</v>
      </c>
      <c r="S20" s="113" t="s">
        <v>59</v>
      </c>
      <c r="T20" s="114"/>
      <c r="U20" s="114" t="s">
        <v>874</v>
      </c>
      <c r="V20" s="114"/>
      <c r="W20" s="113" t="s">
        <v>65</v>
      </c>
      <c r="X20" s="113">
        <v>6</v>
      </c>
      <c r="Y20" s="113" t="s">
        <v>65</v>
      </c>
      <c r="Z20" s="113" t="s">
        <v>65</v>
      </c>
      <c r="AA20" s="120">
        <v>0</v>
      </c>
      <c r="AB20" s="114" t="s">
        <v>65</v>
      </c>
      <c r="AC20" s="114" t="s">
        <v>59</v>
      </c>
      <c r="AD20" s="113" t="s">
        <v>875</v>
      </c>
      <c r="AE20" s="114"/>
      <c r="AF20" s="114"/>
    </row>
    <row r="21" spans="1:32" s="121" customFormat="1">
      <c r="A21" s="114" t="s">
        <v>882</v>
      </c>
      <c r="B21" s="114" t="s">
        <v>871</v>
      </c>
      <c r="C21" s="114" t="s">
        <v>868</v>
      </c>
      <c r="D21" s="114">
        <f t="shared" si="0"/>
        <v>4</v>
      </c>
      <c r="E21" s="119">
        <f t="shared" si="1"/>
        <v>2108.3055059927037</v>
      </c>
      <c r="F21" s="119">
        <v>405.16318261957503</v>
      </c>
      <c r="G21" s="114">
        <v>23.328724999999999</v>
      </c>
      <c r="H21" s="114">
        <v>76.033443000000005</v>
      </c>
      <c r="I21" s="114" t="s">
        <v>869</v>
      </c>
      <c r="J21" s="114" t="s">
        <v>61</v>
      </c>
      <c r="K21" s="114" t="s">
        <v>495</v>
      </c>
      <c r="L21" s="114" t="s">
        <v>55</v>
      </c>
      <c r="M21" s="114" t="s">
        <v>1523</v>
      </c>
      <c r="N21" s="114" t="s">
        <v>65</v>
      </c>
      <c r="O21" s="114" t="s">
        <v>518</v>
      </c>
      <c r="P21" s="114" t="s">
        <v>880</v>
      </c>
      <c r="Q21" s="114">
        <v>4</v>
      </c>
      <c r="R21" s="114" t="s">
        <v>881</v>
      </c>
      <c r="S21" s="113" t="s">
        <v>59</v>
      </c>
      <c r="T21" s="114"/>
      <c r="U21" s="114" t="s">
        <v>874</v>
      </c>
      <c r="V21" s="114"/>
      <c r="W21" s="113" t="s">
        <v>65</v>
      </c>
      <c r="X21" s="113">
        <v>6</v>
      </c>
      <c r="Y21" s="113" t="s">
        <v>65</v>
      </c>
      <c r="Z21" s="113" t="s">
        <v>65</v>
      </c>
      <c r="AA21" s="120">
        <v>0</v>
      </c>
      <c r="AB21" s="114" t="s">
        <v>65</v>
      </c>
      <c r="AC21" s="114" t="s">
        <v>59</v>
      </c>
      <c r="AD21" s="113" t="s">
        <v>875</v>
      </c>
      <c r="AE21" s="114"/>
      <c r="AF21" s="114"/>
    </row>
    <row r="22" spans="1:32" s="121" customFormat="1">
      <c r="A22" s="114" t="s">
        <v>1431</v>
      </c>
      <c r="B22" s="114" t="s">
        <v>1408</v>
      </c>
      <c r="C22" s="114" t="s">
        <v>868</v>
      </c>
      <c r="D22" s="114">
        <f t="shared" si="0"/>
        <v>4</v>
      </c>
      <c r="E22" s="119">
        <f t="shared" si="1"/>
        <v>2513.4686886122786</v>
      </c>
      <c r="F22" s="119">
        <v>5.29126044866352</v>
      </c>
      <c r="G22" s="114">
        <v>23.326931999999999</v>
      </c>
      <c r="H22" s="114">
        <v>76.029989999999998</v>
      </c>
      <c r="I22" s="114" t="s">
        <v>869</v>
      </c>
      <c r="J22" s="114" t="s">
        <v>61</v>
      </c>
      <c r="K22" s="114" t="s">
        <v>495</v>
      </c>
      <c r="L22" s="114" t="s">
        <v>55</v>
      </c>
      <c r="M22" s="114" t="s">
        <v>1523</v>
      </c>
      <c r="N22" s="114" t="s">
        <v>65</v>
      </c>
      <c r="O22" s="114" t="s">
        <v>518</v>
      </c>
      <c r="P22" s="114" t="s">
        <v>883</v>
      </c>
      <c r="Q22" s="114">
        <v>4</v>
      </c>
      <c r="R22" s="114" t="s">
        <v>881</v>
      </c>
      <c r="S22" s="113" t="s">
        <v>59</v>
      </c>
      <c r="T22" s="114"/>
      <c r="U22" s="114" t="s">
        <v>874</v>
      </c>
      <c r="V22" s="114"/>
      <c r="W22" s="113" t="s">
        <v>65</v>
      </c>
      <c r="X22" s="113">
        <v>6</v>
      </c>
      <c r="Y22" s="113" t="s">
        <v>65</v>
      </c>
      <c r="Z22" s="113" t="s">
        <v>65</v>
      </c>
      <c r="AA22" s="120">
        <v>0</v>
      </c>
      <c r="AB22" s="114" t="s">
        <v>65</v>
      </c>
      <c r="AC22" s="114" t="s">
        <v>59</v>
      </c>
      <c r="AD22" s="113" t="s">
        <v>875</v>
      </c>
      <c r="AE22" s="114"/>
      <c r="AF22" s="114"/>
    </row>
    <row r="23" spans="1:32" s="121" customFormat="1">
      <c r="A23" s="114" t="s">
        <v>1433</v>
      </c>
      <c r="B23" s="114" t="s">
        <v>1537</v>
      </c>
      <c r="C23" s="114" t="s">
        <v>868</v>
      </c>
      <c r="D23" s="114">
        <f t="shared" si="0"/>
        <v>4</v>
      </c>
      <c r="E23" s="119">
        <f t="shared" si="1"/>
        <v>2518.7599490609423</v>
      </c>
      <c r="F23" s="119">
        <v>354.98082960214998</v>
      </c>
      <c r="G23" s="114">
        <v>23.326931999999999</v>
      </c>
      <c r="H23" s="114">
        <v>76.029989999999998</v>
      </c>
      <c r="I23" s="114" t="s">
        <v>869</v>
      </c>
      <c r="J23" s="114" t="s">
        <v>61</v>
      </c>
      <c r="K23" s="114" t="s">
        <v>495</v>
      </c>
      <c r="L23" s="114" t="s">
        <v>55</v>
      </c>
      <c r="M23" s="114" t="s">
        <v>1523</v>
      </c>
      <c r="N23" s="114" t="s">
        <v>65</v>
      </c>
      <c r="O23" s="114" t="s">
        <v>518</v>
      </c>
      <c r="P23" s="114" t="s">
        <v>883</v>
      </c>
      <c r="Q23" s="114">
        <v>4</v>
      </c>
      <c r="R23" s="114" t="s">
        <v>881</v>
      </c>
      <c r="S23" s="113" t="s">
        <v>59</v>
      </c>
      <c r="T23" s="114"/>
      <c r="U23" s="114" t="s">
        <v>874</v>
      </c>
      <c r="V23" s="114"/>
      <c r="W23" s="149" t="s">
        <v>1433</v>
      </c>
      <c r="X23" s="113">
        <v>6</v>
      </c>
      <c r="Y23" s="113" t="s">
        <v>1413</v>
      </c>
      <c r="Z23" s="113" t="s">
        <v>1433</v>
      </c>
      <c r="AA23" s="120">
        <f>X23+6</f>
        <v>12</v>
      </c>
      <c r="AB23" s="114" t="s">
        <v>65</v>
      </c>
      <c r="AC23" s="114" t="s">
        <v>59</v>
      </c>
      <c r="AD23" s="113" t="s">
        <v>875</v>
      </c>
      <c r="AE23" s="114"/>
      <c r="AF23" s="114"/>
    </row>
    <row r="24" spans="1:32" s="121" customFormat="1">
      <c r="A24" s="114" t="s">
        <v>1432</v>
      </c>
      <c r="B24" s="114" t="s">
        <v>1408</v>
      </c>
      <c r="C24" s="114" t="s">
        <v>868</v>
      </c>
      <c r="D24" s="114">
        <f t="shared" si="0"/>
        <v>4</v>
      </c>
      <c r="E24" s="119">
        <f t="shared" si="1"/>
        <v>2873.7407786630924</v>
      </c>
      <c r="F24" s="119">
        <v>688.58929782435496</v>
      </c>
      <c r="G24" s="114">
        <v>23.329908</v>
      </c>
      <c r="H24" s="114">
        <v>76.029525000000007</v>
      </c>
      <c r="I24" s="114" t="s">
        <v>869</v>
      </c>
      <c r="J24" s="114" t="s">
        <v>61</v>
      </c>
      <c r="K24" s="114" t="s">
        <v>495</v>
      </c>
      <c r="L24" s="114" t="s">
        <v>55</v>
      </c>
      <c r="M24" s="114" t="s">
        <v>1523</v>
      </c>
      <c r="N24" s="114" t="s">
        <v>65</v>
      </c>
      <c r="O24" s="114" t="s">
        <v>518</v>
      </c>
      <c r="P24" s="114" t="s">
        <v>883</v>
      </c>
      <c r="Q24" s="114">
        <v>4</v>
      </c>
      <c r="R24" s="114" t="s">
        <v>881</v>
      </c>
      <c r="S24" s="113" t="s">
        <v>59</v>
      </c>
      <c r="T24" s="114"/>
      <c r="U24" s="114" t="s">
        <v>874</v>
      </c>
      <c r="V24" s="114"/>
      <c r="W24" s="113" t="s">
        <v>65</v>
      </c>
      <c r="X24" s="113">
        <v>5</v>
      </c>
      <c r="Y24" s="113" t="s">
        <v>65</v>
      </c>
      <c r="Z24" s="113" t="s">
        <v>65</v>
      </c>
      <c r="AA24" s="120">
        <v>0</v>
      </c>
      <c r="AB24" s="114" t="s">
        <v>65</v>
      </c>
      <c r="AC24" s="114" t="s">
        <v>59</v>
      </c>
      <c r="AD24" s="113" t="s">
        <v>875</v>
      </c>
      <c r="AE24" s="114"/>
      <c r="AF24" s="114"/>
    </row>
    <row r="25" spans="1:32" s="121" customFormat="1">
      <c r="A25" s="114" t="s">
        <v>879</v>
      </c>
      <c r="B25" s="114" t="s">
        <v>871</v>
      </c>
      <c r="C25" s="114" t="s">
        <v>868</v>
      </c>
      <c r="D25" s="114">
        <f t="shared" si="0"/>
        <v>4</v>
      </c>
      <c r="E25" s="119">
        <f t="shared" si="1"/>
        <v>3562.3300764874475</v>
      </c>
      <c r="F25" s="119">
        <v>365.65993735058902</v>
      </c>
      <c r="G25" s="114">
        <v>23.329408000000001</v>
      </c>
      <c r="H25" s="114">
        <v>76.022904999999994</v>
      </c>
      <c r="I25" s="114" t="s">
        <v>869</v>
      </c>
      <c r="J25" s="114" t="s">
        <v>61</v>
      </c>
      <c r="K25" s="114" t="s">
        <v>495</v>
      </c>
      <c r="L25" s="114" t="s">
        <v>55</v>
      </c>
      <c r="M25" s="114" t="s">
        <v>1523</v>
      </c>
      <c r="N25" s="114" t="s">
        <v>65</v>
      </c>
      <c r="O25" s="114" t="s">
        <v>518</v>
      </c>
      <c r="P25" s="114" t="s">
        <v>883</v>
      </c>
      <c r="Q25" s="114">
        <v>4</v>
      </c>
      <c r="R25" s="114" t="s">
        <v>881</v>
      </c>
      <c r="S25" s="113" t="s">
        <v>59</v>
      </c>
      <c r="T25" s="114"/>
      <c r="U25" s="114" t="s">
        <v>874</v>
      </c>
      <c r="V25" s="114"/>
      <c r="W25" s="113" t="s">
        <v>65</v>
      </c>
      <c r="X25" s="113">
        <v>6</v>
      </c>
      <c r="Y25" s="113" t="s">
        <v>65</v>
      </c>
      <c r="Z25" s="113" t="s">
        <v>65</v>
      </c>
      <c r="AA25" s="120">
        <v>0</v>
      </c>
      <c r="AB25" s="114" t="s">
        <v>65</v>
      </c>
      <c r="AC25" s="114" t="s">
        <v>59</v>
      </c>
      <c r="AD25" s="113" t="s">
        <v>875</v>
      </c>
      <c r="AE25" s="114"/>
      <c r="AF25" s="114"/>
    </row>
    <row r="26" spans="1:32" s="121" customFormat="1">
      <c r="A26" s="114" t="s">
        <v>1432</v>
      </c>
      <c r="B26" s="114" t="s">
        <v>1408</v>
      </c>
      <c r="C26" s="114" t="s">
        <v>868</v>
      </c>
      <c r="D26" s="114">
        <f t="shared" si="0"/>
        <v>4</v>
      </c>
      <c r="E26" s="119">
        <f t="shared" si="1"/>
        <v>3927.9900138380367</v>
      </c>
      <c r="F26" s="119">
        <v>612.65892255918197</v>
      </c>
      <c r="G26" s="114">
        <v>23.329132000000001</v>
      </c>
      <c r="H26" s="114">
        <v>76.019356000000002</v>
      </c>
      <c r="I26" s="114" t="s">
        <v>869</v>
      </c>
      <c r="J26" s="114" t="s">
        <v>61</v>
      </c>
      <c r="K26" s="114" t="s">
        <v>495</v>
      </c>
      <c r="L26" s="114" t="s">
        <v>55</v>
      </c>
      <c r="M26" s="114" t="s">
        <v>1523</v>
      </c>
      <c r="N26" s="114" t="s">
        <v>65</v>
      </c>
      <c r="O26" s="114" t="s">
        <v>518</v>
      </c>
      <c r="P26" s="114" t="s">
        <v>883</v>
      </c>
      <c r="Q26" s="114">
        <v>4</v>
      </c>
      <c r="R26" s="114" t="s">
        <v>881</v>
      </c>
      <c r="S26" s="113" t="s">
        <v>59</v>
      </c>
      <c r="T26" s="114"/>
      <c r="U26" s="114" t="s">
        <v>874</v>
      </c>
      <c r="V26" s="114"/>
      <c r="W26" s="113" t="s">
        <v>65</v>
      </c>
      <c r="X26" s="113">
        <v>4</v>
      </c>
      <c r="Y26" s="113" t="s">
        <v>65</v>
      </c>
      <c r="Z26" s="113" t="s">
        <v>65</v>
      </c>
      <c r="AA26" s="120">
        <v>0</v>
      </c>
      <c r="AB26" s="114" t="s">
        <v>65</v>
      </c>
      <c r="AC26" s="114" t="s">
        <v>59</v>
      </c>
      <c r="AD26" s="113" t="s">
        <v>875</v>
      </c>
      <c r="AE26" s="114"/>
      <c r="AF26" s="114"/>
    </row>
    <row r="27" spans="1:32" s="121" customFormat="1">
      <c r="A27" s="114" t="s">
        <v>1433</v>
      </c>
      <c r="B27" s="114" t="s">
        <v>1537</v>
      </c>
      <c r="C27" s="114" t="s">
        <v>868</v>
      </c>
      <c r="D27" s="114">
        <f t="shared" si="0"/>
        <v>4</v>
      </c>
      <c r="E27" s="119">
        <f t="shared" si="1"/>
        <v>4540.6489363972187</v>
      </c>
      <c r="F27" s="119">
        <v>43.489008801403301</v>
      </c>
      <c r="G27" s="114">
        <v>23.328337000000001</v>
      </c>
      <c r="H27" s="114">
        <v>76.013516999999993</v>
      </c>
      <c r="I27" s="114" t="s">
        <v>869</v>
      </c>
      <c r="J27" s="114" t="s">
        <v>61</v>
      </c>
      <c r="K27" s="114" t="s">
        <v>495</v>
      </c>
      <c r="L27" s="114" t="s">
        <v>55</v>
      </c>
      <c r="M27" s="114" t="s">
        <v>1523</v>
      </c>
      <c r="N27" s="114" t="s">
        <v>65</v>
      </c>
      <c r="O27" s="114" t="s">
        <v>518</v>
      </c>
      <c r="P27" s="114" t="s">
        <v>883</v>
      </c>
      <c r="Q27" s="114">
        <v>4</v>
      </c>
      <c r="R27" s="114" t="s">
        <v>881</v>
      </c>
      <c r="S27" s="113" t="s">
        <v>59</v>
      </c>
      <c r="T27" s="114"/>
      <c r="U27" s="114" t="s">
        <v>874</v>
      </c>
      <c r="V27" s="114"/>
      <c r="W27" s="149" t="s">
        <v>1433</v>
      </c>
      <c r="X27" s="113">
        <v>5</v>
      </c>
      <c r="Y27" s="113" t="s">
        <v>1413</v>
      </c>
      <c r="Z27" s="113" t="s">
        <v>1433</v>
      </c>
      <c r="AA27" s="120">
        <f>X27+6</f>
        <v>11</v>
      </c>
      <c r="AB27" s="114" t="s">
        <v>65</v>
      </c>
      <c r="AC27" s="114" t="s">
        <v>59</v>
      </c>
      <c r="AD27" s="113" t="s">
        <v>875</v>
      </c>
      <c r="AE27" s="114"/>
      <c r="AF27" s="114"/>
    </row>
    <row r="28" spans="1:32" s="121" customFormat="1">
      <c r="A28" s="114" t="s">
        <v>879</v>
      </c>
      <c r="B28" s="114" t="s">
        <v>871</v>
      </c>
      <c r="C28" s="114" t="s">
        <v>868</v>
      </c>
      <c r="D28" s="114">
        <f t="shared" si="0"/>
        <v>4</v>
      </c>
      <c r="E28" s="119">
        <f t="shared" si="1"/>
        <v>4584.1379451986222</v>
      </c>
      <c r="F28" s="119">
        <v>71.2284351108501</v>
      </c>
      <c r="G28" s="114">
        <v>23.328099999999999</v>
      </c>
      <c r="H28" s="114">
        <v>76.013182999999998</v>
      </c>
      <c r="I28" s="114" t="s">
        <v>869</v>
      </c>
      <c r="J28" s="114" t="s">
        <v>61</v>
      </c>
      <c r="K28" s="114" t="s">
        <v>495</v>
      </c>
      <c r="L28" s="114" t="s">
        <v>55</v>
      </c>
      <c r="M28" s="114" t="s">
        <v>1523</v>
      </c>
      <c r="N28" s="114" t="s">
        <v>65</v>
      </c>
      <c r="O28" s="114" t="s">
        <v>518</v>
      </c>
      <c r="P28" s="114" t="s">
        <v>883</v>
      </c>
      <c r="Q28" s="114">
        <v>4</v>
      </c>
      <c r="R28" s="114" t="s">
        <v>881</v>
      </c>
      <c r="S28" s="113" t="s">
        <v>59</v>
      </c>
      <c r="T28" s="114"/>
      <c r="U28" s="114" t="s">
        <v>874</v>
      </c>
      <c r="V28" s="114"/>
      <c r="W28" s="113" t="s">
        <v>65</v>
      </c>
      <c r="X28" s="113">
        <v>6</v>
      </c>
      <c r="Y28" s="113" t="s">
        <v>65</v>
      </c>
      <c r="Z28" s="113" t="s">
        <v>65</v>
      </c>
      <c r="AA28" s="120">
        <v>0</v>
      </c>
      <c r="AB28" s="114" t="s">
        <v>65</v>
      </c>
      <c r="AC28" s="114" t="s">
        <v>59</v>
      </c>
      <c r="AD28" s="113" t="s">
        <v>875</v>
      </c>
      <c r="AE28" s="114"/>
      <c r="AF28" s="114"/>
    </row>
    <row r="29" spans="1:32" s="121" customFormat="1">
      <c r="A29" s="114" t="s">
        <v>1432</v>
      </c>
      <c r="B29" s="114" t="s">
        <v>1408</v>
      </c>
      <c r="C29" s="114" t="s">
        <v>868</v>
      </c>
      <c r="D29" s="114">
        <f t="shared" si="0"/>
        <v>5</v>
      </c>
      <c r="E29" s="119">
        <f t="shared" si="1"/>
        <v>4655.3663803094723</v>
      </c>
      <c r="F29" s="119">
        <v>171.03880885952</v>
      </c>
      <c r="G29" s="114">
        <v>23.327822000000001</v>
      </c>
      <c r="H29" s="114">
        <v>76.012568000000002</v>
      </c>
      <c r="I29" s="114" t="s">
        <v>869</v>
      </c>
      <c r="J29" s="114" t="s">
        <v>61</v>
      </c>
      <c r="K29" s="114" t="s">
        <v>495</v>
      </c>
      <c r="L29" s="114" t="s">
        <v>55</v>
      </c>
      <c r="M29" s="114" t="s">
        <v>1523</v>
      </c>
      <c r="N29" s="114" t="s">
        <v>65</v>
      </c>
      <c r="O29" s="114" t="s">
        <v>518</v>
      </c>
      <c r="P29" s="114" t="s">
        <v>884</v>
      </c>
      <c r="Q29" s="114">
        <v>6</v>
      </c>
      <c r="R29" s="114" t="s">
        <v>885</v>
      </c>
      <c r="S29" s="113" t="s">
        <v>59</v>
      </c>
      <c r="T29" s="114"/>
      <c r="U29" s="114" t="s">
        <v>886</v>
      </c>
      <c r="V29" s="114"/>
      <c r="W29" s="113" t="s">
        <v>65</v>
      </c>
      <c r="X29" s="113">
        <v>6</v>
      </c>
      <c r="Y29" s="113" t="s">
        <v>65</v>
      </c>
      <c r="Z29" s="113" t="s">
        <v>65</v>
      </c>
      <c r="AA29" s="120">
        <v>0</v>
      </c>
      <c r="AB29" s="114" t="s">
        <v>65</v>
      </c>
      <c r="AC29" s="114" t="s">
        <v>59</v>
      </c>
      <c r="AD29" s="113" t="s">
        <v>875</v>
      </c>
      <c r="AE29" s="114"/>
      <c r="AF29" s="114"/>
    </row>
    <row r="30" spans="1:32" s="121" customFormat="1">
      <c r="A30" s="114" t="s">
        <v>1432</v>
      </c>
      <c r="B30" s="114" t="s">
        <v>1408</v>
      </c>
      <c r="C30" s="114" t="s">
        <v>868</v>
      </c>
      <c r="D30" s="114">
        <f t="shared" si="0"/>
        <v>5</v>
      </c>
      <c r="E30" s="119">
        <f t="shared" si="1"/>
        <v>4826.4051891689924</v>
      </c>
      <c r="F30" s="119">
        <v>99.450751930561793</v>
      </c>
      <c r="G30" s="114">
        <v>23.328733</v>
      </c>
      <c r="H30" s="114">
        <v>76.011286999999996</v>
      </c>
      <c r="I30" s="114" t="s">
        <v>869</v>
      </c>
      <c r="J30" s="114" t="s">
        <v>61</v>
      </c>
      <c r="K30" s="114" t="s">
        <v>495</v>
      </c>
      <c r="L30" s="114" t="s">
        <v>55</v>
      </c>
      <c r="M30" s="114" t="s">
        <v>1523</v>
      </c>
      <c r="N30" s="114" t="s">
        <v>65</v>
      </c>
      <c r="O30" s="114" t="s">
        <v>518</v>
      </c>
      <c r="P30" s="114" t="s">
        <v>884</v>
      </c>
      <c r="Q30" s="114">
        <v>6</v>
      </c>
      <c r="R30" s="114" t="s">
        <v>887</v>
      </c>
      <c r="S30" s="113" t="s">
        <v>59</v>
      </c>
      <c r="T30" s="114"/>
      <c r="U30" s="114" t="s">
        <v>886</v>
      </c>
      <c r="V30" s="114"/>
      <c r="W30" s="113" t="s">
        <v>65</v>
      </c>
      <c r="X30" s="113">
        <v>4</v>
      </c>
      <c r="Y30" s="113" t="s">
        <v>65</v>
      </c>
      <c r="Z30" s="113" t="s">
        <v>65</v>
      </c>
      <c r="AA30" s="120">
        <v>0</v>
      </c>
      <c r="AB30" s="114" t="s">
        <v>65</v>
      </c>
      <c r="AC30" s="114" t="s">
        <v>59</v>
      </c>
      <c r="AD30" s="113" t="s">
        <v>875</v>
      </c>
      <c r="AE30" s="114"/>
      <c r="AF30" s="114"/>
    </row>
    <row r="31" spans="1:32" s="121" customFormat="1">
      <c r="A31" s="114" t="s">
        <v>1434</v>
      </c>
      <c r="B31" s="114" t="s">
        <v>893</v>
      </c>
      <c r="C31" s="114" t="s">
        <v>868</v>
      </c>
      <c r="D31" s="114">
        <f t="shared" si="0"/>
        <v>5</v>
      </c>
      <c r="E31" s="119">
        <v>0</v>
      </c>
      <c r="F31" s="119">
        <v>264.583196257785</v>
      </c>
      <c r="G31" s="114">
        <v>23.328834000000001</v>
      </c>
      <c r="H31" s="114">
        <v>76.010334</v>
      </c>
      <c r="I31" s="114" t="s">
        <v>888</v>
      </c>
      <c r="J31" s="114" t="s">
        <v>61</v>
      </c>
      <c r="K31" s="114" t="s">
        <v>495</v>
      </c>
      <c r="L31" s="114" t="s">
        <v>55</v>
      </c>
      <c r="M31" s="114" t="s">
        <v>1524</v>
      </c>
      <c r="N31" s="114" t="s">
        <v>65</v>
      </c>
      <c r="O31" s="114" t="s">
        <v>518</v>
      </c>
      <c r="P31" s="114" t="s">
        <v>884</v>
      </c>
      <c r="Q31" s="114">
        <v>6</v>
      </c>
      <c r="R31" s="114" t="s">
        <v>885</v>
      </c>
      <c r="S31" s="113" t="s">
        <v>59</v>
      </c>
      <c r="T31" s="114"/>
      <c r="U31" s="114" t="s">
        <v>886</v>
      </c>
      <c r="V31" s="114"/>
      <c r="W31" s="113" t="s">
        <v>65</v>
      </c>
      <c r="X31" s="113">
        <v>6</v>
      </c>
      <c r="Y31" s="113" t="s">
        <v>65</v>
      </c>
      <c r="Z31" s="113" t="s">
        <v>65</v>
      </c>
      <c r="AA31" s="120">
        <v>0</v>
      </c>
      <c r="AB31" s="114" t="s">
        <v>65</v>
      </c>
      <c r="AC31" s="114" t="s">
        <v>59</v>
      </c>
      <c r="AD31" s="113" t="s">
        <v>875</v>
      </c>
      <c r="AE31" s="114"/>
      <c r="AF31" s="114"/>
    </row>
    <row r="32" spans="1:32" s="121" customFormat="1">
      <c r="A32" s="114" t="s">
        <v>1432</v>
      </c>
      <c r="B32" s="114" t="s">
        <v>1408</v>
      </c>
      <c r="C32" s="114" t="s">
        <v>868</v>
      </c>
      <c r="D32" s="114">
        <f t="shared" si="0"/>
        <v>4</v>
      </c>
      <c r="E32" s="119">
        <f t="shared" si="1"/>
        <v>264.583196257785</v>
      </c>
      <c r="F32" s="119">
        <v>56.879318770256099</v>
      </c>
      <c r="G32" s="114">
        <v>23.327812999999999</v>
      </c>
      <c r="H32" s="114">
        <v>76.012483000000003</v>
      </c>
      <c r="I32" s="114" t="s">
        <v>888</v>
      </c>
      <c r="J32" s="114" t="s">
        <v>61</v>
      </c>
      <c r="K32" s="114" t="s">
        <v>495</v>
      </c>
      <c r="L32" s="114" t="s">
        <v>55</v>
      </c>
      <c r="M32" s="114" t="s">
        <v>1524</v>
      </c>
      <c r="N32" s="114" t="s">
        <v>65</v>
      </c>
      <c r="O32" s="114" t="s">
        <v>518</v>
      </c>
      <c r="P32" s="114" t="s">
        <v>889</v>
      </c>
      <c r="Q32" s="114">
        <v>4</v>
      </c>
      <c r="R32" s="114" t="s">
        <v>881</v>
      </c>
      <c r="S32" s="113" t="s">
        <v>59</v>
      </c>
      <c r="T32" s="114"/>
      <c r="U32" s="114" t="s">
        <v>874</v>
      </c>
      <c r="V32" s="114"/>
      <c r="W32" s="113" t="s">
        <v>65</v>
      </c>
      <c r="X32" s="113">
        <v>10</v>
      </c>
      <c r="Y32" s="113" t="s">
        <v>65</v>
      </c>
      <c r="Z32" s="113" t="s">
        <v>65</v>
      </c>
      <c r="AA32" s="120">
        <v>0</v>
      </c>
      <c r="AB32" s="114" t="s">
        <v>65</v>
      </c>
      <c r="AC32" s="114" t="s">
        <v>59</v>
      </c>
      <c r="AD32" s="113" t="s">
        <v>875</v>
      </c>
      <c r="AE32" s="114"/>
      <c r="AF32" s="114"/>
    </row>
    <row r="33" spans="1:32" s="121" customFormat="1">
      <c r="A33" s="114" t="s">
        <v>1433</v>
      </c>
      <c r="B33" s="114" t="s">
        <v>1537</v>
      </c>
      <c r="C33" s="114" t="s">
        <v>868</v>
      </c>
      <c r="D33" s="114">
        <f t="shared" si="0"/>
        <v>4</v>
      </c>
      <c r="E33" s="119">
        <f t="shared" si="1"/>
        <v>321.46251502804108</v>
      </c>
      <c r="F33" s="119">
        <v>168.63314888995001</v>
      </c>
      <c r="G33" s="114">
        <v>23.327688999999999</v>
      </c>
      <c r="H33" s="114">
        <v>76.011966000000001</v>
      </c>
      <c r="I33" s="114" t="s">
        <v>888</v>
      </c>
      <c r="J33" s="114" t="s">
        <v>61</v>
      </c>
      <c r="K33" s="114" t="s">
        <v>495</v>
      </c>
      <c r="L33" s="114" t="s">
        <v>55</v>
      </c>
      <c r="M33" s="114" t="s">
        <v>1524</v>
      </c>
      <c r="N33" s="114" t="s">
        <v>65</v>
      </c>
      <c r="O33" s="114" t="s">
        <v>518</v>
      </c>
      <c r="P33" s="114" t="s">
        <v>889</v>
      </c>
      <c r="Q33" s="114">
        <v>4</v>
      </c>
      <c r="R33" s="114" t="s">
        <v>885</v>
      </c>
      <c r="S33" s="113" t="s">
        <v>59</v>
      </c>
      <c r="T33" s="114"/>
      <c r="U33" s="114" t="s">
        <v>874</v>
      </c>
      <c r="V33" s="114"/>
      <c r="W33" s="149" t="s">
        <v>1433</v>
      </c>
      <c r="X33" s="113">
        <v>10</v>
      </c>
      <c r="Y33" s="113" t="s">
        <v>1413</v>
      </c>
      <c r="Z33" s="113" t="s">
        <v>1433</v>
      </c>
      <c r="AA33" s="120">
        <f t="shared" ref="AA33:AA34" si="2">X33+6</f>
        <v>16</v>
      </c>
      <c r="AB33" s="114" t="s">
        <v>65</v>
      </c>
      <c r="AC33" s="114" t="s">
        <v>59</v>
      </c>
      <c r="AD33" s="113" t="s">
        <v>875</v>
      </c>
      <c r="AE33" s="114"/>
      <c r="AF33" s="114"/>
    </row>
    <row r="34" spans="1:32" s="121" customFormat="1">
      <c r="A34" s="114" t="s">
        <v>1433</v>
      </c>
      <c r="B34" s="114" t="s">
        <v>1537</v>
      </c>
      <c r="C34" s="114" t="s">
        <v>868</v>
      </c>
      <c r="D34" s="114">
        <f t="shared" si="0"/>
        <v>5</v>
      </c>
      <c r="E34" s="119">
        <f t="shared" si="1"/>
        <v>490.09566391799109</v>
      </c>
      <c r="F34" s="119">
        <v>202.71724775978501</v>
      </c>
      <c r="G34" s="114">
        <v>23.327418999999999</v>
      </c>
      <c r="H34" s="114">
        <v>76.010358999999994</v>
      </c>
      <c r="I34" s="114" t="s">
        <v>888</v>
      </c>
      <c r="J34" s="114" t="s">
        <v>61</v>
      </c>
      <c r="K34" s="114" t="s">
        <v>495</v>
      </c>
      <c r="L34" s="114" t="s">
        <v>55</v>
      </c>
      <c r="M34" s="114" t="s">
        <v>1524</v>
      </c>
      <c r="N34" s="114" t="s">
        <v>65</v>
      </c>
      <c r="O34" s="114" t="s">
        <v>518</v>
      </c>
      <c r="P34" s="114" t="s">
        <v>884</v>
      </c>
      <c r="Q34" s="114">
        <v>6</v>
      </c>
      <c r="R34" s="114" t="s">
        <v>873</v>
      </c>
      <c r="S34" s="113" t="s">
        <v>59</v>
      </c>
      <c r="T34" s="114"/>
      <c r="U34" s="114" t="s">
        <v>886</v>
      </c>
      <c r="V34" s="114"/>
      <c r="W34" s="149" t="s">
        <v>1433</v>
      </c>
      <c r="X34" s="113">
        <v>22</v>
      </c>
      <c r="Y34" s="113" t="s">
        <v>1413</v>
      </c>
      <c r="Z34" s="113" t="s">
        <v>1433</v>
      </c>
      <c r="AA34" s="120">
        <f t="shared" si="2"/>
        <v>28</v>
      </c>
      <c r="AB34" s="114" t="s">
        <v>65</v>
      </c>
      <c r="AC34" s="114" t="s">
        <v>59</v>
      </c>
      <c r="AD34" s="113" t="s">
        <v>875</v>
      </c>
      <c r="AE34" s="114"/>
      <c r="AF34" s="114"/>
    </row>
    <row r="35" spans="1:32" s="121" customFormat="1">
      <c r="A35" s="114" t="s">
        <v>1431</v>
      </c>
      <c r="B35" s="114" t="s">
        <v>1408</v>
      </c>
      <c r="C35" s="114" t="s">
        <v>868</v>
      </c>
      <c r="D35" s="114">
        <f t="shared" si="0"/>
        <v>5</v>
      </c>
      <c r="E35" s="119">
        <f t="shared" si="1"/>
        <v>692.81291167777613</v>
      </c>
      <c r="F35" s="119">
        <v>336.04135762141402</v>
      </c>
      <c r="G35" s="114">
        <v>23.325927</v>
      </c>
      <c r="H35" s="114">
        <v>76.010536000000002</v>
      </c>
      <c r="I35" s="114" t="s">
        <v>888</v>
      </c>
      <c r="J35" s="114" t="s">
        <v>61</v>
      </c>
      <c r="K35" s="114" t="s">
        <v>495</v>
      </c>
      <c r="L35" s="114" t="s">
        <v>55</v>
      </c>
      <c r="M35" s="114" t="s">
        <v>1524</v>
      </c>
      <c r="N35" s="114" t="s">
        <v>65</v>
      </c>
      <c r="O35" s="114" t="s">
        <v>518</v>
      </c>
      <c r="P35" s="114" t="s">
        <v>884</v>
      </c>
      <c r="Q35" s="114">
        <v>6</v>
      </c>
      <c r="R35" s="114" t="s">
        <v>885</v>
      </c>
      <c r="S35" s="113" t="s">
        <v>59</v>
      </c>
      <c r="T35" s="114"/>
      <c r="U35" s="114" t="s">
        <v>886</v>
      </c>
      <c r="V35" s="114"/>
      <c r="W35" s="113" t="s">
        <v>65</v>
      </c>
      <c r="X35" s="113">
        <v>6</v>
      </c>
      <c r="Y35" s="113" t="s">
        <v>65</v>
      </c>
      <c r="Z35" s="113" t="s">
        <v>65</v>
      </c>
      <c r="AA35" s="120">
        <v>0</v>
      </c>
      <c r="AB35" s="114" t="s">
        <v>65</v>
      </c>
      <c r="AC35" s="114" t="s">
        <v>59</v>
      </c>
      <c r="AD35" s="113" t="s">
        <v>875</v>
      </c>
      <c r="AE35" s="114"/>
      <c r="AF35" s="114"/>
    </row>
    <row r="36" spans="1:32" s="121" customFormat="1">
      <c r="A36" s="114" t="s">
        <v>1433</v>
      </c>
      <c r="B36" s="114" t="s">
        <v>1537</v>
      </c>
      <c r="C36" s="114" t="s">
        <v>868</v>
      </c>
      <c r="D36" s="114">
        <f t="shared" si="0"/>
        <v>5</v>
      </c>
      <c r="E36" s="119">
        <f t="shared" si="1"/>
        <v>1028.85426929919</v>
      </c>
      <c r="F36" s="119">
        <v>853.15480413763305</v>
      </c>
      <c r="G36" s="114">
        <v>23.323461000000002</v>
      </c>
      <c r="H36" s="114">
        <v>76.011840000000007</v>
      </c>
      <c r="I36" s="114" t="s">
        <v>888</v>
      </c>
      <c r="J36" s="114" t="s">
        <v>61</v>
      </c>
      <c r="K36" s="114" t="s">
        <v>495</v>
      </c>
      <c r="L36" s="114" t="s">
        <v>55</v>
      </c>
      <c r="M36" s="114" t="s">
        <v>1524</v>
      </c>
      <c r="N36" s="114" t="s">
        <v>65</v>
      </c>
      <c r="O36" s="114" t="s">
        <v>518</v>
      </c>
      <c r="P36" s="114" t="s">
        <v>884</v>
      </c>
      <c r="Q36" s="114">
        <v>6</v>
      </c>
      <c r="R36" s="114" t="s">
        <v>885</v>
      </c>
      <c r="S36" s="113" t="s">
        <v>59</v>
      </c>
      <c r="T36" s="114"/>
      <c r="U36" s="114" t="s">
        <v>886</v>
      </c>
      <c r="V36" s="114"/>
      <c r="W36" s="149" t="s">
        <v>1433</v>
      </c>
      <c r="X36" s="113">
        <v>8</v>
      </c>
      <c r="Y36" s="113" t="s">
        <v>1413</v>
      </c>
      <c r="Z36" s="113" t="s">
        <v>1433</v>
      </c>
      <c r="AA36" s="120">
        <f>X36+6</f>
        <v>14</v>
      </c>
      <c r="AB36" s="114" t="s">
        <v>65</v>
      </c>
      <c r="AC36" s="114" t="s">
        <v>59</v>
      </c>
      <c r="AD36" s="113" t="s">
        <v>875</v>
      </c>
      <c r="AE36" s="114"/>
      <c r="AF36" s="114"/>
    </row>
    <row r="37" spans="1:32" s="121" customFormat="1">
      <c r="A37" s="114" t="s">
        <v>1432</v>
      </c>
      <c r="B37" s="114" t="s">
        <v>1408</v>
      </c>
      <c r="C37" s="114" t="s">
        <v>868</v>
      </c>
      <c r="D37" s="114">
        <f t="shared" si="0"/>
        <v>4</v>
      </c>
      <c r="E37" s="119">
        <f t="shared" si="1"/>
        <v>1882.0090734368232</v>
      </c>
      <c r="F37" s="119">
        <v>133.76685243110799</v>
      </c>
      <c r="G37" s="114">
        <v>23.320605</v>
      </c>
      <c r="H37" s="114">
        <v>76.017348999999996</v>
      </c>
      <c r="I37" s="114" t="s">
        <v>888</v>
      </c>
      <c r="J37" s="114" t="s">
        <v>61</v>
      </c>
      <c r="K37" s="114" t="s">
        <v>495</v>
      </c>
      <c r="L37" s="114" t="s">
        <v>55</v>
      </c>
      <c r="M37" s="114" t="s">
        <v>1524</v>
      </c>
      <c r="N37" s="114" t="s">
        <v>65</v>
      </c>
      <c r="O37" s="114" t="s">
        <v>518</v>
      </c>
      <c r="P37" s="114" t="s">
        <v>889</v>
      </c>
      <c r="Q37" s="114">
        <v>4</v>
      </c>
      <c r="R37" s="114" t="s">
        <v>881</v>
      </c>
      <c r="S37" s="113" t="s">
        <v>59</v>
      </c>
      <c r="T37" s="114"/>
      <c r="U37" s="114" t="s">
        <v>874</v>
      </c>
      <c r="V37" s="114"/>
      <c r="W37" s="113" t="s">
        <v>65</v>
      </c>
      <c r="X37" s="113">
        <v>7</v>
      </c>
      <c r="Y37" s="113" t="s">
        <v>65</v>
      </c>
      <c r="Z37" s="113" t="s">
        <v>65</v>
      </c>
      <c r="AA37" s="120">
        <v>0</v>
      </c>
      <c r="AB37" s="114" t="s">
        <v>65</v>
      </c>
      <c r="AC37" s="114" t="s">
        <v>59</v>
      </c>
      <c r="AD37" s="113" t="s">
        <v>875</v>
      </c>
      <c r="AE37" s="114"/>
      <c r="AF37" s="114"/>
    </row>
    <row r="38" spans="1:32" s="121" customFormat="1">
      <c r="A38" s="114" t="s">
        <v>879</v>
      </c>
      <c r="B38" s="114" t="s">
        <v>871</v>
      </c>
      <c r="C38" s="114" t="s">
        <v>868</v>
      </c>
      <c r="D38" s="114">
        <f t="shared" si="0"/>
        <v>4</v>
      </c>
      <c r="E38" s="119">
        <f t="shared" si="1"/>
        <v>2015.7759258679312</v>
      </c>
      <c r="F38" s="119">
        <v>209.724278526598</v>
      </c>
      <c r="G38" s="114">
        <v>23.319998999999999</v>
      </c>
      <c r="H38" s="114">
        <v>76.016217999999995</v>
      </c>
      <c r="I38" s="114" t="s">
        <v>888</v>
      </c>
      <c r="J38" s="114" t="s">
        <v>61</v>
      </c>
      <c r="K38" s="114" t="s">
        <v>495</v>
      </c>
      <c r="L38" s="114" t="s">
        <v>55</v>
      </c>
      <c r="M38" s="114" t="s">
        <v>1524</v>
      </c>
      <c r="N38" s="114" t="s">
        <v>65</v>
      </c>
      <c r="O38" s="114" t="s">
        <v>518</v>
      </c>
      <c r="P38" s="114" t="s">
        <v>889</v>
      </c>
      <c r="Q38" s="114">
        <v>4</v>
      </c>
      <c r="R38" s="114" t="s">
        <v>881</v>
      </c>
      <c r="S38" s="113" t="s">
        <v>59</v>
      </c>
      <c r="T38" s="114"/>
      <c r="U38" s="114" t="s">
        <v>874</v>
      </c>
      <c r="V38" s="114"/>
      <c r="W38" s="113" t="s">
        <v>65</v>
      </c>
      <c r="X38" s="113">
        <v>6</v>
      </c>
      <c r="Y38" s="113" t="s">
        <v>65</v>
      </c>
      <c r="Z38" s="113" t="s">
        <v>65</v>
      </c>
      <c r="AA38" s="120">
        <v>0</v>
      </c>
      <c r="AB38" s="114" t="s">
        <v>65</v>
      </c>
      <c r="AC38" s="114" t="s">
        <v>59</v>
      </c>
      <c r="AD38" s="113" t="s">
        <v>875</v>
      </c>
      <c r="AE38" s="114"/>
      <c r="AF38" s="114"/>
    </row>
    <row r="39" spans="1:32" s="121" customFormat="1">
      <c r="A39" s="114" t="s">
        <v>1431</v>
      </c>
      <c r="B39" s="114" t="s">
        <v>1408</v>
      </c>
      <c r="C39" s="114" t="s">
        <v>868</v>
      </c>
      <c r="D39" s="114">
        <f t="shared" si="0"/>
        <v>4</v>
      </c>
      <c r="E39" s="119">
        <f t="shared" si="1"/>
        <v>2225.5002043945292</v>
      </c>
      <c r="F39" s="119">
        <v>176.53036732440401</v>
      </c>
      <c r="G39" s="114">
        <v>23.319016999999999</v>
      </c>
      <c r="H39" s="114">
        <v>76.014466999999996</v>
      </c>
      <c r="I39" s="114" t="s">
        <v>888</v>
      </c>
      <c r="J39" s="114" t="s">
        <v>61</v>
      </c>
      <c r="K39" s="114" t="s">
        <v>495</v>
      </c>
      <c r="L39" s="114" t="s">
        <v>55</v>
      </c>
      <c r="M39" s="114" t="s">
        <v>1524</v>
      </c>
      <c r="N39" s="114" t="s">
        <v>65</v>
      </c>
      <c r="O39" s="114" t="s">
        <v>518</v>
      </c>
      <c r="P39" s="114" t="s">
        <v>889</v>
      </c>
      <c r="Q39" s="114">
        <v>4</v>
      </c>
      <c r="R39" s="114" t="s">
        <v>873</v>
      </c>
      <c r="S39" s="113" t="s">
        <v>59</v>
      </c>
      <c r="T39" s="114"/>
      <c r="U39" s="114" t="s">
        <v>874</v>
      </c>
      <c r="V39" s="114"/>
      <c r="W39" s="113" t="s">
        <v>65</v>
      </c>
      <c r="X39" s="113">
        <v>6</v>
      </c>
      <c r="Y39" s="113" t="s">
        <v>65</v>
      </c>
      <c r="Z39" s="113" t="s">
        <v>65</v>
      </c>
      <c r="AA39" s="120">
        <v>0</v>
      </c>
      <c r="AB39" s="114" t="s">
        <v>65</v>
      </c>
      <c r="AC39" s="114" t="s">
        <v>59</v>
      </c>
      <c r="AD39" s="113" t="s">
        <v>875</v>
      </c>
      <c r="AE39" s="114"/>
      <c r="AF39" s="114"/>
    </row>
    <row r="40" spans="1:32" s="121" customFormat="1">
      <c r="A40" s="114" t="s">
        <v>1435</v>
      </c>
      <c r="B40" s="114" t="s">
        <v>1537</v>
      </c>
      <c r="C40" s="114" t="s">
        <v>868</v>
      </c>
      <c r="D40" s="114">
        <f t="shared" si="0"/>
        <v>4</v>
      </c>
      <c r="E40" s="119">
        <f t="shared" si="1"/>
        <v>2402.0305717189331</v>
      </c>
      <c r="F40" s="119">
        <v>378.15768331605898</v>
      </c>
      <c r="G40" s="114">
        <v>23.318332999999999</v>
      </c>
      <c r="H40" s="114">
        <v>76.012911000000003</v>
      </c>
      <c r="I40" s="114" t="s">
        <v>888</v>
      </c>
      <c r="J40" s="114" t="s">
        <v>61</v>
      </c>
      <c r="K40" s="114" t="s">
        <v>495</v>
      </c>
      <c r="L40" s="114" t="s">
        <v>55</v>
      </c>
      <c r="M40" s="114" t="s">
        <v>1524</v>
      </c>
      <c r="N40" s="114" t="s">
        <v>65</v>
      </c>
      <c r="O40" s="114" t="s">
        <v>518</v>
      </c>
      <c r="P40" s="114" t="s">
        <v>889</v>
      </c>
      <c r="Q40" s="114">
        <v>4</v>
      </c>
      <c r="R40" s="114" t="s">
        <v>873</v>
      </c>
      <c r="S40" s="113" t="s">
        <v>59</v>
      </c>
      <c r="T40" s="114"/>
      <c r="U40" s="114" t="s">
        <v>874</v>
      </c>
      <c r="V40" s="114"/>
      <c r="W40" s="149" t="s">
        <v>1435</v>
      </c>
      <c r="X40" s="113">
        <v>230</v>
      </c>
      <c r="Y40" s="113" t="s">
        <v>1533</v>
      </c>
      <c r="Z40" s="113" t="s">
        <v>1435</v>
      </c>
      <c r="AA40" s="120">
        <f>X40+6</f>
        <v>236</v>
      </c>
      <c r="AB40" s="114" t="s">
        <v>65</v>
      </c>
      <c r="AC40" s="114" t="s">
        <v>59</v>
      </c>
      <c r="AD40" s="113" t="s">
        <v>875</v>
      </c>
      <c r="AE40" s="114"/>
      <c r="AF40" s="114"/>
    </row>
    <row r="41" spans="1:32" s="121" customFormat="1">
      <c r="A41" s="114" t="s">
        <v>890</v>
      </c>
      <c r="B41" s="114" t="s">
        <v>871</v>
      </c>
      <c r="C41" s="114" t="s">
        <v>868</v>
      </c>
      <c r="D41" s="114">
        <f t="shared" si="0"/>
        <v>4</v>
      </c>
      <c r="E41" s="119">
        <f t="shared" si="1"/>
        <v>2780.1882550349919</v>
      </c>
      <c r="F41" s="119">
        <v>150.77074450599599</v>
      </c>
      <c r="G41" s="114">
        <v>23.316271</v>
      </c>
      <c r="H41" s="114">
        <v>76.009988000000007</v>
      </c>
      <c r="I41" s="114" t="s">
        <v>888</v>
      </c>
      <c r="J41" s="114" t="s">
        <v>61</v>
      </c>
      <c r="K41" s="114" t="s">
        <v>495</v>
      </c>
      <c r="L41" s="114" t="s">
        <v>55</v>
      </c>
      <c r="M41" s="114" t="s">
        <v>1524</v>
      </c>
      <c r="N41" s="114" t="s">
        <v>65</v>
      </c>
      <c r="O41" s="114" t="s">
        <v>518</v>
      </c>
      <c r="P41" s="114" t="s">
        <v>889</v>
      </c>
      <c r="Q41" s="114">
        <v>4</v>
      </c>
      <c r="R41" s="114" t="s">
        <v>881</v>
      </c>
      <c r="S41" s="113" t="s">
        <v>59</v>
      </c>
      <c r="T41" s="114"/>
      <c r="U41" s="114" t="s">
        <v>874</v>
      </c>
      <c r="V41" s="114"/>
      <c r="W41" s="113" t="s">
        <v>65</v>
      </c>
      <c r="X41" s="113">
        <v>6</v>
      </c>
      <c r="Y41" s="113" t="s">
        <v>65</v>
      </c>
      <c r="Z41" s="113" t="s">
        <v>65</v>
      </c>
      <c r="AA41" s="120">
        <v>0</v>
      </c>
      <c r="AB41" s="114" t="s">
        <v>65</v>
      </c>
      <c r="AC41" s="114" t="s">
        <v>59</v>
      </c>
      <c r="AD41" s="113" t="s">
        <v>875</v>
      </c>
      <c r="AE41" s="114"/>
      <c r="AF41" s="114"/>
    </row>
    <row r="42" spans="1:32" s="121" customFormat="1">
      <c r="A42" s="114" t="s">
        <v>1432</v>
      </c>
      <c r="B42" s="114" t="s">
        <v>1408</v>
      </c>
      <c r="C42" s="114" t="s">
        <v>868</v>
      </c>
      <c r="D42" s="114">
        <f t="shared" si="0"/>
        <v>4</v>
      </c>
      <c r="E42" s="119">
        <f t="shared" si="1"/>
        <v>2930.9589995409879</v>
      </c>
      <c r="F42" s="119">
        <v>52.769750220883203</v>
      </c>
      <c r="G42" s="114">
        <v>23.315666</v>
      </c>
      <c r="H42" s="114">
        <v>76.008672000000004</v>
      </c>
      <c r="I42" s="114" t="s">
        <v>888</v>
      </c>
      <c r="J42" s="114" t="s">
        <v>61</v>
      </c>
      <c r="K42" s="114" t="s">
        <v>495</v>
      </c>
      <c r="L42" s="114" t="s">
        <v>55</v>
      </c>
      <c r="M42" s="114" t="s">
        <v>1524</v>
      </c>
      <c r="N42" s="114" t="s">
        <v>65</v>
      </c>
      <c r="O42" s="114" t="s">
        <v>518</v>
      </c>
      <c r="P42" s="114" t="s">
        <v>889</v>
      </c>
      <c r="Q42" s="114">
        <v>4</v>
      </c>
      <c r="R42" s="114" t="s">
        <v>881</v>
      </c>
      <c r="S42" s="113" t="s">
        <v>59</v>
      </c>
      <c r="T42" s="114"/>
      <c r="U42" s="114" t="s">
        <v>874</v>
      </c>
      <c r="V42" s="114"/>
      <c r="W42" s="113" t="s">
        <v>65</v>
      </c>
      <c r="X42" s="113">
        <v>10</v>
      </c>
      <c r="Y42" s="113" t="s">
        <v>65</v>
      </c>
      <c r="Z42" s="113" t="s">
        <v>65</v>
      </c>
      <c r="AA42" s="120">
        <v>0</v>
      </c>
      <c r="AB42" s="114" t="s">
        <v>65</v>
      </c>
      <c r="AC42" s="114" t="s">
        <v>59</v>
      </c>
      <c r="AD42" s="113" t="s">
        <v>875</v>
      </c>
      <c r="AE42" s="114"/>
      <c r="AF42" s="114"/>
    </row>
    <row r="43" spans="1:32" s="121" customFormat="1">
      <c r="A43" s="114" t="s">
        <v>879</v>
      </c>
      <c r="B43" s="114" t="s">
        <v>871</v>
      </c>
      <c r="C43" s="114" t="s">
        <v>868</v>
      </c>
      <c r="D43" s="114">
        <f t="shared" si="0"/>
        <v>4</v>
      </c>
      <c r="E43" s="119">
        <f t="shared" si="1"/>
        <v>2983.7287497618709</v>
      </c>
      <c r="F43" s="119">
        <v>145.74487109803999</v>
      </c>
      <c r="G43" s="114">
        <v>23.315411999999998</v>
      </c>
      <c r="H43" s="114">
        <v>76.008235999999997</v>
      </c>
      <c r="I43" s="114" t="s">
        <v>888</v>
      </c>
      <c r="J43" s="114" t="s">
        <v>61</v>
      </c>
      <c r="K43" s="114" t="s">
        <v>495</v>
      </c>
      <c r="L43" s="114" t="s">
        <v>55</v>
      </c>
      <c r="M43" s="114" t="s">
        <v>1524</v>
      </c>
      <c r="N43" s="114" t="s">
        <v>65</v>
      </c>
      <c r="O43" s="114" t="s">
        <v>518</v>
      </c>
      <c r="P43" s="114" t="s">
        <v>889</v>
      </c>
      <c r="Q43" s="114">
        <v>4</v>
      </c>
      <c r="R43" s="114" t="s">
        <v>881</v>
      </c>
      <c r="S43" s="113" t="s">
        <v>59</v>
      </c>
      <c r="T43" s="114"/>
      <c r="U43" s="114" t="s">
        <v>874</v>
      </c>
      <c r="V43" s="114"/>
      <c r="W43" s="113" t="s">
        <v>65</v>
      </c>
      <c r="X43" s="113">
        <v>6</v>
      </c>
      <c r="Y43" s="113" t="s">
        <v>65</v>
      </c>
      <c r="Z43" s="113" t="s">
        <v>65</v>
      </c>
      <c r="AA43" s="120">
        <v>0</v>
      </c>
      <c r="AB43" s="114" t="s">
        <v>65</v>
      </c>
      <c r="AC43" s="114" t="s">
        <v>59</v>
      </c>
      <c r="AD43" s="113" t="s">
        <v>875</v>
      </c>
      <c r="AE43" s="114"/>
      <c r="AF43" s="114"/>
    </row>
    <row r="44" spans="1:32" s="121" customFormat="1">
      <c r="A44" s="114" t="s">
        <v>1435</v>
      </c>
      <c r="B44" s="114" t="s">
        <v>1537</v>
      </c>
      <c r="C44" s="114" t="s">
        <v>868</v>
      </c>
      <c r="D44" s="114">
        <f t="shared" si="0"/>
        <v>4</v>
      </c>
      <c r="E44" s="119">
        <f t="shared" si="1"/>
        <v>3129.4736208599106</v>
      </c>
      <c r="F44" s="119">
        <v>750.17694293681802</v>
      </c>
      <c r="G44" s="114">
        <v>23.314685999999998</v>
      </c>
      <c r="H44" s="114">
        <v>76.007087999999996</v>
      </c>
      <c r="I44" s="114" t="s">
        <v>888</v>
      </c>
      <c r="J44" s="114" t="s">
        <v>61</v>
      </c>
      <c r="K44" s="114" t="s">
        <v>495</v>
      </c>
      <c r="L44" s="114" t="s">
        <v>55</v>
      </c>
      <c r="M44" s="114" t="s">
        <v>1524</v>
      </c>
      <c r="N44" s="114" t="s">
        <v>65</v>
      </c>
      <c r="O44" s="114" t="s">
        <v>518</v>
      </c>
      <c r="P44" s="114" t="s">
        <v>889</v>
      </c>
      <c r="Q44" s="114">
        <v>4</v>
      </c>
      <c r="R44" s="114" t="s">
        <v>881</v>
      </c>
      <c r="S44" s="113" t="s">
        <v>59</v>
      </c>
      <c r="T44" s="114"/>
      <c r="U44" s="114" t="s">
        <v>874</v>
      </c>
      <c r="V44" s="114"/>
      <c r="W44" s="149" t="s">
        <v>1435</v>
      </c>
      <c r="X44" s="113">
        <v>343</v>
      </c>
      <c r="Y44" s="113" t="s">
        <v>1533</v>
      </c>
      <c r="Z44" s="113" t="s">
        <v>1435</v>
      </c>
      <c r="AA44" s="120">
        <f>X44+6</f>
        <v>349</v>
      </c>
      <c r="AB44" s="114" t="s">
        <v>65</v>
      </c>
      <c r="AC44" s="114" t="s">
        <v>59</v>
      </c>
      <c r="AD44" s="113" t="s">
        <v>875</v>
      </c>
      <c r="AE44" s="114"/>
      <c r="AF44" s="114"/>
    </row>
    <row r="45" spans="1:32" s="121" customFormat="1">
      <c r="A45" s="114" t="s">
        <v>1432</v>
      </c>
      <c r="B45" s="114" t="s">
        <v>1408</v>
      </c>
      <c r="C45" s="114" t="s">
        <v>868</v>
      </c>
      <c r="D45" s="114">
        <f t="shared" si="0"/>
        <v>4</v>
      </c>
      <c r="E45" s="119">
        <f t="shared" si="1"/>
        <v>3879.6505637967284</v>
      </c>
      <c r="F45" s="119">
        <v>110.17619072863801</v>
      </c>
      <c r="G45" s="114">
        <v>23.311995</v>
      </c>
      <c r="H45" s="114">
        <v>76.000539000000003</v>
      </c>
      <c r="I45" s="114" t="s">
        <v>888</v>
      </c>
      <c r="J45" s="114" t="s">
        <v>61</v>
      </c>
      <c r="K45" s="114" t="s">
        <v>495</v>
      </c>
      <c r="L45" s="114" t="s">
        <v>55</v>
      </c>
      <c r="M45" s="114" t="s">
        <v>1524</v>
      </c>
      <c r="N45" s="114" t="s">
        <v>65</v>
      </c>
      <c r="O45" s="114" t="s">
        <v>518</v>
      </c>
      <c r="P45" s="114" t="s">
        <v>889</v>
      </c>
      <c r="Q45" s="114">
        <v>4</v>
      </c>
      <c r="R45" s="114" t="s">
        <v>881</v>
      </c>
      <c r="S45" s="113" t="s">
        <v>59</v>
      </c>
      <c r="T45" s="114"/>
      <c r="U45" s="114" t="s">
        <v>874</v>
      </c>
      <c r="V45" s="114"/>
      <c r="W45" s="113" t="s">
        <v>65</v>
      </c>
      <c r="X45" s="113">
        <v>12</v>
      </c>
      <c r="Y45" s="113" t="s">
        <v>65</v>
      </c>
      <c r="Z45" s="113" t="s">
        <v>65</v>
      </c>
      <c r="AA45" s="120">
        <v>0</v>
      </c>
      <c r="AB45" s="114" t="s">
        <v>65</v>
      </c>
      <c r="AC45" s="114" t="s">
        <v>59</v>
      </c>
      <c r="AD45" s="113" t="s">
        <v>875</v>
      </c>
      <c r="AE45" s="114"/>
      <c r="AF45" s="114"/>
    </row>
    <row r="46" spans="1:32" s="121" customFormat="1">
      <c r="A46" s="114" t="s">
        <v>879</v>
      </c>
      <c r="B46" s="114" t="s">
        <v>871</v>
      </c>
      <c r="C46" s="114" t="s">
        <v>868</v>
      </c>
      <c r="D46" s="114">
        <f t="shared" si="0"/>
        <v>4</v>
      </c>
      <c r="E46" s="119">
        <f t="shared" si="1"/>
        <v>3989.8267545253666</v>
      </c>
      <c r="F46" s="119">
        <v>92.191030868785305</v>
      </c>
      <c r="G46" s="114">
        <v>23.311633</v>
      </c>
      <c r="H46" s="114">
        <v>75.999536000000006</v>
      </c>
      <c r="I46" s="114" t="s">
        <v>888</v>
      </c>
      <c r="J46" s="114" t="s">
        <v>61</v>
      </c>
      <c r="K46" s="114" t="s">
        <v>495</v>
      </c>
      <c r="L46" s="114" t="s">
        <v>55</v>
      </c>
      <c r="M46" s="114" t="s">
        <v>1524</v>
      </c>
      <c r="N46" s="114" t="s">
        <v>65</v>
      </c>
      <c r="O46" s="114" t="s">
        <v>518</v>
      </c>
      <c r="P46" s="114" t="s">
        <v>889</v>
      </c>
      <c r="Q46" s="114">
        <v>4</v>
      </c>
      <c r="R46" s="114" t="s">
        <v>881</v>
      </c>
      <c r="S46" s="113" t="s">
        <v>59</v>
      </c>
      <c r="T46" s="114"/>
      <c r="U46" s="114" t="s">
        <v>874</v>
      </c>
      <c r="V46" s="114"/>
      <c r="W46" s="113" t="s">
        <v>65</v>
      </c>
      <c r="X46" s="113">
        <v>6</v>
      </c>
      <c r="Y46" s="113" t="s">
        <v>65</v>
      </c>
      <c r="Z46" s="113" t="s">
        <v>65</v>
      </c>
      <c r="AA46" s="120">
        <v>0</v>
      </c>
      <c r="AB46" s="114" t="s">
        <v>65</v>
      </c>
      <c r="AC46" s="114" t="s">
        <v>59</v>
      </c>
      <c r="AD46" s="113" t="s">
        <v>875</v>
      </c>
      <c r="AE46" s="114"/>
      <c r="AF46" s="114"/>
    </row>
    <row r="47" spans="1:32" s="121" customFormat="1">
      <c r="A47" s="114" t="s">
        <v>890</v>
      </c>
      <c r="B47" s="114" t="s">
        <v>871</v>
      </c>
      <c r="C47" s="114" t="s">
        <v>868</v>
      </c>
      <c r="D47" s="114">
        <f t="shared" si="0"/>
        <v>4</v>
      </c>
      <c r="E47" s="119">
        <f t="shared" si="1"/>
        <v>4082.0177853941518</v>
      </c>
      <c r="F47" s="119">
        <v>153.17806150751201</v>
      </c>
      <c r="G47" s="114">
        <v>23.311295000000001</v>
      </c>
      <c r="H47" s="114">
        <v>75.998711999999998</v>
      </c>
      <c r="I47" s="114" t="s">
        <v>888</v>
      </c>
      <c r="J47" s="114" t="s">
        <v>61</v>
      </c>
      <c r="K47" s="114" t="s">
        <v>495</v>
      </c>
      <c r="L47" s="114" t="s">
        <v>55</v>
      </c>
      <c r="M47" s="114" t="s">
        <v>1524</v>
      </c>
      <c r="N47" s="114" t="s">
        <v>65</v>
      </c>
      <c r="O47" s="114" t="s">
        <v>518</v>
      </c>
      <c r="P47" s="114" t="s">
        <v>889</v>
      </c>
      <c r="Q47" s="114">
        <v>4</v>
      </c>
      <c r="R47" s="114" t="s">
        <v>881</v>
      </c>
      <c r="S47" s="113" t="s">
        <v>59</v>
      </c>
      <c r="T47" s="114"/>
      <c r="U47" s="114" t="s">
        <v>874</v>
      </c>
      <c r="V47" s="114"/>
      <c r="W47" s="113" t="s">
        <v>65</v>
      </c>
      <c r="X47" s="113">
        <v>6</v>
      </c>
      <c r="Y47" s="113" t="s">
        <v>65</v>
      </c>
      <c r="Z47" s="113" t="s">
        <v>65</v>
      </c>
      <c r="AA47" s="120">
        <v>0</v>
      </c>
      <c r="AB47" s="114" t="s">
        <v>65</v>
      </c>
      <c r="AC47" s="114" t="s">
        <v>59</v>
      </c>
      <c r="AD47" s="113" t="s">
        <v>875</v>
      </c>
      <c r="AE47" s="114"/>
      <c r="AF47" s="114"/>
    </row>
    <row r="48" spans="1:32" s="121" customFormat="1">
      <c r="A48" s="114" t="s">
        <v>890</v>
      </c>
      <c r="B48" s="114" t="s">
        <v>1408</v>
      </c>
      <c r="C48" s="114" t="s">
        <v>868</v>
      </c>
      <c r="D48" s="114">
        <f t="shared" si="0"/>
        <v>4</v>
      </c>
      <c r="E48" s="119">
        <f t="shared" si="1"/>
        <v>4235.1958469016636</v>
      </c>
      <c r="F48" s="119">
        <v>754.32508317255497</v>
      </c>
      <c r="G48" s="114">
        <v>23.310701999999999</v>
      </c>
      <c r="H48" s="114">
        <v>75.997361999999995</v>
      </c>
      <c r="I48" s="114" t="s">
        <v>888</v>
      </c>
      <c r="J48" s="114" t="s">
        <v>61</v>
      </c>
      <c r="K48" s="114" t="s">
        <v>495</v>
      </c>
      <c r="L48" s="114" t="s">
        <v>55</v>
      </c>
      <c r="M48" s="114" t="s">
        <v>1524</v>
      </c>
      <c r="N48" s="114" t="s">
        <v>65</v>
      </c>
      <c r="O48" s="114" t="s">
        <v>518</v>
      </c>
      <c r="P48" s="114" t="s">
        <v>889</v>
      </c>
      <c r="Q48" s="114">
        <v>4</v>
      </c>
      <c r="R48" s="114" t="s">
        <v>881</v>
      </c>
      <c r="S48" s="113" t="s">
        <v>59</v>
      </c>
      <c r="T48" s="114"/>
      <c r="U48" s="114" t="s">
        <v>874</v>
      </c>
      <c r="V48" s="114"/>
      <c r="W48" s="113" t="s">
        <v>65</v>
      </c>
      <c r="X48" s="113">
        <v>6</v>
      </c>
      <c r="Y48" s="113" t="s">
        <v>65</v>
      </c>
      <c r="Z48" s="113" t="s">
        <v>65</v>
      </c>
      <c r="AA48" s="120">
        <v>0</v>
      </c>
      <c r="AB48" s="114" t="s">
        <v>65</v>
      </c>
      <c r="AC48" s="114" t="s">
        <v>59</v>
      </c>
      <c r="AD48" s="113" t="s">
        <v>875</v>
      </c>
      <c r="AE48" s="114"/>
      <c r="AF48" s="114"/>
    </row>
    <row r="49" spans="1:32" s="121" customFormat="1">
      <c r="A49" s="114" t="s">
        <v>879</v>
      </c>
      <c r="B49" s="114" t="s">
        <v>871</v>
      </c>
      <c r="C49" s="114" t="s">
        <v>868</v>
      </c>
      <c r="D49" s="114">
        <f t="shared" si="0"/>
        <v>4</v>
      </c>
      <c r="E49" s="119">
        <f t="shared" si="1"/>
        <v>4989.520930074219</v>
      </c>
      <c r="F49" s="119">
        <v>19.007792349180399</v>
      </c>
      <c r="G49" s="114">
        <v>23.308996</v>
      </c>
      <c r="H49" s="114">
        <v>75.990273999999999</v>
      </c>
      <c r="I49" s="114" t="s">
        <v>888</v>
      </c>
      <c r="J49" s="114" t="s">
        <v>61</v>
      </c>
      <c r="K49" s="114" t="s">
        <v>495</v>
      </c>
      <c r="L49" s="114" t="s">
        <v>55</v>
      </c>
      <c r="M49" s="114" t="s">
        <v>1524</v>
      </c>
      <c r="N49" s="114" t="s">
        <v>65</v>
      </c>
      <c r="O49" s="114" t="s">
        <v>518</v>
      </c>
      <c r="P49" s="114" t="s">
        <v>889</v>
      </c>
      <c r="Q49" s="114">
        <v>4</v>
      </c>
      <c r="R49" s="114" t="s">
        <v>881</v>
      </c>
      <c r="S49" s="113" t="s">
        <v>59</v>
      </c>
      <c r="T49" s="114"/>
      <c r="U49" s="114" t="s">
        <v>874</v>
      </c>
      <c r="V49" s="114"/>
      <c r="W49" s="113" t="s">
        <v>65</v>
      </c>
      <c r="X49" s="113">
        <v>6</v>
      </c>
      <c r="Y49" s="113" t="s">
        <v>65</v>
      </c>
      <c r="Z49" s="113" t="s">
        <v>65</v>
      </c>
      <c r="AA49" s="120">
        <v>0</v>
      </c>
      <c r="AB49" s="114" t="s">
        <v>65</v>
      </c>
      <c r="AC49" s="114" t="s">
        <v>59</v>
      </c>
      <c r="AD49" s="113" t="s">
        <v>875</v>
      </c>
      <c r="AE49" s="114"/>
      <c r="AF49" s="114"/>
    </row>
    <row r="50" spans="1:32" s="121" customFormat="1">
      <c r="A50" s="114" t="s">
        <v>1432</v>
      </c>
      <c r="B50" s="114" t="s">
        <v>1408</v>
      </c>
      <c r="C50" s="114" t="s">
        <v>868</v>
      </c>
      <c r="D50" s="114">
        <f t="shared" si="0"/>
        <v>4</v>
      </c>
      <c r="E50" s="119">
        <f t="shared" si="1"/>
        <v>5008.5287224233998</v>
      </c>
      <c r="F50" s="119">
        <v>30.333036252884899</v>
      </c>
      <c r="G50" s="114">
        <v>23.308986999999998</v>
      </c>
      <c r="H50" s="114">
        <v>75.990091000000007</v>
      </c>
      <c r="I50" s="114" t="s">
        <v>888</v>
      </c>
      <c r="J50" s="114" t="s">
        <v>61</v>
      </c>
      <c r="K50" s="114" t="s">
        <v>495</v>
      </c>
      <c r="L50" s="114" t="s">
        <v>55</v>
      </c>
      <c r="M50" s="114" t="s">
        <v>1524</v>
      </c>
      <c r="N50" s="114" t="s">
        <v>65</v>
      </c>
      <c r="O50" s="114" t="s">
        <v>518</v>
      </c>
      <c r="P50" s="114" t="s">
        <v>889</v>
      </c>
      <c r="Q50" s="114">
        <v>4</v>
      </c>
      <c r="R50" s="114" t="s">
        <v>881</v>
      </c>
      <c r="S50" s="113" t="s">
        <v>59</v>
      </c>
      <c r="T50" s="114"/>
      <c r="U50" s="114" t="s">
        <v>874</v>
      </c>
      <c r="V50" s="114"/>
      <c r="W50" s="113" t="s">
        <v>65</v>
      </c>
      <c r="X50" s="113">
        <v>17</v>
      </c>
      <c r="Y50" s="113" t="s">
        <v>65</v>
      </c>
      <c r="Z50" s="113" t="s">
        <v>65</v>
      </c>
      <c r="AA50" s="120">
        <v>0</v>
      </c>
      <c r="AB50" s="114" t="s">
        <v>65</v>
      </c>
      <c r="AC50" s="114" t="s">
        <v>59</v>
      </c>
      <c r="AD50" s="113" t="s">
        <v>875</v>
      </c>
      <c r="AE50" s="114"/>
      <c r="AF50" s="114"/>
    </row>
    <row r="51" spans="1:32" s="121" customFormat="1">
      <c r="A51" s="114" t="s">
        <v>1433</v>
      </c>
      <c r="B51" s="114" t="s">
        <v>1537</v>
      </c>
      <c r="C51" s="114" t="s">
        <v>868</v>
      </c>
      <c r="D51" s="114">
        <f t="shared" si="0"/>
        <v>4</v>
      </c>
      <c r="E51" s="119">
        <f t="shared" si="1"/>
        <v>5038.8617586762848</v>
      </c>
      <c r="F51" s="119">
        <v>508.039675457106</v>
      </c>
      <c r="G51" s="114">
        <v>23.309149999999999</v>
      </c>
      <c r="H51" s="114">
        <v>75.989856000000003</v>
      </c>
      <c r="I51" s="114" t="s">
        <v>888</v>
      </c>
      <c r="J51" s="114" t="s">
        <v>61</v>
      </c>
      <c r="K51" s="114" t="s">
        <v>495</v>
      </c>
      <c r="L51" s="114" t="s">
        <v>55</v>
      </c>
      <c r="M51" s="114" t="s">
        <v>1524</v>
      </c>
      <c r="N51" s="114" t="s">
        <v>65</v>
      </c>
      <c r="O51" s="114" t="s">
        <v>518</v>
      </c>
      <c r="P51" s="114" t="s">
        <v>889</v>
      </c>
      <c r="Q51" s="114">
        <v>4</v>
      </c>
      <c r="R51" s="114" t="s">
        <v>881</v>
      </c>
      <c r="S51" s="113" t="s">
        <v>59</v>
      </c>
      <c r="T51" s="114"/>
      <c r="U51" s="114" t="s">
        <v>874</v>
      </c>
      <c r="V51" s="114"/>
      <c r="W51" s="149" t="s">
        <v>1433</v>
      </c>
      <c r="X51" s="113">
        <v>10</v>
      </c>
      <c r="Y51" s="113" t="s">
        <v>1413</v>
      </c>
      <c r="Z51" s="113" t="s">
        <v>1433</v>
      </c>
      <c r="AA51" s="120">
        <f>X51+6</f>
        <v>16</v>
      </c>
      <c r="AB51" s="114" t="s">
        <v>65</v>
      </c>
      <c r="AC51" s="114" t="s">
        <v>59</v>
      </c>
      <c r="AD51" s="113" t="s">
        <v>875</v>
      </c>
      <c r="AE51" s="114"/>
      <c r="AF51" s="114"/>
    </row>
    <row r="52" spans="1:32" s="121" customFormat="1">
      <c r="A52" s="114" t="s">
        <v>1432</v>
      </c>
      <c r="B52" s="114" t="s">
        <v>1408</v>
      </c>
      <c r="C52" s="114" t="s">
        <v>868</v>
      </c>
      <c r="D52" s="114">
        <f t="shared" si="0"/>
        <v>4</v>
      </c>
      <c r="E52" s="119">
        <f t="shared" si="1"/>
        <v>5546.9014341333905</v>
      </c>
      <c r="F52" s="119">
        <v>8.1139113593604897</v>
      </c>
      <c r="G52" s="114">
        <v>23.310276999999999</v>
      </c>
      <c r="H52" s="114">
        <v>75.985235000000003</v>
      </c>
      <c r="I52" s="114" t="s">
        <v>888</v>
      </c>
      <c r="J52" s="114" t="s">
        <v>61</v>
      </c>
      <c r="K52" s="114" t="s">
        <v>495</v>
      </c>
      <c r="L52" s="114" t="s">
        <v>55</v>
      </c>
      <c r="M52" s="114" t="s">
        <v>1524</v>
      </c>
      <c r="N52" s="114" t="s">
        <v>65</v>
      </c>
      <c r="O52" s="114" t="s">
        <v>518</v>
      </c>
      <c r="P52" s="114" t="s">
        <v>889</v>
      </c>
      <c r="Q52" s="114">
        <v>4</v>
      </c>
      <c r="R52" s="114" t="s">
        <v>881</v>
      </c>
      <c r="S52" s="113" t="s">
        <v>59</v>
      </c>
      <c r="T52" s="114"/>
      <c r="U52" s="114" t="s">
        <v>874</v>
      </c>
      <c r="V52" s="114"/>
      <c r="W52" s="113" t="s">
        <v>65</v>
      </c>
      <c r="X52" s="113">
        <v>7</v>
      </c>
      <c r="Y52" s="113" t="s">
        <v>65</v>
      </c>
      <c r="Z52" s="113" t="s">
        <v>65</v>
      </c>
      <c r="AA52" s="120">
        <v>0</v>
      </c>
      <c r="AB52" s="114" t="s">
        <v>65</v>
      </c>
      <c r="AC52" s="114" t="s">
        <v>59</v>
      </c>
      <c r="AD52" s="113" t="s">
        <v>875</v>
      </c>
      <c r="AE52" s="114"/>
      <c r="AF52" s="114"/>
    </row>
    <row r="53" spans="1:32" s="121" customFormat="1">
      <c r="A53" s="114" t="s">
        <v>66</v>
      </c>
      <c r="B53" s="114" t="s">
        <v>1408</v>
      </c>
      <c r="C53" s="114" t="s">
        <v>868</v>
      </c>
      <c r="D53" s="114">
        <f t="shared" si="0"/>
        <v>4</v>
      </c>
      <c r="E53" s="119">
        <f t="shared" si="1"/>
        <v>5555.0153454927513</v>
      </c>
      <c r="F53" s="119">
        <v>569.47252854018302</v>
      </c>
      <c r="G53" s="114">
        <v>23.310276999999999</v>
      </c>
      <c r="H53" s="114">
        <v>75.985235000000003</v>
      </c>
      <c r="I53" s="114" t="s">
        <v>888</v>
      </c>
      <c r="J53" s="114" t="s">
        <v>61</v>
      </c>
      <c r="K53" s="114" t="s">
        <v>495</v>
      </c>
      <c r="L53" s="114" t="s">
        <v>55</v>
      </c>
      <c r="M53" s="114" t="s">
        <v>1524</v>
      </c>
      <c r="N53" s="114" t="s">
        <v>65</v>
      </c>
      <c r="O53" s="114" t="s">
        <v>518</v>
      </c>
      <c r="P53" s="114" t="s">
        <v>889</v>
      </c>
      <c r="Q53" s="114">
        <v>4</v>
      </c>
      <c r="R53" s="114" t="s">
        <v>881</v>
      </c>
      <c r="S53" s="113" t="s">
        <v>59</v>
      </c>
      <c r="T53" s="114"/>
      <c r="U53" s="114" t="s">
        <v>874</v>
      </c>
      <c r="V53" s="114"/>
      <c r="W53" s="113" t="s">
        <v>65</v>
      </c>
      <c r="X53" s="113">
        <v>7</v>
      </c>
      <c r="Y53" s="113" t="s">
        <v>65</v>
      </c>
      <c r="Z53" s="113" t="s">
        <v>65</v>
      </c>
      <c r="AA53" s="120">
        <v>0</v>
      </c>
      <c r="AB53" s="114" t="s">
        <v>65</v>
      </c>
      <c r="AC53" s="114" t="s">
        <v>59</v>
      </c>
      <c r="AD53" s="113" t="s">
        <v>875</v>
      </c>
      <c r="AE53" s="114"/>
      <c r="AF53" s="114"/>
    </row>
    <row r="54" spans="1:32" s="121" customFormat="1">
      <c r="A54" s="114" t="s">
        <v>1433</v>
      </c>
      <c r="B54" s="114" t="s">
        <v>1537</v>
      </c>
      <c r="C54" s="114" t="s">
        <v>868</v>
      </c>
      <c r="D54" s="114">
        <f t="shared" si="0"/>
        <v>4</v>
      </c>
      <c r="E54" s="119">
        <f t="shared" si="1"/>
        <v>6124.4878740329341</v>
      </c>
      <c r="F54" s="119">
        <v>108.53127400621</v>
      </c>
      <c r="G54" s="114">
        <v>23.311243999999999</v>
      </c>
      <c r="H54" s="114">
        <v>75.979827</v>
      </c>
      <c r="I54" s="114" t="s">
        <v>888</v>
      </c>
      <c r="J54" s="114" t="s">
        <v>61</v>
      </c>
      <c r="K54" s="114" t="s">
        <v>495</v>
      </c>
      <c r="L54" s="114" t="s">
        <v>55</v>
      </c>
      <c r="M54" s="114" t="s">
        <v>1524</v>
      </c>
      <c r="N54" s="114" t="s">
        <v>65</v>
      </c>
      <c r="O54" s="114" t="s">
        <v>518</v>
      </c>
      <c r="P54" s="114" t="s">
        <v>891</v>
      </c>
      <c r="Q54" s="114">
        <v>4</v>
      </c>
      <c r="R54" s="114" t="s">
        <v>881</v>
      </c>
      <c r="S54" s="113" t="s">
        <v>59</v>
      </c>
      <c r="T54" s="114"/>
      <c r="U54" s="114" t="s">
        <v>874</v>
      </c>
      <c r="V54" s="114"/>
      <c r="W54" s="149" t="s">
        <v>1433</v>
      </c>
      <c r="X54" s="113">
        <v>10</v>
      </c>
      <c r="Y54" s="113" t="s">
        <v>1413</v>
      </c>
      <c r="Z54" s="113" t="s">
        <v>1433</v>
      </c>
      <c r="AA54" s="120">
        <f>X54+6</f>
        <v>16</v>
      </c>
      <c r="AB54" s="114" t="s">
        <v>65</v>
      </c>
      <c r="AC54" s="114" t="s">
        <v>59</v>
      </c>
      <c r="AD54" s="113" t="s">
        <v>875</v>
      </c>
      <c r="AE54" s="114"/>
      <c r="AF54" s="114"/>
    </row>
    <row r="55" spans="1:32" s="121" customFormat="1">
      <c r="A55" s="114" t="s">
        <v>1432</v>
      </c>
      <c r="B55" s="114" t="s">
        <v>1408</v>
      </c>
      <c r="C55" s="114" t="s">
        <v>868</v>
      </c>
      <c r="D55" s="114">
        <f t="shared" si="0"/>
        <v>4</v>
      </c>
      <c r="E55" s="119">
        <f t="shared" si="1"/>
        <v>6233.0191480391441</v>
      </c>
      <c r="F55" s="119">
        <v>439.60774083959001</v>
      </c>
      <c r="G55" s="114">
        <v>23.311574</v>
      </c>
      <c r="H55" s="114">
        <v>75.978827999999993</v>
      </c>
      <c r="I55" s="114" t="s">
        <v>888</v>
      </c>
      <c r="J55" s="114" t="s">
        <v>61</v>
      </c>
      <c r="K55" s="114" t="s">
        <v>495</v>
      </c>
      <c r="L55" s="114" t="s">
        <v>55</v>
      </c>
      <c r="M55" s="114" t="s">
        <v>1524</v>
      </c>
      <c r="N55" s="114" t="s">
        <v>65</v>
      </c>
      <c r="O55" s="114" t="s">
        <v>518</v>
      </c>
      <c r="P55" s="114" t="s">
        <v>892</v>
      </c>
      <c r="Q55" s="114">
        <v>4</v>
      </c>
      <c r="R55" s="114" t="s">
        <v>881</v>
      </c>
      <c r="S55" s="113" t="s">
        <v>59</v>
      </c>
      <c r="T55" s="114"/>
      <c r="U55" s="114" t="s">
        <v>874</v>
      </c>
      <c r="V55" s="114"/>
      <c r="W55" s="113" t="s">
        <v>65</v>
      </c>
      <c r="X55" s="113">
        <v>7</v>
      </c>
      <c r="Y55" s="113" t="s">
        <v>65</v>
      </c>
      <c r="Z55" s="113" t="s">
        <v>65</v>
      </c>
      <c r="AA55" s="120">
        <v>0</v>
      </c>
      <c r="AB55" s="114" t="s">
        <v>65</v>
      </c>
      <c r="AC55" s="114" t="s">
        <v>59</v>
      </c>
      <c r="AD55" s="113" t="s">
        <v>875</v>
      </c>
      <c r="AE55" s="114"/>
      <c r="AF55" s="114"/>
    </row>
    <row r="56" spans="1:32" s="121" customFormat="1">
      <c r="A56" s="114" t="s">
        <v>1436</v>
      </c>
      <c r="B56" s="114" t="s">
        <v>893</v>
      </c>
      <c r="C56" s="114" t="s">
        <v>868</v>
      </c>
      <c r="D56" s="114">
        <f t="shared" si="0"/>
        <v>5</v>
      </c>
      <c r="E56" s="119">
        <v>0</v>
      </c>
      <c r="F56" s="119">
        <v>34.728787065781397</v>
      </c>
      <c r="G56" s="114">
        <v>23.312753000000001</v>
      </c>
      <c r="H56" s="114">
        <v>75.975148000000004</v>
      </c>
      <c r="I56" s="114" t="s">
        <v>894</v>
      </c>
      <c r="J56" s="114" t="s">
        <v>61</v>
      </c>
      <c r="K56" s="114" t="s">
        <v>495</v>
      </c>
      <c r="L56" s="114" t="s">
        <v>55</v>
      </c>
      <c r="M56" s="114" t="s">
        <v>1525</v>
      </c>
      <c r="N56" s="114" t="s">
        <v>65</v>
      </c>
      <c r="O56" s="114" t="s">
        <v>518</v>
      </c>
      <c r="P56" s="114" t="s">
        <v>884</v>
      </c>
      <c r="Q56" s="114">
        <v>6</v>
      </c>
      <c r="R56" s="114" t="s">
        <v>873</v>
      </c>
      <c r="S56" s="113" t="s">
        <v>59</v>
      </c>
      <c r="T56" s="114"/>
      <c r="U56" s="114" t="s">
        <v>886</v>
      </c>
      <c r="V56" s="114"/>
      <c r="W56" s="113" t="s">
        <v>65</v>
      </c>
      <c r="X56" s="113">
        <v>6</v>
      </c>
      <c r="Y56" s="113" t="s">
        <v>65</v>
      </c>
      <c r="Z56" s="113" t="s">
        <v>65</v>
      </c>
      <c r="AA56" s="120">
        <v>0</v>
      </c>
      <c r="AB56" s="114" t="s">
        <v>65</v>
      </c>
      <c r="AC56" s="114" t="s">
        <v>59</v>
      </c>
      <c r="AD56" s="113" t="s">
        <v>875</v>
      </c>
      <c r="AE56" s="114"/>
      <c r="AF56" s="114"/>
    </row>
    <row r="57" spans="1:32" s="121" customFormat="1">
      <c r="A57" s="114" t="s">
        <v>1432</v>
      </c>
      <c r="B57" s="114" t="s">
        <v>1408</v>
      </c>
      <c r="C57" s="114" t="s">
        <v>868</v>
      </c>
      <c r="D57" s="114">
        <f t="shared" si="0"/>
        <v>5</v>
      </c>
      <c r="E57" s="119">
        <f t="shared" si="1"/>
        <v>34.728787065781397</v>
      </c>
      <c r="F57" s="119">
        <v>68.457021573609197</v>
      </c>
      <c r="G57" s="114">
        <v>23.312486</v>
      </c>
      <c r="H57" s="114">
        <v>75.974996000000004</v>
      </c>
      <c r="I57" s="114" t="s">
        <v>894</v>
      </c>
      <c r="J57" s="114" t="s">
        <v>61</v>
      </c>
      <c r="K57" s="114" t="s">
        <v>495</v>
      </c>
      <c r="L57" s="114" t="s">
        <v>55</v>
      </c>
      <c r="M57" s="114" t="s">
        <v>1525</v>
      </c>
      <c r="N57" s="114" t="s">
        <v>65</v>
      </c>
      <c r="O57" s="114" t="s">
        <v>518</v>
      </c>
      <c r="P57" s="114" t="s">
        <v>884</v>
      </c>
      <c r="Q57" s="114">
        <v>6</v>
      </c>
      <c r="R57" s="114" t="s">
        <v>873</v>
      </c>
      <c r="S57" s="113" t="s">
        <v>59</v>
      </c>
      <c r="T57" s="114"/>
      <c r="U57" s="114" t="s">
        <v>886</v>
      </c>
      <c r="V57" s="114"/>
      <c r="W57" s="113" t="s">
        <v>65</v>
      </c>
      <c r="X57" s="113">
        <v>5</v>
      </c>
      <c r="Y57" s="113" t="s">
        <v>65</v>
      </c>
      <c r="Z57" s="113" t="s">
        <v>65</v>
      </c>
      <c r="AA57" s="120">
        <v>0</v>
      </c>
      <c r="AB57" s="114" t="s">
        <v>65</v>
      </c>
      <c r="AC57" s="114" t="s">
        <v>59</v>
      </c>
      <c r="AD57" s="113" t="s">
        <v>875</v>
      </c>
      <c r="AE57" s="114"/>
      <c r="AF57" s="114"/>
    </row>
    <row r="58" spans="1:32" s="121" customFormat="1">
      <c r="A58" s="114" t="s">
        <v>879</v>
      </c>
      <c r="B58" s="114" t="s">
        <v>871</v>
      </c>
      <c r="C58" s="114" t="s">
        <v>868</v>
      </c>
      <c r="D58" s="114">
        <f t="shared" si="0"/>
        <v>5</v>
      </c>
      <c r="E58" s="119">
        <f t="shared" si="1"/>
        <v>103.18580863939059</v>
      </c>
      <c r="F58" s="119">
        <v>225.807547650245</v>
      </c>
      <c r="G58" s="114">
        <v>23.312874000000001</v>
      </c>
      <c r="H58" s="114">
        <v>75.974536000000001</v>
      </c>
      <c r="I58" s="114" t="s">
        <v>894</v>
      </c>
      <c r="J58" s="114" t="s">
        <v>61</v>
      </c>
      <c r="K58" s="114" t="s">
        <v>495</v>
      </c>
      <c r="L58" s="114" t="s">
        <v>55</v>
      </c>
      <c r="M58" s="114" t="s">
        <v>1525</v>
      </c>
      <c r="N58" s="114" t="s">
        <v>65</v>
      </c>
      <c r="O58" s="114">
        <v>6</v>
      </c>
      <c r="P58" s="114" t="s">
        <v>884</v>
      </c>
      <c r="Q58" s="114">
        <v>6</v>
      </c>
      <c r="R58" s="114" t="s">
        <v>885</v>
      </c>
      <c r="S58" s="113" t="s">
        <v>59</v>
      </c>
      <c r="T58" s="114"/>
      <c r="U58" s="114" t="s">
        <v>886</v>
      </c>
      <c r="V58" s="114"/>
      <c r="W58" s="113" t="s">
        <v>65</v>
      </c>
      <c r="X58" s="113">
        <v>6</v>
      </c>
      <c r="Y58" s="113" t="s">
        <v>65</v>
      </c>
      <c r="Z58" s="113" t="s">
        <v>65</v>
      </c>
      <c r="AA58" s="120">
        <v>0</v>
      </c>
      <c r="AB58" s="114" t="s">
        <v>65</v>
      </c>
      <c r="AC58" s="114" t="s">
        <v>59</v>
      </c>
      <c r="AD58" s="113" t="s">
        <v>875</v>
      </c>
      <c r="AE58" s="114"/>
      <c r="AF58" s="114"/>
    </row>
    <row r="59" spans="1:32" s="121" customFormat="1">
      <c r="A59" s="114" t="s">
        <v>1433</v>
      </c>
      <c r="B59" s="114" t="s">
        <v>1537</v>
      </c>
      <c r="C59" s="114" t="s">
        <v>868</v>
      </c>
      <c r="D59" s="114">
        <f t="shared" si="0"/>
        <v>5</v>
      </c>
      <c r="E59" s="119">
        <f t="shared" si="1"/>
        <v>328.99335628963559</v>
      </c>
      <c r="F59" s="119">
        <v>2018.62672815719</v>
      </c>
      <c r="G59" s="114">
        <v>23.314882000000001</v>
      </c>
      <c r="H59" s="114">
        <v>75.974653000000004</v>
      </c>
      <c r="I59" s="114" t="s">
        <v>894</v>
      </c>
      <c r="J59" s="114" t="s">
        <v>61</v>
      </c>
      <c r="K59" s="114" t="s">
        <v>495</v>
      </c>
      <c r="L59" s="114" t="s">
        <v>55</v>
      </c>
      <c r="M59" s="114" t="s">
        <v>1525</v>
      </c>
      <c r="N59" s="114" t="s">
        <v>65</v>
      </c>
      <c r="O59" s="114" t="s">
        <v>518</v>
      </c>
      <c r="P59" s="114" t="s">
        <v>884</v>
      </c>
      <c r="Q59" s="114">
        <v>6</v>
      </c>
      <c r="R59" s="114" t="s">
        <v>885</v>
      </c>
      <c r="S59" s="113" t="s">
        <v>59</v>
      </c>
      <c r="T59" s="114"/>
      <c r="U59" s="114" t="s">
        <v>886</v>
      </c>
      <c r="V59" s="114"/>
      <c r="W59" s="149" t="s">
        <v>1433</v>
      </c>
      <c r="X59" s="113">
        <v>50</v>
      </c>
      <c r="Y59" s="113" t="s">
        <v>1413</v>
      </c>
      <c r="Z59" s="113" t="s">
        <v>1433</v>
      </c>
      <c r="AA59" s="120">
        <f>X59+6</f>
        <v>56</v>
      </c>
      <c r="AB59" s="114" t="s">
        <v>65</v>
      </c>
      <c r="AC59" s="114" t="s">
        <v>59</v>
      </c>
      <c r="AD59" s="113" t="s">
        <v>875</v>
      </c>
      <c r="AE59" s="114"/>
      <c r="AF59" s="114"/>
    </row>
    <row r="60" spans="1:32" s="121" customFormat="1">
      <c r="A60" s="114" t="s">
        <v>66</v>
      </c>
      <c r="B60" s="114" t="s">
        <v>1408</v>
      </c>
      <c r="C60" s="114" t="s">
        <v>868</v>
      </c>
      <c r="D60" s="114">
        <f t="shared" si="0"/>
        <v>5</v>
      </c>
      <c r="E60" s="119">
        <f t="shared" si="1"/>
        <v>2347.6200844468258</v>
      </c>
      <c r="F60" s="119">
        <v>690.67668089537597</v>
      </c>
      <c r="G60" s="114">
        <v>23.322807999999998</v>
      </c>
      <c r="H60" s="114">
        <v>75.990252999999996</v>
      </c>
      <c r="I60" s="114" t="s">
        <v>894</v>
      </c>
      <c r="J60" s="114" t="s">
        <v>61</v>
      </c>
      <c r="K60" s="114" t="s">
        <v>495</v>
      </c>
      <c r="L60" s="114" t="s">
        <v>55</v>
      </c>
      <c r="M60" s="114" t="s">
        <v>1525</v>
      </c>
      <c r="N60" s="114" t="s">
        <v>65</v>
      </c>
      <c r="O60" s="114" t="s">
        <v>518</v>
      </c>
      <c r="P60" s="114" t="s">
        <v>884</v>
      </c>
      <c r="Q60" s="114">
        <v>6</v>
      </c>
      <c r="R60" s="114" t="s">
        <v>885</v>
      </c>
      <c r="S60" s="113" t="s">
        <v>59</v>
      </c>
      <c r="T60" s="114"/>
      <c r="U60" s="114" t="s">
        <v>886</v>
      </c>
      <c r="V60" s="114"/>
      <c r="W60" s="113" t="s">
        <v>65</v>
      </c>
      <c r="X60" s="113">
        <v>45</v>
      </c>
      <c r="Y60" s="113" t="s">
        <v>65</v>
      </c>
      <c r="Z60" s="113" t="s">
        <v>65</v>
      </c>
      <c r="AA60" s="120">
        <v>0</v>
      </c>
      <c r="AB60" s="114" t="s">
        <v>65</v>
      </c>
      <c r="AC60" s="114" t="s">
        <v>59</v>
      </c>
      <c r="AD60" s="113" t="s">
        <v>875</v>
      </c>
      <c r="AE60" s="114"/>
      <c r="AF60" s="114"/>
    </row>
    <row r="61" spans="1:32" s="121" customFormat="1">
      <c r="A61" s="114" t="s">
        <v>1431</v>
      </c>
      <c r="B61" s="114" t="s">
        <v>1408</v>
      </c>
      <c r="C61" s="114" t="s">
        <v>868</v>
      </c>
      <c r="D61" s="114">
        <f t="shared" si="0"/>
        <v>5</v>
      </c>
      <c r="E61" s="119">
        <f t="shared" si="1"/>
        <v>3038.296765342202</v>
      </c>
      <c r="F61" s="119">
        <v>691.95705536830496</v>
      </c>
      <c r="G61" s="114">
        <v>23.323785000000001</v>
      </c>
      <c r="H61" s="114">
        <v>75.996737999999993</v>
      </c>
      <c r="I61" s="114" t="s">
        <v>894</v>
      </c>
      <c r="J61" s="114" t="s">
        <v>61</v>
      </c>
      <c r="K61" s="114" t="s">
        <v>495</v>
      </c>
      <c r="L61" s="114" t="s">
        <v>55</v>
      </c>
      <c r="M61" s="114" t="s">
        <v>1525</v>
      </c>
      <c r="N61" s="114" t="s">
        <v>65</v>
      </c>
      <c r="O61" s="114" t="s">
        <v>518</v>
      </c>
      <c r="P61" s="114" t="s">
        <v>884</v>
      </c>
      <c r="Q61" s="114">
        <v>6</v>
      </c>
      <c r="R61" s="114" t="s">
        <v>885</v>
      </c>
      <c r="S61" s="113" t="s">
        <v>59</v>
      </c>
      <c r="T61" s="114"/>
      <c r="U61" s="114" t="s">
        <v>886</v>
      </c>
      <c r="V61" s="114"/>
      <c r="W61" s="113" t="s">
        <v>65</v>
      </c>
      <c r="X61" s="113">
        <v>6</v>
      </c>
      <c r="Y61" s="113" t="s">
        <v>65</v>
      </c>
      <c r="Z61" s="113" t="s">
        <v>65</v>
      </c>
      <c r="AA61" s="120">
        <v>0</v>
      </c>
      <c r="AB61" s="114" t="s">
        <v>65</v>
      </c>
      <c r="AC61" s="114" t="s">
        <v>59</v>
      </c>
      <c r="AD61" s="113" t="s">
        <v>875</v>
      </c>
      <c r="AE61" s="114"/>
      <c r="AF61" s="114"/>
    </row>
    <row r="62" spans="1:32" s="121" customFormat="1">
      <c r="A62" s="114" t="s">
        <v>1500</v>
      </c>
      <c r="B62" s="114" t="s">
        <v>871</v>
      </c>
      <c r="C62" s="114" t="s">
        <v>895</v>
      </c>
      <c r="D62" s="114">
        <f t="shared" si="0"/>
        <v>5</v>
      </c>
      <c r="E62" s="119">
        <f t="shared" si="1"/>
        <v>3730.2538207105072</v>
      </c>
      <c r="F62" s="119">
        <v>20.0805948668011</v>
      </c>
      <c r="G62" s="114">
        <v>23.328969000000001</v>
      </c>
      <c r="H62" s="114">
        <v>75.999421999999996</v>
      </c>
      <c r="I62" s="114" t="s">
        <v>896</v>
      </c>
      <c r="J62" s="114" t="s">
        <v>61</v>
      </c>
      <c r="K62" s="114" t="s">
        <v>495</v>
      </c>
      <c r="L62" s="114" t="s">
        <v>55</v>
      </c>
      <c r="M62" s="114" t="s">
        <v>1526</v>
      </c>
      <c r="N62" s="114" t="s">
        <v>65</v>
      </c>
      <c r="O62" s="114" t="s">
        <v>518</v>
      </c>
      <c r="P62" s="114" t="s">
        <v>884</v>
      </c>
      <c r="Q62" s="114">
        <v>6</v>
      </c>
      <c r="R62" s="114" t="s">
        <v>885</v>
      </c>
      <c r="S62" s="113" t="s">
        <v>1535</v>
      </c>
      <c r="T62" s="114"/>
      <c r="U62" s="114" t="s">
        <v>886</v>
      </c>
      <c r="V62" s="114"/>
      <c r="W62" s="113" t="s">
        <v>65</v>
      </c>
      <c r="X62" s="113">
        <v>6</v>
      </c>
      <c r="Y62" s="113" t="s">
        <v>65</v>
      </c>
      <c r="Z62" s="113" t="s">
        <v>65</v>
      </c>
      <c r="AA62" s="120">
        <v>0</v>
      </c>
      <c r="AB62" s="114" t="s">
        <v>65</v>
      </c>
      <c r="AC62" s="114" t="s">
        <v>1535</v>
      </c>
      <c r="AD62" s="113" t="s">
        <v>875</v>
      </c>
      <c r="AE62" s="114"/>
      <c r="AF62" s="114"/>
    </row>
    <row r="63" spans="1:32" s="121" customFormat="1">
      <c r="A63" s="114" t="s">
        <v>1432</v>
      </c>
      <c r="B63" s="114" t="s">
        <v>1408</v>
      </c>
      <c r="C63" s="114" t="s">
        <v>868</v>
      </c>
      <c r="D63" s="114">
        <f t="shared" si="0"/>
        <v>5</v>
      </c>
      <c r="E63" s="119">
        <f t="shared" si="1"/>
        <v>3750.3344155773084</v>
      </c>
      <c r="F63" s="119">
        <v>5.5952303904459297</v>
      </c>
      <c r="G63" s="114">
        <v>23.328945999999998</v>
      </c>
      <c r="H63" s="114">
        <v>75.999616000000003</v>
      </c>
      <c r="I63" s="114" t="s">
        <v>896</v>
      </c>
      <c r="J63" s="114" t="s">
        <v>61</v>
      </c>
      <c r="K63" s="114" t="s">
        <v>495</v>
      </c>
      <c r="L63" s="114" t="s">
        <v>55</v>
      </c>
      <c r="M63" s="114" t="s">
        <v>1526</v>
      </c>
      <c r="N63" s="114" t="s">
        <v>65</v>
      </c>
      <c r="O63" s="114" t="s">
        <v>518</v>
      </c>
      <c r="P63" s="114" t="s">
        <v>884</v>
      </c>
      <c r="Q63" s="114">
        <v>6</v>
      </c>
      <c r="R63" s="114" t="s">
        <v>885</v>
      </c>
      <c r="S63" s="113" t="s">
        <v>59</v>
      </c>
      <c r="T63" s="114"/>
      <c r="U63" s="114" t="s">
        <v>886</v>
      </c>
      <c r="V63" s="114"/>
      <c r="W63" s="113" t="s">
        <v>65</v>
      </c>
      <c r="X63" s="113">
        <v>7</v>
      </c>
      <c r="Y63" s="113" t="s">
        <v>65</v>
      </c>
      <c r="Z63" s="113" t="s">
        <v>65</v>
      </c>
      <c r="AA63" s="120">
        <v>0</v>
      </c>
      <c r="AB63" s="114" t="s">
        <v>65</v>
      </c>
      <c r="AC63" s="114" t="s">
        <v>59</v>
      </c>
      <c r="AD63" s="113" t="s">
        <v>875</v>
      </c>
      <c r="AE63" s="114"/>
      <c r="AF63" s="114"/>
    </row>
    <row r="64" spans="1:32" s="121" customFormat="1">
      <c r="A64" s="114" t="s">
        <v>1433</v>
      </c>
      <c r="B64" s="114" t="s">
        <v>1537</v>
      </c>
      <c r="C64" s="114" t="s">
        <v>868</v>
      </c>
      <c r="D64" s="114">
        <f t="shared" si="0"/>
        <v>5</v>
      </c>
      <c r="E64" s="119">
        <f t="shared" si="1"/>
        <v>3755.9296459677544</v>
      </c>
      <c r="F64" s="119">
        <v>156.37192038651199</v>
      </c>
      <c r="G64" s="114">
        <v>23.328994999999999</v>
      </c>
      <c r="H64" s="114">
        <v>75.999628999999999</v>
      </c>
      <c r="I64" s="114" t="s">
        <v>896</v>
      </c>
      <c r="J64" s="114" t="s">
        <v>61</v>
      </c>
      <c r="K64" s="114" t="s">
        <v>495</v>
      </c>
      <c r="L64" s="114" t="s">
        <v>55</v>
      </c>
      <c r="M64" s="114" t="s">
        <v>1526</v>
      </c>
      <c r="N64" s="114" t="s">
        <v>65</v>
      </c>
      <c r="O64" s="114">
        <v>3</v>
      </c>
      <c r="P64" s="114" t="s">
        <v>884</v>
      </c>
      <c r="Q64" s="114">
        <v>6</v>
      </c>
      <c r="R64" s="114" t="s">
        <v>885</v>
      </c>
      <c r="S64" s="113" t="s">
        <v>59</v>
      </c>
      <c r="T64" s="114"/>
      <c r="U64" s="114" t="s">
        <v>886</v>
      </c>
      <c r="V64" s="114"/>
      <c r="W64" s="149" t="s">
        <v>1433</v>
      </c>
      <c r="X64" s="113">
        <v>10</v>
      </c>
      <c r="Y64" s="113" t="s">
        <v>1413</v>
      </c>
      <c r="Z64" s="113" t="s">
        <v>1433</v>
      </c>
      <c r="AA64" s="120">
        <f>X64+6</f>
        <v>16</v>
      </c>
      <c r="AB64" s="114" t="s">
        <v>65</v>
      </c>
      <c r="AC64" s="114" t="s">
        <v>59</v>
      </c>
      <c r="AD64" s="113" t="s">
        <v>875</v>
      </c>
      <c r="AE64" s="114"/>
      <c r="AF64" s="114"/>
    </row>
    <row r="65" spans="1:32" s="121" customFormat="1">
      <c r="A65" s="114" t="s">
        <v>1432</v>
      </c>
      <c r="B65" s="114" t="s">
        <v>1408</v>
      </c>
      <c r="C65" s="114" t="s">
        <v>868</v>
      </c>
      <c r="D65" s="114">
        <f t="shared" si="0"/>
        <v>5</v>
      </c>
      <c r="E65" s="119">
        <f t="shared" si="1"/>
        <v>3912.3015663542665</v>
      </c>
      <c r="F65" s="119">
        <v>43.8202550055857</v>
      </c>
      <c r="G65" s="114">
        <v>23.330335000000002</v>
      </c>
      <c r="H65" s="114">
        <v>75.999992000000006</v>
      </c>
      <c r="I65" s="114" t="s">
        <v>896</v>
      </c>
      <c r="J65" s="114" t="s">
        <v>61</v>
      </c>
      <c r="K65" s="114" t="s">
        <v>495</v>
      </c>
      <c r="L65" s="114" t="s">
        <v>55</v>
      </c>
      <c r="M65" s="114" t="s">
        <v>1526</v>
      </c>
      <c r="N65" s="114" t="s">
        <v>65</v>
      </c>
      <c r="O65" s="114" t="s">
        <v>518</v>
      </c>
      <c r="P65" s="114" t="s">
        <v>884</v>
      </c>
      <c r="Q65" s="114">
        <v>6</v>
      </c>
      <c r="R65" s="114" t="s">
        <v>873</v>
      </c>
      <c r="S65" s="113" t="s">
        <v>59</v>
      </c>
      <c r="T65" s="114"/>
      <c r="U65" s="114" t="s">
        <v>886</v>
      </c>
      <c r="V65" s="114"/>
      <c r="W65" s="113" t="s">
        <v>65</v>
      </c>
      <c r="X65" s="113">
        <v>7</v>
      </c>
      <c r="Y65" s="113" t="s">
        <v>65</v>
      </c>
      <c r="Z65" s="113" t="s">
        <v>65</v>
      </c>
      <c r="AA65" s="120">
        <v>0</v>
      </c>
      <c r="AB65" s="114" t="s">
        <v>65</v>
      </c>
      <c r="AC65" s="114" t="s">
        <v>59</v>
      </c>
      <c r="AD65" s="113" t="s">
        <v>875</v>
      </c>
      <c r="AE65" s="114"/>
      <c r="AF65" s="114"/>
    </row>
    <row r="66" spans="1:32" s="121" customFormat="1">
      <c r="A66" s="114" t="s">
        <v>1432</v>
      </c>
      <c r="B66" s="114" t="s">
        <v>1408</v>
      </c>
      <c r="C66" s="114" t="s">
        <v>868</v>
      </c>
      <c r="D66" s="114">
        <f t="shared" si="0"/>
        <v>5</v>
      </c>
      <c r="E66" s="119">
        <f t="shared" si="1"/>
        <v>3956.1218213598522</v>
      </c>
      <c r="F66" s="119">
        <v>110.65218879242499</v>
      </c>
      <c r="G66" s="114">
        <v>23.330728000000001</v>
      </c>
      <c r="H66" s="114">
        <v>76.000005000000002</v>
      </c>
      <c r="I66" s="114" t="s">
        <v>896</v>
      </c>
      <c r="J66" s="114" t="s">
        <v>61</v>
      </c>
      <c r="K66" s="114" t="s">
        <v>495</v>
      </c>
      <c r="L66" s="114" t="s">
        <v>55</v>
      </c>
      <c r="M66" s="114" t="s">
        <v>1526</v>
      </c>
      <c r="N66" s="114" t="s">
        <v>65</v>
      </c>
      <c r="O66" s="114" t="s">
        <v>518</v>
      </c>
      <c r="P66" s="114" t="s">
        <v>884</v>
      </c>
      <c r="Q66" s="114">
        <v>6</v>
      </c>
      <c r="R66" s="114" t="s">
        <v>873</v>
      </c>
      <c r="S66" s="113" t="s">
        <v>59</v>
      </c>
      <c r="T66" s="114"/>
      <c r="U66" s="114" t="s">
        <v>886</v>
      </c>
      <c r="V66" s="114"/>
      <c r="W66" s="113" t="s">
        <v>65</v>
      </c>
      <c r="X66" s="113">
        <v>9</v>
      </c>
      <c r="Y66" s="113" t="s">
        <v>65</v>
      </c>
      <c r="Z66" s="113" t="s">
        <v>65</v>
      </c>
      <c r="AA66" s="120">
        <v>0</v>
      </c>
      <c r="AB66" s="114" t="s">
        <v>65</v>
      </c>
      <c r="AC66" s="114" t="s">
        <v>59</v>
      </c>
      <c r="AD66" s="113" t="s">
        <v>875</v>
      </c>
      <c r="AE66" s="114"/>
      <c r="AF66" s="114"/>
    </row>
    <row r="67" spans="1:32" s="121" customFormat="1">
      <c r="A67" s="114" t="s">
        <v>879</v>
      </c>
      <c r="B67" s="114" t="s">
        <v>871</v>
      </c>
      <c r="C67" s="114" t="s">
        <v>868</v>
      </c>
      <c r="D67" s="114">
        <f t="shared" si="0"/>
        <v>5</v>
      </c>
      <c r="E67" s="119">
        <f t="shared" si="1"/>
        <v>4066.7740101522772</v>
      </c>
      <c r="F67" s="119">
        <v>201.54255328958399</v>
      </c>
      <c r="G67" s="114">
        <v>23.331697999999999</v>
      </c>
      <c r="H67" s="114">
        <v>75.999791999999999</v>
      </c>
      <c r="I67" s="114" t="s">
        <v>896</v>
      </c>
      <c r="J67" s="114" t="s">
        <v>61</v>
      </c>
      <c r="K67" s="114" t="s">
        <v>495</v>
      </c>
      <c r="L67" s="114" t="s">
        <v>55</v>
      </c>
      <c r="M67" s="114" t="s">
        <v>1526</v>
      </c>
      <c r="N67" s="114" t="s">
        <v>65</v>
      </c>
      <c r="O67" s="114" t="s">
        <v>518</v>
      </c>
      <c r="P67" s="114" t="s">
        <v>884</v>
      </c>
      <c r="Q67" s="114">
        <v>6</v>
      </c>
      <c r="R67" s="114" t="s">
        <v>873</v>
      </c>
      <c r="S67" s="113" t="s">
        <v>59</v>
      </c>
      <c r="T67" s="114"/>
      <c r="U67" s="114" t="s">
        <v>886</v>
      </c>
      <c r="V67" s="114"/>
      <c r="W67" s="113" t="s">
        <v>65</v>
      </c>
      <c r="X67" s="113">
        <v>6</v>
      </c>
      <c r="Y67" s="113" t="s">
        <v>65</v>
      </c>
      <c r="Z67" s="113" t="s">
        <v>65</v>
      </c>
      <c r="AA67" s="120">
        <v>0</v>
      </c>
      <c r="AB67" s="114" t="s">
        <v>65</v>
      </c>
      <c r="AC67" s="114" t="s">
        <v>59</v>
      </c>
      <c r="AD67" s="113" t="s">
        <v>875</v>
      </c>
      <c r="AE67" s="114"/>
      <c r="AF67" s="114"/>
    </row>
    <row r="68" spans="1:32" s="121" customFormat="1">
      <c r="A68" s="114" t="s">
        <v>1432</v>
      </c>
      <c r="B68" s="114" t="s">
        <v>1408</v>
      </c>
      <c r="C68" s="114" t="s">
        <v>868</v>
      </c>
      <c r="D68" s="114">
        <f t="shared" si="0"/>
        <v>4</v>
      </c>
      <c r="E68" s="119">
        <f t="shared" si="1"/>
        <v>4268.316563441861</v>
      </c>
      <c r="F68" s="119">
        <v>153.451742941199</v>
      </c>
      <c r="G68" s="114">
        <v>23.332636000000001</v>
      </c>
      <c r="H68" s="114">
        <v>75.998480000000001</v>
      </c>
      <c r="I68" s="114" t="s">
        <v>896</v>
      </c>
      <c r="J68" s="114" t="s">
        <v>61</v>
      </c>
      <c r="K68" s="114" t="s">
        <v>495</v>
      </c>
      <c r="L68" s="114" t="s">
        <v>55</v>
      </c>
      <c r="M68" s="114" t="s">
        <v>1526</v>
      </c>
      <c r="N68" s="114" t="s">
        <v>65</v>
      </c>
      <c r="O68" s="114" t="s">
        <v>518</v>
      </c>
      <c r="P68" s="114" t="s">
        <v>897</v>
      </c>
      <c r="Q68" s="114">
        <v>4</v>
      </c>
      <c r="R68" s="114" t="s">
        <v>881</v>
      </c>
      <c r="S68" s="113" t="s">
        <v>59</v>
      </c>
      <c r="T68" s="114"/>
      <c r="U68" s="114" t="s">
        <v>874</v>
      </c>
      <c r="V68" s="114"/>
      <c r="W68" s="113" t="s">
        <v>65</v>
      </c>
      <c r="X68" s="113">
        <v>10</v>
      </c>
      <c r="Y68" s="113" t="s">
        <v>65</v>
      </c>
      <c r="Z68" s="113" t="s">
        <v>65</v>
      </c>
      <c r="AA68" s="120">
        <v>0</v>
      </c>
      <c r="AB68" s="114" t="s">
        <v>65</v>
      </c>
      <c r="AC68" s="114" t="s">
        <v>59</v>
      </c>
      <c r="AD68" s="113" t="s">
        <v>875</v>
      </c>
      <c r="AE68" s="114"/>
      <c r="AF68" s="114"/>
    </row>
    <row r="69" spans="1:32" s="121" customFormat="1">
      <c r="A69" s="114" t="s">
        <v>879</v>
      </c>
      <c r="B69" s="114" t="s">
        <v>871</v>
      </c>
      <c r="C69" s="114" t="s">
        <v>868</v>
      </c>
      <c r="D69" s="114">
        <f t="shared" ref="D69:D132" si="3">(Q69/2)+2</f>
        <v>4</v>
      </c>
      <c r="E69" s="119">
        <f t="shared" si="1"/>
        <v>4421.76830638306</v>
      </c>
      <c r="F69" s="119">
        <v>670.21493708615606</v>
      </c>
      <c r="G69" s="114">
        <v>23.3339</v>
      </c>
      <c r="H69" s="114">
        <v>75.999024000000006</v>
      </c>
      <c r="I69" s="114" t="s">
        <v>896</v>
      </c>
      <c r="J69" s="114" t="s">
        <v>61</v>
      </c>
      <c r="K69" s="114" t="s">
        <v>495</v>
      </c>
      <c r="L69" s="114" t="s">
        <v>55</v>
      </c>
      <c r="M69" s="114" t="s">
        <v>1526</v>
      </c>
      <c r="N69" s="114" t="s">
        <v>65</v>
      </c>
      <c r="O69" s="114" t="s">
        <v>518</v>
      </c>
      <c r="P69" s="114" t="s">
        <v>897</v>
      </c>
      <c r="Q69" s="114">
        <v>4</v>
      </c>
      <c r="R69" s="114" t="s">
        <v>881</v>
      </c>
      <c r="S69" s="113" t="s">
        <v>59</v>
      </c>
      <c r="T69" s="114"/>
      <c r="U69" s="114" t="s">
        <v>874</v>
      </c>
      <c r="V69" s="114"/>
      <c r="W69" s="113" t="s">
        <v>65</v>
      </c>
      <c r="X69" s="113">
        <v>6</v>
      </c>
      <c r="Y69" s="113" t="s">
        <v>65</v>
      </c>
      <c r="Z69" s="113" t="s">
        <v>65</v>
      </c>
      <c r="AA69" s="120">
        <v>0</v>
      </c>
      <c r="AB69" s="114" t="s">
        <v>65</v>
      </c>
      <c r="AC69" s="114" t="s">
        <v>59</v>
      </c>
      <c r="AD69" s="113" t="s">
        <v>875</v>
      </c>
      <c r="AE69" s="114"/>
      <c r="AF69" s="114"/>
    </row>
    <row r="70" spans="1:32" s="121" customFormat="1">
      <c r="A70" s="114" t="s">
        <v>1435</v>
      </c>
      <c r="B70" s="114" t="s">
        <v>1537</v>
      </c>
      <c r="C70" s="114" t="s">
        <v>868</v>
      </c>
      <c r="D70" s="114">
        <f t="shared" si="3"/>
        <v>4</v>
      </c>
      <c r="E70" s="119">
        <f t="shared" ref="E70:E133" si="4">F69+E69</f>
        <v>5091.9832434692162</v>
      </c>
      <c r="F70" s="119">
        <v>84.8226654667709</v>
      </c>
      <c r="G70" s="114">
        <v>23.339689</v>
      </c>
      <c r="H70" s="114">
        <v>76.000406999999996</v>
      </c>
      <c r="I70" s="114" t="s">
        <v>896</v>
      </c>
      <c r="J70" s="114" t="s">
        <v>61</v>
      </c>
      <c r="K70" s="114" t="s">
        <v>495</v>
      </c>
      <c r="L70" s="114" t="s">
        <v>55</v>
      </c>
      <c r="M70" s="114" t="s">
        <v>1526</v>
      </c>
      <c r="N70" s="114" t="s">
        <v>65</v>
      </c>
      <c r="O70" s="114" t="s">
        <v>518</v>
      </c>
      <c r="P70" s="114" t="s">
        <v>897</v>
      </c>
      <c r="Q70" s="114">
        <v>4</v>
      </c>
      <c r="R70" s="114" t="s">
        <v>881</v>
      </c>
      <c r="S70" s="113" t="s">
        <v>59</v>
      </c>
      <c r="T70" s="114"/>
      <c r="U70" s="114" t="s">
        <v>874</v>
      </c>
      <c r="V70" s="114"/>
      <c r="W70" s="149" t="s">
        <v>1435</v>
      </c>
      <c r="X70" s="113">
        <v>120</v>
      </c>
      <c r="Y70" s="113" t="s">
        <v>1533</v>
      </c>
      <c r="Z70" s="113" t="s">
        <v>1435</v>
      </c>
      <c r="AA70" s="120">
        <f>X70+6</f>
        <v>126</v>
      </c>
      <c r="AB70" s="114" t="s">
        <v>65</v>
      </c>
      <c r="AC70" s="114" t="s">
        <v>59</v>
      </c>
      <c r="AD70" s="113" t="s">
        <v>875</v>
      </c>
      <c r="AE70" s="114"/>
      <c r="AF70" s="114"/>
    </row>
    <row r="71" spans="1:32" s="121" customFormat="1">
      <c r="A71" s="114" t="s">
        <v>1437</v>
      </c>
      <c r="B71" s="114" t="s">
        <v>893</v>
      </c>
      <c r="C71" s="114" t="s">
        <v>868</v>
      </c>
      <c r="D71" s="114">
        <f t="shared" si="3"/>
        <v>4</v>
      </c>
      <c r="E71" s="119">
        <v>0</v>
      </c>
      <c r="F71" s="119">
        <v>135.45036925487699</v>
      </c>
      <c r="G71" s="114">
        <v>23.340358999999999</v>
      </c>
      <c r="H71" s="114">
        <v>76.000775000000004</v>
      </c>
      <c r="I71" s="114" t="s">
        <v>898</v>
      </c>
      <c r="J71" s="114" t="s">
        <v>61</v>
      </c>
      <c r="K71" s="114" t="s">
        <v>495</v>
      </c>
      <c r="L71" s="114" t="s">
        <v>55</v>
      </c>
      <c r="M71" s="114" t="s">
        <v>1527</v>
      </c>
      <c r="N71" s="114" t="s">
        <v>65</v>
      </c>
      <c r="O71" s="114" t="s">
        <v>518</v>
      </c>
      <c r="P71" s="114" t="s">
        <v>899</v>
      </c>
      <c r="Q71" s="114">
        <v>4</v>
      </c>
      <c r="R71" s="114" t="s">
        <v>881</v>
      </c>
      <c r="S71" s="113" t="s">
        <v>59</v>
      </c>
      <c r="T71" s="114"/>
      <c r="U71" s="114" t="s">
        <v>874</v>
      </c>
      <c r="V71" s="114"/>
      <c r="W71" s="113" t="s">
        <v>65</v>
      </c>
      <c r="X71" s="113">
        <v>6</v>
      </c>
      <c r="Y71" s="113" t="s">
        <v>65</v>
      </c>
      <c r="Z71" s="113" t="s">
        <v>65</v>
      </c>
      <c r="AA71" s="120">
        <v>0</v>
      </c>
      <c r="AB71" s="114" t="s">
        <v>65</v>
      </c>
      <c r="AC71" s="114" t="s">
        <v>59</v>
      </c>
      <c r="AD71" s="113" t="s">
        <v>875</v>
      </c>
      <c r="AE71" s="114"/>
      <c r="AF71" s="114"/>
    </row>
    <row r="72" spans="1:32" s="121" customFormat="1">
      <c r="A72" s="114" t="s">
        <v>1433</v>
      </c>
      <c r="B72" s="114" t="s">
        <v>1537</v>
      </c>
      <c r="C72" s="114" t="s">
        <v>868</v>
      </c>
      <c r="D72" s="114">
        <f t="shared" si="3"/>
        <v>4</v>
      </c>
      <c r="E72" s="119">
        <f t="shared" si="4"/>
        <v>135.45036925487699</v>
      </c>
      <c r="F72" s="119">
        <v>174.58282511980801</v>
      </c>
      <c r="G72" s="114">
        <v>23.341166000000001</v>
      </c>
      <c r="H72" s="114">
        <v>76.001690999999994</v>
      </c>
      <c r="I72" s="114" t="s">
        <v>898</v>
      </c>
      <c r="J72" s="114" t="s">
        <v>61</v>
      </c>
      <c r="K72" s="114" t="s">
        <v>495</v>
      </c>
      <c r="L72" s="114" t="s">
        <v>55</v>
      </c>
      <c r="M72" s="114" t="s">
        <v>1527</v>
      </c>
      <c r="N72" s="114" t="s">
        <v>65</v>
      </c>
      <c r="O72" s="114" t="s">
        <v>518</v>
      </c>
      <c r="P72" s="114" t="s">
        <v>899</v>
      </c>
      <c r="Q72" s="114">
        <v>4</v>
      </c>
      <c r="R72" s="114" t="s">
        <v>881</v>
      </c>
      <c r="S72" s="113" t="s">
        <v>59</v>
      </c>
      <c r="T72" s="114"/>
      <c r="U72" s="114" t="s">
        <v>874</v>
      </c>
      <c r="V72" s="114"/>
      <c r="W72" s="149" t="s">
        <v>1433</v>
      </c>
      <c r="X72" s="113">
        <v>43</v>
      </c>
      <c r="Y72" s="113" t="s">
        <v>1413</v>
      </c>
      <c r="Z72" s="113" t="s">
        <v>1433</v>
      </c>
      <c r="AA72" s="120">
        <f t="shared" ref="AA72:AA73" si="5">X72+6</f>
        <v>49</v>
      </c>
      <c r="AB72" s="114" t="s">
        <v>65</v>
      </c>
      <c r="AC72" s="114" t="s">
        <v>59</v>
      </c>
      <c r="AD72" s="113" t="s">
        <v>875</v>
      </c>
      <c r="AE72" s="114"/>
      <c r="AF72" s="114"/>
    </row>
    <row r="73" spans="1:32" s="121" customFormat="1">
      <c r="A73" s="114" t="s">
        <v>1433</v>
      </c>
      <c r="B73" s="114" t="s">
        <v>1537</v>
      </c>
      <c r="C73" s="114" t="s">
        <v>868</v>
      </c>
      <c r="D73" s="114">
        <f t="shared" si="3"/>
        <v>4</v>
      </c>
      <c r="E73" s="119">
        <f t="shared" si="4"/>
        <v>310.03319437468497</v>
      </c>
      <c r="F73" s="119">
        <v>75.146845833615799</v>
      </c>
      <c r="G73" s="114">
        <v>23.342455999999999</v>
      </c>
      <c r="H73" s="114">
        <v>76.002657999999997</v>
      </c>
      <c r="I73" s="114" t="s">
        <v>898</v>
      </c>
      <c r="J73" s="114" t="s">
        <v>61</v>
      </c>
      <c r="K73" s="114" t="s">
        <v>495</v>
      </c>
      <c r="L73" s="114" t="s">
        <v>55</v>
      </c>
      <c r="M73" s="114" t="s">
        <v>1527</v>
      </c>
      <c r="N73" s="114" t="s">
        <v>65</v>
      </c>
      <c r="O73" s="114">
        <v>4</v>
      </c>
      <c r="P73" s="114" t="s">
        <v>899</v>
      </c>
      <c r="Q73" s="114">
        <v>4</v>
      </c>
      <c r="R73" s="114" t="s">
        <v>881</v>
      </c>
      <c r="S73" s="113" t="s">
        <v>59</v>
      </c>
      <c r="T73" s="114"/>
      <c r="U73" s="114" t="s">
        <v>874</v>
      </c>
      <c r="V73" s="114"/>
      <c r="W73" s="149" t="s">
        <v>1433</v>
      </c>
      <c r="X73" s="113">
        <v>8</v>
      </c>
      <c r="Y73" s="113" t="s">
        <v>1413</v>
      </c>
      <c r="Z73" s="113" t="s">
        <v>1433</v>
      </c>
      <c r="AA73" s="120">
        <f t="shared" si="5"/>
        <v>14</v>
      </c>
      <c r="AB73" s="114" t="s">
        <v>65</v>
      </c>
      <c r="AC73" s="114" t="s">
        <v>59</v>
      </c>
      <c r="AD73" s="113" t="s">
        <v>875</v>
      </c>
      <c r="AE73" s="114"/>
      <c r="AF73" s="114"/>
    </row>
    <row r="74" spans="1:32" s="121" customFormat="1">
      <c r="A74" s="114" t="s">
        <v>1432</v>
      </c>
      <c r="B74" s="114" t="s">
        <v>1408</v>
      </c>
      <c r="C74" s="114" t="s">
        <v>868</v>
      </c>
      <c r="D74" s="114">
        <f t="shared" si="3"/>
        <v>5</v>
      </c>
      <c r="E74" s="119">
        <f t="shared" si="4"/>
        <v>385.18004020830074</v>
      </c>
      <c r="F74" s="119">
        <v>26.677038337475</v>
      </c>
      <c r="G74" s="114">
        <v>23.343005999999999</v>
      </c>
      <c r="H74" s="114">
        <v>76.003045999999998</v>
      </c>
      <c r="I74" s="114" t="s">
        <v>898</v>
      </c>
      <c r="J74" s="114" t="s">
        <v>61</v>
      </c>
      <c r="K74" s="114" t="s">
        <v>495</v>
      </c>
      <c r="L74" s="114" t="s">
        <v>55</v>
      </c>
      <c r="M74" s="114" t="s">
        <v>1527</v>
      </c>
      <c r="N74" s="114" t="s">
        <v>65</v>
      </c>
      <c r="O74" s="114" t="s">
        <v>518</v>
      </c>
      <c r="P74" s="114" t="s">
        <v>899</v>
      </c>
      <c r="Q74" s="114">
        <v>6</v>
      </c>
      <c r="R74" s="114" t="s">
        <v>873</v>
      </c>
      <c r="S74" s="113" t="s">
        <v>59</v>
      </c>
      <c r="T74" s="114"/>
      <c r="U74" s="114" t="s">
        <v>34</v>
      </c>
      <c r="V74" s="114"/>
      <c r="W74" s="113" t="s">
        <v>65</v>
      </c>
      <c r="X74" s="113">
        <v>10</v>
      </c>
      <c r="Y74" s="113" t="s">
        <v>65</v>
      </c>
      <c r="Z74" s="113" t="s">
        <v>65</v>
      </c>
      <c r="AA74" s="120">
        <v>0</v>
      </c>
      <c r="AB74" s="114" t="s">
        <v>65</v>
      </c>
      <c r="AC74" s="114" t="s">
        <v>59</v>
      </c>
      <c r="AD74" s="113" t="s">
        <v>875</v>
      </c>
      <c r="AE74" s="114"/>
      <c r="AF74" s="114"/>
    </row>
    <row r="75" spans="1:32" s="121" customFormat="1">
      <c r="A75" s="114" t="s">
        <v>1433</v>
      </c>
      <c r="B75" s="114" t="s">
        <v>1537</v>
      </c>
      <c r="C75" s="114" t="s">
        <v>868</v>
      </c>
      <c r="D75" s="114">
        <f t="shared" si="3"/>
        <v>5</v>
      </c>
      <c r="E75" s="119">
        <f t="shared" si="4"/>
        <v>411.85707854577572</v>
      </c>
      <c r="F75" s="119">
        <v>264.37645831494399</v>
      </c>
      <c r="G75" s="114">
        <v>23.342988999999999</v>
      </c>
      <c r="H75" s="114">
        <v>76.003305999999995</v>
      </c>
      <c r="I75" s="114" t="s">
        <v>898</v>
      </c>
      <c r="J75" s="114" t="s">
        <v>61</v>
      </c>
      <c r="K75" s="114" t="s">
        <v>495</v>
      </c>
      <c r="L75" s="114" t="s">
        <v>55</v>
      </c>
      <c r="M75" s="114" t="s">
        <v>1527</v>
      </c>
      <c r="N75" s="114" t="s">
        <v>65</v>
      </c>
      <c r="O75" s="114" t="s">
        <v>518</v>
      </c>
      <c r="P75" s="114" t="s">
        <v>899</v>
      </c>
      <c r="Q75" s="114">
        <v>6</v>
      </c>
      <c r="R75" s="114" t="s">
        <v>873</v>
      </c>
      <c r="S75" s="113" t="s">
        <v>59</v>
      </c>
      <c r="T75" s="114"/>
      <c r="U75" s="114" t="s">
        <v>34</v>
      </c>
      <c r="V75" s="114"/>
      <c r="W75" s="149" t="s">
        <v>1433</v>
      </c>
      <c r="X75" s="113">
        <v>12</v>
      </c>
      <c r="Y75" s="113" t="s">
        <v>1413</v>
      </c>
      <c r="Z75" s="113" t="s">
        <v>1433</v>
      </c>
      <c r="AA75" s="120">
        <f>X75+6</f>
        <v>18</v>
      </c>
      <c r="AB75" s="114" t="s">
        <v>65</v>
      </c>
      <c r="AC75" s="114" t="s">
        <v>59</v>
      </c>
      <c r="AD75" s="113" t="s">
        <v>875</v>
      </c>
      <c r="AE75" s="114"/>
      <c r="AF75" s="114"/>
    </row>
    <row r="76" spans="1:32" s="121" customFormat="1">
      <c r="A76" s="114" t="s">
        <v>1432</v>
      </c>
      <c r="B76" s="114" t="s">
        <v>1408</v>
      </c>
      <c r="C76" s="114" t="s">
        <v>868</v>
      </c>
      <c r="D76" s="114">
        <f t="shared" si="3"/>
        <v>5</v>
      </c>
      <c r="E76" s="119">
        <f t="shared" si="4"/>
        <v>676.23353686071971</v>
      </c>
      <c r="F76" s="119">
        <v>1624.3729681309701</v>
      </c>
      <c r="G76" s="114">
        <v>23.342645999999998</v>
      </c>
      <c r="H76" s="114">
        <v>76.005861999999993</v>
      </c>
      <c r="I76" s="114" t="s">
        <v>898</v>
      </c>
      <c r="J76" s="114" t="s">
        <v>61</v>
      </c>
      <c r="K76" s="114" t="s">
        <v>495</v>
      </c>
      <c r="L76" s="114" t="s">
        <v>55</v>
      </c>
      <c r="M76" s="114" t="s">
        <v>1527</v>
      </c>
      <c r="N76" s="114" t="s">
        <v>65</v>
      </c>
      <c r="O76" s="114" t="s">
        <v>518</v>
      </c>
      <c r="P76" s="114" t="s">
        <v>884</v>
      </c>
      <c r="Q76" s="114">
        <v>6</v>
      </c>
      <c r="R76" s="114" t="s">
        <v>885</v>
      </c>
      <c r="S76" s="113" t="s">
        <v>59</v>
      </c>
      <c r="T76" s="114"/>
      <c r="U76" s="114" t="s">
        <v>886</v>
      </c>
      <c r="V76" s="114"/>
      <c r="W76" s="113" t="s">
        <v>65</v>
      </c>
      <c r="X76" s="113">
        <v>12</v>
      </c>
      <c r="Y76" s="113" t="s">
        <v>65</v>
      </c>
      <c r="Z76" s="113" t="s">
        <v>65</v>
      </c>
      <c r="AA76" s="120">
        <v>0</v>
      </c>
      <c r="AB76" s="114" t="s">
        <v>65</v>
      </c>
      <c r="AC76" s="114" t="s">
        <v>59</v>
      </c>
      <c r="AD76" s="113" t="s">
        <v>875</v>
      </c>
      <c r="AE76" s="114"/>
      <c r="AF76" s="114"/>
    </row>
    <row r="77" spans="1:32" s="121" customFormat="1">
      <c r="A77" s="114" t="s">
        <v>1432</v>
      </c>
      <c r="B77" s="114" t="s">
        <v>1408</v>
      </c>
      <c r="C77" s="114" t="s">
        <v>868</v>
      </c>
      <c r="D77" s="114">
        <f t="shared" si="3"/>
        <v>5</v>
      </c>
      <c r="E77" s="119">
        <f t="shared" si="4"/>
        <v>2300.6065049916897</v>
      </c>
      <c r="F77" s="119">
        <v>321.94371136708401</v>
      </c>
      <c r="G77" s="114">
        <v>23.357157999999998</v>
      </c>
      <c r="H77" s="114">
        <v>76.006636</v>
      </c>
      <c r="I77" s="114" t="s">
        <v>898</v>
      </c>
      <c r="J77" s="114" t="s">
        <v>61</v>
      </c>
      <c r="K77" s="114" t="s">
        <v>495</v>
      </c>
      <c r="L77" s="114" t="s">
        <v>55</v>
      </c>
      <c r="M77" s="114" t="s">
        <v>1527</v>
      </c>
      <c r="N77" s="114" t="s">
        <v>65</v>
      </c>
      <c r="O77" s="114" t="s">
        <v>518</v>
      </c>
      <c r="P77" s="114" t="s">
        <v>884</v>
      </c>
      <c r="Q77" s="114">
        <v>6</v>
      </c>
      <c r="R77" s="114" t="s">
        <v>885</v>
      </c>
      <c r="S77" s="113" t="s">
        <v>59</v>
      </c>
      <c r="T77" s="114"/>
      <c r="U77" s="114" t="s">
        <v>886</v>
      </c>
      <c r="V77" s="114"/>
      <c r="W77" s="113" t="s">
        <v>65</v>
      </c>
      <c r="X77" s="113">
        <v>7</v>
      </c>
      <c r="Y77" s="113" t="s">
        <v>65</v>
      </c>
      <c r="Z77" s="113" t="s">
        <v>65</v>
      </c>
      <c r="AA77" s="120">
        <v>0</v>
      </c>
      <c r="AB77" s="114" t="s">
        <v>65</v>
      </c>
      <c r="AC77" s="114" t="s">
        <v>59</v>
      </c>
      <c r="AD77" s="113" t="s">
        <v>875</v>
      </c>
      <c r="AE77" s="114"/>
      <c r="AF77" s="114"/>
    </row>
    <row r="78" spans="1:32" s="121" customFormat="1">
      <c r="A78" s="114" t="s">
        <v>1433</v>
      </c>
      <c r="B78" s="114" t="s">
        <v>1537</v>
      </c>
      <c r="C78" s="114" t="s">
        <v>868</v>
      </c>
      <c r="D78" s="114">
        <f t="shared" si="3"/>
        <v>5</v>
      </c>
      <c r="E78" s="119">
        <f t="shared" si="4"/>
        <v>2622.5502163587735</v>
      </c>
      <c r="F78" s="119">
        <v>1066.90466834945</v>
      </c>
      <c r="G78" s="114">
        <v>23.359952</v>
      </c>
      <c r="H78" s="114">
        <v>76.007389000000003</v>
      </c>
      <c r="I78" s="114" t="s">
        <v>898</v>
      </c>
      <c r="J78" s="114" t="s">
        <v>61</v>
      </c>
      <c r="K78" s="114" t="s">
        <v>495</v>
      </c>
      <c r="L78" s="114" t="s">
        <v>55</v>
      </c>
      <c r="M78" s="114" t="s">
        <v>1527</v>
      </c>
      <c r="N78" s="114" t="s">
        <v>65</v>
      </c>
      <c r="O78" s="114" t="s">
        <v>518</v>
      </c>
      <c r="P78" s="114" t="s">
        <v>884</v>
      </c>
      <c r="Q78" s="114">
        <v>6</v>
      </c>
      <c r="R78" s="114" t="s">
        <v>885</v>
      </c>
      <c r="S78" s="113" t="s">
        <v>59</v>
      </c>
      <c r="T78" s="114"/>
      <c r="U78" s="114" t="s">
        <v>886</v>
      </c>
      <c r="V78" s="114"/>
      <c r="W78" s="149" t="s">
        <v>1433</v>
      </c>
      <c r="X78" s="113">
        <v>35</v>
      </c>
      <c r="Y78" s="113" t="s">
        <v>1413</v>
      </c>
      <c r="Z78" s="113" t="s">
        <v>1433</v>
      </c>
      <c r="AA78" s="120">
        <f>X78+6</f>
        <v>41</v>
      </c>
      <c r="AB78" s="114" t="s">
        <v>65</v>
      </c>
      <c r="AC78" s="114" t="s">
        <v>59</v>
      </c>
      <c r="AD78" s="113" t="s">
        <v>875</v>
      </c>
      <c r="AE78" s="114"/>
      <c r="AF78" s="114"/>
    </row>
    <row r="79" spans="1:32" s="121" customFormat="1">
      <c r="A79" s="114" t="s">
        <v>66</v>
      </c>
      <c r="B79" s="114" t="s">
        <v>1408</v>
      </c>
      <c r="C79" s="114" t="s">
        <v>868</v>
      </c>
      <c r="D79" s="114">
        <f t="shared" si="3"/>
        <v>5</v>
      </c>
      <c r="E79" s="119">
        <v>0</v>
      </c>
      <c r="F79" s="119">
        <v>44.647675619633901</v>
      </c>
      <c r="G79" s="114">
        <v>23.365517000000001</v>
      </c>
      <c r="H79" s="114">
        <v>76.000101000000001</v>
      </c>
      <c r="I79" s="114" t="s">
        <v>900</v>
      </c>
      <c r="J79" s="114" t="s">
        <v>61</v>
      </c>
      <c r="K79" s="114" t="s">
        <v>495</v>
      </c>
      <c r="L79" s="114" t="s">
        <v>55</v>
      </c>
      <c r="M79" s="114" t="s">
        <v>1528</v>
      </c>
      <c r="N79" s="114" t="s">
        <v>65</v>
      </c>
      <c r="O79" s="114" t="s">
        <v>518</v>
      </c>
      <c r="P79" s="114" t="s">
        <v>884</v>
      </c>
      <c r="Q79" s="114">
        <v>6</v>
      </c>
      <c r="R79" s="114" t="s">
        <v>885</v>
      </c>
      <c r="S79" s="113" t="s">
        <v>59</v>
      </c>
      <c r="T79" s="114"/>
      <c r="U79" s="114" t="s">
        <v>886</v>
      </c>
      <c r="V79" s="114"/>
      <c r="W79" s="113" t="s">
        <v>65</v>
      </c>
      <c r="X79" s="113">
        <v>30</v>
      </c>
      <c r="Y79" s="113" t="s">
        <v>65</v>
      </c>
      <c r="Z79" s="113" t="s">
        <v>65</v>
      </c>
      <c r="AA79" s="120">
        <v>0</v>
      </c>
      <c r="AB79" s="114" t="s">
        <v>65</v>
      </c>
      <c r="AC79" s="114" t="s">
        <v>59</v>
      </c>
      <c r="AD79" s="113" t="s">
        <v>875</v>
      </c>
      <c r="AE79" s="114"/>
      <c r="AF79" s="114"/>
    </row>
    <row r="80" spans="1:32" s="121" customFormat="1">
      <c r="A80" s="114" t="s">
        <v>1432</v>
      </c>
      <c r="B80" s="114" t="s">
        <v>1408</v>
      </c>
      <c r="C80" s="114" t="s">
        <v>868</v>
      </c>
      <c r="D80" s="114">
        <f t="shared" si="3"/>
        <v>5</v>
      </c>
      <c r="E80" s="119">
        <f t="shared" si="4"/>
        <v>44.647675619633901</v>
      </c>
      <c r="F80" s="119">
        <v>1025.13993944412</v>
      </c>
      <c r="G80" s="114">
        <v>23.365266999999999</v>
      </c>
      <c r="H80" s="114">
        <v>75.999835000000004</v>
      </c>
      <c r="I80" s="114" t="s">
        <v>900</v>
      </c>
      <c r="J80" s="114" t="s">
        <v>61</v>
      </c>
      <c r="K80" s="114" t="s">
        <v>495</v>
      </c>
      <c r="L80" s="114" t="s">
        <v>55</v>
      </c>
      <c r="M80" s="114" t="s">
        <v>1528</v>
      </c>
      <c r="N80" s="114" t="s">
        <v>65</v>
      </c>
      <c r="O80" s="114" t="s">
        <v>518</v>
      </c>
      <c r="P80" s="114" t="s">
        <v>884</v>
      </c>
      <c r="Q80" s="114">
        <v>6</v>
      </c>
      <c r="R80" s="114" t="s">
        <v>885</v>
      </c>
      <c r="S80" s="113" t="s">
        <v>59</v>
      </c>
      <c r="T80" s="114"/>
      <c r="U80" s="114" t="s">
        <v>886</v>
      </c>
      <c r="V80" s="114"/>
      <c r="W80" s="113" t="s">
        <v>65</v>
      </c>
      <c r="X80" s="113">
        <v>6</v>
      </c>
      <c r="Y80" s="113" t="s">
        <v>65</v>
      </c>
      <c r="Z80" s="113" t="s">
        <v>65</v>
      </c>
      <c r="AA80" s="120">
        <v>0</v>
      </c>
      <c r="AB80" s="114" t="s">
        <v>65</v>
      </c>
      <c r="AC80" s="114" t="s">
        <v>59</v>
      </c>
      <c r="AD80" s="113" t="s">
        <v>875</v>
      </c>
      <c r="AE80" s="114"/>
      <c r="AF80" s="114"/>
    </row>
    <row r="81" spans="1:32" s="121" customFormat="1">
      <c r="A81" s="114" t="s">
        <v>1433</v>
      </c>
      <c r="B81" s="114" t="s">
        <v>1537</v>
      </c>
      <c r="C81" s="114" t="s">
        <v>868</v>
      </c>
      <c r="D81" s="114">
        <f t="shared" si="3"/>
        <v>5</v>
      </c>
      <c r="E81" s="119">
        <f t="shared" si="4"/>
        <v>1069.7876150637539</v>
      </c>
      <c r="F81" s="119">
        <v>14.1038505026627</v>
      </c>
      <c r="G81" s="114">
        <v>23.359922999999998</v>
      </c>
      <c r="H81" s="114">
        <v>76.007354000000007</v>
      </c>
      <c r="I81" s="114" t="s">
        <v>900</v>
      </c>
      <c r="J81" s="114" t="s">
        <v>61</v>
      </c>
      <c r="K81" s="114" t="s">
        <v>495</v>
      </c>
      <c r="L81" s="114" t="s">
        <v>55</v>
      </c>
      <c r="M81" s="114" t="s">
        <v>1528</v>
      </c>
      <c r="N81" s="114" t="s">
        <v>65</v>
      </c>
      <c r="O81" s="114">
        <v>4</v>
      </c>
      <c r="P81" s="114" t="s">
        <v>884</v>
      </c>
      <c r="Q81" s="114">
        <v>6</v>
      </c>
      <c r="R81" s="114" t="s">
        <v>885</v>
      </c>
      <c r="S81" s="113" t="s">
        <v>59</v>
      </c>
      <c r="T81" s="114"/>
      <c r="U81" s="114" t="s">
        <v>886</v>
      </c>
      <c r="V81" s="114"/>
      <c r="W81" s="149" t="s">
        <v>1433</v>
      </c>
      <c r="X81" s="113">
        <v>30</v>
      </c>
      <c r="Y81" s="113" t="s">
        <v>1413</v>
      </c>
      <c r="Z81" s="113" t="s">
        <v>1433</v>
      </c>
      <c r="AA81" s="120">
        <f>X81+6</f>
        <v>36</v>
      </c>
      <c r="AB81" s="114" t="s">
        <v>65</v>
      </c>
      <c r="AC81" s="114" t="s">
        <v>59</v>
      </c>
      <c r="AD81" s="113" t="s">
        <v>901</v>
      </c>
      <c r="AE81" s="114"/>
      <c r="AF81" s="114"/>
    </row>
    <row r="82" spans="1:32" s="121" customFormat="1">
      <c r="A82" s="114" t="s">
        <v>1431</v>
      </c>
      <c r="B82" s="114" t="s">
        <v>1408</v>
      </c>
      <c r="C82" s="114" t="s">
        <v>868</v>
      </c>
      <c r="D82" s="114">
        <f t="shared" si="3"/>
        <v>5</v>
      </c>
      <c r="E82" s="119">
        <f t="shared" si="4"/>
        <v>1083.8914655664166</v>
      </c>
      <c r="F82" s="119">
        <v>287.359604013374</v>
      </c>
      <c r="G82" s="114">
        <v>23.359802999999999</v>
      </c>
      <c r="H82" s="114">
        <v>76.007310000000004</v>
      </c>
      <c r="I82" s="114" t="s">
        <v>900</v>
      </c>
      <c r="J82" s="114" t="s">
        <v>61</v>
      </c>
      <c r="K82" s="114" t="s">
        <v>495</v>
      </c>
      <c r="L82" s="114" t="s">
        <v>55</v>
      </c>
      <c r="M82" s="114" t="s">
        <v>1528</v>
      </c>
      <c r="N82" s="114" t="s">
        <v>65</v>
      </c>
      <c r="O82" s="114" t="s">
        <v>518</v>
      </c>
      <c r="P82" s="114" t="s">
        <v>884</v>
      </c>
      <c r="Q82" s="114">
        <v>6</v>
      </c>
      <c r="R82" s="114" t="s">
        <v>885</v>
      </c>
      <c r="S82" s="113" t="s">
        <v>59</v>
      </c>
      <c r="T82" s="114"/>
      <c r="U82" s="114" t="s">
        <v>886</v>
      </c>
      <c r="V82" s="114"/>
      <c r="W82" s="113" t="s">
        <v>65</v>
      </c>
      <c r="X82" s="113">
        <v>6</v>
      </c>
      <c r="Y82" s="113" t="s">
        <v>65</v>
      </c>
      <c r="Z82" s="113" t="s">
        <v>65</v>
      </c>
      <c r="AA82" s="120">
        <v>0</v>
      </c>
      <c r="AB82" s="114" t="s">
        <v>65</v>
      </c>
      <c r="AC82" s="114" t="s">
        <v>59</v>
      </c>
      <c r="AD82" s="113" t="s">
        <v>875</v>
      </c>
      <c r="AE82" s="114"/>
      <c r="AF82" s="114"/>
    </row>
    <row r="83" spans="1:32" s="121" customFormat="1">
      <c r="A83" s="114" t="s">
        <v>879</v>
      </c>
      <c r="B83" s="114" t="s">
        <v>871</v>
      </c>
      <c r="C83" s="114" t="s">
        <v>868</v>
      </c>
      <c r="D83" s="114">
        <f t="shared" si="3"/>
        <v>4</v>
      </c>
      <c r="E83" s="119">
        <f t="shared" si="4"/>
        <v>1371.2510695797905</v>
      </c>
      <c r="F83" s="119">
        <v>1639.8300072766899</v>
      </c>
      <c r="G83" s="114">
        <v>23.357313999999999</v>
      </c>
      <c r="H83" s="114">
        <v>76.006619000000001</v>
      </c>
      <c r="I83" s="114" t="s">
        <v>900</v>
      </c>
      <c r="J83" s="114" t="s">
        <v>61</v>
      </c>
      <c r="K83" s="114" t="s">
        <v>495</v>
      </c>
      <c r="L83" s="114" t="s">
        <v>55</v>
      </c>
      <c r="M83" s="114" t="s">
        <v>1528</v>
      </c>
      <c r="N83" s="114" t="s">
        <v>65</v>
      </c>
      <c r="O83" s="114" t="s">
        <v>518</v>
      </c>
      <c r="P83" s="114" t="s">
        <v>899</v>
      </c>
      <c r="Q83" s="114">
        <v>4</v>
      </c>
      <c r="R83" s="114" t="s">
        <v>881</v>
      </c>
      <c r="S83" s="113" t="s">
        <v>59</v>
      </c>
      <c r="T83" s="114"/>
      <c r="U83" s="114" t="s">
        <v>874</v>
      </c>
      <c r="V83" s="114"/>
      <c r="W83" s="113" t="s">
        <v>65</v>
      </c>
      <c r="X83" s="113">
        <v>6</v>
      </c>
      <c r="Y83" s="113" t="s">
        <v>65</v>
      </c>
      <c r="Z83" s="113" t="s">
        <v>65</v>
      </c>
      <c r="AA83" s="120">
        <v>0</v>
      </c>
      <c r="AB83" s="114" t="s">
        <v>65</v>
      </c>
      <c r="AC83" s="114" t="s">
        <v>59</v>
      </c>
      <c r="AD83" s="113" t="s">
        <v>875</v>
      </c>
      <c r="AE83" s="114"/>
      <c r="AF83" s="114"/>
    </row>
    <row r="84" spans="1:32" s="121" customFormat="1">
      <c r="A84" s="114" t="s">
        <v>1432</v>
      </c>
      <c r="B84" s="114" t="s">
        <v>1408</v>
      </c>
      <c r="C84" s="114" t="s">
        <v>868</v>
      </c>
      <c r="D84" s="114">
        <f t="shared" si="3"/>
        <v>5</v>
      </c>
      <c r="E84" s="119">
        <f t="shared" si="4"/>
        <v>3011.0810768564806</v>
      </c>
      <c r="F84" s="119">
        <v>270.61356365953702</v>
      </c>
      <c r="G84" s="114">
        <v>23.342704999999999</v>
      </c>
      <c r="H84" s="114">
        <v>76.005847000000003</v>
      </c>
      <c r="I84" s="114" t="s">
        <v>900</v>
      </c>
      <c r="J84" s="114" t="s">
        <v>61</v>
      </c>
      <c r="K84" s="114" t="s">
        <v>495</v>
      </c>
      <c r="L84" s="114" t="s">
        <v>55</v>
      </c>
      <c r="M84" s="114" t="s">
        <v>1528</v>
      </c>
      <c r="N84" s="114" t="s">
        <v>65</v>
      </c>
      <c r="O84" s="114" t="s">
        <v>518</v>
      </c>
      <c r="P84" s="114" t="s">
        <v>902</v>
      </c>
      <c r="Q84" s="114">
        <v>6</v>
      </c>
      <c r="R84" s="114" t="s">
        <v>873</v>
      </c>
      <c r="S84" s="113" t="s">
        <v>59</v>
      </c>
      <c r="T84" s="114"/>
      <c r="U84" s="114" t="s">
        <v>34</v>
      </c>
      <c r="V84" s="114"/>
      <c r="W84" s="113" t="s">
        <v>65</v>
      </c>
      <c r="X84" s="113">
        <v>6</v>
      </c>
      <c r="Y84" s="113" t="s">
        <v>65</v>
      </c>
      <c r="Z84" s="113" t="s">
        <v>65</v>
      </c>
      <c r="AA84" s="120">
        <v>0</v>
      </c>
      <c r="AB84" s="114" t="s">
        <v>65</v>
      </c>
      <c r="AC84" s="114" t="s">
        <v>59</v>
      </c>
      <c r="AD84" s="113" t="s">
        <v>875</v>
      </c>
      <c r="AE84" s="114"/>
      <c r="AF84" s="114"/>
    </row>
    <row r="85" spans="1:32" s="121" customFormat="1">
      <c r="A85" s="114" t="s">
        <v>1433</v>
      </c>
      <c r="B85" s="114" t="s">
        <v>1537</v>
      </c>
      <c r="C85" s="114" t="s">
        <v>868</v>
      </c>
      <c r="D85" s="114">
        <f t="shared" si="3"/>
        <v>5</v>
      </c>
      <c r="E85" s="119">
        <f t="shared" si="4"/>
        <v>3281.6946405160179</v>
      </c>
      <c r="F85" s="119">
        <v>392.29178729428099</v>
      </c>
      <c r="G85" s="114">
        <v>23.343048</v>
      </c>
      <c r="H85" s="114">
        <v>76.003227999999993</v>
      </c>
      <c r="I85" s="114" t="s">
        <v>900</v>
      </c>
      <c r="J85" s="114" t="s">
        <v>61</v>
      </c>
      <c r="K85" s="114" t="s">
        <v>495</v>
      </c>
      <c r="L85" s="114" t="s">
        <v>55</v>
      </c>
      <c r="M85" s="114" t="s">
        <v>1528</v>
      </c>
      <c r="N85" s="114" t="s">
        <v>65</v>
      </c>
      <c r="O85" s="114" t="s">
        <v>518</v>
      </c>
      <c r="P85" s="114" t="s">
        <v>902</v>
      </c>
      <c r="Q85" s="114">
        <v>6</v>
      </c>
      <c r="R85" s="114" t="s">
        <v>873</v>
      </c>
      <c r="S85" s="113" t="s">
        <v>59</v>
      </c>
      <c r="T85" s="114"/>
      <c r="U85" s="114" t="s">
        <v>34</v>
      </c>
      <c r="V85" s="114"/>
      <c r="W85" s="149" t="s">
        <v>1433</v>
      </c>
      <c r="X85" s="113">
        <v>10</v>
      </c>
      <c r="Y85" s="113" t="s">
        <v>1413</v>
      </c>
      <c r="Z85" s="113" t="s">
        <v>1433</v>
      </c>
      <c r="AA85" s="120">
        <f>X85+6</f>
        <v>16</v>
      </c>
      <c r="AB85" s="114" t="s">
        <v>65</v>
      </c>
      <c r="AC85" s="114" t="s">
        <v>59</v>
      </c>
      <c r="AD85" s="113" t="s">
        <v>875</v>
      </c>
      <c r="AE85" s="114"/>
      <c r="AF85" s="114"/>
    </row>
    <row r="86" spans="1:32" s="121" customFormat="1">
      <c r="A86" s="114" t="s">
        <v>879</v>
      </c>
      <c r="B86" s="114" t="s">
        <v>871</v>
      </c>
      <c r="C86" s="114" t="s">
        <v>868</v>
      </c>
      <c r="D86" s="114">
        <f t="shared" si="3"/>
        <v>5</v>
      </c>
      <c r="E86" s="119">
        <f t="shared" si="4"/>
        <v>3673.9864278102987</v>
      </c>
      <c r="F86" s="119">
        <v>191.149857865391</v>
      </c>
      <c r="G86" s="114">
        <v>23.344393</v>
      </c>
      <c r="H86" s="114">
        <v>75.999961999999996</v>
      </c>
      <c r="I86" s="114" t="s">
        <v>900</v>
      </c>
      <c r="J86" s="114" t="s">
        <v>61</v>
      </c>
      <c r="K86" s="114" t="s">
        <v>495</v>
      </c>
      <c r="L86" s="114" t="s">
        <v>55</v>
      </c>
      <c r="M86" s="114" t="s">
        <v>1528</v>
      </c>
      <c r="N86" s="114" t="s">
        <v>65</v>
      </c>
      <c r="O86" s="114" t="s">
        <v>518</v>
      </c>
      <c r="P86" s="114" t="s">
        <v>902</v>
      </c>
      <c r="Q86" s="114">
        <v>6</v>
      </c>
      <c r="R86" s="114" t="s">
        <v>873</v>
      </c>
      <c r="S86" s="113" t="s">
        <v>59</v>
      </c>
      <c r="T86" s="114"/>
      <c r="U86" s="114" t="s">
        <v>34</v>
      </c>
      <c r="V86" s="114"/>
      <c r="W86" s="113" t="s">
        <v>65</v>
      </c>
      <c r="X86" s="113">
        <v>6</v>
      </c>
      <c r="Y86" s="113" t="s">
        <v>65</v>
      </c>
      <c r="Z86" s="113" t="s">
        <v>65</v>
      </c>
      <c r="AA86" s="120">
        <v>0</v>
      </c>
      <c r="AB86" s="114" t="s">
        <v>65</v>
      </c>
      <c r="AC86" s="114" t="s">
        <v>59</v>
      </c>
      <c r="AD86" s="113" t="s">
        <v>875</v>
      </c>
      <c r="AE86" s="114"/>
      <c r="AF86" s="114"/>
    </row>
    <row r="87" spans="1:32" s="121" customFormat="1">
      <c r="A87" s="114" t="s">
        <v>890</v>
      </c>
      <c r="B87" s="114" t="s">
        <v>1408</v>
      </c>
      <c r="C87" s="114" t="s">
        <v>868</v>
      </c>
      <c r="D87" s="114">
        <f t="shared" si="3"/>
        <v>5</v>
      </c>
      <c r="E87" s="119">
        <f t="shared" si="4"/>
        <v>3865.1362856756896</v>
      </c>
      <c r="F87" s="119">
        <v>5.6659473852400701</v>
      </c>
      <c r="G87" s="114">
        <v>23.345676000000001</v>
      </c>
      <c r="H87" s="114">
        <v>75.998712999999995</v>
      </c>
      <c r="I87" s="114" t="s">
        <v>900</v>
      </c>
      <c r="J87" s="114" t="s">
        <v>61</v>
      </c>
      <c r="K87" s="114" t="s">
        <v>495</v>
      </c>
      <c r="L87" s="114" t="s">
        <v>55</v>
      </c>
      <c r="M87" s="114" t="s">
        <v>1528</v>
      </c>
      <c r="N87" s="114" t="s">
        <v>65</v>
      </c>
      <c r="O87" s="114" t="s">
        <v>518</v>
      </c>
      <c r="P87" s="114" t="s">
        <v>902</v>
      </c>
      <c r="Q87" s="114">
        <v>6</v>
      </c>
      <c r="R87" s="114" t="s">
        <v>873</v>
      </c>
      <c r="S87" s="113" t="s">
        <v>59</v>
      </c>
      <c r="T87" s="114"/>
      <c r="U87" s="114" t="s">
        <v>34</v>
      </c>
      <c r="V87" s="114"/>
      <c r="W87" s="113" t="s">
        <v>65</v>
      </c>
      <c r="X87" s="113">
        <v>6</v>
      </c>
      <c r="Y87" s="113" t="s">
        <v>65</v>
      </c>
      <c r="Z87" s="113" t="s">
        <v>65</v>
      </c>
      <c r="AA87" s="120">
        <v>0</v>
      </c>
      <c r="AB87" s="114" t="s">
        <v>65</v>
      </c>
      <c r="AC87" s="114" t="s">
        <v>59</v>
      </c>
      <c r="AD87" s="113" t="s">
        <v>875</v>
      </c>
      <c r="AE87" s="114"/>
      <c r="AF87" s="114"/>
    </row>
    <row r="88" spans="1:32" s="121" customFormat="1">
      <c r="A88" s="114" t="s">
        <v>66</v>
      </c>
      <c r="B88" s="114" t="s">
        <v>871</v>
      </c>
      <c r="C88" s="114" t="s">
        <v>868</v>
      </c>
      <c r="D88" s="114">
        <f t="shared" si="3"/>
        <v>5</v>
      </c>
      <c r="E88" s="119">
        <f t="shared" si="4"/>
        <v>3870.8022330609297</v>
      </c>
      <c r="F88" s="119">
        <v>28.1279708128374</v>
      </c>
      <c r="G88" s="114">
        <v>23.345708999999999</v>
      </c>
      <c r="H88" s="114">
        <v>75.998671000000002</v>
      </c>
      <c r="I88" s="114" t="s">
        <v>900</v>
      </c>
      <c r="J88" s="114" t="s">
        <v>61</v>
      </c>
      <c r="K88" s="114" t="s">
        <v>495</v>
      </c>
      <c r="L88" s="114" t="s">
        <v>55</v>
      </c>
      <c r="M88" s="114" t="s">
        <v>1528</v>
      </c>
      <c r="N88" s="114" t="s">
        <v>65</v>
      </c>
      <c r="O88" s="114" t="s">
        <v>518</v>
      </c>
      <c r="P88" s="114" t="s">
        <v>902</v>
      </c>
      <c r="Q88" s="114">
        <v>6</v>
      </c>
      <c r="R88" s="114" t="s">
        <v>873</v>
      </c>
      <c r="S88" s="113" t="s">
        <v>59</v>
      </c>
      <c r="T88" s="114"/>
      <c r="U88" s="114" t="s">
        <v>34</v>
      </c>
      <c r="V88" s="114"/>
      <c r="W88" s="113" t="s">
        <v>65</v>
      </c>
      <c r="X88" s="113">
        <v>30</v>
      </c>
      <c r="Y88" s="113" t="s">
        <v>65</v>
      </c>
      <c r="Z88" s="113" t="s">
        <v>65</v>
      </c>
      <c r="AA88" s="120">
        <v>0</v>
      </c>
      <c r="AB88" s="114" t="s">
        <v>65</v>
      </c>
      <c r="AC88" s="114" t="s">
        <v>59</v>
      </c>
      <c r="AD88" s="113" t="s">
        <v>875</v>
      </c>
      <c r="AE88" s="114"/>
      <c r="AF88" s="114"/>
    </row>
    <row r="89" spans="1:32" s="121" customFormat="1">
      <c r="A89" s="114" t="s">
        <v>890</v>
      </c>
      <c r="B89" s="114" t="s">
        <v>871</v>
      </c>
      <c r="C89" s="114" t="s">
        <v>868</v>
      </c>
      <c r="D89" s="114">
        <f t="shared" si="3"/>
        <v>5</v>
      </c>
      <c r="E89" s="119">
        <f t="shared" si="4"/>
        <v>3898.9302038737669</v>
      </c>
      <c r="F89" s="119">
        <v>290.769850168625</v>
      </c>
      <c r="G89" s="114">
        <v>23.345831</v>
      </c>
      <c r="H89" s="114">
        <v>75.998431999999994</v>
      </c>
      <c r="I89" s="114" t="s">
        <v>900</v>
      </c>
      <c r="J89" s="114" t="s">
        <v>61</v>
      </c>
      <c r="K89" s="114" t="s">
        <v>495</v>
      </c>
      <c r="L89" s="114" t="s">
        <v>55</v>
      </c>
      <c r="M89" s="114" t="s">
        <v>1528</v>
      </c>
      <c r="N89" s="114" t="s">
        <v>65</v>
      </c>
      <c r="O89" s="114" t="s">
        <v>518</v>
      </c>
      <c r="P89" s="114" t="s">
        <v>902</v>
      </c>
      <c r="Q89" s="114">
        <v>6</v>
      </c>
      <c r="R89" s="114" t="s">
        <v>873</v>
      </c>
      <c r="S89" s="113" t="s">
        <v>59</v>
      </c>
      <c r="T89" s="114"/>
      <c r="U89" s="114" t="s">
        <v>34</v>
      </c>
      <c r="V89" s="114"/>
      <c r="W89" s="113" t="s">
        <v>65</v>
      </c>
      <c r="X89" s="113">
        <v>6</v>
      </c>
      <c r="Y89" s="113" t="s">
        <v>65</v>
      </c>
      <c r="Z89" s="113" t="s">
        <v>65</v>
      </c>
      <c r="AA89" s="120">
        <v>0</v>
      </c>
      <c r="AB89" s="114" t="s">
        <v>65</v>
      </c>
      <c r="AC89" s="114" t="s">
        <v>59</v>
      </c>
      <c r="AD89" s="113" t="s">
        <v>875</v>
      </c>
      <c r="AE89" s="114"/>
      <c r="AF89" s="114"/>
    </row>
    <row r="90" spans="1:32" s="121" customFormat="1">
      <c r="A90" s="114" t="s">
        <v>1433</v>
      </c>
      <c r="B90" s="114" t="s">
        <v>1537</v>
      </c>
      <c r="C90" s="114" t="s">
        <v>868</v>
      </c>
      <c r="D90" s="114">
        <f t="shared" si="3"/>
        <v>5</v>
      </c>
      <c r="E90" s="119">
        <f t="shared" si="4"/>
        <v>4189.7000540423924</v>
      </c>
      <c r="F90" s="119">
        <v>20.015306482925698</v>
      </c>
      <c r="G90" s="114">
        <v>23.347276000000001</v>
      </c>
      <c r="H90" s="114">
        <v>75.996114000000006</v>
      </c>
      <c r="I90" s="114" t="s">
        <v>900</v>
      </c>
      <c r="J90" s="114" t="s">
        <v>61</v>
      </c>
      <c r="K90" s="114" t="s">
        <v>495</v>
      </c>
      <c r="L90" s="114" t="s">
        <v>55</v>
      </c>
      <c r="M90" s="114" t="s">
        <v>1528</v>
      </c>
      <c r="N90" s="114" t="s">
        <v>65</v>
      </c>
      <c r="O90" s="114" t="s">
        <v>518</v>
      </c>
      <c r="P90" s="114" t="s">
        <v>902</v>
      </c>
      <c r="Q90" s="114">
        <v>6</v>
      </c>
      <c r="R90" s="114" t="s">
        <v>873</v>
      </c>
      <c r="S90" s="113" t="s">
        <v>59</v>
      </c>
      <c r="T90" s="114"/>
      <c r="U90" s="114" t="s">
        <v>34</v>
      </c>
      <c r="V90" s="114"/>
      <c r="W90" s="149" t="s">
        <v>1433</v>
      </c>
      <c r="X90" s="113">
        <v>16</v>
      </c>
      <c r="Y90" s="113" t="s">
        <v>1413</v>
      </c>
      <c r="Z90" s="113" t="s">
        <v>1433</v>
      </c>
      <c r="AA90" s="120">
        <f>X90+6</f>
        <v>22</v>
      </c>
      <c r="AB90" s="114" t="s">
        <v>65</v>
      </c>
      <c r="AC90" s="114" t="s">
        <v>59</v>
      </c>
      <c r="AD90" s="113" t="s">
        <v>875</v>
      </c>
      <c r="AE90" s="114"/>
      <c r="AF90" s="114"/>
    </row>
    <row r="91" spans="1:32" s="121" customFormat="1">
      <c r="A91" s="114" t="s">
        <v>890</v>
      </c>
      <c r="B91" s="114" t="s">
        <v>1408</v>
      </c>
      <c r="C91" s="114" t="s">
        <v>868</v>
      </c>
      <c r="D91" s="114">
        <f t="shared" si="3"/>
        <v>5</v>
      </c>
      <c r="E91" s="119">
        <f t="shared" si="4"/>
        <v>4209.7153605253179</v>
      </c>
      <c r="F91" s="119">
        <v>112.088540238774</v>
      </c>
      <c r="G91" s="114">
        <v>23.347401999999999</v>
      </c>
      <c r="H91" s="114">
        <v>75.995973000000006</v>
      </c>
      <c r="I91" s="114" t="s">
        <v>900</v>
      </c>
      <c r="J91" s="114" t="s">
        <v>61</v>
      </c>
      <c r="K91" s="114" t="s">
        <v>495</v>
      </c>
      <c r="L91" s="114" t="s">
        <v>55</v>
      </c>
      <c r="M91" s="114" t="s">
        <v>1528</v>
      </c>
      <c r="N91" s="114" t="s">
        <v>65</v>
      </c>
      <c r="O91" s="114" t="s">
        <v>518</v>
      </c>
      <c r="P91" s="114" t="s">
        <v>902</v>
      </c>
      <c r="Q91" s="114">
        <v>6</v>
      </c>
      <c r="R91" s="114" t="s">
        <v>873</v>
      </c>
      <c r="S91" s="113" t="s">
        <v>59</v>
      </c>
      <c r="T91" s="114"/>
      <c r="U91" s="114" t="s">
        <v>34</v>
      </c>
      <c r="V91" s="114"/>
      <c r="W91" s="113" t="s">
        <v>65</v>
      </c>
      <c r="X91" s="113">
        <v>6</v>
      </c>
      <c r="Y91" s="113" t="s">
        <v>65</v>
      </c>
      <c r="Z91" s="113" t="s">
        <v>65</v>
      </c>
      <c r="AA91" s="120">
        <v>0</v>
      </c>
      <c r="AB91" s="114" t="s">
        <v>65</v>
      </c>
      <c r="AC91" s="114" t="s">
        <v>59</v>
      </c>
      <c r="AD91" s="113" t="s">
        <v>875</v>
      </c>
      <c r="AE91" s="114"/>
      <c r="AF91" s="114"/>
    </row>
    <row r="92" spans="1:32" s="121" customFormat="1">
      <c r="A92" s="114" t="s">
        <v>1435</v>
      </c>
      <c r="B92" s="114" t="s">
        <v>1537</v>
      </c>
      <c r="C92" s="114" t="s">
        <v>868</v>
      </c>
      <c r="D92" s="114">
        <f t="shared" si="3"/>
        <v>5</v>
      </c>
      <c r="E92" s="119">
        <f t="shared" si="4"/>
        <v>4321.8039007640918</v>
      </c>
      <c r="F92" s="119">
        <v>150.89742296642399</v>
      </c>
      <c r="G92" s="114">
        <v>23.348102000000001</v>
      </c>
      <c r="H92" s="114">
        <v>75.995182999999997</v>
      </c>
      <c r="I92" s="114" t="s">
        <v>900</v>
      </c>
      <c r="J92" s="114" t="s">
        <v>61</v>
      </c>
      <c r="K92" s="114" t="s">
        <v>495</v>
      </c>
      <c r="L92" s="114" t="s">
        <v>55</v>
      </c>
      <c r="M92" s="114" t="s">
        <v>1528</v>
      </c>
      <c r="N92" s="114" t="s">
        <v>65</v>
      </c>
      <c r="O92" s="114" t="s">
        <v>518</v>
      </c>
      <c r="P92" s="114" t="s">
        <v>902</v>
      </c>
      <c r="Q92" s="114">
        <v>6</v>
      </c>
      <c r="R92" s="114" t="s">
        <v>873</v>
      </c>
      <c r="S92" s="113" t="s">
        <v>59</v>
      </c>
      <c r="T92" s="114"/>
      <c r="U92" s="114" t="s">
        <v>34</v>
      </c>
      <c r="V92" s="114"/>
      <c r="W92" s="149" t="s">
        <v>1435</v>
      </c>
      <c r="X92" s="113">
        <v>95</v>
      </c>
      <c r="Y92" s="113" t="s">
        <v>1533</v>
      </c>
      <c r="Z92" s="113" t="s">
        <v>1435</v>
      </c>
      <c r="AA92" s="120">
        <f>X92+6</f>
        <v>101</v>
      </c>
      <c r="AB92" s="114" t="s">
        <v>65</v>
      </c>
      <c r="AC92" s="114" t="s">
        <v>59</v>
      </c>
      <c r="AD92" s="113" t="s">
        <v>875</v>
      </c>
      <c r="AE92" s="114"/>
      <c r="AF92" s="114"/>
    </row>
    <row r="93" spans="1:32" s="121" customFormat="1">
      <c r="A93" s="114" t="s">
        <v>890</v>
      </c>
      <c r="B93" s="114" t="s">
        <v>871</v>
      </c>
      <c r="C93" s="114" t="s">
        <v>868</v>
      </c>
      <c r="D93" s="114">
        <f t="shared" si="3"/>
        <v>5</v>
      </c>
      <c r="E93" s="119">
        <f t="shared" si="4"/>
        <v>4472.7013237305155</v>
      </c>
      <c r="F93" s="119">
        <v>200.88990220323001</v>
      </c>
      <c r="G93" s="114">
        <v>23.349036000000002</v>
      </c>
      <c r="H93" s="114">
        <v>75.994108999999995</v>
      </c>
      <c r="I93" s="114" t="s">
        <v>900</v>
      </c>
      <c r="J93" s="114" t="s">
        <v>61</v>
      </c>
      <c r="K93" s="114" t="s">
        <v>495</v>
      </c>
      <c r="L93" s="114" t="s">
        <v>55</v>
      </c>
      <c r="M93" s="114" t="s">
        <v>1528</v>
      </c>
      <c r="N93" s="114" t="s">
        <v>65</v>
      </c>
      <c r="O93" s="114" t="s">
        <v>518</v>
      </c>
      <c r="P93" s="114" t="s">
        <v>902</v>
      </c>
      <c r="Q93" s="114">
        <v>6</v>
      </c>
      <c r="R93" s="114" t="s">
        <v>873</v>
      </c>
      <c r="S93" s="113" t="s">
        <v>59</v>
      </c>
      <c r="T93" s="114"/>
      <c r="U93" s="114" t="s">
        <v>34</v>
      </c>
      <c r="V93" s="114"/>
      <c r="W93" s="113" t="s">
        <v>65</v>
      </c>
      <c r="X93" s="113">
        <v>6</v>
      </c>
      <c r="Y93" s="113" t="s">
        <v>65</v>
      </c>
      <c r="Z93" s="113" t="s">
        <v>65</v>
      </c>
      <c r="AA93" s="120">
        <v>0</v>
      </c>
      <c r="AB93" s="114" t="s">
        <v>65</v>
      </c>
      <c r="AC93" s="114" t="s">
        <v>59</v>
      </c>
      <c r="AD93" s="113" t="s">
        <v>875</v>
      </c>
      <c r="AE93" s="114"/>
      <c r="AF93" s="114"/>
    </row>
    <row r="94" spans="1:32" s="121" customFormat="1">
      <c r="A94" s="114" t="s">
        <v>879</v>
      </c>
      <c r="B94" s="114" t="s">
        <v>871</v>
      </c>
      <c r="C94" s="114" t="s">
        <v>868</v>
      </c>
      <c r="D94" s="114">
        <f t="shared" si="3"/>
        <v>5</v>
      </c>
      <c r="E94" s="119">
        <f t="shared" si="4"/>
        <v>4673.5912259337456</v>
      </c>
      <c r="F94" s="119">
        <v>99.601088816857299</v>
      </c>
      <c r="G94" s="114">
        <v>23.349322999999998</v>
      </c>
      <c r="H94" s="114">
        <v>75.992476999999994</v>
      </c>
      <c r="I94" s="114" t="s">
        <v>900</v>
      </c>
      <c r="J94" s="114" t="s">
        <v>61</v>
      </c>
      <c r="K94" s="114" t="s">
        <v>495</v>
      </c>
      <c r="L94" s="114" t="s">
        <v>55</v>
      </c>
      <c r="M94" s="114" t="s">
        <v>1528</v>
      </c>
      <c r="N94" s="114" t="s">
        <v>65</v>
      </c>
      <c r="O94" s="114" t="s">
        <v>518</v>
      </c>
      <c r="P94" s="114" t="s">
        <v>902</v>
      </c>
      <c r="Q94" s="114">
        <v>6</v>
      </c>
      <c r="R94" s="114" t="s">
        <v>873</v>
      </c>
      <c r="S94" s="113" t="s">
        <v>59</v>
      </c>
      <c r="T94" s="114"/>
      <c r="U94" s="114" t="s">
        <v>34</v>
      </c>
      <c r="V94" s="114"/>
      <c r="W94" s="113" t="s">
        <v>65</v>
      </c>
      <c r="X94" s="113">
        <v>6</v>
      </c>
      <c r="Y94" s="113" t="s">
        <v>65</v>
      </c>
      <c r="Z94" s="113" t="s">
        <v>65</v>
      </c>
      <c r="AA94" s="120">
        <v>0</v>
      </c>
      <c r="AB94" s="114" t="s">
        <v>65</v>
      </c>
      <c r="AC94" s="114" t="s">
        <v>59</v>
      </c>
      <c r="AD94" s="113" t="s">
        <v>875</v>
      </c>
      <c r="AE94" s="114"/>
      <c r="AF94" s="114"/>
    </row>
    <row r="95" spans="1:32" s="121" customFormat="1">
      <c r="A95" s="114" t="s">
        <v>890</v>
      </c>
      <c r="B95" s="114" t="s">
        <v>871</v>
      </c>
      <c r="C95" s="114" t="s">
        <v>868</v>
      </c>
      <c r="D95" s="114">
        <f t="shared" si="3"/>
        <v>5</v>
      </c>
      <c r="E95" s="119">
        <f t="shared" si="4"/>
        <v>4773.1923147506031</v>
      </c>
      <c r="F95" s="119">
        <v>226.819850132363</v>
      </c>
      <c r="G95" s="114">
        <v>23.348991000000002</v>
      </c>
      <c r="H95" s="114">
        <v>75.991592999999995</v>
      </c>
      <c r="I95" s="114" t="s">
        <v>900</v>
      </c>
      <c r="J95" s="114" t="s">
        <v>61</v>
      </c>
      <c r="K95" s="114" t="s">
        <v>495</v>
      </c>
      <c r="L95" s="114" t="s">
        <v>55</v>
      </c>
      <c r="M95" s="114" t="s">
        <v>1528</v>
      </c>
      <c r="N95" s="114" t="s">
        <v>65</v>
      </c>
      <c r="O95" s="114" t="s">
        <v>518</v>
      </c>
      <c r="P95" s="114" t="s">
        <v>902</v>
      </c>
      <c r="Q95" s="114">
        <v>6</v>
      </c>
      <c r="R95" s="114" t="s">
        <v>873</v>
      </c>
      <c r="S95" s="113" t="s">
        <v>59</v>
      </c>
      <c r="T95" s="114"/>
      <c r="U95" s="114" t="s">
        <v>34</v>
      </c>
      <c r="V95" s="114"/>
      <c r="W95" s="113" t="s">
        <v>65</v>
      </c>
      <c r="X95" s="113">
        <v>6</v>
      </c>
      <c r="Y95" s="113" t="s">
        <v>65</v>
      </c>
      <c r="Z95" s="113" t="s">
        <v>65</v>
      </c>
      <c r="AA95" s="120">
        <v>0</v>
      </c>
      <c r="AB95" s="114" t="s">
        <v>65</v>
      </c>
      <c r="AC95" s="114" t="s">
        <v>59</v>
      </c>
      <c r="AD95" s="113" t="s">
        <v>875</v>
      </c>
      <c r="AE95" s="114"/>
      <c r="AF95" s="114"/>
    </row>
    <row r="96" spans="1:32" s="121" customFormat="1">
      <c r="A96" s="114" t="s">
        <v>1433</v>
      </c>
      <c r="B96" s="114" t="s">
        <v>1537</v>
      </c>
      <c r="C96" s="114" t="s">
        <v>868</v>
      </c>
      <c r="D96" s="114">
        <f t="shared" si="3"/>
        <v>5</v>
      </c>
      <c r="E96" s="119">
        <f t="shared" si="4"/>
        <v>5000.0121648829663</v>
      </c>
      <c r="F96" s="119">
        <v>536.66410254619996</v>
      </c>
      <c r="G96" s="114">
        <v>23.349952999999999</v>
      </c>
      <c r="H96" s="114">
        <v>75.989637000000002</v>
      </c>
      <c r="I96" s="114" t="s">
        <v>900</v>
      </c>
      <c r="J96" s="114" t="s">
        <v>61</v>
      </c>
      <c r="K96" s="114" t="s">
        <v>495</v>
      </c>
      <c r="L96" s="114" t="s">
        <v>55</v>
      </c>
      <c r="M96" s="114" t="s">
        <v>1528</v>
      </c>
      <c r="N96" s="114" t="s">
        <v>65</v>
      </c>
      <c r="O96" s="114" t="s">
        <v>518</v>
      </c>
      <c r="P96" s="114" t="s">
        <v>902</v>
      </c>
      <c r="Q96" s="114">
        <v>6</v>
      </c>
      <c r="R96" s="114" t="s">
        <v>873</v>
      </c>
      <c r="S96" s="113" t="s">
        <v>59</v>
      </c>
      <c r="T96" s="114"/>
      <c r="U96" s="114" t="s">
        <v>34</v>
      </c>
      <c r="V96" s="114"/>
      <c r="W96" s="149" t="s">
        <v>1433</v>
      </c>
      <c r="X96" s="113">
        <v>10</v>
      </c>
      <c r="Y96" s="113" t="s">
        <v>1413</v>
      </c>
      <c r="Z96" s="113" t="s">
        <v>1433</v>
      </c>
      <c r="AA96" s="120">
        <f>X96+6</f>
        <v>16</v>
      </c>
      <c r="AB96" s="114" t="s">
        <v>65</v>
      </c>
      <c r="AC96" s="114" t="s">
        <v>59</v>
      </c>
      <c r="AD96" s="113" t="s">
        <v>875</v>
      </c>
      <c r="AE96" s="114"/>
      <c r="AF96" s="114"/>
    </row>
    <row r="97" spans="1:32" s="121" customFormat="1">
      <c r="A97" s="114" t="s">
        <v>890</v>
      </c>
      <c r="B97" s="114" t="s">
        <v>871</v>
      </c>
      <c r="C97" s="114" t="s">
        <v>868</v>
      </c>
      <c r="D97" s="114">
        <f t="shared" si="3"/>
        <v>5</v>
      </c>
      <c r="E97" s="119">
        <f t="shared" si="4"/>
        <v>5536.6762674291658</v>
      </c>
      <c r="F97" s="119">
        <v>129.61830191759699</v>
      </c>
      <c r="G97" s="114">
        <v>23.352578000000001</v>
      </c>
      <c r="H97" s="114">
        <v>75.985230000000001</v>
      </c>
      <c r="I97" s="114" t="s">
        <v>900</v>
      </c>
      <c r="J97" s="114" t="s">
        <v>61</v>
      </c>
      <c r="K97" s="114" t="s">
        <v>495</v>
      </c>
      <c r="L97" s="114" t="s">
        <v>55</v>
      </c>
      <c r="M97" s="114" t="s">
        <v>1528</v>
      </c>
      <c r="N97" s="114" t="s">
        <v>65</v>
      </c>
      <c r="O97" s="114" t="s">
        <v>518</v>
      </c>
      <c r="P97" s="114" t="s">
        <v>902</v>
      </c>
      <c r="Q97" s="114">
        <v>6</v>
      </c>
      <c r="R97" s="114" t="s">
        <v>873</v>
      </c>
      <c r="S97" s="113" t="s">
        <v>59</v>
      </c>
      <c r="T97" s="114"/>
      <c r="U97" s="114" t="s">
        <v>34</v>
      </c>
      <c r="V97" s="114"/>
      <c r="W97" s="113" t="s">
        <v>65</v>
      </c>
      <c r="X97" s="113">
        <v>6</v>
      </c>
      <c r="Y97" s="113" t="s">
        <v>65</v>
      </c>
      <c r="Z97" s="113" t="s">
        <v>65</v>
      </c>
      <c r="AA97" s="120">
        <v>0</v>
      </c>
      <c r="AB97" s="114" t="s">
        <v>65</v>
      </c>
      <c r="AC97" s="114" t="s">
        <v>59</v>
      </c>
      <c r="AD97" s="113" t="s">
        <v>875</v>
      </c>
      <c r="AE97" s="114"/>
      <c r="AF97" s="114"/>
    </row>
    <row r="98" spans="1:32" s="121" customFormat="1">
      <c r="A98" s="114" t="s">
        <v>879</v>
      </c>
      <c r="B98" s="114" t="s">
        <v>871</v>
      </c>
      <c r="C98" s="114" t="s">
        <v>868</v>
      </c>
      <c r="D98" s="114">
        <f t="shared" si="3"/>
        <v>5</v>
      </c>
      <c r="E98" s="119">
        <f t="shared" si="4"/>
        <v>5666.2945693467627</v>
      </c>
      <c r="F98" s="119">
        <v>746.14706995023403</v>
      </c>
      <c r="G98" s="114">
        <v>23.353131999999999</v>
      </c>
      <c r="H98" s="114">
        <v>75.984114000000005</v>
      </c>
      <c r="I98" s="114" t="s">
        <v>900</v>
      </c>
      <c r="J98" s="114" t="s">
        <v>61</v>
      </c>
      <c r="K98" s="114" t="s">
        <v>495</v>
      </c>
      <c r="L98" s="114" t="s">
        <v>55</v>
      </c>
      <c r="M98" s="114" t="s">
        <v>1528</v>
      </c>
      <c r="N98" s="114" t="s">
        <v>65</v>
      </c>
      <c r="O98" s="114" t="s">
        <v>518</v>
      </c>
      <c r="P98" s="114" t="s">
        <v>902</v>
      </c>
      <c r="Q98" s="114">
        <v>6</v>
      </c>
      <c r="R98" s="114" t="s">
        <v>873</v>
      </c>
      <c r="S98" s="113" t="s">
        <v>59</v>
      </c>
      <c r="T98" s="114"/>
      <c r="U98" s="114" t="s">
        <v>34</v>
      </c>
      <c r="V98" s="114"/>
      <c r="W98" s="113" t="s">
        <v>65</v>
      </c>
      <c r="X98" s="113">
        <v>6</v>
      </c>
      <c r="Y98" s="113" t="s">
        <v>65</v>
      </c>
      <c r="Z98" s="113" t="s">
        <v>65</v>
      </c>
      <c r="AA98" s="120">
        <v>0</v>
      </c>
      <c r="AB98" s="114" t="s">
        <v>65</v>
      </c>
      <c r="AC98" s="114" t="s">
        <v>59</v>
      </c>
      <c r="AD98" s="113" t="s">
        <v>875</v>
      </c>
      <c r="AE98" s="114"/>
      <c r="AF98" s="114"/>
    </row>
    <row r="99" spans="1:32" s="121" customFormat="1">
      <c r="A99" s="114" t="s">
        <v>890</v>
      </c>
      <c r="B99" s="114" t="s">
        <v>871</v>
      </c>
      <c r="C99" s="114" t="s">
        <v>868</v>
      </c>
      <c r="D99" s="114">
        <f t="shared" si="3"/>
        <v>5</v>
      </c>
      <c r="E99" s="119">
        <f t="shared" si="4"/>
        <v>6412.441639296997</v>
      </c>
      <c r="F99" s="119">
        <v>243.21762885490099</v>
      </c>
      <c r="G99" s="114">
        <v>23.357520999999998</v>
      </c>
      <c r="H99" s="114">
        <v>75.978627000000003</v>
      </c>
      <c r="I99" s="114" t="s">
        <v>900</v>
      </c>
      <c r="J99" s="114" t="s">
        <v>61</v>
      </c>
      <c r="K99" s="114" t="s">
        <v>495</v>
      </c>
      <c r="L99" s="114" t="s">
        <v>55</v>
      </c>
      <c r="M99" s="114" t="s">
        <v>1528</v>
      </c>
      <c r="N99" s="114" t="s">
        <v>65</v>
      </c>
      <c r="O99" s="114" t="s">
        <v>518</v>
      </c>
      <c r="P99" s="114" t="s">
        <v>902</v>
      </c>
      <c r="Q99" s="114">
        <v>6</v>
      </c>
      <c r="R99" s="114" t="s">
        <v>873</v>
      </c>
      <c r="S99" s="113" t="s">
        <v>59</v>
      </c>
      <c r="T99" s="114"/>
      <c r="U99" s="114" t="s">
        <v>34</v>
      </c>
      <c r="V99" s="114"/>
      <c r="W99" s="113" t="s">
        <v>65</v>
      </c>
      <c r="X99" s="113">
        <v>6</v>
      </c>
      <c r="Y99" s="113" t="s">
        <v>65</v>
      </c>
      <c r="Z99" s="113" t="s">
        <v>65</v>
      </c>
      <c r="AA99" s="120">
        <v>0</v>
      </c>
      <c r="AB99" s="114" t="s">
        <v>65</v>
      </c>
      <c r="AC99" s="114" t="s">
        <v>59</v>
      </c>
      <c r="AD99" s="113" t="s">
        <v>875</v>
      </c>
      <c r="AE99" s="114"/>
      <c r="AF99" s="114"/>
    </row>
    <row r="100" spans="1:32" s="121" customFormat="1">
      <c r="A100" s="114" t="s">
        <v>1432</v>
      </c>
      <c r="B100" s="114" t="s">
        <v>1408</v>
      </c>
      <c r="C100" s="114" t="s">
        <v>868</v>
      </c>
      <c r="D100" s="114">
        <f t="shared" si="3"/>
        <v>5</v>
      </c>
      <c r="E100" s="119">
        <f t="shared" si="4"/>
        <v>6655.6592681518978</v>
      </c>
      <c r="F100" s="119">
        <v>144.00530699187399</v>
      </c>
      <c r="G100" s="114">
        <v>23.358816999999998</v>
      </c>
      <c r="H100" s="114">
        <v>75.976714000000001</v>
      </c>
      <c r="I100" s="114" t="s">
        <v>900</v>
      </c>
      <c r="J100" s="114" t="s">
        <v>61</v>
      </c>
      <c r="K100" s="114" t="s">
        <v>495</v>
      </c>
      <c r="L100" s="114" t="s">
        <v>55</v>
      </c>
      <c r="M100" s="114" t="s">
        <v>1528</v>
      </c>
      <c r="N100" s="114" t="s">
        <v>65</v>
      </c>
      <c r="O100" s="114" t="s">
        <v>518</v>
      </c>
      <c r="P100" s="114" t="s">
        <v>902</v>
      </c>
      <c r="Q100" s="114">
        <v>6</v>
      </c>
      <c r="R100" s="114" t="s">
        <v>873</v>
      </c>
      <c r="S100" s="113" t="s">
        <v>59</v>
      </c>
      <c r="T100" s="114"/>
      <c r="U100" s="114" t="s">
        <v>34</v>
      </c>
      <c r="V100" s="114"/>
      <c r="W100" s="113" t="s">
        <v>65</v>
      </c>
      <c r="X100" s="113">
        <v>8</v>
      </c>
      <c r="Y100" s="113" t="s">
        <v>65</v>
      </c>
      <c r="Z100" s="113" t="s">
        <v>65</v>
      </c>
      <c r="AA100" s="120">
        <v>0</v>
      </c>
      <c r="AB100" s="114" t="s">
        <v>65</v>
      </c>
      <c r="AC100" s="114" t="s">
        <v>59</v>
      </c>
      <c r="AD100" s="113" t="s">
        <v>875</v>
      </c>
      <c r="AE100" s="114"/>
      <c r="AF100" s="114"/>
    </row>
    <row r="101" spans="1:32" s="121" customFormat="1">
      <c r="A101" s="114" t="s">
        <v>890</v>
      </c>
      <c r="B101" s="114" t="s">
        <v>871</v>
      </c>
      <c r="C101" s="114" t="s">
        <v>868</v>
      </c>
      <c r="D101" s="114">
        <f t="shared" si="3"/>
        <v>5</v>
      </c>
      <c r="E101" s="119">
        <f t="shared" si="4"/>
        <v>6799.6645751437718</v>
      </c>
      <c r="F101" s="119">
        <v>356.72675822496097</v>
      </c>
      <c r="G101" s="114">
        <v>23.359639999999999</v>
      </c>
      <c r="H101" s="114">
        <v>75.975623999999996</v>
      </c>
      <c r="I101" s="114" t="s">
        <v>900</v>
      </c>
      <c r="J101" s="114" t="s">
        <v>61</v>
      </c>
      <c r="K101" s="114" t="s">
        <v>495</v>
      </c>
      <c r="L101" s="114" t="s">
        <v>55</v>
      </c>
      <c r="M101" s="114" t="s">
        <v>1528</v>
      </c>
      <c r="N101" s="114" t="s">
        <v>65</v>
      </c>
      <c r="O101" s="114" t="s">
        <v>518</v>
      </c>
      <c r="P101" s="114" t="s">
        <v>902</v>
      </c>
      <c r="Q101" s="114">
        <v>6</v>
      </c>
      <c r="R101" s="114" t="s">
        <v>873</v>
      </c>
      <c r="S101" s="113" t="s">
        <v>59</v>
      </c>
      <c r="T101" s="114"/>
      <c r="U101" s="114" t="s">
        <v>34</v>
      </c>
      <c r="V101" s="114"/>
      <c r="W101" s="113" t="s">
        <v>65</v>
      </c>
      <c r="X101" s="113">
        <v>6</v>
      </c>
      <c r="Y101" s="113" t="s">
        <v>65</v>
      </c>
      <c r="Z101" s="113" t="s">
        <v>65</v>
      </c>
      <c r="AA101" s="120">
        <v>0</v>
      </c>
      <c r="AB101" s="114" t="s">
        <v>65</v>
      </c>
      <c r="AC101" s="114" t="s">
        <v>59</v>
      </c>
      <c r="AD101" s="113" t="s">
        <v>875</v>
      </c>
      <c r="AE101" s="114"/>
      <c r="AF101" s="114"/>
    </row>
    <row r="102" spans="1:32" s="121" customFormat="1">
      <c r="A102" s="114" t="s">
        <v>890</v>
      </c>
      <c r="B102" s="114" t="s">
        <v>871</v>
      </c>
      <c r="C102" s="114" t="s">
        <v>868</v>
      </c>
      <c r="D102" s="114">
        <f t="shared" si="3"/>
        <v>5</v>
      </c>
      <c r="E102" s="119">
        <f t="shared" si="4"/>
        <v>7156.3913333687324</v>
      </c>
      <c r="F102" s="119">
        <v>174.91054258265601</v>
      </c>
      <c r="G102" s="114">
        <v>23.361647000000001</v>
      </c>
      <c r="H102" s="114">
        <v>75.972897000000003</v>
      </c>
      <c r="I102" s="114" t="s">
        <v>900</v>
      </c>
      <c r="J102" s="114" t="s">
        <v>61</v>
      </c>
      <c r="K102" s="114" t="s">
        <v>495</v>
      </c>
      <c r="L102" s="114" t="s">
        <v>55</v>
      </c>
      <c r="M102" s="114" t="s">
        <v>1528</v>
      </c>
      <c r="N102" s="114" t="s">
        <v>65</v>
      </c>
      <c r="O102" s="114" t="s">
        <v>518</v>
      </c>
      <c r="P102" s="114" t="s">
        <v>902</v>
      </c>
      <c r="Q102" s="114">
        <v>6</v>
      </c>
      <c r="R102" s="114" t="s">
        <v>873</v>
      </c>
      <c r="S102" s="113" t="s">
        <v>59</v>
      </c>
      <c r="T102" s="114"/>
      <c r="U102" s="114" t="s">
        <v>34</v>
      </c>
      <c r="V102" s="114"/>
      <c r="W102" s="113" t="s">
        <v>65</v>
      </c>
      <c r="X102" s="113">
        <v>6</v>
      </c>
      <c r="Y102" s="113" t="s">
        <v>65</v>
      </c>
      <c r="Z102" s="113" t="s">
        <v>65</v>
      </c>
      <c r="AA102" s="120">
        <v>0</v>
      </c>
      <c r="AB102" s="114" t="s">
        <v>65</v>
      </c>
      <c r="AC102" s="114" t="s">
        <v>59</v>
      </c>
      <c r="AD102" s="113" t="s">
        <v>875</v>
      </c>
      <c r="AE102" s="114"/>
      <c r="AF102" s="114"/>
    </row>
    <row r="103" spans="1:32" s="121" customFormat="1">
      <c r="A103" s="114" t="s">
        <v>1432</v>
      </c>
      <c r="B103" s="114" t="s">
        <v>1408</v>
      </c>
      <c r="C103" s="114" t="s">
        <v>868</v>
      </c>
      <c r="D103" s="114">
        <f t="shared" si="3"/>
        <v>4</v>
      </c>
      <c r="E103" s="119">
        <f t="shared" si="4"/>
        <v>7331.301875951388</v>
      </c>
      <c r="F103" s="119">
        <v>154.20821877743401</v>
      </c>
      <c r="G103" s="114">
        <v>23.362589</v>
      </c>
      <c r="H103" s="114">
        <v>75.971528000000006</v>
      </c>
      <c r="I103" s="114" t="s">
        <v>900</v>
      </c>
      <c r="J103" s="114" t="s">
        <v>61</v>
      </c>
      <c r="K103" s="114" t="s">
        <v>495</v>
      </c>
      <c r="L103" s="114" t="s">
        <v>55</v>
      </c>
      <c r="M103" s="114" t="s">
        <v>1528</v>
      </c>
      <c r="N103" s="114" t="s">
        <v>65</v>
      </c>
      <c r="O103" s="114" t="s">
        <v>518</v>
      </c>
      <c r="P103" s="114" t="s">
        <v>902</v>
      </c>
      <c r="Q103" s="114">
        <v>4</v>
      </c>
      <c r="R103" s="114" t="s">
        <v>873</v>
      </c>
      <c r="S103" s="113" t="s">
        <v>59</v>
      </c>
      <c r="T103" s="114"/>
      <c r="U103" s="114" t="s">
        <v>874</v>
      </c>
      <c r="V103" s="114"/>
      <c r="W103" s="113" t="s">
        <v>65</v>
      </c>
      <c r="X103" s="113">
        <v>8</v>
      </c>
      <c r="Y103" s="113" t="s">
        <v>65</v>
      </c>
      <c r="Z103" s="113" t="s">
        <v>65</v>
      </c>
      <c r="AA103" s="120">
        <v>0</v>
      </c>
      <c r="AB103" s="114" t="s">
        <v>65</v>
      </c>
      <c r="AC103" s="114" t="s">
        <v>59</v>
      </c>
      <c r="AD103" s="113" t="s">
        <v>875</v>
      </c>
      <c r="AE103" s="114"/>
      <c r="AF103" s="114"/>
    </row>
    <row r="104" spans="1:32" s="121" customFormat="1">
      <c r="A104" s="114" t="s">
        <v>1433</v>
      </c>
      <c r="B104" s="114" t="s">
        <v>1537</v>
      </c>
      <c r="C104" s="114" t="s">
        <v>868</v>
      </c>
      <c r="D104" s="114">
        <f t="shared" si="3"/>
        <v>4</v>
      </c>
      <c r="E104" s="119">
        <f t="shared" si="4"/>
        <v>7485.510094728822</v>
      </c>
      <c r="F104" s="119">
        <v>230.70383414260601</v>
      </c>
      <c r="G104" s="114">
        <v>23.363385999999998</v>
      </c>
      <c r="H104" s="114">
        <v>75.970292999999998</v>
      </c>
      <c r="I104" s="114" t="s">
        <v>900</v>
      </c>
      <c r="J104" s="114" t="s">
        <v>61</v>
      </c>
      <c r="K104" s="114" t="s">
        <v>495</v>
      </c>
      <c r="L104" s="114" t="s">
        <v>55</v>
      </c>
      <c r="M104" s="114" t="s">
        <v>1528</v>
      </c>
      <c r="N104" s="114" t="s">
        <v>65</v>
      </c>
      <c r="O104" s="114" t="s">
        <v>518</v>
      </c>
      <c r="P104" s="114" t="s">
        <v>902</v>
      </c>
      <c r="Q104" s="114">
        <v>4</v>
      </c>
      <c r="R104" s="114" t="s">
        <v>873</v>
      </c>
      <c r="S104" s="113" t="s">
        <v>59</v>
      </c>
      <c r="T104" s="114"/>
      <c r="U104" s="114" t="s">
        <v>874</v>
      </c>
      <c r="V104" s="114"/>
      <c r="W104" s="149" t="s">
        <v>1433</v>
      </c>
      <c r="X104" s="113">
        <v>17</v>
      </c>
      <c r="Y104" s="113" t="s">
        <v>1413</v>
      </c>
      <c r="Z104" s="113" t="s">
        <v>1433</v>
      </c>
      <c r="AA104" s="120">
        <f>X104+6</f>
        <v>23</v>
      </c>
      <c r="AB104" s="114" t="s">
        <v>65</v>
      </c>
      <c r="AC104" s="114" t="s">
        <v>59</v>
      </c>
      <c r="AD104" s="113" t="s">
        <v>875</v>
      </c>
      <c r="AE104" s="114"/>
      <c r="AF104" s="114"/>
    </row>
    <row r="105" spans="1:32" s="121" customFormat="1">
      <c r="A105" s="114" t="s">
        <v>879</v>
      </c>
      <c r="B105" s="114" t="s">
        <v>871</v>
      </c>
      <c r="C105" s="114" t="s">
        <v>868</v>
      </c>
      <c r="D105" s="114">
        <f t="shared" si="3"/>
        <v>4</v>
      </c>
      <c r="E105" s="119">
        <f t="shared" si="4"/>
        <v>7716.2139288714279</v>
      </c>
      <c r="F105" s="119">
        <v>153.47227144621601</v>
      </c>
      <c r="G105" s="114">
        <v>23.364374000000002</v>
      </c>
      <c r="H105" s="114">
        <v>75.968322000000001</v>
      </c>
      <c r="I105" s="114" t="s">
        <v>900</v>
      </c>
      <c r="J105" s="114" t="s">
        <v>61</v>
      </c>
      <c r="K105" s="114" t="s">
        <v>495</v>
      </c>
      <c r="L105" s="114" t="s">
        <v>55</v>
      </c>
      <c r="M105" s="114" t="s">
        <v>1528</v>
      </c>
      <c r="N105" s="114" t="s">
        <v>65</v>
      </c>
      <c r="O105" s="114" t="s">
        <v>518</v>
      </c>
      <c r="P105" s="114" t="s">
        <v>902</v>
      </c>
      <c r="Q105" s="114">
        <v>4</v>
      </c>
      <c r="R105" s="114" t="s">
        <v>873</v>
      </c>
      <c r="S105" s="113" t="s">
        <v>59</v>
      </c>
      <c r="T105" s="114"/>
      <c r="U105" s="114" t="s">
        <v>874</v>
      </c>
      <c r="V105" s="114"/>
      <c r="W105" s="113" t="s">
        <v>65</v>
      </c>
      <c r="X105" s="113">
        <v>6</v>
      </c>
      <c r="Y105" s="113" t="s">
        <v>65</v>
      </c>
      <c r="Z105" s="113" t="s">
        <v>65</v>
      </c>
      <c r="AA105" s="120">
        <v>0</v>
      </c>
      <c r="AB105" s="114" t="s">
        <v>65</v>
      </c>
      <c r="AC105" s="114" t="s">
        <v>59</v>
      </c>
      <c r="AD105" s="113" t="s">
        <v>875</v>
      </c>
      <c r="AE105" s="114"/>
      <c r="AF105" s="114"/>
    </row>
    <row r="106" spans="1:32" s="121" customFormat="1">
      <c r="A106" s="114" t="s">
        <v>1432</v>
      </c>
      <c r="B106" s="114" t="s">
        <v>1408</v>
      </c>
      <c r="C106" s="114" t="s">
        <v>868</v>
      </c>
      <c r="D106" s="114">
        <f t="shared" si="3"/>
        <v>4</v>
      </c>
      <c r="E106" s="119">
        <f t="shared" si="4"/>
        <v>7869.6862003176439</v>
      </c>
      <c r="F106" s="119">
        <v>29.0313565757262</v>
      </c>
      <c r="G106" s="114">
        <v>23.364415000000001</v>
      </c>
      <c r="H106" s="114">
        <v>75.966837999999996</v>
      </c>
      <c r="I106" s="114" t="s">
        <v>900</v>
      </c>
      <c r="J106" s="114" t="s">
        <v>61</v>
      </c>
      <c r="K106" s="114" t="s">
        <v>495</v>
      </c>
      <c r="L106" s="114" t="s">
        <v>55</v>
      </c>
      <c r="M106" s="114" t="s">
        <v>1528</v>
      </c>
      <c r="N106" s="114" t="s">
        <v>65</v>
      </c>
      <c r="O106" s="114" t="s">
        <v>518</v>
      </c>
      <c r="P106" s="114" t="s">
        <v>902</v>
      </c>
      <c r="Q106" s="114">
        <v>4</v>
      </c>
      <c r="R106" s="114" t="s">
        <v>873</v>
      </c>
      <c r="S106" s="113" t="s">
        <v>59</v>
      </c>
      <c r="T106" s="114"/>
      <c r="U106" s="114" t="s">
        <v>874</v>
      </c>
      <c r="V106" s="114"/>
      <c r="W106" s="113" t="s">
        <v>65</v>
      </c>
      <c r="X106" s="113">
        <v>12</v>
      </c>
      <c r="Y106" s="113" t="s">
        <v>65</v>
      </c>
      <c r="Z106" s="113" t="s">
        <v>65</v>
      </c>
      <c r="AA106" s="120">
        <v>0</v>
      </c>
      <c r="AB106" s="114" t="s">
        <v>65</v>
      </c>
      <c r="AC106" s="114" t="s">
        <v>59</v>
      </c>
      <c r="AD106" s="113" t="s">
        <v>875</v>
      </c>
      <c r="AE106" s="114"/>
      <c r="AF106" s="114"/>
    </row>
    <row r="107" spans="1:32" s="121" customFormat="1">
      <c r="A107" s="114" t="s">
        <v>1432</v>
      </c>
      <c r="B107" s="114" t="s">
        <v>1408</v>
      </c>
      <c r="C107" s="114" t="s">
        <v>868</v>
      </c>
      <c r="D107" s="114">
        <f t="shared" si="3"/>
        <v>4</v>
      </c>
      <c r="E107" s="119">
        <f t="shared" si="4"/>
        <v>7898.7175568933699</v>
      </c>
      <c r="F107" s="119">
        <v>139.97930697066201</v>
      </c>
      <c r="G107" s="114">
        <v>23.364471000000002</v>
      </c>
      <c r="H107" s="114">
        <v>75.966561999999996</v>
      </c>
      <c r="I107" s="114" t="s">
        <v>900</v>
      </c>
      <c r="J107" s="114" t="s">
        <v>61</v>
      </c>
      <c r="K107" s="114" t="s">
        <v>495</v>
      </c>
      <c r="L107" s="114" t="s">
        <v>55</v>
      </c>
      <c r="M107" s="114" t="s">
        <v>1528</v>
      </c>
      <c r="N107" s="114" t="s">
        <v>65</v>
      </c>
      <c r="O107" s="114" t="s">
        <v>518</v>
      </c>
      <c r="P107" s="114" t="s">
        <v>902</v>
      </c>
      <c r="Q107" s="114">
        <v>4</v>
      </c>
      <c r="R107" s="114" t="s">
        <v>873</v>
      </c>
      <c r="S107" s="113" t="s">
        <v>59</v>
      </c>
      <c r="T107" s="114"/>
      <c r="U107" s="114" t="s">
        <v>874</v>
      </c>
      <c r="V107" s="114"/>
      <c r="W107" s="113" t="s">
        <v>65</v>
      </c>
      <c r="X107" s="113">
        <v>10</v>
      </c>
      <c r="Y107" s="113" t="s">
        <v>65</v>
      </c>
      <c r="Z107" s="113" t="s">
        <v>65</v>
      </c>
      <c r="AA107" s="120">
        <v>0</v>
      </c>
      <c r="AB107" s="114" t="s">
        <v>65</v>
      </c>
      <c r="AC107" s="114" t="s">
        <v>59</v>
      </c>
      <c r="AD107" s="113" t="s">
        <v>875</v>
      </c>
      <c r="AE107" s="114"/>
      <c r="AF107" s="114"/>
    </row>
    <row r="108" spans="1:32" s="121" customFormat="1">
      <c r="A108" s="114" t="s">
        <v>1432</v>
      </c>
      <c r="B108" s="114" t="s">
        <v>1408</v>
      </c>
      <c r="C108" s="114" t="s">
        <v>868</v>
      </c>
      <c r="D108" s="114">
        <f t="shared" si="3"/>
        <v>4</v>
      </c>
      <c r="E108" s="119">
        <f t="shared" si="4"/>
        <v>8038.6968638640319</v>
      </c>
      <c r="F108" s="119">
        <v>336.39291390752999</v>
      </c>
      <c r="G108" s="114">
        <v>23.365715999999999</v>
      </c>
      <c r="H108" s="114">
        <v>75.966459999999998</v>
      </c>
      <c r="I108" s="114" t="s">
        <v>900</v>
      </c>
      <c r="J108" s="114" t="s">
        <v>61</v>
      </c>
      <c r="K108" s="114" t="s">
        <v>495</v>
      </c>
      <c r="L108" s="114" t="s">
        <v>55</v>
      </c>
      <c r="M108" s="114" t="s">
        <v>1528</v>
      </c>
      <c r="N108" s="114" t="s">
        <v>65</v>
      </c>
      <c r="O108" s="114" t="s">
        <v>518</v>
      </c>
      <c r="P108" s="114" t="s">
        <v>902</v>
      </c>
      <c r="Q108" s="114">
        <v>4</v>
      </c>
      <c r="R108" s="114" t="s">
        <v>873</v>
      </c>
      <c r="S108" s="113" t="s">
        <v>59</v>
      </c>
      <c r="T108" s="114"/>
      <c r="U108" s="114" t="s">
        <v>874</v>
      </c>
      <c r="V108" s="114"/>
      <c r="W108" s="113" t="s">
        <v>65</v>
      </c>
      <c r="X108" s="113">
        <v>6</v>
      </c>
      <c r="Y108" s="113" t="s">
        <v>65</v>
      </c>
      <c r="Z108" s="113" t="s">
        <v>65</v>
      </c>
      <c r="AA108" s="120">
        <v>0</v>
      </c>
      <c r="AB108" s="114" t="s">
        <v>65</v>
      </c>
      <c r="AC108" s="114" t="s">
        <v>59</v>
      </c>
      <c r="AD108" s="113" t="s">
        <v>875</v>
      </c>
      <c r="AE108" s="114"/>
      <c r="AF108" s="114"/>
    </row>
    <row r="109" spans="1:32" s="121" customFormat="1">
      <c r="A109" s="114" t="s">
        <v>1433</v>
      </c>
      <c r="B109" s="114" t="s">
        <v>1537</v>
      </c>
      <c r="C109" s="114" t="s">
        <v>868</v>
      </c>
      <c r="D109" s="114">
        <f t="shared" si="3"/>
        <v>4</v>
      </c>
      <c r="E109" s="119">
        <f t="shared" si="4"/>
        <v>8375.0897777715618</v>
      </c>
      <c r="F109" s="119">
        <v>55.656121724704803</v>
      </c>
      <c r="G109" s="114">
        <v>23.36796</v>
      </c>
      <c r="H109" s="114">
        <v>75.967500000000001</v>
      </c>
      <c r="I109" s="114" t="s">
        <v>900</v>
      </c>
      <c r="J109" s="114" t="s">
        <v>61</v>
      </c>
      <c r="K109" s="114" t="s">
        <v>495</v>
      </c>
      <c r="L109" s="114" t="s">
        <v>55</v>
      </c>
      <c r="M109" s="114" t="s">
        <v>1528</v>
      </c>
      <c r="N109" s="114" t="s">
        <v>65</v>
      </c>
      <c r="O109" s="114" t="s">
        <v>518</v>
      </c>
      <c r="P109" s="114" t="s">
        <v>902</v>
      </c>
      <c r="Q109" s="114">
        <v>4</v>
      </c>
      <c r="R109" s="114" t="s">
        <v>873</v>
      </c>
      <c r="S109" s="113" t="s">
        <v>59</v>
      </c>
      <c r="T109" s="114"/>
      <c r="U109" s="114" t="s">
        <v>874</v>
      </c>
      <c r="V109" s="114"/>
      <c r="W109" s="149" t="s">
        <v>1433</v>
      </c>
      <c r="X109" s="113">
        <v>30</v>
      </c>
      <c r="Y109" s="113" t="s">
        <v>1413</v>
      </c>
      <c r="Z109" s="113" t="s">
        <v>1433</v>
      </c>
      <c r="AA109" s="120">
        <f>X109+6</f>
        <v>36</v>
      </c>
      <c r="AB109" s="114" t="s">
        <v>65</v>
      </c>
      <c r="AC109" s="114" t="s">
        <v>59</v>
      </c>
      <c r="AD109" s="113" t="s">
        <v>875</v>
      </c>
      <c r="AE109" s="114"/>
      <c r="AF109" s="114"/>
    </row>
    <row r="110" spans="1:32" s="121" customFormat="1">
      <c r="A110" s="114" t="s">
        <v>1432</v>
      </c>
      <c r="B110" s="114" t="s">
        <v>1408</v>
      </c>
      <c r="C110" s="114" t="s">
        <v>868</v>
      </c>
      <c r="D110" s="114">
        <f t="shared" si="3"/>
        <v>4</v>
      </c>
      <c r="E110" s="119">
        <f t="shared" si="4"/>
        <v>8430.7458994962672</v>
      </c>
      <c r="F110" s="119">
        <v>15.516332276038799</v>
      </c>
      <c r="G110" s="114">
        <v>23.368044999999999</v>
      </c>
      <c r="H110" s="114">
        <v>75.968029999999999</v>
      </c>
      <c r="I110" s="114" t="s">
        <v>900</v>
      </c>
      <c r="J110" s="114" t="s">
        <v>61</v>
      </c>
      <c r="K110" s="114" t="s">
        <v>495</v>
      </c>
      <c r="L110" s="114" t="s">
        <v>55</v>
      </c>
      <c r="M110" s="114" t="s">
        <v>1528</v>
      </c>
      <c r="N110" s="114" t="s">
        <v>65</v>
      </c>
      <c r="O110" s="114" t="s">
        <v>518</v>
      </c>
      <c r="P110" s="114" t="s">
        <v>902</v>
      </c>
      <c r="Q110" s="114">
        <v>4</v>
      </c>
      <c r="R110" s="114" t="s">
        <v>873</v>
      </c>
      <c r="S110" s="113" t="s">
        <v>59</v>
      </c>
      <c r="T110" s="114"/>
      <c r="U110" s="114" t="s">
        <v>874</v>
      </c>
      <c r="V110" s="114"/>
      <c r="W110" s="113" t="s">
        <v>65</v>
      </c>
      <c r="X110" s="113">
        <v>8</v>
      </c>
      <c r="Y110" s="113" t="s">
        <v>65</v>
      </c>
      <c r="Z110" s="113" t="s">
        <v>65</v>
      </c>
      <c r="AA110" s="120">
        <v>0</v>
      </c>
      <c r="AB110" s="114" t="s">
        <v>65</v>
      </c>
      <c r="AC110" s="114" t="s">
        <v>59</v>
      </c>
      <c r="AD110" s="113" t="s">
        <v>875</v>
      </c>
      <c r="AE110" s="114"/>
      <c r="AF110" s="114"/>
    </row>
    <row r="111" spans="1:32" s="121" customFormat="1">
      <c r="A111" s="114" t="s">
        <v>1432</v>
      </c>
      <c r="B111" s="114" t="s">
        <v>1408</v>
      </c>
      <c r="C111" s="114" t="s">
        <v>868</v>
      </c>
      <c r="D111" s="114">
        <f t="shared" si="3"/>
        <v>4</v>
      </c>
      <c r="E111" s="119">
        <f t="shared" si="4"/>
        <v>8446.2622317723053</v>
      </c>
      <c r="F111" s="119">
        <v>30.506010343851401</v>
      </c>
      <c r="G111" s="114">
        <v>23.368154000000001</v>
      </c>
      <c r="H111" s="114">
        <v>75.968123000000006</v>
      </c>
      <c r="I111" s="114" t="s">
        <v>900</v>
      </c>
      <c r="J111" s="114" t="s">
        <v>61</v>
      </c>
      <c r="K111" s="114" t="s">
        <v>495</v>
      </c>
      <c r="L111" s="114" t="s">
        <v>55</v>
      </c>
      <c r="M111" s="114" t="s">
        <v>1528</v>
      </c>
      <c r="N111" s="114" t="s">
        <v>65</v>
      </c>
      <c r="O111" s="114" t="s">
        <v>518</v>
      </c>
      <c r="P111" s="114" t="s">
        <v>902</v>
      </c>
      <c r="Q111" s="114">
        <v>4</v>
      </c>
      <c r="R111" s="114" t="s">
        <v>873</v>
      </c>
      <c r="S111" s="113" t="s">
        <v>59</v>
      </c>
      <c r="T111" s="114"/>
      <c r="U111" s="114" t="s">
        <v>874</v>
      </c>
      <c r="V111" s="114"/>
      <c r="W111" s="113" t="s">
        <v>65</v>
      </c>
      <c r="X111" s="113">
        <v>6</v>
      </c>
      <c r="Y111" s="113" t="s">
        <v>65</v>
      </c>
      <c r="Z111" s="113" t="s">
        <v>65</v>
      </c>
      <c r="AA111" s="120">
        <v>0</v>
      </c>
      <c r="AB111" s="114" t="s">
        <v>65</v>
      </c>
      <c r="AC111" s="114" t="s">
        <v>59</v>
      </c>
      <c r="AD111" s="113" t="s">
        <v>875</v>
      </c>
      <c r="AE111" s="114"/>
      <c r="AF111" s="114"/>
    </row>
    <row r="112" spans="1:32" s="121" customFormat="1">
      <c r="A112" s="114" t="s">
        <v>1433</v>
      </c>
      <c r="B112" s="114" t="s">
        <v>1537</v>
      </c>
      <c r="C112" s="114" t="s">
        <v>868</v>
      </c>
      <c r="D112" s="114">
        <f t="shared" si="3"/>
        <v>4</v>
      </c>
      <c r="E112" s="119">
        <f t="shared" si="4"/>
        <v>8476.7682421161571</v>
      </c>
      <c r="F112" s="119">
        <v>62.179960580578602</v>
      </c>
      <c r="G112" s="114">
        <v>23.368428999999999</v>
      </c>
      <c r="H112" s="114">
        <v>75.968142</v>
      </c>
      <c r="I112" s="114" t="s">
        <v>900</v>
      </c>
      <c r="J112" s="114" t="s">
        <v>61</v>
      </c>
      <c r="K112" s="114" t="s">
        <v>495</v>
      </c>
      <c r="L112" s="114" t="s">
        <v>55</v>
      </c>
      <c r="M112" s="114" t="s">
        <v>1528</v>
      </c>
      <c r="N112" s="114" t="s">
        <v>65</v>
      </c>
      <c r="O112" s="114" t="s">
        <v>518</v>
      </c>
      <c r="P112" s="114" t="s">
        <v>903</v>
      </c>
      <c r="Q112" s="114">
        <v>4</v>
      </c>
      <c r="R112" s="114" t="s">
        <v>873</v>
      </c>
      <c r="S112" s="113" t="s">
        <v>59</v>
      </c>
      <c r="T112" s="114"/>
      <c r="U112" s="114" t="s">
        <v>874</v>
      </c>
      <c r="V112" s="114"/>
      <c r="W112" s="149" t="s">
        <v>1433</v>
      </c>
      <c r="X112" s="113">
        <v>8</v>
      </c>
      <c r="Y112" s="113" t="s">
        <v>1413</v>
      </c>
      <c r="Z112" s="113" t="s">
        <v>1433</v>
      </c>
      <c r="AA112" s="120">
        <f>X112+6</f>
        <v>14</v>
      </c>
      <c r="AB112" s="114" t="s">
        <v>65</v>
      </c>
      <c r="AC112" s="114" t="s">
        <v>59</v>
      </c>
      <c r="AD112" s="113" t="s">
        <v>875</v>
      </c>
      <c r="AE112" s="114"/>
      <c r="AF112" s="114"/>
    </row>
    <row r="113" spans="1:32" s="121" customFormat="1">
      <c r="A113" s="114" t="s">
        <v>1431</v>
      </c>
      <c r="B113" s="114" t="s">
        <v>1408</v>
      </c>
      <c r="C113" s="114" t="s">
        <v>868</v>
      </c>
      <c r="D113" s="114">
        <f t="shared" si="3"/>
        <v>4</v>
      </c>
      <c r="E113" s="119">
        <f t="shared" si="4"/>
        <v>8538.9482026967362</v>
      </c>
      <c r="F113" s="119">
        <v>917.24361104691195</v>
      </c>
      <c r="G113" s="114">
        <v>23.368974999999999</v>
      </c>
      <c r="H113" s="114">
        <v>75.968266999999997</v>
      </c>
      <c r="I113" s="114" t="s">
        <v>900</v>
      </c>
      <c r="J113" s="114" t="s">
        <v>61</v>
      </c>
      <c r="K113" s="114" t="s">
        <v>495</v>
      </c>
      <c r="L113" s="114" t="s">
        <v>55</v>
      </c>
      <c r="M113" s="114" t="s">
        <v>1528</v>
      </c>
      <c r="N113" s="114" t="s">
        <v>65</v>
      </c>
      <c r="O113" s="114" t="s">
        <v>518</v>
      </c>
      <c r="P113" s="114" t="s">
        <v>903</v>
      </c>
      <c r="Q113" s="114">
        <v>4</v>
      </c>
      <c r="R113" s="114" t="s">
        <v>881</v>
      </c>
      <c r="S113" s="113" t="s">
        <v>59</v>
      </c>
      <c r="T113" s="114"/>
      <c r="U113" s="114" t="s">
        <v>874</v>
      </c>
      <c r="V113" s="114"/>
      <c r="W113" s="113" t="s">
        <v>65</v>
      </c>
      <c r="X113" s="113">
        <v>6</v>
      </c>
      <c r="Y113" s="113" t="s">
        <v>65</v>
      </c>
      <c r="Z113" s="113" t="s">
        <v>65</v>
      </c>
      <c r="AA113" s="120">
        <v>0</v>
      </c>
      <c r="AB113" s="114" t="s">
        <v>65</v>
      </c>
      <c r="AC113" s="114" t="s">
        <v>59</v>
      </c>
      <c r="AD113" s="113" t="s">
        <v>875</v>
      </c>
      <c r="AE113" s="114"/>
      <c r="AF113" s="114"/>
    </row>
    <row r="114" spans="1:32" s="121" customFormat="1">
      <c r="A114" s="114" t="s">
        <v>879</v>
      </c>
      <c r="B114" s="114" t="s">
        <v>871</v>
      </c>
      <c r="C114" s="114" t="s">
        <v>868</v>
      </c>
      <c r="D114" s="114">
        <f t="shared" si="3"/>
        <v>4</v>
      </c>
      <c r="E114" s="119">
        <f t="shared" si="4"/>
        <v>9456.1918137436478</v>
      </c>
      <c r="F114" s="119">
        <v>536.38345158966501</v>
      </c>
      <c r="G114" s="114">
        <v>23.377168000000001</v>
      </c>
      <c r="H114" s="114">
        <v>75.968425999999994</v>
      </c>
      <c r="I114" s="114" t="s">
        <v>900</v>
      </c>
      <c r="J114" s="114" t="s">
        <v>61</v>
      </c>
      <c r="K114" s="114" t="s">
        <v>495</v>
      </c>
      <c r="L114" s="114" t="s">
        <v>55</v>
      </c>
      <c r="M114" s="114" t="s">
        <v>1528</v>
      </c>
      <c r="N114" s="114" t="s">
        <v>65</v>
      </c>
      <c r="O114" s="114" t="s">
        <v>518</v>
      </c>
      <c r="P114" s="114" t="s">
        <v>903</v>
      </c>
      <c r="Q114" s="114">
        <v>4</v>
      </c>
      <c r="R114" s="114" t="s">
        <v>881</v>
      </c>
      <c r="S114" s="113" t="s">
        <v>59</v>
      </c>
      <c r="T114" s="114"/>
      <c r="U114" s="114" t="s">
        <v>874</v>
      </c>
      <c r="V114" s="114"/>
      <c r="W114" s="113" t="s">
        <v>65</v>
      </c>
      <c r="X114" s="113">
        <v>6</v>
      </c>
      <c r="Y114" s="113" t="s">
        <v>65</v>
      </c>
      <c r="Z114" s="113" t="s">
        <v>65</v>
      </c>
      <c r="AA114" s="120">
        <v>0</v>
      </c>
      <c r="AB114" s="114" t="s">
        <v>65</v>
      </c>
      <c r="AC114" s="114" t="s">
        <v>59</v>
      </c>
      <c r="AD114" s="113" t="s">
        <v>875</v>
      </c>
      <c r="AE114" s="114"/>
      <c r="AF114" s="114"/>
    </row>
    <row r="115" spans="1:32" s="121" customFormat="1">
      <c r="A115" s="114" t="s">
        <v>1432</v>
      </c>
      <c r="B115" s="114" t="s">
        <v>1408</v>
      </c>
      <c r="C115" s="114" t="s">
        <v>868</v>
      </c>
      <c r="D115" s="114">
        <f t="shared" si="3"/>
        <v>4</v>
      </c>
      <c r="E115" s="119">
        <f t="shared" si="4"/>
        <v>9992.5752653333129</v>
      </c>
      <c r="F115" s="119">
        <v>41.3948379475274</v>
      </c>
      <c r="G115" s="114">
        <v>23.381853</v>
      </c>
      <c r="H115" s="114">
        <v>75.969049999999996</v>
      </c>
      <c r="I115" s="114" t="s">
        <v>900</v>
      </c>
      <c r="J115" s="114" t="s">
        <v>61</v>
      </c>
      <c r="K115" s="114" t="s">
        <v>495</v>
      </c>
      <c r="L115" s="114" t="s">
        <v>55</v>
      </c>
      <c r="M115" s="114" t="s">
        <v>1528</v>
      </c>
      <c r="N115" s="114" t="s">
        <v>65</v>
      </c>
      <c r="O115" s="114" t="s">
        <v>518</v>
      </c>
      <c r="P115" s="114" t="s">
        <v>903</v>
      </c>
      <c r="Q115" s="114">
        <v>4</v>
      </c>
      <c r="R115" s="114" t="s">
        <v>881</v>
      </c>
      <c r="S115" s="113" t="s">
        <v>59</v>
      </c>
      <c r="T115" s="114"/>
      <c r="U115" s="114" t="s">
        <v>874</v>
      </c>
      <c r="V115" s="114"/>
      <c r="W115" s="113" t="s">
        <v>65</v>
      </c>
      <c r="X115" s="113">
        <v>6</v>
      </c>
      <c r="Y115" s="113" t="s">
        <v>65</v>
      </c>
      <c r="Z115" s="113" t="s">
        <v>65</v>
      </c>
      <c r="AA115" s="120">
        <v>0</v>
      </c>
      <c r="AB115" s="114" t="s">
        <v>65</v>
      </c>
      <c r="AC115" s="114" t="s">
        <v>59</v>
      </c>
      <c r="AD115" s="113" t="s">
        <v>875</v>
      </c>
      <c r="AE115" s="114"/>
      <c r="AF115" s="114"/>
    </row>
    <row r="116" spans="1:32" s="121" customFormat="1">
      <c r="A116" s="114" t="s">
        <v>1433</v>
      </c>
      <c r="B116" s="114" t="s">
        <v>1537</v>
      </c>
      <c r="C116" s="114" t="s">
        <v>868</v>
      </c>
      <c r="D116" s="114">
        <f t="shared" si="3"/>
        <v>4</v>
      </c>
      <c r="E116" s="119">
        <f t="shared" si="4"/>
        <v>10033.970103280841</v>
      </c>
      <c r="F116" s="119">
        <v>345.638190548708</v>
      </c>
      <c r="G116" s="114">
        <v>23.382164</v>
      </c>
      <c r="H116" s="114">
        <v>75.969273999999999</v>
      </c>
      <c r="I116" s="114" t="s">
        <v>900</v>
      </c>
      <c r="J116" s="114" t="s">
        <v>61</v>
      </c>
      <c r="K116" s="114" t="s">
        <v>495</v>
      </c>
      <c r="L116" s="114" t="s">
        <v>55</v>
      </c>
      <c r="M116" s="114" t="s">
        <v>1528</v>
      </c>
      <c r="N116" s="114" t="s">
        <v>65</v>
      </c>
      <c r="O116" s="114" t="s">
        <v>518</v>
      </c>
      <c r="P116" s="114" t="s">
        <v>903</v>
      </c>
      <c r="Q116" s="114">
        <v>4</v>
      </c>
      <c r="R116" s="114" t="s">
        <v>881</v>
      </c>
      <c r="S116" s="113" t="s">
        <v>59</v>
      </c>
      <c r="T116" s="114"/>
      <c r="U116" s="114" t="s">
        <v>874</v>
      </c>
      <c r="V116" s="114"/>
      <c r="W116" s="149" t="s">
        <v>1433</v>
      </c>
      <c r="X116" s="113">
        <v>30</v>
      </c>
      <c r="Y116" s="113" t="s">
        <v>1413</v>
      </c>
      <c r="Z116" s="113" t="s">
        <v>1433</v>
      </c>
      <c r="AA116" s="120">
        <f>X116+6</f>
        <v>36</v>
      </c>
      <c r="AB116" s="114" t="s">
        <v>65</v>
      </c>
      <c r="AC116" s="114" t="s">
        <v>59</v>
      </c>
      <c r="AD116" s="113" t="s">
        <v>875</v>
      </c>
      <c r="AE116" s="114"/>
      <c r="AF116" s="114"/>
    </row>
    <row r="117" spans="1:32" s="121" customFormat="1">
      <c r="A117" s="114" t="s">
        <v>1438</v>
      </c>
      <c r="B117" s="114" t="s">
        <v>867</v>
      </c>
      <c r="C117" s="114" t="s">
        <v>868</v>
      </c>
      <c r="D117" s="114">
        <f t="shared" si="3"/>
        <v>4</v>
      </c>
      <c r="E117" s="119">
        <f t="shared" si="4"/>
        <v>10379.608293829549</v>
      </c>
      <c r="F117" s="119">
        <v>412.04652723052101</v>
      </c>
      <c r="G117" s="114">
        <v>23.384782000000001</v>
      </c>
      <c r="H117" s="114">
        <v>75.967883999999998</v>
      </c>
      <c r="I117" s="114" t="s">
        <v>900</v>
      </c>
      <c r="J117" s="114" t="s">
        <v>61</v>
      </c>
      <c r="K117" s="114" t="s">
        <v>495</v>
      </c>
      <c r="L117" s="114" t="s">
        <v>55</v>
      </c>
      <c r="M117" s="114" t="s">
        <v>1528</v>
      </c>
      <c r="N117" s="114" t="s">
        <v>65</v>
      </c>
      <c r="O117" s="114" t="s">
        <v>518</v>
      </c>
      <c r="P117" s="114" t="s">
        <v>903</v>
      </c>
      <c r="Q117" s="114">
        <v>4</v>
      </c>
      <c r="R117" s="114" t="s">
        <v>881</v>
      </c>
      <c r="S117" s="113" t="s">
        <v>59</v>
      </c>
      <c r="T117" s="114"/>
      <c r="U117" s="114" t="s">
        <v>874</v>
      </c>
      <c r="V117" s="114"/>
      <c r="W117" s="113" t="s">
        <v>65</v>
      </c>
      <c r="X117" s="113">
        <v>6</v>
      </c>
      <c r="Y117" s="113" t="s">
        <v>65</v>
      </c>
      <c r="Z117" s="113" t="s">
        <v>65</v>
      </c>
      <c r="AA117" s="120">
        <v>0</v>
      </c>
      <c r="AB117" s="114" t="s">
        <v>65</v>
      </c>
      <c r="AC117" s="114" t="s">
        <v>59</v>
      </c>
      <c r="AD117" s="113" t="s">
        <v>875</v>
      </c>
      <c r="AE117" s="114"/>
      <c r="AF117" s="114"/>
    </row>
    <row r="118" spans="1:32" s="121" customFormat="1">
      <c r="A118" s="114" t="s">
        <v>1431</v>
      </c>
      <c r="B118" s="114" t="s">
        <v>1408</v>
      </c>
      <c r="C118" s="114" t="s">
        <v>868</v>
      </c>
      <c r="D118" s="114">
        <f t="shared" si="3"/>
        <v>4</v>
      </c>
      <c r="E118" s="119">
        <f t="shared" si="4"/>
        <v>10791.65482106007</v>
      </c>
      <c r="F118" s="119">
        <v>539.68928621527505</v>
      </c>
      <c r="G118" s="114">
        <v>23.388438000000001</v>
      </c>
      <c r="H118" s="114">
        <v>75.968509999999995</v>
      </c>
      <c r="I118" s="114" t="s">
        <v>900</v>
      </c>
      <c r="J118" s="114" t="s">
        <v>61</v>
      </c>
      <c r="K118" s="114" t="s">
        <v>495</v>
      </c>
      <c r="L118" s="114" t="s">
        <v>55</v>
      </c>
      <c r="M118" s="114" t="s">
        <v>1528</v>
      </c>
      <c r="N118" s="114" t="s">
        <v>65</v>
      </c>
      <c r="O118" s="114" t="s">
        <v>518</v>
      </c>
      <c r="P118" s="114" t="s">
        <v>903</v>
      </c>
      <c r="Q118" s="114">
        <v>4</v>
      </c>
      <c r="R118" s="114" t="s">
        <v>881</v>
      </c>
      <c r="S118" s="113" t="s">
        <v>59</v>
      </c>
      <c r="T118" s="114"/>
      <c r="U118" s="114" t="s">
        <v>874</v>
      </c>
      <c r="V118" s="114"/>
      <c r="W118" s="113" t="s">
        <v>65</v>
      </c>
      <c r="X118" s="113">
        <v>6</v>
      </c>
      <c r="Y118" s="113" t="s">
        <v>65</v>
      </c>
      <c r="Z118" s="113" t="s">
        <v>65</v>
      </c>
      <c r="AA118" s="120">
        <v>0</v>
      </c>
      <c r="AB118" s="114" t="s">
        <v>65</v>
      </c>
      <c r="AC118" s="114" t="s">
        <v>59</v>
      </c>
      <c r="AD118" s="113" t="s">
        <v>875</v>
      </c>
      <c r="AE118" s="114"/>
      <c r="AF118" s="114"/>
    </row>
    <row r="119" spans="1:32" s="121" customFormat="1">
      <c r="A119" s="114" t="s">
        <v>1431</v>
      </c>
      <c r="B119" s="114" t="s">
        <v>1408</v>
      </c>
      <c r="C119" s="114" t="s">
        <v>868</v>
      </c>
      <c r="D119" s="114">
        <f t="shared" si="3"/>
        <v>4</v>
      </c>
      <c r="E119" s="119">
        <v>0</v>
      </c>
      <c r="F119" s="119">
        <v>47.876059555067599</v>
      </c>
      <c r="G119" s="114">
        <v>23.393243999999999</v>
      </c>
      <c r="H119" s="114">
        <v>75.969577999999998</v>
      </c>
      <c r="I119" s="114" t="s">
        <v>905</v>
      </c>
      <c r="J119" s="114" t="s">
        <v>61</v>
      </c>
      <c r="K119" s="114" t="s">
        <v>495</v>
      </c>
      <c r="L119" s="114" t="s">
        <v>55</v>
      </c>
      <c r="M119" s="114" t="s">
        <v>1529</v>
      </c>
      <c r="N119" s="114" t="s">
        <v>65</v>
      </c>
      <c r="O119" s="114" t="s">
        <v>518</v>
      </c>
      <c r="P119" s="114" t="s">
        <v>903</v>
      </c>
      <c r="Q119" s="114">
        <v>4</v>
      </c>
      <c r="R119" s="114" t="s">
        <v>881</v>
      </c>
      <c r="S119" s="113" t="s">
        <v>59</v>
      </c>
      <c r="T119" s="114"/>
      <c r="U119" s="114" t="s">
        <v>874</v>
      </c>
      <c r="V119" s="114"/>
      <c r="W119" s="113" t="s">
        <v>65</v>
      </c>
      <c r="X119" s="113">
        <v>6</v>
      </c>
      <c r="Y119" s="113" t="s">
        <v>65</v>
      </c>
      <c r="Z119" s="113" t="s">
        <v>65</v>
      </c>
      <c r="AA119" s="120">
        <v>0</v>
      </c>
      <c r="AB119" s="114" t="s">
        <v>65</v>
      </c>
      <c r="AC119" s="114" t="s">
        <v>59</v>
      </c>
      <c r="AD119" s="113" t="s">
        <v>875</v>
      </c>
      <c r="AE119" s="114"/>
      <c r="AF119" s="114"/>
    </row>
    <row r="120" spans="1:32" s="121" customFormat="1">
      <c r="A120" s="114" t="s">
        <v>906</v>
      </c>
      <c r="B120" s="114" t="s">
        <v>871</v>
      </c>
      <c r="C120" s="114" t="s">
        <v>868</v>
      </c>
      <c r="D120" s="114">
        <f t="shared" si="3"/>
        <v>4</v>
      </c>
      <c r="E120" s="119">
        <f t="shared" si="4"/>
        <v>47.876059555067599</v>
      </c>
      <c r="F120" s="119">
        <v>2.4655262742321602</v>
      </c>
      <c r="G120" s="114">
        <v>23.393243999999999</v>
      </c>
      <c r="H120" s="114">
        <v>75.969577999999998</v>
      </c>
      <c r="I120" s="114" t="s">
        <v>905</v>
      </c>
      <c r="J120" s="114" t="s">
        <v>61</v>
      </c>
      <c r="K120" s="114" t="s">
        <v>495</v>
      </c>
      <c r="L120" s="114" t="s">
        <v>55</v>
      </c>
      <c r="M120" s="114" t="s">
        <v>1529</v>
      </c>
      <c r="N120" s="114" t="s">
        <v>65</v>
      </c>
      <c r="O120" s="114" t="s">
        <v>518</v>
      </c>
      <c r="P120" s="114" t="s">
        <v>903</v>
      </c>
      <c r="Q120" s="114">
        <v>4</v>
      </c>
      <c r="R120" s="114" t="s">
        <v>873</v>
      </c>
      <c r="S120" s="113" t="s">
        <v>59</v>
      </c>
      <c r="T120" s="114"/>
      <c r="U120" s="114" t="s">
        <v>874</v>
      </c>
      <c r="V120" s="114"/>
      <c r="W120" s="113" t="s">
        <v>65</v>
      </c>
      <c r="X120" s="113">
        <v>6</v>
      </c>
      <c r="Y120" s="113" t="s">
        <v>65</v>
      </c>
      <c r="Z120" s="113" t="s">
        <v>65</v>
      </c>
      <c r="AA120" s="120">
        <v>0</v>
      </c>
      <c r="AB120" s="114" t="s">
        <v>904</v>
      </c>
      <c r="AC120" s="114" t="s">
        <v>59</v>
      </c>
      <c r="AD120" s="113" t="s">
        <v>875</v>
      </c>
      <c r="AE120" s="114"/>
      <c r="AF120" s="114"/>
    </row>
    <row r="121" spans="1:32" s="121" customFormat="1">
      <c r="A121" s="114" t="s">
        <v>879</v>
      </c>
      <c r="B121" s="114" t="s">
        <v>871</v>
      </c>
      <c r="C121" s="114" t="s">
        <v>868</v>
      </c>
      <c r="D121" s="114">
        <f t="shared" si="3"/>
        <v>4</v>
      </c>
      <c r="E121" s="119">
        <f t="shared" si="4"/>
        <v>50.34158582929976</v>
      </c>
      <c r="F121" s="119">
        <v>21.051738682101</v>
      </c>
      <c r="G121" s="114">
        <v>23.393266000000001</v>
      </c>
      <c r="H121" s="114">
        <v>75.969577000000001</v>
      </c>
      <c r="I121" s="114" t="s">
        <v>905</v>
      </c>
      <c r="J121" s="114" t="s">
        <v>61</v>
      </c>
      <c r="K121" s="114" t="s">
        <v>495</v>
      </c>
      <c r="L121" s="114" t="s">
        <v>55</v>
      </c>
      <c r="M121" s="114" t="s">
        <v>1529</v>
      </c>
      <c r="N121" s="114" t="s">
        <v>65</v>
      </c>
      <c r="O121" s="114">
        <v>9</v>
      </c>
      <c r="P121" s="114" t="s">
        <v>903</v>
      </c>
      <c r="Q121" s="114">
        <v>4</v>
      </c>
      <c r="R121" s="114" t="s">
        <v>873</v>
      </c>
      <c r="S121" s="113" t="s">
        <v>59</v>
      </c>
      <c r="T121" s="114"/>
      <c r="U121" s="114" t="s">
        <v>874</v>
      </c>
      <c r="V121" s="114"/>
      <c r="W121" s="113" t="s">
        <v>65</v>
      </c>
      <c r="X121" s="113">
        <v>6</v>
      </c>
      <c r="Y121" s="113" t="s">
        <v>65</v>
      </c>
      <c r="Z121" s="113" t="s">
        <v>65</v>
      </c>
      <c r="AA121" s="120">
        <v>0</v>
      </c>
      <c r="AB121" s="114" t="s">
        <v>65</v>
      </c>
      <c r="AC121" s="114" t="s">
        <v>59</v>
      </c>
      <c r="AD121" s="113" t="s">
        <v>875</v>
      </c>
      <c r="AE121" s="114"/>
      <c r="AF121" s="114"/>
    </row>
    <row r="122" spans="1:32" s="121" customFormat="1">
      <c r="A122" s="114" t="s">
        <v>1432</v>
      </c>
      <c r="B122" s="114" t="s">
        <v>1408</v>
      </c>
      <c r="C122" s="114" t="s">
        <v>868</v>
      </c>
      <c r="D122" s="114">
        <f t="shared" si="3"/>
        <v>4</v>
      </c>
      <c r="E122" s="119">
        <f t="shared" si="4"/>
        <v>71.393324511400763</v>
      </c>
      <c r="F122" s="119">
        <v>4.7618855101059898</v>
      </c>
      <c r="G122" s="114">
        <v>23.393443999999999</v>
      </c>
      <c r="H122" s="114">
        <v>75.969639000000001</v>
      </c>
      <c r="I122" s="114" t="s">
        <v>905</v>
      </c>
      <c r="J122" s="114" t="s">
        <v>61</v>
      </c>
      <c r="K122" s="114" t="s">
        <v>495</v>
      </c>
      <c r="L122" s="114" t="s">
        <v>55</v>
      </c>
      <c r="M122" s="114" t="s">
        <v>1529</v>
      </c>
      <c r="N122" s="114" t="s">
        <v>65</v>
      </c>
      <c r="O122" s="114" t="s">
        <v>518</v>
      </c>
      <c r="P122" s="114" t="s">
        <v>903</v>
      </c>
      <c r="Q122" s="114">
        <v>4</v>
      </c>
      <c r="R122" s="114" t="s">
        <v>873</v>
      </c>
      <c r="S122" s="113" t="s">
        <v>59</v>
      </c>
      <c r="T122" s="114"/>
      <c r="U122" s="114" t="s">
        <v>874</v>
      </c>
      <c r="V122" s="114"/>
      <c r="W122" s="113" t="s">
        <v>65</v>
      </c>
      <c r="X122" s="113">
        <v>17</v>
      </c>
      <c r="Y122" s="113" t="s">
        <v>65</v>
      </c>
      <c r="Z122" s="113" t="s">
        <v>65</v>
      </c>
      <c r="AA122" s="120">
        <v>0</v>
      </c>
      <c r="AB122" s="114" t="s">
        <v>65</v>
      </c>
      <c r="AC122" s="114" t="s">
        <v>59</v>
      </c>
      <c r="AD122" s="113" t="s">
        <v>875</v>
      </c>
      <c r="AE122" s="114"/>
      <c r="AF122" s="114"/>
    </row>
    <row r="123" spans="1:32" s="121" customFormat="1">
      <c r="A123" s="114" t="s">
        <v>906</v>
      </c>
      <c r="B123" s="114" t="s">
        <v>871</v>
      </c>
      <c r="C123" s="114" t="s">
        <v>868</v>
      </c>
      <c r="D123" s="114">
        <f t="shared" si="3"/>
        <v>4</v>
      </c>
      <c r="E123" s="119">
        <f t="shared" si="4"/>
        <v>76.155210021506747</v>
      </c>
      <c r="F123" s="119">
        <v>210.14089037785601</v>
      </c>
      <c r="G123" s="114">
        <v>23.393487</v>
      </c>
      <c r="H123" s="114">
        <v>75.969639000000001</v>
      </c>
      <c r="I123" s="114" t="s">
        <v>905</v>
      </c>
      <c r="J123" s="114" t="s">
        <v>61</v>
      </c>
      <c r="K123" s="114" t="s">
        <v>495</v>
      </c>
      <c r="L123" s="114" t="s">
        <v>55</v>
      </c>
      <c r="M123" s="114" t="s">
        <v>1529</v>
      </c>
      <c r="N123" s="114" t="s">
        <v>65</v>
      </c>
      <c r="O123" s="114" t="s">
        <v>518</v>
      </c>
      <c r="P123" s="114" t="s">
        <v>903</v>
      </c>
      <c r="Q123" s="114">
        <v>4</v>
      </c>
      <c r="R123" s="114" t="s">
        <v>873</v>
      </c>
      <c r="S123" s="113" t="s">
        <v>59</v>
      </c>
      <c r="T123" s="114"/>
      <c r="U123" s="114" t="s">
        <v>874</v>
      </c>
      <c r="V123" s="114"/>
      <c r="W123" s="113" t="s">
        <v>65</v>
      </c>
      <c r="X123" s="113">
        <v>6</v>
      </c>
      <c r="Y123" s="113" t="s">
        <v>65</v>
      </c>
      <c r="Z123" s="113" t="s">
        <v>65</v>
      </c>
      <c r="AA123" s="120">
        <v>0</v>
      </c>
      <c r="AB123" s="114" t="s">
        <v>65</v>
      </c>
      <c r="AC123" s="114" t="s">
        <v>59</v>
      </c>
      <c r="AD123" s="113" t="s">
        <v>875</v>
      </c>
      <c r="AE123" s="114"/>
      <c r="AF123" s="114"/>
    </row>
    <row r="124" spans="1:32" s="121" customFormat="1">
      <c r="A124" s="114" t="s">
        <v>1433</v>
      </c>
      <c r="B124" s="114" t="s">
        <v>1537</v>
      </c>
      <c r="C124" s="114" t="s">
        <v>868</v>
      </c>
      <c r="D124" s="114">
        <f t="shared" si="3"/>
        <v>4</v>
      </c>
      <c r="E124" s="119">
        <f t="shared" si="4"/>
        <v>286.29610039936279</v>
      </c>
      <c r="F124" s="119">
        <v>76.569610775631205</v>
      </c>
      <c r="G124" s="114">
        <v>23.395288999999998</v>
      </c>
      <c r="H124" s="114">
        <v>75.969674999999995</v>
      </c>
      <c r="I124" s="114" t="s">
        <v>905</v>
      </c>
      <c r="J124" s="114" t="s">
        <v>61</v>
      </c>
      <c r="K124" s="114" t="s">
        <v>495</v>
      </c>
      <c r="L124" s="114" t="s">
        <v>55</v>
      </c>
      <c r="M124" s="114" t="s">
        <v>1529</v>
      </c>
      <c r="N124" s="114" t="s">
        <v>65</v>
      </c>
      <c r="O124" s="114" t="s">
        <v>518</v>
      </c>
      <c r="P124" s="114" t="s">
        <v>903</v>
      </c>
      <c r="Q124" s="114">
        <v>4</v>
      </c>
      <c r="R124" s="114" t="s">
        <v>873</v>
      </c>
      <c r="S124" s="113" t="s">
        <v>59</v>
      </c>
      <c r="T124" s="114"/>
      <c r="U124" s="114" t="s">
        <v>874</v>
      </c>
      <c r="V124" s="114"/>
      <c r="W124" s="149" t="s">
        <v>1433</v>
      </c>
      <c r="X124" s="113">
        <v>10</v>
      </c>
      <c r="Y124" s="113" t="s">
        <v>1413</v>
      </c>
      <c r="Z124" s="113" t="s">
        <v>1433</v>
      </c>
      <c r="AA124" s="120">
        <f>X124+6</f>
        <v>16</v>
      </c>
      <c r="AB124" s="114" t="s">
        <v>65</v>
      </c>
      <c r="AC124" s="114" t="s">
        <v>59</v>
      </c>
      <c r="AD124" s="113" t="s">
        <v>875</v>
      </c>
      <c r="AE124" s="114"/>
      <c r="AF124" s="114"/>
    </row>
    <row r="125" spans="1:32" s="121" customFormat="1">
      <c r="A125" s="114" t="s">
        <v>1431</v>
      </c>
      <c r="B125" s="114" t="s">
        <v>1408</v>
      </c>
      <c r="C125" s="114" t="s">
        <v>868</v>
      </c>
      <c r="D125" s="114">
        <f t="shared" si="3"/>
        <v>4</v>
      </c>
      <c r="E125" s="119">
        <f t="shared" si="4"/>
        <v>362.86571117499398</v>
      </c>
      <c r="F125" s="119">
        <v>299.685431730522</v>
      </c>
      <c r="G125" s="114">
        <v>23.395962999999998</v>
      </c>
      <c r="H125" s="114">
        <v>75.969809999999995</v>
      </c>
      <c r="I125" s="114" t="s">
        <v>905</v>
      </c>
      <c r="J125" s="114" t="s">
        <v>61</v>
      </c>
      <c r="K125" s="114" t="s">
        <v>495</v>
      </c>
      <c r="L125" s="114" t="s">
        <v>55</v>
      </c>
      <c r="M125" s="114" t="s">
        <v>1529</v>
      </c>
      <c r="N125" s="114" t="s">
        <v>65</v>
      </c>
      <c r="O125" s="114" t="s">
        <v>518</v>
      </c>
      <c r="P125" s="114" t="s">
        <v>903</v>
      </c>
      <c r="Q125" s="114">
        <v>4</v>
      </c>
      <c r="R125" s="114" t="s">
        <v>881</v>
      </c>
      <c r="S125" s="113" t="s">
        <v>59</v>
      </c>
      <c r="T125" s="114"/>
      <c r="U125" s="114" t="s">
        <v>874</v>
      </c>
      <c r="V125" s="114"/>
      <c r="W125" s="113" t="s">
        <v>65</v>
      </c>
      <c r="X125" s="113">
        <v>6</v>
      </c>
      <c r="Y125" s="113" t="s">
        <v>65</v>
      </c>
      <c r="Z125" s="113" t="s">
        <v>65</v>
      </c>
      <c r="AA125" s="120">
        <v>0</v>
      </c>
      <c r="AB125" s="114" t="s">
        <v>65</v>
      </c>
      <c r="AC125" s="114" t="s">
        <v>59</v>
      </c>
      <c r="AD125" s="113" t="s">
        <v>875</v>
      </c>
      <c r="AE125" s="114"/>
      <c r="AF125" s="114"/>
    </row>
    <row r="126" spans="1:32" s="121" customFormat="1">
      <c r="A126" s="114" t="s">
        <v>879</v>
      </c>
      <c r="B126" s="114" t="s">
        <v>871</v>
      </c>
      <c r="C126" s="114" t="s">
        <v>868</v>
      </c>
      <c r="D126" s="114">
        <f t="shared" si="3"/>
        <v>4</v>
      </c>
      <c r="E126" s="119">
        <f t="shared" si="4"/>
        <v>662.55114290551592</v>
      </c>
      <c r="F126" s="119">
        <v>118.72091801421701</v>
      </c>
      <c r="G126" s="114">
        <v>23.398631000000002</v>
      </c>
      <c r="H126" s="114">
        <v>75.969995999999995</v>
      </c>
      <c r="I126" s="114" t="s">
        <v>905</v>
      </c>
      <c r="J126" s="114" t="s">
        <v>61</v>
      </c>
      <c r="K126" s="114" t="s">
        <v>495</v>
      </c>
      <c r="L126" s="114" t="s">
        <v>55</v>
      </c>
      <c r="M126" s="114" t="s">
        <v>1529</v>
      </c>
      <c r="N126" s="114" t="s">
        <v>65</v>
      </c>
      <c r="O126" s="114" t="s">
        <v>518</v>
      </c>
      <c r="P126" s="114" t="s">
        <v>903</v>
      </c>
      <c r="Q126" s="114">
        <v>4</v>
      </c>
      <c r="R126" s="114" t="s">
        <v>881</v>
      </c>
      <c r="S126" s="113" t="s">
        <v>59</v>
      </c>
      <c r="T126" s="114"/>
      <c r="U126" s="114" t="s">
        <v>874</v>
      </c>
      <c r="V126" s="114"/>
      <c r="W126" s="113" t="s">
        <v>65</v>
      </c>
      <c r="X126" s="113">
        <v>6</v>
      </c>
      <c r="Y126" s="113" t="s">
        <v>65</v>
      </c>
      <c r="Z126" s="113" t="s">
        <v>65</v>
      </c>
      <c r="AA126" s="120">
        <v>0</v>
      </c>
      <c r="AB126" s="114" t="s">
        <v>65</v>
      </c>
      <c r="AC126" s="114" t="s">
        <v>59</v>
      </c>
      <c r="AD126" s="113" t="s">
        <v>875</v>
      </c>
      <c r="AE126" s="114"/>
      <c r="AF126" s="114"/>
    </row>
    <row r="127" spans="1:32" s="121" customFormat="1">
      <c r="A127" s="114" t="s">
        <v>1439</v>
      </c>
      <c r="B127" s="114" t="s">
        <v>871</v>
      </c>
      <c r="C127" s="114" t="s">
        <v>868</v>
      </c>
      <c r="D127" s="114">
        <f t="shared" si="3"/>
        <v>4</v>
      </c>
      <c r="E127" s="119">
        <f t="shared" si="4"/>
        <v>781.27206091973289</v>
      </c>
      <c r="F127" s="119">
        <v>347.80395697634901</v>
      </c>
      <c r="G127" s="114">
        <v>23.399701</v>
      </c>
      <c r="H127" s="114">
        <v>75.969990999999993</v>
      </c>
      <c r="I127" s="114" t="s">
        <v>905</v>
      </c>
      <c r="J127" s="114" t="s">
        <v>61</v>
      </c>
      <c r="K127" s="114" t="s">
        <v>495</v>
      </c>
      <c r="L127" s="114" t="s">
        <v>55</v>
      </c>
      <c r="M127" s="114" t="s">
        <v>1529</v>
      </c>
      <c r="N127" s="114" t="s">
        <v>65</v>
      </c>
      <c r="O127" s="114" t="s">
        <v>518</v>
      </c>
      <c r="P127" s="114" t="s">
        <v>903</v>
      </c>
      <c r="Q127" s="114">
        <v>4</v>
      </c>
      <c r="R127" s="114" t="s">
        <v>881</v>
      </c>
      <c r="S127" s="113" t="s">
        <v>59</v>
      </c>
      <c r="T127" s="114"/>
      <c r="U127" s="114" t="s">
        <v>874</v>
      </c>
      <c r="V127" s="114"/>
      <c r="W127" s="113" t="s">
        <v>65</v>
      </c>
      <c r="X127" s="113">
        <v>12</v>
      </c>
      <c r="Y127" s="113" t="s">
        <v>65</v>
      </c>
      <c r="Z127" s="113" t="s">
        <v>65</v>
      </c>
      <c r="AA127" s="120">
        <v>0</v>
      </c>
      <c r="AB127" s="114" t="s">
        <v>65</v>
      </c>
      <c r="AC127" s="114" t="s">
        <v>59</v>
      </c>
      <c r="AD127" s="113" t="s">
        <v>875</v>
      </c>
      <c r="AE127" s="114"/>
      <c r="AF127" s="114"/>
    </row>
    <row r="128" spans="1:32" s="121" customFormat="1">
      <c r="A128" s="114" t="s">
        <v>1433</v>
      </c>
      <c r="B128" s="114" t="s">
        <v>1537</v>
      </c>
      <c r="C128" s="114" t="s">
        <v>868</v>
      </c>
      <c r="D128" s="114">
        <f t="shared" si="3"/>
        <v>4</v>
      </c>
      <c r="E128" s="119">
        <f t="shared" si="4"/>
        <v>1129.0760178960818</v>
      </c>
      <c r="F128" s="119">
        <v>382.313496547076</v>
      </c>
      <c r="G128" s="114">
        <v>23.402702999999999</v>
      </c>
      <c r="H128" s="114">
        <v>75.969025000000002</v>
      </c>
      <c r="I128" s="114" t="s">
        <v>905</v>
      </c>
      <c r="J128" s="114" t="s">
        <v>61</v>
      </c>
      <c r="K128" s="114" t="s">
        <v>495</v>
      </c>
      <c r="L128" s="114" t="s">
        <v>55</v>
      </c>
      <c r="M128" s="114" t="s">
        <v>1529</v>
      </c>
      <c r="N128" s="114" t="s">
        <v>65</v>
      </c>
      <c r="O128" s="114" t="s">
        <v>518</v>
      </c>
      <c r="P128" s="114" t="s">
        <v>903</v>
      </c>
      <c r="Q128" s="114">
        <v>4</v>
      </c>
      <c r="R128" s="114" t="s">
        <v>881</v>
      </c>
      <c r="S128" s="113" t="s">
        <v>59</v>
      </c>
      <c r="T128" s="114"/>
      <c r="U128" s="114" t="s">
        <v>874</v>
      </c>
      <c r="V128" s="114"/>
      <c r="W128" s="149" t="s">
        <v>1433</v>
      </c>
      <c r="X128" s="113">
        <v>12</v>
      </c>
      <c r="Y128" s="113" t="s">
        <v>1413</v>
      </c>
      <c r="Z128" s="113" t="s">
        <v>1433</v>
      </c>
      <c r="AA128" s="120">
        <f t="shared" ref="AA128:AA129" si="6">X128+6</f>
        <v>18</v>
      </c>
      <c r="AB128" s="114" t="s">
        <v>65</v>
      </c>
      <c r="AC128" s="114" t="s">
        <v>59</v>
      </c>
      <c r="AD128" s="113" t="s">
        <v>875</v>
      </c>
      <c r="AE128" s="114"/>
      <c r="AF128" s="114"/>
    </row>
    <row r="129" spans="1:32" s="121" customFormat="1">
      <c r="A129" s="114" t="s">
        <v>1433</v>
      </c>
      <c r="B129" s="114" t="s">
        <v>1537</v>
      </c>
      <c r="C129" s="114" t="s">
        <v>868</v>
      </c>
      <c r="D129" s="114">
        <f t="shared" si="3"/>
        <v>4</v>
      </c>
      <c r="E129" s="119">
        <f t="shared" si="4"/>
        <v>1511.3895144431579</v>
      </c>
      <c r="F129" s="119">
        <v>100.780387355242</v>
      </c>
      <c r="G129" s="114">
        <v>23.405860000000001</v>
      </c>
      <c r="H129" s="114">
        <v>75.967568</v>
      </c>
      <c r="I129" s="114" t="s">
        <v>905</v>
      </c>
      <c r="J129" s="114" t="s">
        <v>61</v>
      </c>
      <c r="K129" s="114" t="s">
        <v>495</v>
      </c>
      <c r="L129" s="114" t="s">
        <v>55</v>
      </c>
      <c r="M129" s="114" t="s">
        <v>1529</v>
      </c>
      <c r="N129" s="114" t="s">
        <v>65</v>
      </c>
      <c r="O129" s="114" t="s">
        <v>518</v>
      </c>
      <c r="P129" s="114" t="s">
        <v>903</v>
      </c>
      <c r="Q129" s="114">
        <v>4</v>
      </c>
      <c r="R129" s="114" t="s">
        <v>881</v>
      </c>
      <c r="S129" s="113" t="s">
        <v>59</v>
      </c>
      <c r="T129" s="114"/>
      <c r="U129" s="114" t="s">
        <v>874</v>
      </c>
      <c r="V129" s="114"/>
      <c r="W129" s="149" t="s">
        <v>1433</v>
      </c>
      <c r="X129" s="113">
        <v>10</v>
      </c>
      <c r="Y129" s="113" t="s">
        <v>1413</v>
      </c>
      <c r="Z129" s="113" t="s">
        <v>1433</v>
      </c>
      <c r="AA129" s="120">
        <f t="shared" si="6"/>
        <v>16</v>
      </c>
      <c r="AB129" s="114" t="s">
        <v>65</v>
      </c>
      <c r="AC129" s="114" t="s">
        <v>59</v>
      </c>
      <c r="AD129" s="113" t="s">
        <v>875</v>
      </c>
      <c r="AE129" s="114"/>
      <c r="AF129" s="114"/>
    </row>
    <row r="130" spans="1:32" s="121" customFormat="1">
      <c r="A130" s="114" t="s">
        <v>879</v>
      </c>
      <c r="B130" s="114" t="s">
        <v>871</v>
      </c>
      <c r="C130" s="114" t="s">
        <v>868</v>
      </c>
      <c r="D130" s="114">
        <f t="shared" si="3"/>
        <v>4</v>
      </c>
      <c r="E130" s="119">
        <f t="shared" si="4"/>
        <v>1612.1699017983999</v>
      </c>
      <c r="F130" s="119">
        <v>478.24720606496999</v>
      </c>
      <c r="G130" s="114">
        <v>23.406697999999999</v>
      </c>
      <c r="H130" s="114">
        <v>75.967189000000005</v>
      </c>
      <c r="I130" s="114" t="s">
        <v>905</v>
      </c>
      <c r="J130" s="114" t="s">
        <v>61</v>
      </c>
      <c r="K130" s="114" t="s">
        <v>495</v>
      </c>
      <c r="L130" s="114" t="s">
        <v>55</v>
      </c>
      <c r="M130" s="114" t="s">
        <v>1529</v>
      </c>
      <c r="N130" s="114" t="s">
        <v>65</v>
      </c>
      <c r="O130" s="114" t="s">
        <v>518</v>
      </c>
      <c r="P130" s="114" t="s">
        <v>543</v>
      </c>
      <c r="Q130" s="114">
        <v>4</v>
      </c>
      <c r="R130" s="114" t="s">
        <v>881</v>
      </c>
      <c r="S130" s="113" t="s">
        <v>59</v>
      </c>
      <c r="T130" s="114"/>
      <c r="U130" s="114" t="s">
        <v>874</v>
      </c>
      <c r="V130" s="114"/>
      <c r="W130" s="113" t="s">
        <v>65</v>
      </c>
      <c r="X130" s="113">
        <v>6</v>
      </c>
      <c r="Y130" s="113" t="s">
        <v>65</v>
      </c>
      <c r="Z130" s="113" t="s">
        <v>65</v>
      </c>
      <c r="AA130" s="120">
        <v>0</v>
      </c>
      <c r="AB130" s="114" t="s">
        <v>65</v>
      </c>
      <c r="AC130" s="114" t="s">
        <v>59</v>
      </c>
      <c r="AD130" s="113" t="s">
        <v>875</v>
      </c>
      <c r="AE130" s="114"/>
      <c r="AF130" s="114"/>
    </row>
    <row r="131" spans="1:32" s="121" customFormat="1">
      <c r="A131" s="114" t="s">
        <v>1431</v>
      </c>
      <c r="B131" s="114" t="s">
        <v>1408</v>
      </c>
      <c r="C131" s="114" t="s">
        <v>868</v>
      </c>
      <c r="D131" s="114">
        <f t="shared" si="3"/>
        <v>4</v>
      </c>
      <c r="E131" s="119">
        <f t="shared" si="4"/>
        <v>2090.4171078633699</v>
      </c>
      <c r="F131" s="119">
        <v>262.60119152365002</v>
      </c>
      <c r="G131" s="114">
        <v>23.410589999999999</v>
      </c>
      <c r="H131" s="114">
        <v>75.965321000000003</v>
      </c>
      <c r="I131" s="114" t="s">
        <v>905</v>
      </c>
      <c r="J131" s="114" t="s">
        <v>61</v>
      </c>
      <c r="K131" s="114" t="s">
        <v>495</v>
      </c>
      <c r="L131" s="114" t="s">
        <v>55</v>
      </c>
      <c r="M131" s="114" t="s">
        <v>1529</v>
      </c>
      <c r="N131" s="114" t="s">
        <v>65</v>
      </c>
      <c r="O131" s="114" t="s">
        <v>518</v>
      </c>
      <c r="P131" s="114" t="s">
        <v>903</v>
      </c>
      <c r="Q131" s="114">
        <v>4</v>
      </c>
      <c r="R131" s="114" t="s">
        <v>873</v>
      </c>
      <c r="S131" s="113" t="s">
        <v>59</v>
      </c>
      <c r="T131" s="114"/>
      <c r="U131" s="114" t="s">
        <v>874</v>
      </c>
      <c r="V131" s="114"/>
      <c r="W131" s="113" t="s">
        <v>65</v>
      </c>
      <c r="X131" s="113">
        <v>6</v>
      </c>
      <c r="Y131" s="113" t="s">
        <v>65</v>
      </c>
      <c r="Z131" s="113" t="s">
        <v>65</v>
      </c>
      <c r="AA131" s="120">
        <v>0</v>
      </c>
      <c r="AB131" s="114" t="s">
        <v>65</v>
      </c>
      <c r="AC131" s="114" t="s">
        <v>59</v>
      </c>
      <c r="AD131" s="114" t="s">
        <v>875</v>
      </c>
      <c r="AE131" s="114"/>
    </row>
    <row r="132" spans="1:32" s="121" customFormat="1">
      <c r="A132" s="114" t="s">
        <v>1432</v>
      </c>
      <c r="B132" s="114" t="s">
        <v>1408</v>
      </c>
      <c r="C132" s="114" t="s">
        <v>868</v>
      </c>
      <c r="D132" s="114">
        <f t="shared" si="3"/>
        <v>4</v>
      </c>
      <c r="E132" s="119">
        <f t="shared" si="4"/>
        <v>2353.0182993870199</v>
      </c>
      <c r="F132" s="119">
        <v>127.703207449182</v>
      </c>
      <c r="G132" s="114">
        <v>23.412929999999999</v>
      </c>
      <c r="H132" s="114">
        <v>75.965024999999997</v>
      </c>
      <c r="I132" s="114" t="s">
        <v>905</v>
      </c>
      <c r="J132" s="114" t="s">
        <v>61</v>
      </c>
      <c r="K132" s="114" t="s">
        <v>495</v>
      </c>
      <c r="L132" s="114" t="s">
        <v>55</v>
      </c>
      <c r="M132" s="114" t="s">
        <v>1529</v>
      </c>
      <c r="N132" s="114" t="s">
        <v>65</v>
      </c>
      <c r="O132" s="114" t="s">
        <v>518</v>
      </c>
      <c r="P132" s="114" t="s">
        <v>903</v>
      </c>
      <c r="Q132" s="114">
        <v>4</v>
      </c>
      <c r="R132" s="114" t="s">
        <v>873</v>
      </c>
      <c r="S132" s="113" t="s">
        <v>59</v>
      </c>
      <c r="T132" s="114"/>
      <c r="U132" s="114" t="s">
        <v>874</v>
      </c>
      <c r="V132" s="114"/>
      <c r="W132" s="113" t="s">
        <v>65</v>
      </c>
      <c r="X132" s="113">
        <v>8</v>
      </c>
      <c r="Y132" s="113" t="s">
        <v>65</v>
      </c>
      <c r="Z132" s="113" t="s">
        <v>65</v>
      </c>
      <c r="AA132" s="120">
        <v>0</v>
      </c>
      <c r="AB132" s="114" t="s">
        <v>65</v>
      </c>
      <c r="AC132" s="114" t="s">
        <v>59</v>
      </c>
      <c r="AD132" s="114" t="s">
        <v>875</v>
      </c>
      <c r="AE132" s="114"/>
    </row>
    <row r="133" spans="1:32" s="121" customFormat="1">
      <c r="A133" s="114" t="s">
        <v>1432</v>
      </c>
      <c r="B133" s="114" t="s">
        <v>1408</v>
      </c>
      <c r="C133" s="114" t="s">
        <v>868</v>
      </c>
      <c r="D133" s="114">
        <f t="shared" ref="D133:D196" si="7">(Q133/2)+2</f>
        <v>5</v>
      </c>
      <c r="E133" s="119">
        <f t="shared" si="4"/>
        <v>2480.721506836202</v>
      </c>
      <c r="F133" s="119">
        <v>86.283689784180098</v>
      </c>
      <c r="G133" s="114">
        <v>23.414052999999999</v>
      </c>
      <c r="H133" s="114">
        <v>75.965174000000005</v>
      </c>
      <c r="I133" s="114" t="s">
        <v>905</v>
      </c>
      <c r="J133" s="114" t="s">
        <v>61</v>
      </c>
      <c r="K133" s="114" t="s">
        <v>495</v>
      </c>
      <c r="L133" s="114" t="s">
        <v>55</v>
      </c>
      <c r="M133" s="114" t="s">
        <v>1529</v>
      </c>
      <c r="N133" s="114" t="s">
        <v>65</v>
      </c>
      <c r="O133" s="114" t="s">
        <v>518</v>
      </c>
      <c r="P133" s="114" t="s">
        <v>884</v>
      </c>
      <c r="Q133" s="114">
        <v>6</v>
      </c>
      <c r="R133" s="114" t="s">
        <v>873</v>
      </c>
      <c r="S133" s="113" t="s">
        <v>59</v>
      </c>
      <c r="T133" s="114"/>
      <c r="U133" s="114" t="s">
        <v>886</v>
      </c>
      <c r="V133" s="114"/>
      <c r="W133" s="113" t="s">
        <v>65</v>
      </c>
      <c r="X133" s="113">
        <v>6</v>
      </c>
      <c r="Y133" s="113" t="s">
        <v>65</v>
      </c>
      <c r="Z133" s="113" t="s">
        <v>65</v>
      </c>
      <c r="AA133" s="120">
        <v>0</v>
      </c>
      <c r="AB133" s="114" t="s">
        <v>65</v>
      </c>
      <c r="AC133" s="114" t="s">
        <v>59</v>
      </c>
      <c r="AD133" s="114" t="s">
        <v>875</v>
      </c>
      <c r="AE133" s="114"/>
    </row>
    <row r="134" spans="1:32" s="121" customFormat="1">
      <c r="A134" s="114" t="s">
        <v>879</v>
      </c>
      <c r="B134" s="114" t="s">
        <v>871</v>
      </c>
      <c r="C134" s="114" t="s">
        <v>895</v>
      </c>
      <c r="D134" s="114">
        <f t="shared" si="7"/>
        <v>5</v>
      </c>
      <c r="E134" s="119">
        <f t="shared" ref="E134:E197" si="8">F133+E133</f>
        <v>2567.0051966203823</v>
      </c>
      <c r="F134" s="119">
        <v>47.230570903196302</v>
      </c>
      <c r="G134" s="114">
        <v>23.414767000000001</v>
      </c>
      <c r="H134" s="114">
        <v>75.965506000000005</v>
      </c>
      <c r="I134" s="114" t="s">
        <v>905</v>
      </c>
      <c r="J134" s="114" t="s">
        <v>61</v>
      </c>
      <c r="K134" s="114" t="s">
        <v>495</v>
      </c>
      <c r="L134" s="114" t="s">
        <v>55</v>
      </c>
      <c r="M134" s="114" t="s">
        <v>1529</v>
      </c>
      <c r="N134" s="114" t="s">
        <v>65</v>
      </c>
      <c r="O134" s="114" t="s">
        <v>518</v>
      </c>
      <c r="P134" s="114" t="s">
        <v>903</v>
      </c>
      <c r="Q134" s="114">
        <v>6</v>
      </c>
      <c r="R134" s="114" t="s">
        <v>873</v>
      </c>
      <c r="S134" s="114" t="s">
        <v>1535</v>
      </c>
      <c r="T134" s="114"/>
      <c r="U134" s="114" t="s">
        <v>34</v>
      </c>
      <c r="V134" s="114"/>
      <c r="W134" s="113" t="s">
        <v>65</v>
      </c>
      <c r="X134" s="113">
        <v>6</v>
      </c>
      <c r="Y134" s="113" t="s">
        <v>65</v>
      </c>
      <c r="Z134" s="113" t="s">
        <v>65</v>
      </c>
      <c r="AA134" s="120">
        <v>0</v>
      </c>
      <c r="AB134" s="114" t="s">
        <v>65</v>
      </c>
      <c r="AC134" s="114" t="s">
        <v>1535</v>
      </c>
      <c r="AD134" s="114" t="s">
        <v>875</v>
      </c>
      <c r="AE134" s="114"/>
    </row>
    <row r="135" spans="1:32" s="121" customFormat="1">
      <c r="A135" s="114" t="s">
        <v>1431</v>
      </c>
      <c r="B135" s="114" t="s">
        <v>1408</v>
      </c>
      <c r="C135" s="114" t="s">
        <v>868</v>
      </c>
      <c r="D135" s="114">
        <f t="shared" si="7"/>
        <v>5</v>
      </c>
      <c r="E135" s="119">
        <v>0</v>
      </c>
      <c r="F135" s="119">
        <v>226.411801992492</v>
      </c>
      <c r="G135" s="114">
        <v>23.414809000000002</v>
      </c>
      <c r="H135" s="114">
        <v>75.965192000000002</v>
      </c>
      <c r="I135" s="114" t="s">
        <v>907</v>
      </c>
      <c r="J135" s="114" t="s">
        <v>61</v>
      </c>
      <c r="K135" s="114" t="s">
        <v>495</v>
      </c>
      <c r="L135" s="114" t="s">
        <v>55</v>
      </c>
      <c r="M135" s="114" t="s">
        <v>1530</v>
      </c>
      <c r="N135" s="114" t="s">
        <v>65</v>
      </c>
      <c r="O135" s="114" t="s">
        <v>518</v>
      </c>
      <c r="P135" s="114" t="s">
        <v>908</v>
      </c>
      <c r="Q135" s="114">
        <v>6</v>
      </c>
      <c r="R135" s="114" t="s">
        <v>881</v>
      </c>
      <c r="S135" s="114" t="s">
        <v>59</v>
      </c>
      <c r="T135" s="114"/>
      <c r="U135" s="114" t="s">
        <v>34</v>
      </c>
      <c r="V135" s="114"/>
      <c r="W135" s="113" t="s">
        <v>65</v>
      </c>
      <c r="X135" s="113">
        <v>6</v>
      </c>
      <c r="Y135" s="113" t="s">
        <v>65</v>
      </c>
      <c r="Z135" s="113" t="s">
        <v>65</v>
      </c>
      <c r="AA135" s="120">
        <v>0</v>
      </c>
      <c r="AB135" s="114" t="s">
        <v>65</v>
      </c>
      <c r="AC135" s="114" t="s">
        <v>59</v>
      </c>
      <c r="AD135" s="114" t="s">
        <v>875</v>
      </c>
      <c r="AE135" s="114"/>
    </row>
    <row r="136" spans="1:32" s="121" customFormat="1">
      <c r="A136" s="114" t="s">
        <v>1433</v>
      </c>
      <c r="B136" s="114" t="s">
        <v>1537</v>
      </c>
      <c r="C136" s="114" t="s">
        <v>868</v>
      </c>
      <c r="D136" s="114">
        <f t="shared" si="7"/>
        <v>5</v>
      </c>
      <c r="E136" s="119">
        <f t="shared" si="8"/>
        <v>226.411801992492</v>
      </c>
      <c r="F136" s="119">
        <v>101.70747043525699</v>
      </c>
      <c r="G136" s="114">
        <v>23.415583999999999</v>
      </c>
      <c r="H136" s="114">
        <v>75.963337999999993</v>
      </c>
      <c r="I136" s="114" t="s">
        <v>907</v>
      </c>
      <c r="J136" s="114" t="s">
        <v>61</v>
      </c>
      <c r="K136" s="114" t="s">
        <v>495</v>
      </c>
      <c r="L136" s="114" t="s">
        <v>55</v>
      </c>
      <c r="M136" s="114" t="s">
        <v>1530</v>
      </c>
      <c r="N136" s="114" t="s">
        <v>65</v>
      </c>
      <c r="O136" s="114" t="s">
        <v>518</v>
      </c>
      <c r="P136" s="114" t="s">
        <v>908</v>
      </c>
      <c r="Q136" s="114">
        <v>6</v>
      </c>
      <c r="R136" s="114" t="s">
        <v>873</v>
      </c>
      <c r="S136" s="114" t="s">
        <v>59</v>
      </c>
      <c r="T136" s="114"/>
      <c r="U136" s="114" t="s">
        <v>34</v>
      </c>
      <c r="V136" s="114"/>
      <c r="W136" s="149" t="s">
        <v>1433</v>
      </c>
      <c r="X136" s="113">
        <v>42</v>
      </c>
      <c r="Y136" s="113" t="s">
        <v>1413</v>
      </c>
      <c r="Z136" s="113" t="s">
        <v>1433</v>
      </c>
      <c r="AA136" s="120">
        <f>X136+6</f>
        <v>48</v>
      </c>
      <c r="AB136" s="114" t="s">
        <v>65</v>
      </c>
      <c r="AC136" s="114" t="s">
        <v>59</v>
      </c>
      <c r="AD136" s="114" t="s">
        <v>875</v>
      </c>
      <c r="AE136" s="114"/>
    </row>
    <row r="137" spans="1:32" s="121" customFormat="1">
      <c r="A137" s="114" t="s">
        <v>879</v>
      </c>
      <c r="B137" s="114" t="s">
        <v>871</v>
      </c>
      <c r="C137" s="114" t="s">
        <v>868</v>
      </c>
      <c r="D137" s="114">
        <f t="shared" si="7"/>
        <v>4</v>
      </c>
      <c r="E137" s="119">
        <f t="shared" si="8"/>
        <v>328.11927242774902</v>
      </c>
      <c r="F137" s="119">
        <v>76.999566577543703</v>
      </c>
      <c r="G137" s="114">
        <v>23.415461000000001</v>
      </c>
      <c r="H137" s="114">
        <v>75.962354000000005</v>
      </c>
      <c r="I137" s="114" t="s">
        <v>907</v>
      </c>
      <c r="J137" s="114" t="s">
        <v>61</v>
      </c>
      <c r="K137" s="114" t="s">
        <v>495</v>
      </c>
      <c r="L137" s="114" t="s">
        <v>55</v>
      </c>
      <c r="M137" s="114" t="s">
        <v>1530</v>
      </c>
      <c r="N137" s="114" t="s">
        <v>65</v>
      </c>
      <c r="O137" s="114">
        <v>3</v>
      </c>
      <c r="P137" s="114" t="s">
        <v>908</v>
      </c>
      <c r="Q137" s="114">
        <v>4</v>
      </c>
      <c r="R137" s="114" t="s">
        <v>881</v>
      </c>
      <c r="S137" s="114" t="s">
        <v>59</v>
      </c>
      <c r="T137" s="114"/>
      <c r="U137" s="114" t="s">
        <v>874</v>
      </c>
      <c r="V137" s="114"/>
      <c r="W137" s="113" t="s">
        <v>65</v>
      </c>
      <c r="X137" s="113">
        <v>6</v>
      </c>
      <c r="Y137" s="113" t="s">
        <v>65</v>
      </c>
      <c r="Z137" s="113" t="s">
        <v>65</v>
      </c>
      <c r="AA137" s="120">
        <v>0</v>
      </c>
      <c r="AB137" s="114" t="s">
        <v>65</v>
      </c>
      <c r="AC137" s="114" t="s">
        <v>59</v>
      </c>
      <c r="AD137" s="114" t="s">
        <v>875</v>
      </c>
      <c r="AE137" s="114"/>
    </row>
    <row r="138" spans="1:32" s="121" customFormat="1">
      <c r="A138" s="114" t="s">
        <v>1432</v>
      </c>
      <c r="B138" s="114" t="s">
        <v>1408</v>
      </c>
      <c r="C138" s="114" t="s">
        <v>868</v>
      </c>
      <c r="D138" s="114">
        <f t="shared" si="7"/>
        <v>4</v>
      </c>
      <c r="E138" s="119">
        <f t="shared" si="8"/>
        <v>405.11883900529273</v>
      </c>
      <c r="F138" s="119">
        <v>79.398468469307204</v>
      </c>
      <c r="G138" s="114">
        <v>23.416091999999999</v>
      </c>
      <c r="H138" s="114">
        <v>75.962090000000003</v>
      </c>
      <c r="I138" s="114" t="s">
        <v>907</v>
      </c>
      <c r="J138" s="114" t="s">
        <v>61</v>
      </c>
      <c r="K138" s="114" t="s">
        <v>495</v>
      </c>
      <c r="L138" s="114" t="s">
        <v>55</v>
      </c>
      <c r="M138" s="114" t="s">
        <v>1530</v>
      </c>
      <c r="N138" s="114" t="s">
        <v>65</v>
      </c>
      <c r="O138" s="114" t="s">
        <v>518</v>
      </c>
      <c r="P138" s="114" t="s">
        <v>908</v>
      </c>
      <c r="Q138" s="114">
        <v>4</v>
      </c>
      <c r="R138" s="114" t="s">
        <v>881</v>
      </c>
      <c r="S138" s="114" t="s">
        <v>59</v>
      </c>
      <c r="T138" s="114"/>
      <c r="U138" s="114" t="s">
        <v>874</v>
      </c>
      <c r="V138" s="114"/>
      <c r="W138" s="113" t="s">
        <v>65</v>
      </c>
      <c r="X138" s="113">
        <v>6</v>
      </c>
      <c r="Y138" s="113" t="s">
        <v>65</v>
      </c>
      <c r="Z138" s="113" t="s">
        <v>65</v>
      </c>
      <c r="AA138" s="120">
        <v>0</v>
      </c>
      <c r="AB138" s="114" t="s">
        <v>65</v>
      </c>
      <c r="AC138" s="114" t="s">
        <v>59</v>
      </c>
      <c r="AD138" s="114" t="s">
        <v>901</v>
      </c>
      <c r="AE138" s="114"/>
    </row>
    <row r="139" spans="1:32" s="121" customFormat="1">
      <c r="A139" s="114" t="s">
        <v>1433</v>
      </c>
      <c r="B139" s="114" t="s">
        <v>1537</v>
      </c>
      <c r="C139" s="114" t="s">
        <v>868</v>
      </c>
      <c r="D139" s="114">
        <f t="shared" si="7"/>
        <v>4</v>
      </c>
      <c r="E139" s="119">
        <f t="shared" si="8"/>
        <v>484.51730747459993</v>
      </c>
      <c r="F139" s="119">
        <v>498.277084424338</v>
      </c>
      <c r="G139" s="114">
        <v>23.416557999999998</v>
      </c>
      <c r="H139" s="114">
        <v>75.961500999999998</v>
      </c>
      <c r="I139" s="114" t="s">
        <v>907</v>
      </c>
      <c r="J139" s="114" t="s">
        <v>61</v>
      </c>
      <c r="K139" s="114" t="s">
        <v>495</v>
      </c>
      <c r="L139" s="114" t="s">
        <v>55</v>
      </c>
      <c r="M139" s="114" t="s">
        <v>1530</v>
      </c>
      <c r="N139" s="114" t="s">
        <v>65</v>
      </c>
      <c r="O139" s="114" t="s">
        <v>518</v>
      </c>
      <c r="P139" s="114" t="s">
        <v>908</v>
      </c>
      <c r="Q139" s="114">
        <v>4</v>
      </c>
      <c r="R139" s="114" t="s">
        <v>881</v>
      </c>
      <c r="S139" s="114" t="s">
        <v>59</v>
      </c>
      <c r="T139" s="114"/>
      <c r="U139" s="114" t="s">
        <v>874</v>
      </c>
      <c r="V139" s="114"/>
      <c r="W139" s="149" t="s">
        <v>1433</v>
      </c>
      <c r="X139" s="113">
        <v>15</v>
      </c>
      <c r="Y139" s="113" t="s">
        <v>1413</v>
      </c>
      <c r="Z139" s="113" t="s">
        <v>1433</v>
      </c>
      <c r="AA139" s="120">
        <f t="shared" ref="AA139:AA141" si="9">X139+6</f>
        <v>21</v>
      </c>
      <c r="AB139" s="114" t="s">
        <v>65</v>
      </c>
      <c r="AC139" s="114" t="s">
        <v>59</v>
      </c>
      <c r="AD139" s="114" t="s">
        <v>875</v>
      </c>
      <c r="AE139" s="114"/>
    </row>
    <row r="140" spans="1:32" s="121" customFormat="1">
      <c r="A140" s="114" t="s">
        <v>1433</v>
      </c>
      <c r="B140" s="114" t="s">
        <v>1537</v>
      </c>
      <c r="C140" s="114" t="s">
        <v>868</v>
      </c>
      <c r="D140" s="114">
        <f t="shared" si="7"/>
        <v>4</v>
      </c>
      <c r="E140" s="119">
        <f t="shared" si="8"/>
        <v>982.79439189893787</v>
      </c>
      <c r="F140" s="119">
        <v>201.736031578249</v>
      </c>
      <c r="G140" s="114">
        <v>23.420476000000001</v>
      </c>
      <c r="H140" s="114">
        <v>75.959446999999997</v>
      </c>
      <c r="I140" s="114" t="s">
        <v>907</v>
      </c>
      <c r="J140" s="114" t="s">
        <v>61</v>
      </c>
      <c r="K140" s="114" t="s">
        <v>495</v>
      </c>
      <c r="L140" s="114" t="s">
        <v>55</v>
      </c>
      <c r="M140" s="114" t="s">
        <v>1530</v>
      </c>
      <c r="N140" s="114" t="s">
        <v>65</v>
      </c>
      <c r="O140" s="114" t="s">
        <v>518</v>
      </c>
      <c r="P140" s="114" t="s">
        <v>908</v>
      </c>
      <c r="Q140" s="114">
        <v>4</v>
      </c>
      <c r="R140" s="114" t="s">
        <v>881</v>
      </c>
      <c r="S140" s="114" t="s">
        <v>59</v>
      </c>
      <c r="T140" s="114"/>
      <c r="U140" s="114" t="s">
        <v>874</v>
      </c>
      <c r="V140" s="114"/>
      <c r="W140" s="149" t="s">
        <v>1433</v>
      </c>
      <c r="X140" s="113">
        <v>7</v>
      </c>
      <c r="Y140" s="113" t="s">
        <v>1413</v>
      </c>
      <c r="Z140" s="113" t="s">
        <v>1433</v>
      </c>
      <c r="AA140" s="120">
        <f t="shared" si="9"/>
        <v>13</v>
      </c>
      <c r="AB140" s="114" t="s">
        <v>65</v>
      </c>
      <c r="AC140" s="114" t="s">
        <v>59</v>
      </c>
      <c r="AD140" s="114" t="s">
        <v>875</v>
      </c>
      <c r="AE140" s="114"/>
    </row>
    <row r="141" spans="1:32" s="121" customFormat="1">
      <c r="A141" s="114" t="s">
        <v>1433</v>
      </c>
      <c r="B141" s="114" t="s">
        <v>1537</v>
      </c>
      <c r="C141" s="114" t="s">
        <v>868</v>
      </c>
      <c r="D141" s="114">
        <f t="shared" si="7"/>
        <v>4</v>
      </c>
      <c r="E141" s="119">
        <f t="shared" si="8"/>
        <v>1184.5304234771868</v>
      </c>
      <c r="F141" s="119">
        <v>173.110216495354</v>
      </c>
      <c r="G141" s="114">
        <v>23.422097999999998</v>
      </c>
      <c r="H141" s="114">
        <v>75.958562999999998</v>
      </c>
      <c r="I141" s="114" t="s">
        <v>907</v>
      </c>
      <c r="J141" s="114" t="s">
        <v>61</v>
      </c>
      <c r="K141" s="114" t="s">
        <v>495</v>
      </c>
      <c r="L141" s="114" t="s">
        <v>55</v>
      </c>
      <c r="M141" s="114" t="s">
        <v>1530</v>
      </c>
      <c r="N141" s="114" t="s">
        <v>65</v>
      </c>
      <c r="O141" s="114" t="s">
        <v>518</v>
      </c>
      <c r="P141" s="114" t="s">
        <v>908</v>
      </c>
      <c r="Q141" s="114">
        <v>4</v>
      </c>
      <c r="R141" s="114" t="s">
        <v>881</v>
      </c>
      <c r="S141" s="114" t="s">
        <v>59</v>
      </c>
      <c r="T141" s="114"/>
      <c r="U141" s="114" t="s">
        <v>874</v>
      </c>
      <c r="V141" s="114"/>
      <c r="W141" s="149" t="s">
        <v>1433</v>
      </c>
      <c r="X141" s="113">
        <v>40</v>
      </c>
      <c r="Y141" s="113" t="s">
        <v>1413</v>
      </c>
      <c r="Z141" s="113" t="s">
        <v>1433</v>
      </c>
      <c r="AA141" s="120">
        <f t="shared" si="9"/>
        <v>46</v>
      </c>
      <c r="AB141" s="114" t="s">
        <v>65</v>
      </c>
      <c r="AC141" s="114" t="s">
        <v>59</v>
      </c>
      <c r="AD141" s="114" t="s">
        <v>875</v>
      </c>
      <c r="AE141" s="114"/>
    </row>
    <row r="142" spans="1:32" s="121" customFormat="1">
      <c r="A142" s="114" t="s">
        <v>879</v>
      </c>
      <c r="B142" s="114" t="s">
        <v>871</v>
      </c>
      <c r="C142" s="114" t="s">
        <v>868</v>
      </c>
      <c r="D142" s="114">
        <f t="shared" si="7"/>
        <v>4</v>
      </c>
      <c r="E142" s="119">
        <f t="shared" si="8"/>
        <v>1357.6406399725408</v>
      </c>
      <c r="F142" s="119">
        <v>143.558791670511</v>
      </c>
      <c r="G142" s="114">
        <v>23.423583000000001</v>
      </c>
      <c r="H142" s="114">
        <v>75.958042000000006</v>
      </c>
      <c r="I142" s="114" t="s">
        <v>907</v>
      </c>
      <c r="J142" s="114" t="s">
        <v>61</v>
      </c>
      <c r="K142" s="114" t="s">
        <v>495</v>
      </c>
      <c r="L142" s="114" t="s">
        <v>55</v>
      </c>
      <c r="M142" s="114" t="s">
        <v>1530</v>
      </c>
      <c r="N142" s="114" t="s">
        <v>65</v>
      </c>
      <c r="O142" s="114" t="s">
        <v>518</v>
      </c>
      <c r="P142" s="114" t="s">
        <v>908</v>
      </c>
      <c r="Q142" s="114">
        <v>4</v>
      </c>
      <c r="R142" s="114" t="s">
        <v>881</v>
      </c>
      <c r="S142" s="114" t="s">
        <v>59</v>
      </c>
      <c r="T142" s="114"/>
      <c r="U142" s="114" t="s">
        <v>874</v>
      </c>
      <c r="V142" s="114"/>
      <c r="W142" s="113" t="s">
        <v>65</v>
      </c>
      <c r="X142" s="113">
        <v>6</v>
      </c>
      <c r="Y142" s="113" t="s">
        <v>65</v>
      </c>
      <c r="Z142" s="113" t="s">
        <v>65</v>
      </c>
      <c r="AA142" s="120">
        <v>0</v>
      </c>
      <c r="AB142" s="114" t="s">
        <v>65</v>
      </c>
      <c r="AC142" s="114" t="s">
        <v>59</v>
      </c>
      <c r="AD142" s="114" t="s">
        <v>875</v>
      </c>
      <c r="AE142" s="114"/>
    </row>
    <row r="143" spans="1:32" s="121" customFormat="1">
      <c r="A143" s="114" t="s">
        <v>1433</v>
      </c>
      <c r="B143" s="114" t="s">
        <v>1537</v>
      </c>
      <c r="C143" s="114" t="s">
        <v>868</v>
      </c>
      <c r="D143" s="114">
        <f t="shared" si="7"/>
        <v>4</v>
      </c>
      <c r="E143" s="119">
        <f t="shared" si="8"/>
        <v>1501.1994316430519</v>
      </c>
      <c r="F143" s="119">
        <v>102.335577216524</v>
      </c>
      <c r="G143" s="114">
        <v>23.424709</v>
      </c>
      <c r="H143" s="114">
        <v>75.957369999999997</v>
      </c>
      <c r="I143" s="114" t="s">
        <v>907</v>
      </c>
      <c r="J143" s="114" t="s">
        <v>61</v>
      </c>
      <c r="K143" s="114" t="s">
        <v>495</v>
      </c>
      <c r="L143" s="114" t="s">
        <v>55</v>
      </c>
      <c r="M143" s="114" t="s">
        <v>1530</v>
      </c>
      <c r="N143" s="114" t="s">
        <v>65</v>
      </c>
      <c r="O143" s="114" t="s">
        <v>518</v>
      </c>
      <c r="P143" s="114" t="s">
        <v>908</v>
      </c>
      <c r="Q143" s="114">
        <v>4</v>
      </c>
      <c r="R143" s="114" t="s">
        <v>881</v>
      </c>
      <c r="S143" s="114" t="s">
        <v>59</v>
      </c>
      <c r="T143" s="114"/>
      <c r="U143" s="114" t="s">
        <v>874</v>
      </c>
      <c r="V143" s="114"/>
      <c r="W143" s="149" t="s">
        <v>1433</v>
      </c>
      <c r="X143" s="113">
        <v>15</v>
      </c>
      <c r="Y143" s="113" t="s">
        <v>1413</v>
      </c>
      <c r="Z143" s="113" t="s">
        <v>1433</v>
      </c>
      <c r="AA143" s="120">
        <f>X143+6</f>
        <v>21</v>
      </c>
      <c r="AB143" s="114" t="s">
        <v>65</v>
      </c>
      <c r="AC143" s="114" t="s">
        <v>59</v>
      </c>
      <c r="AD143" s="114" t="s">
        <v>875</v>
      </c>
      <c r="AE143" s="114"/>
    </row>
    <row r="144" spans="1:32" s="121" customFormat="1">
      <c r="A144" s="114" t="s">
        <v>1432</v>
      </c>
      <c r="B144" s="114" t="s">
        <v>1408</v>
      </c>
      <c r="C144" s="114" t="s">
        <v>868</v>
      </c>
      <c r="D144" s="114">
        <f t="shared" si="7"/>
        <v>4</v>
      </c>
      <c r="E144" s="119">
        <f t="shared" si="8"/>
        <v>1603.5350088595758</v>
      </c>
      <c r="F144" s="119">
        <v>9.5524087749441495</v>
      </c>
      <c r="G144" s="114">
        <v>23.425571999999999</v>
      </c>
      <c r="H144" s="114">
        <v>75.957015999999996</v>
      </c>
      <c r="I144" s="114" t="s">
        <v>907</v>
      </c>
      <c r="J144" s="114" t="s">
        <v>61</v>
      </c>
      <c r="K144" s="114" t="s">
        <v>495</v>
      </c>
      <c r="L144" s="114" t="s">
        <v>55</v>
      </c>
      <c r="M144" s="114" t="s">
        <v>1530</v>
      </c>
      <c r="N144" s="114" t="s">
        <v>65</v>
      </c>
      <c r="O144" s="114" t="s">
        <v>518</v>
      </c>
      <c r="P144" s="114" t="s">
        <v>908</v>
      </c>
      <c r="Q144" s="114">
        <v>4</v>
      </c>
      <c r="R144" s="114" t="s">
        <v>881</v>
      </c>
      <c r="S144" s="114" t="s">
        <v>59</v>
      </c>
      <c r="T144" s="114"/>
      <c r="U144" s="114" t="s">
        <v>874</v>
      </c>
      <c r="V144" s="114"/>
      <c r="W144" s="113" t="s">
        <v>65</v>
      </c>
      <c r="X144" s="113">
        <v>6</v>
      </c>
      <c r="Y144" s="113" t="s">
        <v>65</v>
      </c>
      <c r="Z144" s="113" t="s">
        <v>65</v>
      </c>
      <c r="AA144" s="120">
        <v>0</v>
      </c>
      <c r="AB144" s="114" t="s">
        <v>65</v>
      </c>
      <c r="AC144" s="114" t="s">
        <v>59</v>
      </c>
      <c r="AD144" s="114" t="s">
        <v>875</v>
      </c>
      <c r="AE144" s="114"/>
    </row>
    <row r="145" spans="1:31" s="121" customFormat="1">
      <c r="A145" s="114" t="s">
        <v>1433</v>
      </c>
      <c r="B145" s="114" t="s">
        <v>1537</v>
      </c>
      <c r="C145" s="114" t="s">
        <v>868</v>
      </c>
      <c r="D145" s="114">
        <f t="shared" si="7"/>
        <v>4</v>
      </c>
      <c r="E145" s="119">
        <f t="shared" si="8"/>
        <v>1613.0874176345199</v>
      </c>
      <c r="F145" s="119">
        <v>258.25289191528901</v>
      </c>
      <c r="G145" s="114">
        <v>23.425644999999999</v>
      </c>
      <c r="H145" s="114">
        <v>75.956965999999994</v>
      </c>
      <c r="I145" s="114" t="s">
        <v>907</v>
      </c>
      <c r="J145" s="114" t="s">
        <v>61</v>
      </c>
      <c r="K145" s="114" t="s">
        <v>495</v>
      </c>
      <c r="L145" s="114" t="s">
        <v>55</v>
      </c>
      <c r="M145" s="114" t="s">
        <v>1530</v>
      </c>
      <c r="N145" s="114" t="s">
        <v>65</v>
      </c>
      <c r="O145" s="114" t="s">
        <v>518</v>
      </c>
      <c r="P145" s="114" t="s">
        <v>908</v>
      </c>
      <c r="Q145" s="114">
        <v>4</v>
      </c>
      <c r="R145" s="114" t="s">
        <v>881</v>
      </c>
      <c r="S145" s="114" t="s">
        <v>59</v>
      </c>
      <c r="T145" s="114"/>
      <c r="U145" s="114" t="s">
        <v>874</v>
      </c>
      <c r="V145" s="114"/>
      <c r="W145" s="149" t="s">
        <v>1433</v>
      </c>
      <c r="X145" s="113">
        <v>10</v>
      </c>
      <c r="Y145" s="113" t="s">
        <v>1413</v>
      </c>
      <c r="Z145" s="113" t="s">
        <v>1433</v>
      </c>
      <c r="AA145" s="120">
        <f t="shared" ref="AA145:AA146" si="10">X145+6</f>
        <v>16</v>
      </c>
      <c r="AB145" s="114" t="s">
        <v>65</v>
      </c>
      <c r="AC145" s="114" t="s">
        <v>59</v>
      </c>
      <c r="AD145" s="114" t="s">
        <v>875</v>
      </c>
      <c r="AE145" s="114"/>
    </row>
    <row r="146" spans="1:31" s="121" customFormat="1">
      <c r="A146" s="114" t="s">
        <v>1433</v>
      </c>
      <c r="B146" s="114" t="s">
        <v>1537</v>
      </c>
      <c r="C146" s="114" t="s">
        <v>868</v>
      </c>
      <c r="D146" s="114">
        <f t="shared" si="7"/>
        <v>4</v>
      </c>
      <c r="E146" s="119">
        <f t="shared" si="8"/>
        <v>1871.3403095498088</v>
      </c>
      <c r="F146" s="119">
        <v>107.37157664349</v>
      </c>
      <c r="G146" s="114">
        <v>23.427762999999999</v>
      </c>
      <c r="H146" s="114">
        <v>75.955944000000002</v>
      </c>
      <c r="I146" s="114" t="s">
        <v>907</v>
      </c>
      <c r="J146" s="114" t="s">
        <v>61</v>
      </c>
      <c r="K146" s="114" t="s">
        <v>495</v>
      </c>
      <c r="L146" s="114" t="s">
        <v>55</v>
      </c>
      <c r="M146" s="114" t="s">
        <v>1530</v>
      </c>
      <c r="N146" s="114" t="s">
        <v>65</v>
      </c>
      <c r="O146" s="114" t="s">
        <v>518</v>
      </c>
      <c r="P146" s="114" t="s">
        <v>908</v>
      </c>
      <c r="Q146" s="114">
        <v>4</v>
      </c>
      <c r="R146" s="114" t="s">
        <v>881</v>
      </c>
      <c r="S146" s="114" t="s">
        <v>59</v>
      </c>
      <c r="T146" s="114"/>
      <c r="U146" s="114" t="s">
        <v>874</v>
      </c>
      <c r="V146" s="114"/>
      <c r="W146" s="149" t="s">
        <v>1433</v>
      </c>
      <c r="X146" s="113">
        <v>8</v>
      </c>
      <c r="Y146" s="113" t="s">
        <v>1413</v>
      </c>
      <c r="Z146" s="113" t="s">
        <v>1433</v>
      </c>
      <c r="AA146" s="120">
        <f t="shared" si="10"/>
        <v>14</v>
      </c>
      <c r="AB146" s="114" t="s">
        <v>65</v>
      </c>
      <c r="AC146" s="114" t="s">
        <v>59</v>
      </c>
      <c r="AD146" s="114" t="s">
        <v>875</v>
      </c>
      <c r="AE146" s="114"/>
    </row>
    <row r="147" spans="1:31" s="121" customFormat="1">
      <c r="A147" s="114" t="s">
        <v>1431</v>
      </c>
      <c r="B147" s="114" t="s">
        <v>1408</v>
      </c>
      <c r="C147" s="114" t="s">
        <v>868</v>
      </c>
      <c r="D147" s="114">
        <f t="shared" si="7"/>
        <v>4</v>
      </c>
      <c r="E147" s="119">
        <f t="shared" si="8"/>
        <v>1978.7118861932988</v>
      </c>
      <c r="F147" s="119">
        <v>237.22156027816499</v>
      </c>
      <c r="G147" s="114">
        <v>23.428688999999999</v>
      </c>
      <c r="H147" s="114">
        <v>75.955637999999993</v>
      </c>
      <c r="I147" s="114" t="s">
        <v>907</v>
      </c>
      <c r="J147" s="114" t="s">
        <v>61</v>
      </c>
      <c r="K147" s="114" t="s">
        <v>495</v>
      </c>
      <c r="L147" s="114" t="s">
        <v>55</v>
      </c>
      <c r="M147" s="114" t="s">
        <v>1530</v>
      </c>
      <c r="N147" s="114" t="s">
        <v>65</v>
      </c>
      <c r="O147" s="114" t="s">
        <v>518</v>
      </c>
      <c r="P147" s="114" t="s">
        <v>908</v>
      </c>
      <c r="Q147" s="114">
        <v>4</v>
      </c>
      <c r="R147" s="114" t="s">
        <v>881</v>
      </c>
      <c r="S147" s="114" t="s">
        <v>59</v>
      </c>
      <c r="T147" s="114"/>
      <c r="U147" s="114" t="s">
        <v>874</v>
      </c>
      <c r="V147" s="114"/>
      <c r="W147" s="113" t="s">
        <v>65</v>
      </c>
      <c r="X147" s="113">
        <v>6</v>
      </c>
      <c r="Y147" s="113" t="s">
        <v>65</v>
      </c>
      <c r="Z147" s="113" t="s">
        <v>65</v>
      </c>
      <c r="AA147" s="120">
        <v>0</v>
      </c>
      <c r="AB147" s="114" t="s">
        <v>65</v>
      </c>
      <c r="AC147" s="114" t="s">
        <v>59</v>
      </c>
      <c r="AD147" s="114" t="s">
        <v>875</v>
      </c>
      <c r="AE147" s="114"/>
    </row>
    <row r="148" spans="1:31" s="121" customFormat="1">
      <c r="A148" s="114" t="s">
        <v>1431</v>
      </c>
      <c r="B148" s="114" t="s">
        <v>1408</v>
      </c>
      <c r="C148" s="114" t="s">
        <v>868</v>
      </c>
      <c r="D148" s="114">
        <f t="shared" si="7"/>
        <v>4</v>
      </c>
      <c r="E148" s="119">
        <f t="shared" si="8"/>
        <v>2215.9334464714639</v>
      </c>
      <c r="F148" s="119">
        <v>111.785383521874</v>
      </c>
      <c r="G148" s="114">
        <v>23.430685</v>
      </c>
      <c r="H148" s="114">
        <v>75.954817000000006</v>
      </c>
      <c r="I148" s="114" t="s">
        <v>907</v>
      </c>
      <c r="J148" s="114" t="s">
        <v>61</v>
      </c>
      <c r="K148" s="114" t="s">
        <v>495</v>
      </c>
      <c r="L148" s="114" t="s">
        <v>55</v>
      </c>
      <c r="M148" s="114" t="s">
        <v>1530</v>
      </c>
      <c r="N148" s="114" t="s">
        <v>65</v>
      </c>
      <c r="O148" s="114" t="s">
        <v>518</v>
      </c>
      <c r="P148" s="114" t="s">
        <v>908</v>
      </c>
      <c r="Q148" s="114">
        <v>4</v>
      </c>
      <c r="R148" s="114" t="s">
        <v>873</v>
      </c>
      <c r="S148" s="114" t="s">
        <v>59</v>
      </c>
      <c r="T148" s="114"/>
      <c r="U148" s="114" t="s">
        <v>874</v>
      </c>
      <c r="V148" s="114"/>
      <c r="W148" s="113" t="s">
        <v>65</v>
      </c>
      <c r="X148" s="113">
        <v>6</v>
      </c>
      <c r="Y148" s="113" t="s">
        <v>65</v>
      </c>
      <c r="Z148" s="113" t="s">
        <v>65</v>
      </c>
      <c r="AA148" s="120">
        <v>0</v>
      </c>
      <c r="AB148" s="114" t="s">
        <v>65</v>
      </c>
      <c r="AC148" s="114" t="s">
        <v>59</v>
      </c>
      <c r="AD148" s="114" t="s">
        <v>875</v>
      </c>
      <c r="AE148" s="114"/>
    </row>
    <row r="149" spans="1:31" s="121" customFormat="1">
      <c r="A149" s="114" t="s">
        <v>1432</v>
      </c>
      <c r="B149" s="114" t="s">
        <v>1408</v>
      </c>
      <c r="C149" s="114" t="s">
        <v>868</v>
      </c>
      <c r="D149" s="114">
        <f t="shared" si="7"/>
        <v>4</v>
      </c>
      <c r="E149" s="119">
        <f t="shared" si="8"/>
        <v>2327.7188299933377</v>
      </c>
      <c r="F149" s="119">
        <v>14.7084175687129</v>
      </c>
      <c r="G149" s="114">
        <v>23.431643999999999</v>
      </c>
      <c r="H149" s="114">
        <v>75.954481999999999</v>
      </c>
      <c r="I149" s="114" t="s">
        <v>907</v>
      </c>
      <c r="J149" s="114" t="s">
        <v>61</v>
      </c>
      <c r="K149" s="114" t="s">
        <v>495</v>
      </c>
      <c r="L149" s="114" t="s">
        <v>55</v>
      </c>
      <c r="M149" s="114" t="s">
        <v>1530</v>
      </c>
      <c r="N149" s="114" t="s">
        <v>65</v>
      </c>
      <c r="O149" s="114" t="s">
        <v>518</v>
      </c>
      <c r="P149" s="114" t="s">
        <v>908</v>
      </c>
      <c r="Q149" s="114">
        <v>4</v>
      </c>
      <c r="R149" s="114" t="s">
        <v>873</v>
      </c>
      <c r="S149" s="114" t="s">
        <v>59</v>
      </c>
      <c r="T149" s="114"/>
      <c r="U149" s="114" t="s">
        <v>874</v>
      </c>
      <c r="V149" s="114"/>
      <c r="W149" s="113" t="s">
        <v>65</v>
      </c>
      <c r="X149" s="113">
        <v>11</v>
      </c>
      <c r="Y149" s="113" t="s">
        <v>65</v>
      </c>
      <c r="Z149" s="113" t="s">
        <v>65</v>
      </c>
      <c r="AA149" s="120">
        <v>0</v>
      </c>
      <c r="AB149" s="114" t="s">
        <v>65</v>
      </c>
      <c r="AC149" s="114" t="s">
        <v>59</v>
      </c>
      <c r="AD149" s="114" t="s">
        <v>875</v>
      </c>
      <c r="AE149" s="114"/>
    </row>
    <row r="150" spans="1:31" s="121" customFormat="1">
      <c r="A150" s="114" t="s">
        <v>879</v>
      </c>
      <c r="B150" s="114" t="s">
        <v>871</v>
      </c>
      <c r="C150" s="114" t="s">
        <v>868</v>
      </c>
      <c r="D150" s="114">
        <f t="shared" si="7"/>
        <v>4</v>
      </c>
      <c r="E150" s="119">
        <f t="shared" si="8"/>
        <v>2342.4272475620505</v>
      </c>
      <c r="F150" s="119">
        <v>285.498436175351</v>
      </c>
      <c r="G150" s="114">
        <v>23.431766</v>
      </c>
      <c r="H150" s="114">
        <v>75.954425000000001</v>
      </c>
      <c r="I150" s="114" t="s">
        <v>907</v>
      </c>
      <c r="J150" s="114" t="s">
        <v>61</v>
      </c>
      <c r="K150" s="114" t="s">
        <v>495</v>
      </c>
      <c r="L150" s="114" t="s">
        <v>55</v>
      </c>
      <c r="M150" s="114" t="s">
        <v>1530</v>
      </c>
      <c r="N150" s="114" t="s">
        <v>65</v>
      </c>
      <c r="O150" s="114" t="s">
        <v>518</v>
      </c>
      <c r="P150" s="114" t="s">
        <v>908</v>
      </c>
      <c r="Q150" s="114">
        <v>4</v>
      </c>
      <c r="R150" s="114" t="s">
        <v>881</v>
      </c>
      <c r="S150" s="114" t="s">
        <v>59</v>
      </c>
      <c r="T150" s="114"/>
      <c r="U150" s="114" t="s">
        <v>874</v>
      </c>
      <c r="V150" s="114"/>
      <c r="W150" s="113" t="s">
        <v>65</v>
      </c>
      <c r="X150" s="113">
        <v>6</v>
      </c>
      <c r="Y150" s="113" t="s">
        <v>65</v>
      </c>
      <c r="Z150" s="113" t="s">
        <v>65</v>
      </c>
      <c r="AA150" s="120">
        <v>0</v>
      </c>
      <c r="AB150" s="114" t="s">
        <v>65</v>
      </c>
      <c r="AC150" s="114" t="s">
        <v>59</v>
      </c>
      <c r="AD150" s="114" t="s">
        <v>875</v>
      </c>
      <c r="AE150" s="114"/>
    </row>
    <row r="151" spans="1:31" s="121" customFormat="1">
      <c r="A151" s="114" t="s">
        <v>1432</v>
      </c>
      <c r="B151" s="114" t="s">
        <v>1408</v>
      </c>
      <c r="C151" s="114" t="s">
        <v>868</v>
      </c>
      <c r="D151" s="114">
        <f t="shared" si="7"/>
        <v>4</v>
      </c>
      <c r="E151" s="119">
        <f t="shared" si="8"/>
        <v>2627.9256837374014</v>
      </c>
      <c r="F151" s="119">
        <v>86.035547582175099</v>
      </c>
      <c r="G151" s="114">
        <v>23.434082</v>
      </c>
      <c r="H151" s="114">
        <v>75.953225000000003</v>
      </c>
      <c r="I151" s="114" t="s">
        <v>907</v>
      </c>
      <c r="J151" s="114" t="s">
        <v>61</v>
      </c>
      <c r="K151" s="114" t="s">
        <v>495</v>
      </c>
      <c r="L151" s="114" t="s">
        <v>55</v>
      </c>
      <c r="M151" s="114" t="s">
        <v>1530</v>
      </c>
      <c r="N151" s="114" t="s">
        <v>65</v>
      </c>
      <c r="O151" s="114" t="s">
        <v>518</v>
      </c>
      <c r="P151" s="114" t="s">
        <v>908</v>
      </c>
      <c r="Q151" s="114">
        <v>4</v>
      </c>
      <c r="R151" s="114" t="s">
        <v>881</v>
      </c>
      <c r="S151" s="114" t="s">
        <v>59</v>
      </c>
      <c r="T151" s="114"/>
      <c r="U151" s="114" t="s">
        <v>874</v>
      </c>
      <c r="V151" s="114"/>
      <c r="W151" s="113" t="s">
        <v>65</v>
      </c>
      <c r="X151" s="113">
        <v>16</v>
      </c>
      <c r="Y151" s="113" t="s">
        <v>65</v>
      </c>
      <c r="Z151" s="113" t="s">
        <v>65</v>
      </c>
      <c r="AA151" s="120">
        <v>0</v>
      </c>
      <c r="AB151" s="114" t="s">
        <v>65</v>
      </c>
      <c r="AC151" s="114" t="s">
        <v>59</v>
      </c>
      <c r="AD151" s="114" t="s">
        <v>875</v>
      </c>
      <c r="AE151" s="114"/>
    </row>
    <row r="152" spans="1:31" s="121" customFormat="1">
      <c r="A152" s="114" t="s">
        <v>879</v>
      </c>
      <c r="B152" s="114" t="s">
        <v>871</v>
      </c>
      <c r="C152" s="114" t="s">
        <v>868</v>
      </c>
      <c r="D152" s="114">
        <f t="shared" si="7"/>
        <v>4</v>
      </c>
      <c r="E152" s="119">
        <f t="shared" si="8"/>
        <v>2713.9612313195767</v>
      </c>
      <c r="F152" s="119">
        <v>179.006969031925</v>
      </c>
      <c r="G152" s="114">
        <v>23.434823999999999</v>
      </c>
      <c r="H152" s="114">
        <v>75.953035</v>
      </c>
      <c r="I152" s="114" t="s">
        <v>907</v>
      </c>
      <c r="J152" s="114" t="s">
        <v>61</v>
      </c>
      <c r="K152" s="114" t="s">
        <v>495</v>
      </c>
      <c r="L152" s="114" t="s">
        <v>55</v>
      </c>
      <c r="M152" s="114" t="s">
        <v>1530</v>
      </c>
      <c r="N152" s="114" t="s">
        <v>65</v>
      </c>
      <c r="O152" s="114" t="s">
        <v>518</v>
      </c>
      <c r="P152" s="114" t="s">
        <v>908</v>
      </c>
      <c r="Q152" s="114">
        <v>4</v>
      </c>
      <c r="R152" s="114" t="s">
        <v>881</v>
      </c>
      <c r="S152" s="114" t="s">
        <v>59</v>
      </c>
      <c r="T152" s="114"/>
      <c r="U152" s="114" t="s">
        <v>874</v>
      </c>
      <c r="V152" s="114"/>
      <c r="W152" s="113" t="s">
        <v>65</v>
      </c>
      <c r="X152" s="113">
        <v>6</v>
      </c>
      <c r="Y152" s="113" t="s">
        <v>65</v>
      </c>
      <c r="Z152" s="113" t="s">
        <v>65</v>
      </c>
      <c r="AA152" s="120">
        <v>0</v>
      </c>
      <c r="AB152" s="114" t="s">
        <v>65</v>
      </c>
      <c r="AC152" s="114" t="s">
        <v>59</v>
      </c>
      <c r="AD152" s="114" t="s">
        <v>875</v>
      </c>
      <c r="AE152" s="114"/>
    </row>
    <row r="153" spans="1:31" s="121" customFormat="1">
      <c r="A153" s="114" t="s">
        <v>1433</v>
      </c>
      <c r="B153" s="114" t="s">
        <v>1537</v>
      </c>
      <c r="C153" s="114" t="s">
        <v>868</v>
      </c>
      <c r="D153" s="114">
        <f t="shared" si="7"/>
        <v>4</v>
      </c>
      <c r="E153" s="119">
        <f t="shared" si="8"/>
        <v>2892.9682003515018</v>
      </c>
      <c r="F153" s="119">
        <v>791.92214197004398</v>
      </c>
      <c r="G153" s="114">
        <v>23.436430999999999</v>
      </c>
      <c r="H153" s="114">
        <v>75.952928999999997</v>
      </c>
      <c r="I153" s="114" t="s">
        <v>907</v>
      </c>
      <c r="J153" s="114" t="s">
        <v>61</v>
      </c>
      <c r="K153" s="114" t="s">
        <v>495</v>
      </c>
      <c r="L153" s="114" t="s">
        <v>55</v>
      </c>
      <c r="M153" s="114" t="s">
        <v>1530</v>
      </c>
      <c r="N153" s="114" t="s">
        <v>65</v>
      </c>
      <c r="O153" s="114" t="s">
        <v>518</v>
      </c>
      <c r="P153" s="114" t="s">
        <v>908</v>
      </c>
      <c r="Q153" s="114">
        <v>4</v>
      </c>
      <c r="R153" s="114" t="s">
        <v>881</v>
      </c>
      <c r="S153" s="114" t="s">
        <v>59</v>
      </c>
      <c r="T153" s="114"/>
      <c r="U153" s="114" t="s">
        <v>874</v>
      </c>
      <c r="V153" s="114"/>
      <c r="W153" s="149" t="s">
        <v>1433</v>
      </c>
      <c r="X153" s="113">
        <v>15</v>
      </c>
      <c r="Y153" s="113" t="s">
        <v>1413</v>
      </c>
      <c r="Z153" s="113" t="s">
        <v>1433</v>
      </c>
      <c r="AA153" s="120">
        <f>X153+6</f>
        <v>21</v>
      </c>
      <c r="AB153" s="114" t="s">
        <v>65</v>
      </c>
      <c r="AC153" s="114" t="s">
        <v>59</v>
      </c>
      <c r="AD153" s="114" t="s">
        <v>875</v>
      </c>
      <c r="AE153" s="114"/>
    </row>
    <row r="154" spans="1:31" s="121" customFormat="1">
      <c r="A154" s="114" t="s">
        <v>1432</v>
      </c>
      <c r="B154" s="114" t="s">
        <v>1408</v>
      </c>
      <c r="C154" s="114" t="s">
        <v>868</v>
      </c>
      <c r="D154" s="114">
        <f t="shared" si="7"/>
        <v>4</v>
      </c>
      <c r="E154" s="119">
        <f t="shared" si="8"/>
        <v>3684.8903423215456</v>
      </c>
      <c r="F154" s="119">
        <v>220.806975218784</v>
      </c>
      <c r="G154" s="114">
        <v>23.443532000000001</v>
      </c>
      <c r="H154" s="114">
        <v>75.953030999999996</v>
      </c>
      <c r="I154" s="114" t="s">
        <v>907</v>
      </c>
      <c r="J154" s="114" t="s">
        <v>61</v>
      </c>
      <c r="K154" s="114" t="s">
        <v>495</v>
      </c>
      <c r="L154" s="114" t="s">
        <v>55</v>
      </c>
      <c r="M154" s="114" t="s">
        <v>1530</v>
      </c>
      <c r="N154" s="114" t="s">
        <v>65</v>
      </c>
      <c r="O154" s="114" t="s">
        <v>518</v>
      </c>
      <c r="P154" s="114" t="s">
        <v>908</v>
      </c>
      <c r="Q154" s="114">
        <v>4</v>
      </c>
      <c r="R154" s="114" t="s">
        <v>881</v>
      </c>
      <c r="S154" s="114" t="s">
        <v>59</v>
      </c>
      <c r="T154" s="114"/>
      <c r="U154" s="114" t="s">
        <v>874</v>
      </c>
      <c r="V154" s="114"/>
      <c r="W154" s="113" t="s">
        <v>65</v>
      </c>
      <c r="X154" s="113">
        <v>8</v>
      </c>
      <c r="Y154" s="113" t="s">
        <v>65</v>
      </c>
      <c r="Z154" s="113" t="s">
        <v>65</v>
      </c>
      <c r="AA154" s="120">
        <v>0</v>
      </c>
      <c r="AB154" s="114" t="s">
        <v>65</v>
      </c>
      <c r="AC154" s="114" t="s">
        <v>59</v>
      </c>
      <c r="AD154" s="114" t="s">
        <v>875</v>
      </c>
      <c r="AE154" s="114"/>
    </row>
    <row r="155" spans="1:31" s="121" customFormat="1">
      <c r="A155" s="114" t="s">
        <v>1433</v>
      </c>
      <c r="B155" s="114" t="s">
        <v>1537</v>
      </c>
      <c r="C155" s="114" t="s">
        <v>868</v>
      </c>
      <c r="D155" s="114">
        <f t="shared" si="7"/>
        <v>4</v>
      </c>
      <c r="E155" s="119">
        <f t="shared" si="8"/>
        <v>3905.6973175403295</v>
      </c>
      <c r="F155" s="119">
        <v>781.77701102786102</v>
      </c>
      <c r="G155" s="114">
        <v>23.445464000000001</v>
      </c>
      <c r="H155" s="114">
        <v>75.952665999999994</v>
      </c>
      <c r="I155" s="114" t="s">
        <v>907</v>
      </c>
      <c r="J155" s="114" t="s">
        <v>61</v>
      </c>
      <c r="K155" s="114" t="s">
        <v>495</v>
      </c>
      <c r="L155" s="114" t="s">
        <v>55</v>
      </c>
      <c r="M155" s="114" t="s">
        <v>1530</v>
      </c>
      <c r="N155" s="114" t="s">
        <v>65</v>
      </c>
      <c r="O155" s="114" t="s">
        <v>518</v>
      </c>
      <c r="P155" s="114" t="s">
        <v>908</v>
      </c>
      <c r="Q155" s="114">
        <v>4</v>
      </c>
      <c r="R155" s="114" t="s">
        <v>881</v>
      </c>
      <c r="S155" s="114" t="s">
        <v>59</v>
      </c>
      <c r="T155" s="114"/>
      <c r="U155" s="114" t="s">
        <v>874</v>
      </c>
      <c r="V155" s="114"/>
      <c r="W155" s="149" t="s">
        <v>1433</v>
      </c>
      <c r="X155" s="113">
        <v>23</v>
      </c>
      <c r="Y155" s="113" t="s">
        <v>1413</v>
      </c>
      <c r="Z155" s="113" t="s">
        <v>1433</v>
      </c>
      <c r="AA155" s="120">
        <f>X155+6</f>
        <v>29</v>
      </c>
      <c r="AB155" s="114" t="s">
        <v>65</v>
      </c>
      <c r="AC155" s="114" t="s">
        <v>59</v>
      </c>
      <c r="AD155" s="114" t="s">
        <v>875</v>
      </c>
      <c r="AE155" s="114"/>
    </row>
    <row r="156" spans="1:31" s="121" customFormat="1">
      <c r="A156" s="114" t="s">
        <v>1432</v>
      </c>
      <c r="B156" s="114" t="s">
        <v>1408</v>
      </c>
      <c r="C156" s="114" t="s">
        <v>868</v>
      </c>
      <c r="D156" s="114">
        <f t="shared" si="7"/>
        <v>4</v>
      </c>
      <c r="E156" s="119">
        <f t="shared" si="8"/>
        <v>4687.4743285681907</v>
      </c>
      <c r="F156" s="119">
        <v>335.83180555799697</v>
      </c>
      <c r="G156" s="114">
        <v>23.452489</v>
      </c>
      <c r="H156" s="114">
        <v>75.952924999999993</v>
      </c>
      <c r="I156" s="114" t="s">
        <v>907</v>
      </c>
      <c r="J156" s="114" t="s">
        <v>61</v>
      </c>
      <c r="K156" s="114" t="s">
        <v>495</v>
      </c>
      <c r="L156" s="114" t="s">
        <v>55</v>
      </c>
      <c r="M156" s="114" t="s">
        <v>1530</v>
      </c>
      <c r="N156" s="114" t="s">
        <v>65</v>
      </c>
      <c r="O156" s="114" t="s">
        <v>518</v>
      </c>
      <c r="P156" s="114" t="s">
        <v>908</v>
      </c>
      <c r="Q156" s="114">
        <v>4</v>
      </c>
      <c r="R156" s="114" t="s">
        <v>881</v>
      </c>
      <c r="S156" s="114" t="s">
        <v>59</v>
      </c>
      <c r="T156" s="114"/>
      <c r="U156" s="114" t="s">
        <v>874</v>
      </c>
      <c r="V156" s="114"/>
      <c r="W156" s="113" t="s">
        <v>65</v>
      </c>
      <c r="X156" s="113">
        <v>15</v>
      </c>
      <c r="Y156" s="113" t="s">
        <v>65</v>
      </c>
      <c r="Z156" s="113" t="s">
        <v>65</v>
      </c>
      <c r="AA156" s="120">
        <v>0</v>
      </c>
      <c r="AB156" s="114" t="s">
        <v>65</v>
      </c>
      <c r="AC156" s="114" t="s">
        <v>59</v>
      </c>
      <c r="AD156" s="114" t="s">
        <v>875</v>
      </c>
      <c r="AE156" s="114"/>
    </row>
    <row r="157" spans="1:31" s="121" customFormat="1">
      <c r="A157" s="114" t="s">
        <v>1432</v>
      </c>
      <c r="B157" s="114" t="s">
        <v>1408</v>
      </c>
      <c r="C157" s="114" t="s">
        <v>868</v>
      </c>
      <c r="D157" s="114">
        <f t="shared" si="7"/>
        <v>4</v>
      </c>
      <c r="E157" s="119">
        <f t="shared" si="8"/>
        <v>5023.3061341261873</v>
      </c>
      <c r="F157" s="119">
        <v>239.948639411008</v>
      </c>
      <c r="G157" s="114">
        <v>23.455435999999999</v>
      </c>
      <c r="H157" s="114">
        <v>75.952533000000003</v>
      </c>
      <c r="I157" s="114" t="s">
        <v>907</v>
      </c>
      <c r="J157" s="114" t="s">
        <v>61</v>
      </c>
      <c r="K157" s="114" t="s">
        <v>495</v>
      </c>
      <c r="L157" s="114" t="s">
        <v>55</v>
      </c>
      <c r="M157" s="114" t="s">
        <v>1530</v>
      </c>
      <c r="N157" s="114" t="s">
        <v>65</v>
      </c>
      <c r="O157" s="114" t="s">
        <v>518</v>
      </c>
      <c r="P157" s="114" t="s">
        <v>908</v>
      </c>
      <c r="Q157" s="114">
        <v>4</v>
      </c>
      <c r="R157" s="114" t="s">
        <v>881</v>
      </c>
      <c r="S157" s="114" t="s">
        <v>59</v>
      </c>
      <c r="T157" s="114"/>
      <c r="U157" s="114" t="s">
        <v>874</v>
      </c>
      <c r="V157" s="114"/>
      <c r="W157" s="113" t="s">
        <v>65</v>
      </c>
      <c r="X157" s="113">
        <v>8</v>
      </c>
      <c r="Y157" s="113" t="s">
        <v>65</v>
      </c>
      <c r="Z157" s="113" t="s">
        <v>65</v>
      </c>
      <c r="AA157" s="120">
        <v>0</v>
      </c>
      <c r="AB157" s="114" t="s">
        <v>65</v>
      </c>
      <c r="AC157" s="114" t="s">
        <v>59</v>
      </c>
      <c r="AD157" s="114" t="s">
        <v>875</v>
      </c>
      <c r="AE157" s="114"/>
    </row>
    <row r="158" spans="1:31" s="121" customFormat="1">
      <c r="A158" s="114" t="s">
        <v>1433</v>
      </c>
      <c r="B158" s="114" t="s">
        <v>1537</v>
      </c>
      <c r="C158" s="114" t="s">
        <v>868</v>
      </c>
      <c r="D158" s="114">
        <f t="shared" si="7"/>
        <v>4</v>
      </c>
      <c r="E158" s="119">
        <f t="shared" si="8"/>
        <v>5263.2547735371954</v>
      </c>
      <c r="F158" s="119">
        <v>67.572331073156107</v>
      </c>
      <c r="G158" s="114">
        <v>23.457577000000001</v>
      </c>
      <c r="H158" s="114">
        <v>75.952280999999999</v>
      </c>
      <c r="I158" s="114" t="s">
        <v>907</v>
      </c>
      <c r="J158" s="114" t="s">
        <v>61</v>
      </c>
      <c r="K158" s="114" t="s">
        <v>495</v>
      </c>
      <c r="L158" s="114" t="s">
        <v>55</v>
      </c>
      <c r="M158" s="114" t="s">
        <v>1530</v>
      </c>
      <c r="N158" s="114" t="s">
        <v>65</v>
      </c>
      <c r="O158" s="114" t="s">
        <v>518</v>
      </c>
      <c r="P158" s="114" t="s">
        <v>909</v>
      </c>
      <c r="Q158" s="114">
        <v>4</v>
      </c>
      <c r="R158" s="114" t="s">
        <v>881</v>
      </c>
      <c r="S158" s="114" t="s">
        <v>59</v>
      </c>
      <c r="T158" s="114"/>
      <c r="U158" s="114" t="s">
        <v>874</v>
      </c>
      <c r="V158" s="114"/>
      <c r="W158" s="149" t="s">
        <v>1433</v>
      </c>
      <c r="X158" s="113">
        <v>14</v>
      </c>
      <c r="Y158" s="113" t="s">
        <v>1413</v>
      </c>
      <c r="Z158" s="113" t="s">
        <v>1433</v>
      </c>
      <c r="AA158" s="120">
        <f>X158+6</f>
        <v>20</v>
      </c>
      <c r="AB158" s="114" t="s">
        <v>65</v>
      </c>
      <c r="AC158" s="114" t="s">
        <v>59</v>
      </c>
      <c r="AD158" s="114" t="s">
        <v>875</v>
      </c>
      <c r="AE158" s="114"/>
    </row>
    <row r="159" spans="1:31" s="121" customFormat="1">
      <c r="A159" s="114" t="s">
        <v>1432</v>
      </c>
      <c r="B159" s="114" t="s">
        <v>1408</v>
      </c>
      <c r="C159" s="114" t="s">
        <v>868</v>
      </c>
      <c r="D159" s="114">
        <f t="shared" si="7"/>
        <v>4</v>
      </c>
      <c r="E159" s="119">
        <f t="shared" si="8"/>
        <v>5330.8271046103519</v>
      </c>
      <c r="F159" s="119">
        <v>21.777037174693699</v>
      </c>
      <c r="G159" s="114">
        <v>23.458182999999998</v>
      </c>
      <c r="H159" s="114">
        <v>75.952348000000001</v>
      </c>
      <c r="I159" s="114" t="s">
        <v>907</v>
      </c>
      <c r="J159" s="114" t="s">
        <v>61</v>
      </c>
      <c r="K159" s="114" t="s">
        <v>495</v>
      </c>
      <c r="L159" s="114" t="s">
        <v>55</v>
      </c>
      <c r="M159" s="114" t="s">
        <v>1530</v>
      </c>
      <c r="N159" s="114" t="s">
        <v>65</v>
      </c>
      <c r="O159" s="114" t="s">
        <v>518</v>
      </c>
      <c r="P159" s="114" t="s">
        <v>909</v>
      </c>
      <c r="Q159" s="114">
        <v>4</v>
      </c>
      <c r="R159" s="114" t="s">
        <v>881</v>
      </c>
      <c r="S159" s="114" t="s">
        <v>59</v>
      </c>
      <c r="T159" s="114"/>
      <c r="U159" s="114" t="s">
        <v>874</v>
      </c>
      <c r="V159" s="114"/>
      <c r="W159" s="113" t="s">
        <v>65</v>
      </c>
      <c r="X159" s="113">
        <v>4</v>
      </c>
      <c r="Y159" s="113" t="s">
        <v>65</v>
      </c>
      <c r="Z159" s="113" t="s">
        <v>65</v>
      </c>
      <c r="AA159" s="120">
        <v>0</v>
      </c>
      <c r="AB159" s="114" t="s">
        <v>65</v>
      </c>
      <c r="AC159" s="114" t="s">
        <v>59</v>
      </c>
      <c r="AD159" s="114" t="s">
        <v>875</v>
      </c>
      <c r="AE159" s="114"/>
    </row>
    <row r="160" spans="1:31" s="121" customFormat="1">
      <c r="A160" s="114" t="s">
        <v>1439</v>
      </c>
      <c r="B160" s="114" t="s">
        <v>1408</v>
      </c>
      <c r="C160" s="114" t="s">
        <v>868</v>
      </c>
      <c r="D160" s="114">
        <f t="shared" si="7"/>
        <v>4</v>
      </c>
      <c r="E160" s="119">
        <f t="shared" si="8"/>
        <v>5352.6041417850456</v>
      </c>
      <c r="F160" s="119">
        <v>17.2533255979506</v>
      </c>
      <c r="G160" s="114">
        <v>23.458379000000001</v>
      </c>
      <c r="H160" s="114">
        <v>75.952343999999997</v>
      </c>
      <c r="I160" s="114" t="s">
        <v>907</v>
      </c>
      <c r="J160" s="114" t="s">
        <v>61</v>
      </c>
      <c r="K160" s="114" t="s">
        <v>495</v>
      </c>
      <c r="L160" s="114" t="s">
        <v>55</v>
      </c>
      <c r="M160" s="114" t="s">
        <v>1530</v>
      </c>
      <c r="N160" s="114" t="s">
        <v>65</v>
      </c>
      <c r="O160" s="114" t="s">
        <v>518</v>
      </c>
      <c r="P160" s="114" t="s">
        <v>909</v>
      </c>
      <c r="Q160" s="114">
        <v>4</v>
      </c>
      <c r="R160" s="114" t="s">
        <v>873</v>
      </c>
      <c r="S160" s="114" t="s">
        <v>59</v>
      </c>
      <c r="T160" s="114"/>
      <c r="U160" s="114" t="s">
        <v>874</v>
      </c>
      <c r="V160" s="114"/>
      <c r="W160" s="113" t="s">
        <v>65</v>
      </c>
      <c r="X160" s="113">
        <v>13</v>
      </c>
      <c r="Y160" s="113" t="s">
        <v>65</v>
      </c>
      <c r="Z160" s="113" t="s">
        <v>65</v>
      </c>
      <c r="AA160" s="120">
        <v>0</v>
      </c>
      <c r="AB160" s="114" t="s">
        <v>65</v>
      </c>
      <c r="AC160" s="114" t="s">
        <v>59</v>
      </c>
      <c r="AD160" s="114" t="s">
        <v>875</v>
      </c>
      <c r="AE160" s="114"/>
    </row>
    <row r="161" spans="1:31" s="121" customFormat="1">
      <c r="A161" s="114" t="s">
        <v>1432</v>
      </c>
      <c r="B161" s="114" t="s">
        <v>1408</v>
      </c>
      <c r="C161" s="114" t="s">
        <v>868</v>
      </c>
      <c r="D161" s="114">
        <f t="shared" si="7"/>
        <v>4</v>
      </c>
      <c r="E161" s="119">
        <f t="shared" si="8"/>
        <v>5369.8574673829962</v>
      </c>
      <c r="F161" s="119">
        <v>102.57517007483401</v>
      </c>
      <c r="G161" s="114">
        <v>23.458535000000001</v>
      </c>
      <c r="H161" s="114">
        <v>75.952350999999993</v>
      </c>
      <c r="I161" s="114" t="s">
        <v>907</v>
      </c>
      <c r="J161" s="114" t="s">
        <v>61</v>
      </c>
      <c r="K161" s="114" t="s">
        <v>495</v>
      </c>
      <c r="L161" s="114" t="s">
        <v>55</v>
      </c>
      <c r="M161" s="114" t="s">
        <v>1530</v>
      </c>
      <c r="N161" s="114" t="s">
        <v>65</v>
      </c>
      <c r="O161" s="114" t="s">
        <v>518</v>
      </c>
      <c r="P161" s="114" t="s">
        <v>909</v>
      </c>
      <c r="Q161" s="114">
        <v>4</v>
      </c>
      <c r="R161" s="114" t="s">
        <v>873</v>
      </c>
      <c r="S161" s="114" t="s">
        <v>59</v>
      </c>
      <c r="T161" s="114"/>
      <c r="U161" s="114" t="s">
        <v>874</v>
      </c>
      <c r="V161" s="114"/>
      <c r="W161" s="113" t="s">
        <v>65</v>
      </c>
      <c r="X161" s="113">
        <v>8</v>
      </c>
      <c r="Y161" s="113" t="s">
        <v>65</v>
      </c>
      <c r="Z161" s="113" t="s">
        <v>65</v>
      </c>
      <c r="AA161" s="120">
        <v>0</v>
      </c>
      <c r="AB161" s="114" t="s">
        <v>65</v>
      </c>
      <c r="AC161" s="114" t="s">
        <v>59</v>
      </c>
      <c r="AD161" s="114" t="s">
        <v>875</v>
      </c>
      <c r="AE161" s="114"/>
    </row>
    <row r="162" spans="1:31" s="121" customFormat="1">
      <c r="A162" s="114" t="s">
        <v>1432</v>
      </c>
      <c r="B162" s="114" t="s">
        <v>1408</v>
      </c>
      <c r="C162" s="114" t="s">
        <v>868</v>
      </c>
      <c r="D162" s="114">
        <f t="shared" si="7"/>
        <v>4</v>
      </c>
      <c r="E162" s="119">
        <f t="shared" si="8"/>
        <v>5472.4326374578304</v>
      </c>
      <c r="F162" s="119">
        <v>88.235566334931406</v>
      </c>
      <c r="G162" s="114">
        <v>23.459457</v>
      </c>
      <c r="H162" s="114">
        <v>75.952440999999993</v>
      </c>
      <c r="I162" s="114" t="s">
        <v>907</v>
      </c>
      <c r="J162" s="114" t="s">
        <v>61</v>
      </c>
      <c r="K162" s="114" t="s">
        <v>495</v>
      </c>
      <c r="L162" s="114" t="s">
        <v>55</v>
      </c>
      <c r="M162" s="114" t="s">
        <v>1530</v>
      </c>
      <c r="N162" s="114" t="s">
        <v>65</v>
      </c>
      <c r="O162" s="114" t="s">
        <v>518</v>
      </c>
      <c r="P162" s="114" t="s">
        <v>909</v>
      </c>
      <c r="Q162" s="114">
        <v>4</v>
      </c>
      <c r="R162" s="114" t="s">
        <v>873</v>
      </c>
      <c r="S162" s="114" t="s">
        <v>59</v>
      </c>
      <c r="T162" s="114"/>
      <c r="U162" s="114" t="s">
        <v>874</v>
      </c>
      <c r="V162" s="114"/>
      <c r="W162" s="113" t="s">
        <v>65</v>
      </c>
      <c r="X162" s="113">
        <v>6</v>
      </c>
      <c r="Y162" s="113" t="s">
        <v>65</v>
      </c>
      <c r="Z162" s="113" t="s">
        <v>65</v>
      </c>
      <c r="AA162" s="120">
        <v>0</v>
      </c>
      <c r="AB162" s="114" t="s">
        <v>65</v>
      </c>
      <c r="AC162" s="114" t="s">
        <v>59</v>
      </c>
      <c r="AD162" s="114" t="s">
        <v>875</v>
      </c>
      <c r="AE162" s="114"/>
    </row>
    <row r="163" spans="1:31" s="121" customFormat="1">
      <c r="A163" s="114" t="s">
        <v>1432</v>
      </c>
      <c r="B163" s="114" t="s">
        <v>1408</v>
      </c>
      <c r="C163" s="114" t="s">
        <v>868</v>
      </c>
      <c r="D163" s="114">
        <f t="shared" si="7"/>
        <v>4</v>
      </c>
      <c r="E163" s="119">
        <f t="shared" si="8"/>
        <v>5560.6682037927621</v>
      </c>
      <c r="F163" s="119">
        <v>44.684874890140698</v>
      </c>
      <c r="G163" s="114">
        <v>23.460243999999999</v>
      </c>
      <c r="H163" s="114">
        <v>75.952539999999999</v>
      </c>
      <c r="I163" s="114" t="s">
        <v>907</v>
      </c>
      <c r="J163" s="114" t="s">
        <v>61</v>
      </c>
      <c r="K163" s="114" t="s">
        <v>495</v>
      </c>
      <c r="L163" s="114" t="s">
        <v>55</v>
      </c>
      <c r="M163" s="114" t="s">
        <v>1530</v>
      </c>
      <c r="N163" s="114" t="s">
        <v>65</v>
      </c>
      <c r="O163" s="114" t="s">
        <v>518</v>
      </c>
      <c r="P163" s="114" t="s">
        <v>909</v>
      </c>
      <c r="Q163" s="114">
        <v>4</v>
      </c>
      <c r="R163" s="114" t="s">
        <v>873</v>
      </c>
      <c r="S163" s="114" t="s">
        <v>59</v>
      </c>
      <c r="T163" s="114"/>
      <c r="U163" s="114" t="s">
        <v>874</v>
      </c>
      <c r="V163" s="114"/>
      <c r="W163" s="113" t="s">
        <v>65</v>
      </c>
      <c r="X163" s="113">
        <v>12</v>
      </c>
      <c r="Y163" s="113" t="s">
        <v>65</v>
      </c>
      <c r="Z163" s="113" t="s">
        <v>65</v>
      </c>
      <c r="AA163" s="120">
        <v>0</v>
      </c>
      <c r="AB163" s="114" t="s">
        <v>65</v>
      </c>
      <c r="AC163" s="114" t="s">
        <v>59</v>
      </c>
      <c r="AD163" s="114" t="s">
        <v>875</v>
      </c>
      <c r="AE163" s="114"/>
    </row>
    <row r="164" spans="1:31" s="121" customFormat="1">
      <c r="A164" s="114" t="s">
        <v>1432</v>
      </c>
      <c r="B164" s="114" t="s">
        <v>1408</v>
      </c>
      <c r="C164" s="114" t="s">
        <v>868</v>
      </c>
      <c r="D164" s="114">
        <f t="shared" si="7"/>
        <v>4</v>
      </c>
      <c r="E164" s="119">
        <f t="shared" si="8"/>
        <v>5605.3530786829033</v>
      </c>
      <c r="F164" s="119">
        <v>38.552768308840598</v>
      </c>
      <c r="G164" s="114">
        <v>23.460625</v>
      </c>
      <c r="H164" s="114">
        <v>75.952398000000002</v>
      </c>
      <c r="I164" s="114" t="s">
        <v>907</v>
      </c>
      <c r="J164" s="114" t="s">
        <v>61</v>
      </c>
      <c r="K164" s="114" t="s">
        <v>495</v>
      </c>
      <c r="L164" s="114" t="s">
        <v>55</v>
      </c>
      <c r="M164" s="114" t="s">
        <v>1530</v>
      </c>
      <c r="N164" s="114" t="s">
        <v>65</v>
      </c>
      <c r="O164" s="114" t="s">
        <v>518</v>
      </c>
      <c r="P164" s="114" t="s">
        <v>909</v>
      </c>
      <c r="Q164" s="114">
        <v>4</v>
      </c>
      <c r="R164" s="114" t="s">
        <v>873</v>
      </c>
      <c r="S164" s="114" t="s">
        <v>59</v>
      </c>
      <c r="T164" s="114"/>
      <c r="U164" s="114" t="s">
        <v>874</v>
      </c>
      <c r="V164" s="114"/>
      <c r="W164" s="113" t="s">
        <v>65</v>
      </c>
      <c r="X164" s="113">
        <v>7</v>
      </c>
      <c r="Y164" s="113" t="s">
        <v>65</v>
      </c>
      <c r="Z164" s="113" t="s">
        <v>65</v>
      </c>
      <c r="AA164" s="120">
        <v>0</v>
      </c>
      <c r="AB164" s="114" t="s">
        <v>65</v>
      </c>
      <c r="AC164" s="114" t="s">
        <v>59</v>
      </c>
      <c r="AD164" s="114" t="s">
        <v>875</v>
      </c>
      <c r="AE164" s="114"/>
    </row>
    <row r="165" spans="1:31" s="121" customFormat="1">
      <c r="A165" s="114" t="s">
        <v>1432</v>
      </c>
      <c r="B165" s="114" t="s">
        <v>1408</v>
      </c>
      <c r="C165" s="114" t="s">
        <v>868</v>
      </c>
      <c r="D165" s="114">
        <f t="shared" si="7"/>
        <v>4</v>
      </c>
      <c r="E165" s="119">
        <f t="shared" si="8"/>
        <v>5643.9058469917436</v>
      </c>
      <c r="F165" s="119">
        <v>23.469959847803199</v>
      </c>
      <c r="G165" s="114">
        <v>23.460940999999998</v>
      </c>
      <c r="H165" s="114">
        <v>75.952427</v>
      </c>
      <c r="I165" s="114" t="s">
        <v>907</v>
      </c>
      <c r="J165" s="114" t="s">
        <v>61</v>
      </c>
      <c r="K165" s="114" t="s">
        <v>495</v>
      </c>
      <c r="L165" s="114" t="s">
        <v>55</v>
      </c>
      <c r="M165" s="114" t="s">
        <v>1530</v>
      </c>
      <c r="N165" s="114" t="s">
        <v>65</v>
      </c>
      <c r="O165" s="114" t="s">
        <v>518</v>
      </c>
      <c r="P165" s="114" t="s">
        <v>909</v>
      </c>
      <c r="Q165" s="114">
        <v>4</v>
      </c>
      <c r="R165" s="114" t="s">
        <v>873</v>
      </c>
      <c r="S165" s="114" t="s">
        <v>59</v>
      </c>
      <c r="T165" s="114"/>
      <c r="U165" s="114" t="s">
        <v>874</v>
      </c>
      <c r="V165" s="114"/>
      <c r="W165" s="113" t="s">
        <v>65</v>
      </c>
      <c r="X165" s="113">
        <v>20</v>
      </c>
      <c r="Y165" s="113" t="s">
        <v>65</v>
      </c>
      <c r="Z165" s="113" t="s">
        <v>65</v>
      </c>
      <c r="AA165" s="120">
        <v>0</v>
      </c>
      <c r="AB165" s="114" t="s">
        <v>65</v>
      </c>
      <c r="AC165" s="114" t="s">
        <v>59</v>
      </c>
      <c r="AD165" s="114" t="s">
        <v>875</v>
      </c>
      <c r="AE165" s="114"/>
    </row>
    <row r="166" spans="1:31" s="121" customFormat="1">
      <c r="A166" s="114" t="s">
        <v>1432</v>
      </c>
      <c r="B166" s="114" t="s">
        <v>1408</v>
      </c>
      <c r="C166" s="114" t="s">
        <v>868</v>
      </c>
      <c r="D166" s="114">
        <f t="shared" si="7"/>
        <v>4</v>
      </c>
      <c r="E166" s="119">
        <f t="shared" si="8"/>
        <v>5667.3758068395464</v>
      </c>
      <c r="F166" s="119">
        <v>59.667389608214698</v>
      </c>
      <c r="G166" s="114">
        <v>23.461141000000001</v>
      </c>
      <c r="H166" s="114">
        <v>75.952369000000004</v>
      </c>
      <c r="I166" s="114" t="s">
        <v>907</v>
      </c>
      <c r="J166" s="114" t="s">
        <v>61</v>
      </c>
      <c r="K166" s="114" t="s">
        <v>495</v>
      </c>
      <c r="L166" s="114" t="s">
        <v>55</v>
      </c>
      <c r="M166" s="114" t="s">
        <v>1530</v>
      </c>
      <c r="N166" s="114" t="s">
        <v>65</v>
      </c>
      <c r="O166" s="114" t="s">
        <v>518</v>
      </c>
      <c r="P166" s="114" t="s">
        <v>909</v>
      </c>
      <c r="Q166" s="114">
        <v>4</v>
      </c>
      <c r="R166" s="114" t="s">
        <v>873</v>
      </c>
      <c r="S166" s="114" t="s">
        <v>59</v>
      </c>
      <c r="T166" s="114"/>
      <c r="U166" s="114" t="s">
        <v>874</v>
      </c>
      <c r="V166" s="114"/>
      <c r="W166" s="113" t="s">
        <v>65</v>
      </c>
      <c r="X166" s="113">
        <v>4</v>
      </c>
      <c r="Y166" s="113" t="s">
        <v>65</v>
      </c>
      <c r="Z166" s="113" t="s">
        <v>65</v>
      </c>
      <c r="AA166" s="120">
        <v>0</v>
      </c>
      <c r="AB166" s="114" t="s">
        <v>65</v>
      </c>
      <c r="AC166" s="114" t="s">
        <v>59</v>
      </c>
      <c r="AD166" s="114" t="s">
        <v>875</v>
      </c>
      <c r="AE166" s="114"/>
    </row>
    <row r="167" spans="1:31" s="121" customFormat="1">
      <c r="A167" s="114" t="s">
        <v>1432</v>
      </c>
      <c r="B167" s="114" t="s">
        <v>1408</v>
      </c>
      <c r="C167" s="114" t="s">
        <v>868</v>
      </c>
      <c r="D167" s="114">
        <f t="shared" si="7"/>
        <v>4</v>
      </c>
      <c r="E167" s="119">
        <f t="shared" si="8"/>
        <v>5727.0431964477611</v>
      </c>
      <c r="F167" s="119">
        <v>109.37254514508</v>
      </c>
      <c r="G167" s="114">
        <v>23.461676000000001</v>
      </c>
      <c r="H167" s="114">
        <v>75.952309</v>
      </c>
      <c r="I167" s="114" t="s">
        <v>907</v>
      </c>
      <c r="J167" s="114" t="s">
        <v>61</v>
      </c>
      <c r="K167" s="114" t="s">
        <v>495</v>
      </c>
      <c r="L167" s="114" t="s">
        <v>55</v>
      </c>
      <c r="M167" s="114" t="s">
        <v>1530</v>
      </c>
      <c r="N167" s="114" t="s">
        <v>65</v>
      </c>
      <c r="O167" s="114" t="s">
        <v>518</v>
      </c>
      <c r="P167" s="114" t="s">
        <v>909</v>
      </c>
      <c r="Q167" s="114">
        <v>4</v>
      </c>
      <c r="R167" s="114" t="s">
        <v>873</v>
      </c>
      <c r="S167" s="114" t="s">
        <v>59</v>
      </c>
      <c r="T167" s="114"/>
      <c r="U167" s="114" t="s">
        <v>874</v>
      </c>
      <c r="V167" s="114"/>
      <c r="W167" s="113" t="s">
        <v>65</v>
      </c>
      <c r="X167" s="113">
        <v>5</v>
      </c>
      <c r="Y167" s="113" t="s">
        <v>65</v>
      </c>
      <c r="Z167" s="113" t="s">
        <v>65</v>
      </c>
      <c r="AA167" s="120">
        <v>0</v>
      </c>
      <c r="AB167" s="114" t="s">
        <v>65</v>
      </c>
      <c r="AC167" s="114" t="s">
        <v>59</v>
      </c>
      <c r="AD167" s="114" t="s">
        <v>875</v>
      </c>
      <c r="AE167" s="114"/>
    </row>
    <row r="168" spans="1:31" s="121" customFormat="1">
      <c r="A168" s="114" t="s">
        <v>1432</v>
      </c>
      <c r="B168" s="114" t="s">
        <v>1408</v>
      </c>
      <c r="C168" s="114" t="s">
        <v>868</v>
      </c>
      <c r="D168" s="114">
        <f t="shared" si="7"/>
        <v>4</v>
      </c>
      <c r="E168" s="119">
        <f t="shared" si="8"/>
        <v>5836.4157415928412</v>
      </c>
      <c r="F168" s="119">
        <v>68.255392594076397</v>
      </c>
      <c r="G168" s="114">
        <v>23.462661000000001</v>
      </c>
      <c r="H168" s="114">
        <v>75.952265999999995</v>
      </c>
      <c r="I168" s="114" t="s">
        <v>907</v>
      </c>
      <c r="J168" s="114" t="s">
        <v>61</v>
      </c>
      <c r="K168" s="114" t="s">
        <v>495</v>
      </c>
      <c r="L168" s="114" t="s">
        <v>55</v>
      </c>
      <c r="M168" s="114" t="s">
        <v>1530</v>
      </c>
      <c r="N168" s="114" t="s">
        <v>65</v>
      </c>
      <c r="O168" s="114" t="s">
        <v>518</v>
      </c>
      <c r="P168" s="114" t="s">
        <v>909</v>
      </c>
      <c r="Q168" s="114">
        <v>4</v>
      </c>
      <c r="R168" s="114" t="s">
        <v>873</v>
      </c>
      <c r="S168" s="114" t="s">
        <v>59</v>
      </c>
      <c r="T168" s="114"/>
      <c r="U168" s="114" t="s">
        <v>874</v>
      </c>
      <c r="V168" s="114"/>
      <c r="W168" s="113" t="s">
        <v>65</v>
      </c>
      <c r="X168" s="113">
        <v>6</v>
      </c>
      <c r="Y168" s="113" t="s">
        <v>65</v>
      </c>
      <c r="Z168" s="113" t="s">
        <v>65</v>
      </c>
      <c r="AA168" s="120">
        <v>0</v>
      </c>
      <c r="AB168" s="114" t="s">
        <v>65</v>
      </c>
      <c r="AC168" s="114" t="s">
        <v>59</v>
      </c>
      <c r="AD168" s="114" t="s">
        <v>875</v>
      </c>
      <c r="AE168" s="114"/>
    </row>
    <row r="169" spans="1:31" s="121" customFormat="1">
      <c r="A169" s="114" t="s">
        <v>1432</v>
      </c>
      <c r="B169" s="114" t="s">
        <v>1408</v>
      </c>
      <c r="C169" s="114" t="s">
        <v>868</v>
      </c>
      <c r="D169" s="114">
        <f t="shared" si="7"/>
        <v>4</v>
      </c>
      <c r="E169" s="119">
        <f t="shared" si="8"/>
        <v>5904.6711341869177</v>
      </c>
      <c r="F169" s="119">
        <v>16.0749794530693</v>
      </c>
      <c r="G169" s="114">
        <v>23.463270000000001</v>
      </c>
      <c r="H169" s="114">
        <v>75.952185999999998</v>
      </c>
      <c r="I169" s="114" t="s">
        <v>907</v>
      </c>
      <c r="J169" s="114" t="s">
        <v>61</v>
      </c>
      <c r="K169" s="114" t="s">
        <v>495</v>
      </c>
      <c r="L169" s="114" t="s">
        <v>55</v>
      </c>
      <c r="M169" s="114" t="s">
        <v>1530</v>
      </c>
      <c r="N169" s="114" t="s">
        <v>65</v>
      </c>
      <c r="O169" s="114" t="s">
        <v>518</v>
      </c>
      <c r="P169" s="114" t="s">
        <v>909</v>
      </c>
      <c r="Q169" s="114">
        <v>4</v>
      </c>
      <c r="R169" s="114" t="s">
        <v>881</v>
      </c>
      <c r="S169" s="114" t="s">
        <v>59</v>
      </c>
      <c r="T169" s="114"/>
      <c r="U169" s="114" t="s">
        <v>874</v>
      </c>
      <c r="V169" s="114"/>
      <c r="W169" s="113" t="s">
        <v>65</v>
      </c>
      <c r="X169" s="113">
        <v>6</v>
      </c>
      <c r="Y169" s="113" t="s">
        <v>65</v>
      </c>
      <c r="Z169" s="113" t="s">
        <v>65</v>
      </c>
      <c r="AA169" s="120">
        <v>0</v>
      </c>
      <c r="AB169" s="114" t="s">
        <v>65</v>
      </c>
      <c r="AC169" s="114" t="s">
        <v>59</v>
      </c>
      <c r="AD169" s="114" t="s">
        <v>875</v>
      </c>
      <c r="AE169" s="114"/>
    </row>
    <row r="170" spans="1:31" s="121" customFormat="1">
      <c r="A170" s="114" t="s">
        <v>1432</v>
      </c>
      <c r="B170" s="114" t="s">
        <v>1408</v>
      </c>
      <c r="C170" s="114" t="s">
        <v>895</v>
      </c>
      <c r="D170" s="114">
        <f t="shared" si="7"/>
        <v>5</v>
      </c>
      <c r="E170" s="119">
        <v>0</v>
      </c>
      <c r="F170" s="119">
        <v>16.037366224555299</v>
      </c>
      <c r="G170" s="114">
        <v>23.463236999999999</v>
      </c>
      <c r="H170" s="114">
        <v>75.952033</v>
      </c>
      <c r="I170" s="114" t="s">
        <v>910</v>
      </c>
      <c r="J170" s="114" t="s">
        <v>61</v>
      </c>
      <c r="K170" s="114" t="s">
        <v>495</v>
      </c>
      <c r="L170" s="114" t="s">
        <v>55</v>
      </c>
      <c r="M170" s="114" t="s">
        <v>1531</v>
      </c>
      <c r="N170" s="114" t="s">
        <v>65</v>
      </c>
      <c r="O170" s="114" t="s">
        <v>518</v>
      </c>
      <c r="P170" s="114" t="s">
        <v>884</v>
      </c>
      <c r="Q170" s="114">
        <v>6</v>
      </c>
      <c r="R170" s="114" t="s">
        <v>887</v>
      </c>
      <c r="S170" s="114" t="s">
        <v>1535</v>
      </c>
      <c r="T170" s="114"/>
      <c r="U170" s="114" t="s">
        <v>886</v>
      </c>
      <c r="V170" s="114"/>
      <c r="W170" s="113" t="s">
        <v>65</v>
      </c>
      <c r="X170" s="113">
        <v>5</v>
      </c>
      <c r="Y170" s="113" t="s">
        <v>65</v>
      </c>
      <c r="Z170" s="113" t="s">
        <v>65</v>
      </c>
      <c r="AA170" s="120">
        <v>0</v>
      </c>
      <c r="AB170" s="114" t="s">
        <v>65</v>
      </c>
      <c r="AC170" s="114" t="s">
        <v>1535</v>
      </c>
      <c r="AD170" s="114" t="s">
        <v>875</v>
      </c>
      <c r="AE170" s="114"/>
    </row>
    <row r="171" spans="1:31" s="121" customFormat="1">
      <c r="A171" s="114" t="s">
        <v>1432</v>
      </c>
      <c r="B171" s="114" t="s">
        <v>1408</v>
      </c>
      <c r="C171" s="114" t="s">
        <v>868</v>
      </c>
      <c r="D171" s="114">
        <f t="shared" si="7"/>
        <v>4</v>
      </c>
      <c r="E171" s="119">
        <f t="shared" si="8"/>
        <v>16.037366224555299</v>
      </c>
      <c r="F171" s="119">
        <v>44.216455746106597</v>
      </c>
      <c r="G171" s="114">
        <v>23.463291999999999</v>
      </c>
      <c r="H171" s="114">
        <v>75.952178000000004</v>
      </c>
      <c r="I171" s="114" t="s">
        <v>910</v>
      </c>
      <c r="J171" s="114" t="s">
        <v>61</v>
      </c>
      <c r="K171" s="114" t="s">
        <v>495</v>
      </c>
      <c r="L171" s="114" t="s">
        <v>55</v>
      </c>
      <c r="M171" s="114" t="s">
        <v>1531</v>
      </c>
      <c r="N171" s="114" t="s">
        <v>65</v>
      </c>
      <c r="O171" s="114" t="s">
        <v>518</v>
      </c>
      <c r="P171" s="114" t="s">
        <v>911</v>
      </c>
      <c r="Q171" s="114">
        <v>4</v>
      </c>
      <c r="R171" s="114" t="s">
        <v>881</v>
      </c>
      <c r="S171" s="114" t="s">
        <v>59</v>
      </c>
      <c r="T171" s="114"/>
      <c r="U171" s="114" t="s">
        <v>874</v>
      </c>
      <c r="V171" s="114"/>
      <c r="W171" s="113" t="s">
        <v>65</v>
      </c>
      <c r="X171" s="113">
        <v>4</v>
      </c>
      <c r="Y171" s="113" t="s">
        <v>65</v>
      </c>
      <c r="Z171" s="113" t="s">
        <v>1534</v>
      </c>
      <c r="AA171" s="120">
        <f>F171</f>
        <v>44.216455746106597</v>
      </c>
      <c r="AB171" s="114" t="s">
        <v>65</v>
      </c>
      <c r="AC171" s="114" t="s">
        <v>59</v>
      </c>
      <c r="AD171" s="114" t="s">
        <v>912</v>
      </c>
      <c r="AE171" s="114"/>
    </row>
    <row r="172" spans="1:31" s="121" customFormat="1">
      <c r="A172" s="114" t="s">
        <v>1432</v>
      </c>
      <c r="B172" s="114" t="s">
        <v>1408</v>
      </c>
      <c r="C172" s="114" t="s">
        <v>868</v>
      </c>
      <c r="D172" s="114">
        <f t="shared" si="7"/>
        <v>4</v>
      </c>
      <c r="E172" s="119">
        <f t="shared" si="8"/>
        <v>60.253821970661896</v>
      </c>
      <c r="F172" s="119">
        <v>28.990899831522</v>
      </c>
      <c r="G172" s="114">
        <v>23.463688000000001</v>
      </c>
      <c r="H172" s="114">
        <v>75.952223000000004</v>
      </c>
      <c r="I172" s="114" t="s">
        <v>910</v>
      </c>
      <c r="J172" s="114" t="s">
        <v>61</v>
      </c>
      <c r="K172" s="114" t="s">
        <v>495</v>
      </c>
      <c r="L172" s="114" t="s">
        <v>55</v>
      </c>
      <c r="M172" s="114" t="s">
        <v>1531</v>
      </c>
      <c r="N172" s="114" t="s">
        <v>65</v>
      </c>
      <c r="O172" s="114">
        <v>5</v>
      </c>
      <c r="P172" s="114" t="s">
        <v>911</v>
      </c>
      <c r="Q172" s="114">
        <v>4</v>
      </c>
      <c r="R172" s="114" t="s">
        <v>881</v>
      </c>
      <c r="S172" s="114" t="s">
        <v>59</v>
      </c>
      <c r="T172" s="114"/>
      <c r="U172" s="114" t="s">
        <v>874</v>
      </c>
      <c r="V172" s="114"/>
      <c r="W172" s="113" t="s">
        <v>65</v>
      </c>
      <c r="X172" s="113">
        <v>6</v>
      </c>
      <c r="Y172" s="113" t="s">
        <v>65</v>
      </c>
      <c r="Z172" s="113" t="s">
        <v>1534</v>
      </c>
      <c r="AA172" s="120">
        <f t="shared" ref="AA172:AA175" si="11">F172</f>
        <v>28.990899831522</v>
      </c>
      <c r="AB172" s="114" t="s">
        <v>65</v>
      </c>
      <c r="AC172" s="114" t="s">
        <v>59</v>
      </c>
      <c r="AD172" s="114" t="s">
        <v>912</v>
      </c>
      <c r="AE172" s="114"/>
    </row>
    <row r="173" spans="1:31" s="121" customFormat="1">
      <c r="A173" s="114" t="s">
        <v>1432</v>
      </c>
      <c r="B173" s="114" t="s">
        <v>1408</v>
      </c>
      <c r="C173" s="114" t="s">
        <v>868</v>
      </c>
      <c r="D173" s="114">
        <f t="shared" si="7"/>
        <v>4</v>
      </c>
      <c r="E173" s="119">
        <f t="shared" si="8"/>
        <v>89.244721802183903</v>
      </c>
      <c r="F173" s="119">
        <v>172.151372590134</v>
      </c>
      <c r="G173" s="114">
        <v>23.463940000000001</v>
      </c>
      <c r="H173" s="114">
        <v>75.952161000000004</v>
      </c>
      <c r="I173" s="114" t="s">
        <v>910</v>
      </c>
      <c r="J173" s="114" t="s">
        <v>61</v>
      </c>
      <c r="K173" s="114" t="s">
        <v>495</v>
      </c>
      <c r="L173" s="114" t="s">
        <v>55</v>
      </c>
      <c r="M173" s="114" t="s">
        <v>1531</v>
      </c>
      <c r="N173" s="114" t="s">
        <v>65</v>
      </c>
      <c r="O173" s="114" t="s">
        <v>518</v>
      </c>
      <c r="P173" s="114" t="s">
        <v>911</v>
      </c>
      <c r="Q173" s="114">
        <v>4</v>
      </c>
      <c r="R173" s="114" t="s">
        <v>881</v>
      </c>
      <c r="S173" s="114" t="s">
        <v>59</v>
      </c>
      <c r="T173" s="114"/>
      <c r="U173" s="114" t="s">
        <v>874</v>
      </c>
      <c r="V173" s="114"/>
      <c r="W173" s="113" t="s">
        <v>65</v>
      </c>
      <c r="X173" s="113">
        <v>7</v>
      </c>
      <c r="Y173" s="113" t="s">
        <v>65</v>
      </c>
      <c r="Z173" s="113" t="s">
        <v>1534</v>
      </c>
      <c r="AA173" s="120">
        <f t="shared" si="11"/>
        <v>172.151372590134</v>
      </c>
      <c r="AB173" s="114" t="s">
        <v>65</v>
      </c>
      <c r="AC173" s="114" t="s">
        <v>59</v>
      </c>
      <c r="AD173" s="114" t="s">
        <v>912</v>
      </c>
      <c r="AE173" s="114"/>
    </row>
    <row r="174" spans="1:31" s="121" customFormat="1">
      <c r="A174" s="114" t="s">
        <v>913</v>
      </c>
      <c r="B174" s="114" t="s">
        <v>871</v>
      </c>
      <c r="C174" s="114" t="s">
        <v>868</v>
      </c>
      <c r="D174" s="114">
        <f t="shared" si="7"/>
        <v>4</v>
      </c>
      <c r="E174" s="119">
        <f t="shared" si="8"/>
        <v>261.39609439231788</v>
      </c>
      <c r="F174" s="119">
        <v>159.862942993936</v>
      </c>
      <c r="G174" s="114">
        <v>23.465330999999999</v>
      </c>
      <c r="H174" s="114">
        <v>75.951507000000007</v>
      </c>
      <c r="I174" s="114" t="s">
        <v>910</v>
      </c>
      <c r="J174" s="114" t="s">
        <v>61</v>
      </c>
      <c r="K174" s="114" t="s">
        <v>495</v>
      </c>
      <c r="L174" s="114" t="s">
        <v>55</v>
      </c>
      <c r="M174" s="114" t="s">
        <v>1531</v>
      </c>
      <c r="N174" s="114" t="s">
        <v>65</v>
      </c>
      <c r="O174" s="114" t="s">
        <v>518</v>
      </c>
      <c r="P174" s="114" t="s">
        <v>911</v>
      </c>
      <c r="Q174" s="114">
        <v>4</v>
      </c>
      <c r="R174" s="114" t="s">
        <v>881</v>
      </c>
      <c r="S174" s="114" t="s">
        <v>59</v>
      </c>
      <c r="T174" s="114"/>
      <c r="U174" s="114" t="s">
        <v>874</v>
      </c>
      <c r="V174" s="114"/>
      <c r="W174" s="113" t="s">
        <v>65</v>
      </c>
      <c r="X174" s="113">
        <v>6</v>
      </c>
      <c r="Y174" s="113" t="s">
        <v>65</v>
      </c>
      <c r="Z174" s="113" t="s">
        <v>1534</v>
      </c>
      <c r="AA174" s="120">
        <f t="shared" si="11"/>
        <v>159.862942993936</v>
      </c>
      <c r="AB174" s="114" t="s">
        <v>65</v>
      </c>
      <c r="AC174" s="114" t="s">
        <v>59</v>
      </c>
      <c r="AD174" s="114" t="s">
        <v>912</v>
      </c>
      <c r="AE174" s="114"/>
    </row>
    <row r="175" spans="1:31" s="121" customFormat="1">
      <c r="A175" s="114" t="s">
        <v>1431</v>
      </c>
      <c r="B175" s="114" t="s">
        <v>1408</v>
      </c>
      <c r="C175" s="114" t="s">
        <v>868</v>
      </c>
      <c r="D175" s="114">
        <f t="shared" si="7"/>
        <v>4</v>
      </c>
      <c r="E175" s="119">
        <f t="shared" si="8"/>
        <v>421.25903738625391</v>
      </c>
      <c r="F175" s="119">
        <v>72.077217767614599</v>
      </c>
      <c r="G175" s="114">
        <v>23.466367000000002</v>
      </c>
      <c r="H175" s="114">
        <v>75.950452999999996</v>
      </c>
      <c r="I175" s="114" t="s">
        <v>910</v>
      </c>
      <c r="J175" s="114" t="s">
        <v>61</v>
      </c>
      <c r="K175" s="114" t="s">
        <v>495</v>
      </c>
      <c r="L175" s="114" t="s">
        <v>55</v>
      </c>
      <c r="M175" s="114" t="s">
        <v>1531</v>
      </c>
      <c r="N175" s="114" t="s">
        <v>65</v>
      </c>
      <c r="O175" s="114" t="s">
        <v>518</v>
      </c>
      <c r="P175" s="114" t="s">
        <v>911</v>
      </c>
      <c r="Q175" s="114">
        <v>4</v>
      </c>
      <c r="R175" s="114" t="s">
        <v>873</v>
      </c>
      <c r="S175" s="114" t="s">
        <v>59</v>
      </c>
      <c r="T175" s="114"/>
      <c r="U175" s="114" t="s">
        <v>874</v>
      </c>
      <c r="V175" s="114"/>
      <c r="W175" s="113" t="s">
        <v>65</v>
      </c>
      <c r="X175" s="113">
        <v>6</v>
      </c>
      <c r="Y175" s="113" t="s">
        <v>65</v>
      </c>
      <c r="Z175" s="113" t="s">
        <v>1534</v>
      </c>
      <c r="AA175" s="120">
        <f t="shared" si="11"/>
        <v>72.077217767614599</v>
      </c>
      <c r="AB175" s="114" t="s">
        <v>65</v>
      </c>
      <c r="AC175" s="114" t="s">
        <v>59</v>
      </c>
      <c r="AD175" s="114" t="s">
        <v>912</v>
      </c>
      <c r="AE175" s="114"/>
    </row>
    <row r="176" spans="1:31" s="121" customFormat="1">
      <c r="A176" s="114" t="s">
        <v>1435</v>
      </c>
      <c r="B176" s="114" t="s">
        <v>1537</v>
      </c>
      <c r="C176" s="114" t="s">
        <v>868</v>
      </c>
      <c r="D176" s="114">
        <f t="shared" si="7"/>
        <v>4</v>
      </c>
      <c r="E176" s="119">
        <f t="shared" si="8"/>
        <v>493.33625515386848</v>
      </c>
      <c r="F176" s="119">
        <v>121.91954431236</v>
      </c>
      <c r="G176" s="114">
        <v>23.46696</v>
      </c>
      <c r="H176" s="114">
        <v>75.950209999999998</v>
      </c>
      <c r="I176" s="114" t="s">
        <v>910</v>
      </c>
      <c r="J176" s="114" t="s">
        <v>61</v>
      </c>
      <c r="K176" s="114" t="s">
        <v>495</v>
      </c>
      <c r="L176" s="114" t="s">
        <v>55</v>
      </c>
      <c r="M176" s="114" t="s">
        <v>1531</v>
      </c>
      <c r="N176" s="114" t="s">
        <v>65</v>
      </c>
      <c r="O176" s="114" t="s">
        <v>518</v>
      </c>
      <c r="P176" s="114" t="s">
        <v>911</v>
      </c>
      <c r="Q176" s="114">
        <v>4</v>
      </c>
      <c r="R176" s="114" t="s">
        <v>873</v>
      </c>
      <c r="S176" s="114" t="s">
        <v>59</v>
      </c>
      <c r="T176" s="114"/>
      <c r="U176" s="114" t="s">
        <v>874</v>
      </c>
      <c r="V176" s="114"/>
      <c r="W176" s="149" t="s">
        <v>1435</v>
      </c>
      <c r="X176" s="113">
        <v>36</v>
      </c>
      <c r="Y176" s="113" t="s">
        <v>1533</v>
      </c>
      <c r="Z176" s="113" t="s">
        <v>1435</v>
      </c>
      <c r="AA176" s="120">
        <f>X176+6</f>
        <v>42</v>
      </c>
      <c r="AB176" s="114" t="s">
        <v>65</v>
      </c>
      <c r="AC176" s="114" t="s">
        <v>59</v>
      </c>
      <c r="AD176" s="114" t="s">
        <v>912</v>
      </c>
      <c r="AE176" s="114"/>
    </row>
    <row r="177" spans="1:31" s="121" customFormat="1">
      <c r="A177" s="114" t="s">
        <v>1431</v>
      </c>
      <c r="B177" s="114" t="s">
        <v>1408</v>
      </c>
      <c r="C177" s="114" t="s">
        <v>868</v>
      </c>
      <c r="D177" s="114">
        <f t="shared" si="7"/>
        <v>4</v>
      </c>
      <c r="E177" s="119">
        <f t="shared" si="8"/>
        <v>615.2557994662285</v>
      </c>
      <c r="F177" s="119">
        <v>571.50852827006997</v>
      </c>
      <c r="G177" s="114">
        <v>23.467932999999999</v>
      </c>
      <c r="H177" s="114">
        <v>75.949712000000005</v>
      </c>
      <c r="I177" s="114" t="s">
        <v>910</v>
      </c>
      <c r="J177" s="114" t="s">
        <v>61</v>
      </c>
      <c r="K177" s="114" t="s">
        <v>495</v>
      </c>
      <c r="L177" s="114" t="s">
        <v>55</v>
      </c>
      <c r="M177" s="114" t="s">
        <v>1531</v>
      </c>
      <c r="N177" s="114" t="s">
        <v>65</v>
      </c>
      <c r="O177" s="114" t="s">
        <v>518</v>
      </c>
      <c r="P177" s="114" t="s">
        <v>911</v>
      </c>
      <c r="Q177" s="114">
        <v>4</v>
      </c>
      <c r="R177" s="114" t="s">
        <v>881</v>
      </c>
      <c r="S177" s="114" t="s">
        <v>59</v>
      </c>
      <c r="T177" s="114"/>
      <c r="U177" s="114" t="s">
        <v>874</v>
      </c>
      <c r="V177" s="114"/>
      <c r="W177" s="113" t="s">
        <v>65</v>
      </c>
      <c r="X177" s="113">
        <v>6</v>
      </c>
      <c r="Y177" s="113" t="s">
        <v>65</v>
      </c>
      <c r="Z177" s="113" t="s">
        <v>1534</v>
      </c>
      <c r="AA177" s="120">
        <f>F177</f>
        <v>571.50852827006997</v>
      </c>
      <c r="AB177" s="114" t="s">
        <v>65</v>
      </c>
      <c r="AC177" s="114" t="s">
        <v>59</v>
      </c>
      <c r="AD177" s="114" t="s">
        <v>912</v>
      </c>
      <c r="AE177" s="114"/>
    </row>
    <row r="178" spans="1:31" s="121" customFormat="1">
      <c r="A178" s="114" t="s">
        <v>1433</v>
      </c>
      <c r="B178" s="114" t="s">
        <v>1537</v>
      </c>
      <c r="C178" s="114" t="s">
        <v>868</v>
      </c>
      <c r="D178" s="114">
        <f t="shared" si="7"/>
        <v>4</v>
      </c>
      <c r="E178" s="119">
        <f t="shared" si="8"/>
        <v>1186.7643277362986</v>
      </c>
      <c r="F178" s="119">
        <v>17.168150156709601</v>
      </c>
      <c r="G178" s="114">
        <v>23.472882999999999</v>
      </c>
      <c r="H178" s="114">
        <v>75.948741999999996</v>
      </c>
      <c r="I178" s="114" t="s">
        <v>910</v>
      </c>
      <c r="J178" s="114" t="s">
        <v>61</v>
      </c>
      <c r="K178" s="114" t="s">
        <v>495</v>
      </c>
      <c r="L178" s="114" t="s">
        <v>55</v>
      </c>
      <c r="M178" s="114" t="s">
        <v>1531</v>
      </c>
      <c r="N178" s="114" t="s">
        <v>65</v>
      </c>
      <c r="O178" s="114" t="s">
        <v>518</v>
      </c>
      <c r="P178" s="114" t="s">
        <v>911</v>
      </c>
      <c r="Q178" s="114">
        <v>4</v>
      </c>
      <c r="R178" s="114" t="s">
        <v>881</v>
      </c>
      <c r="S178" s="114" t="s">
        <v>59</v>
      </c>
      <c r="T178" s="114"/>
      <c r="U178" s="114" t="s">
        <v>874</v>
      </c>
      <c r="V178" s="114"/>
      <c r="W178" s="149" t="s">
        <v>1433</v>
      </c>
      <c r="X178" s="113">
        <v>7</v>
      </c>
      <c r="Y178" s="113" t="s">
        <v>1413</v>
      </c>
      <c r="Z178" s="113" t="s">
        <v>1433</v>
      </c>
      <c r="AA178" s="120">
        <f>X178+6</f>
        <v>13</v>
      </c>
      <c r="AB178" s="114" t="s">
        <v>65</v>
      </c>
      <c r="AC178" s="114" t="s">
        <v>59</v>
      </c>
      <c r="AD178" s="114" t="s">
        <v>912</v>
      </c>
      <c r="AE178" s="114"/>
    </row>
    <row r="179" spans="1:31" s="121" customFormat="1">
      <c r="A179" s="114" t="s">
        <v>914</v>
      </c>
      <c r="B179" s="114" t="s">
        <v>871</v>
      </c>
      <c r="C179" s="114" t="s">
        <v>868</v>
      </c>
      <c r="D179" s="114">
        <f t="shared" si="7"/>
        <v>9.5</v>
      </c>
      <c r="E179" s="119">
        <f t="shared" si="8"/>
        <v>1203.9324778930081</v>
      </c>
      <c r="F179" s="119">
        <v>141.04152982986801</v>
      </c>
      <c r="G179" s="114">
        <v>23.473037999999999</v>
      </c>
      <c r="H179" s="114">
        <v>75.948734999999999</v>
      </c>
      <c r="I179" s="114" t="s">
        <v>910</v>
      </c>
      <c r="J179" s="114" t="s">
        <v>61</v>
      </c>
      <c r="K179" s="114" t="s">
        <v>495</v>
      </c>
      <c r="L179" s="114" t="s">
        <v>55</v>
      </c>
      <c r="M179" s="114" t="s">
        <v>1531</v>
      </c>
      <c r="N179" s="114" t="s">
        <v>65</v>
      </c>
      <c r="O179" s="114" t="s">
        <v>518</v>
      </c>
      <c r="P179" s="114" t="s">
        <v>915</v>
      </c>
      <c r="Q179" s="114">
        <v>15</v>
      </c>
      <c r="R179" s="114" t="s">
        <v>881</v>
      </c>
      <c r="S179" s="114" t="s">
        <v>59</v>
      </c>
      <c r="T179" s="114"/>
      <c r="U179" s="114" t="s">
        <v>878</v>
      </c>
      <c r="V179" s="114"/>
      <c r="W179" s="113" t="s">
        <v>65</v>
      </c>
      <c r="X179" s="113">
        <v>6</v>
      </c>
      <c r="Y179" s="113" t="s">
        <v>65</v>
      </c>
      <c r="Z179" s="113" t="s">
        <v>1534</v>
      </c>
      <c r="AA179" s="120">
        <f t="shared" ref="AA179:AA187" si="12">F179</f>
        <v>141.04152982986801</v>
      </c>
      <c r="AB179" s="114" t="s">
        <v>65</v>
      </c>
      <c r="AC179" s="114" t="s">
        <v>59</v>
      </c>
      <c r="AD179" s="114" t="s">
        <v>912</v>
      </c>
      <c r="AE179" s="114"/>
    </row>
    <row r="180" spans="1:31" s="121" customFormat="1">
      <c r="A180" s="114" t="s">
        <v>1431</v>
      </c>
      <c r="B180" s="114" t="s">
        <v>1408</v>
      </c>
      <c r="C180" s="114" t="s">
        <v>868</v>
      </c>
      <c r="D180" s="114">
        <f t="shared" si="7"/>
        <v>9.5</v>
      </c>
      <c r="E180" s="119">
        <f t="shared" si="8"/>
        <v>1344.9740077228762</v>
      </c>
      <c r="F180" s="119">
        <v>267.025309612071</v>
      </c>
      <c r="G180" s="114">
        <v>23.472942</v>
      </c>
      <c r="H180" s="114">
        <v>75.947359000000006</v>
      </c>
      <c r="I180" s="114" t="s">
        <v>910</v>
      </c>
      <c r="J180" s="114" t="s">
        <v>61</v>
      </c>
      <c r="K180" s="114" t="s">
        <v>495</v>
      </c>
      <c r="L180" s="114" t="s">
        <v>55</v>
      </c>
      <c r="M180" s="114" t="s">
        <v>1531</v>
      </c>
      <c r="N180" s="114" t="s">
        <v>65</v>
      </c>
      <c r="O180" s="114" t="s">
        <v>518</v>
      </c>
      <c r="P180" s="114" t="s">
        <v>877</v>
      </c>
      <c r="Q180" s="114">
        <v>15</v>
      </c>
      <c r="R180" s="114" t="s">
        <v>881</v>
      </c>
      <c r="S180" s="114" t="s">
        <v>59</v>
      </c>
      <c r="T180" s="114"/>
      <c r="U180" s="114" t="s">
        <v>878</v>
      </c>
      <c r="V180" s="114"/>
      <c r="W180" s="113" t="s">
        <v>65</v>
      </c>
      <c r="X180" s="113">
        <v>6</v>
      </c>
      <c r="Y180" s="113" t="s">
        <v>65</v>
      </c>
      <c r="Z180" s="113" t="s">
        <v>1534</v>
      </c>
      <c r="AA180" s="120">
        <f t="shared" si="12"/>
        <v>267.025309612071</v>
      </c>
      <c r="AB180" s="114" t="s">
        <v>65</v>
      </c>
      <c r="AC180" s="114" t="s">
        <v>59</v>
      </c>
      <c r="AD180" s="114" t="s">
        <v>912</v>
      </c>
      <c r="AE180" s="114"/>
    </row>
    <row r="181" spans="1:31" s="121" customFormat="1">
      <c r="A181" s="114" t="s">
        <v>916</v>
      </c>
      <c r="B181" s="114" t="s">
        <v>871</v>
      </c>
      <c r="C181" s="114" t="s">
        <v>868</v>
      </c>
      <c r="D181" s="114">
        <f t="shared" si="7"/>
        <v>9.5</v>
      </c>
      <c r="E181" s="119">
        <f t="shared" si="8"/>
        <v>1611.9993173349471</v>
      </c>
      <c r="F181" s="119">
        <v>138.60439133757501</v>
      </c>
      <c r="G181" s="114">
        <v>23.472771999999999</v>
      </c>
      <c r="H181" s="114">
        <v>75.944753000000006</v>
      </c>
      <c r="I181" s="114" t="s">
        <v>910</v>
      </c>
      <c r="J181" s="114" t="s">
        <v>61</v>
      </c>
      <c r="K181" s="114" t="s">
        <v>495</v>
      </c>
      <c r="L181" s="114" t="s">
        <v>55</v>
      </c>
      <c r="M181" s="114" t="s">
        <v>1531</v>
      </c>
      <c r="N181" s="114" t="s">
        <v>65</v>
      </c>
      <c r="O181" s="114" t="s">
        <v>518</v>
      </c>
      <c r="P181" s="114" t="s">
        <v>877</v>
      </c>
      <c r="Q181" s="114">
        <v>15</v>
      </c>
      <c r="R181" s="114" t="s">
        <v>881</v>
      </c>
      <c r="S181" s="114" t="s">
        <v>59</v>
      </c>
      <c r="T181" s="114"/>
      <c r="U181" s="114" t="s">
        <v>878</v>
      </c>
      <c r="V181" s="114"/>
      <c r="W181" s="113" t="s">
        <v>65</v>
      </c>
      <c r="X181" s="113">
        <v>6</v>
      </c>
      <c r="Y181" s="113" t="s">
        <v>65</v>
      </c>
      <c r="Z181" s="113" t="s">
        <v>1534</v>
      </c>
      <c r="AA181" s="120">
        <f t="shared" si="12"/>
        <v>138.60439133757501</v>
      </c>
      <c r="AB181" s="114" t="s">
        <v>65</v>
      </c>
      <c r="AC181" s="114" t="s">
        <v>59</v>
      </c>
      <c r="AD181" s="114" t="s">
        <v>912</v>
      </c>
      <c r="AE181" s="114"/>
    </row>
    <row r="182" spans="1:31" s="121" customFormat="1">
      <c r="A182" s="114" t="s">
        <v>914</v>
      </c>
      <c r="B182" s="114" t="s">
        <v>871</v>
      </c>
      <c r="C182" s="114" t="s">
        <v>868</v>
      </c>
      <c r="D182" s="114">
        <f t="shared" si="7"/>
        <v>9.5</v>
      </c>
      <c r="E182" s="119">
        <f t="shared" si="8"/>
        <v>1750.6037086725221</v>
      </c>
      <c r="F182" s="119">
        <v>43.010518778473099</v>
      </c>
      <c r="G182" s="114">
        <v>23.472695999999999</v>
      </c>
      <c r="H182" s="114">
        <v>75.943398999999999</v>
      </c>
      <c r="I182" s="114" t="s">
        <v>910</v>
      </c>
      <c r="J182" s="114" t="s">
        <v>61</v>
      </c>
      <c r="K182" s="114" t="s">
        <v>495</v>
      </c>
      <c r="L182" s="114" t="s">
        <v>55</v>
      </c>
      <c r="M182" s="114" t="s">
        <v>1531</v>
      </c>
      <c r="N182" s="114" t="s">
        <v>65</v>
      </c>
      <c r="O182" s="114">
        <v>3</v>
      </c>
      <c r="P182" s="114" t="s">
        <v>917</v>
      </c>
      <c r="Q182" s="114">
        <v>15</v>
      </c>
      <c r="R182" s="114" t="s">
        <v>881</v>
      </c>
      <c r="S182" s="114" t="s">
        <v>59</v>
      </c>
      <c r="T182" s="114"/>
      <c r="U182" s="114" t="s">
        <v>878</v>
      </c>
      <c r="V182" s="114"/>
      <c r="W182" s="113" t="s">
        <v>65</v>
      </c>
      <c r="X182" s="113">
        <v>6</v>
      </c>
      <c r="Y182" s="113" t="s">
        <v>65</v>
      </c>
      <c r="Z182" s="113" t="s">
        <v>1534</v>
      </c>
      <c r="AA182" s="120">
        <f t="shared" si="12"/>
        <v>43.010518778473099</v>
      </c>
      <c r="AB182" s="114" t="s">
        <v>914</v>
      </c>
      <c r="AC182" s="114" t="s">
        <v>59</v>
      </c>
      <c r="AD182" s="114" t="s">
        <v>912</v>
      </c>
      <c r="AE182" s="114"/>
    </row>
    <row r="183" spans="1:31" s="121" customFormat="1">
      <c r="A183" s="114" t="s">
        <v>918</v>
      </c>
      <c r="B183" s="114" t="s">
        <v>871</v>
      </c>
      <c r="C183" s="114" t="s">
        <v>868</v>
      </c>
      <c r="D183" s="114">
        <f t="shared" si="7"/>
        <v>9.5</v>
      </c>
      <c r="E183" s="119">
        <f t="shared" si="8"/>
        <v>1793.6142274509953</v>
      </c>
      <c r="F183" s="119">
        <v>469.46756393018501</v>
      </c>
      <c r="G183" s="114">
        <v>23.472664999999999</v>
      </c>
      <c r="H183" s="114">
        <v>75.942978999999994</v>
      </c>
      <c r="I183" s="114" t="s">
        <v>910</v>
      </c>
      <c r="J183" s="114" t="s">
        <v>61</v>
      </c>
      <c r="K183" s="114" t="s">
        <v>495</v>
      </c>
      <c r="L183" s="114" t="s">
        <v>55</v>
      </c>
      <c r="M183" s="114" t="s">
        <v>1531</v>
      </c>
      <c r="N183" s="114" t="s">
        <v>65</v>
      </c>
      <c r="O183" s="114" t="s">
        <v>518</v>
      </c>
      <c r="P183" s="114" t="s">
        <v>877</v>
      </c>
      <c r="Q183" s="114">
        <v>15</v>
      </c>
      <c r="R183" s="114" t="s">
        <v>881</v>
      </c>
      <c r="S183" s="114" t="s">
        <v>59</v>
      </c>
      <c r="T183" s="114"/>
      <c r="U183" s="114" t="s">
        <v>878</v>
      </c>
      <c r="V183" s="114"/>
      <c r="W183" s="113" t="s">
        <v>65</v>
      </c>
      <c r="X183" s="113">
        <v>6</v>
      </c>
      <c r="Y183" s="113" t="s">
        <v>65</v>
      </c>
      <c r="Z183" s="113" t="s">
        <v>1534</v>
      </c>
      <c r="AA183" s="120">
        <f t="shared" si="12"/>
        <v>469.46756393018501</v>
      </c>
      <c r="AB183" s="114" t="s">
        <v>65</v>
      </c>
      <c r="AC183" s="114" t="s">
        <v>59</v>
      </c>
      <c r="AD183" s="114" t="s">
        <v>912</v>
      </c>
      <c r="AE183" s="114"/>
    </row>
    <row r="184" spans="1:31" s="121" customFormat="1">
      <c r="A184" s="114" t="s">
        <v>1432</v>
      </c>
      <c r="B184" s="114" t="s">
        <v>1408</v>
      </c>
      <c r="C184" s="114" t="s">
        <v>868</v>
      </c>
      <c r="D184" s="114">
        <f t="shared" si="7"/>
        <v>9.5</v>
      </c>
      <c r="E184" s="119">
        <f t="shared" si="8"/>
        <v>2263.0817913811802</v>
      </c>
      <c r="F184" s="119">
        <v>123.649218319345</v>
      </c>
      <c r="G184" s="114">
        <v>23.472203</v>
      </c>
      <c r="H184" s="114">
        <v>75.938447999999994</v>
      </c>
      <c r="I184" s="114" t="s">
        <v>910</v>
      </c>
      <c r="J184" s="114" t="s">
        <v>61</v>
      </c>
      <c r="K184" s="114" t="s">
        <v>495</v>
      </c>
      <c r="L184" s="114" t="s">
        <v>55</v>
      </c>
      <c r="M184" s="114" t="s">
        <v>1531</v>
      </c>
      <c r="N184" s="114" t="s">
        <v>65</v>
      </c>
      <c r="O184" s="114" t="s">
        <v>518</v>
      </c>
      <c r="P184" s="114" t="s">
        <v>877</v>
      </c>
      <c r="Q184" s="114">
        <v>15</v>
      </c>
      <c r="R184" s="114" t="s">
        <v>881</v>
      </c>
      <c r="S184" s="114" t="s">
        <v>59</v>
      </c>
      <c r="T184" s="114"/>
      <c r="U184" s="114" t="s">
        <v>878</v>
      </c>
      <c r="V184" s="114"/>
      <c r="W184" s="113" t="s">
        <v>65</v>
      </c>
      <c r="X184" s="113">
        <v>6</v>
      </c>
      <c r="Y184" s="113" t="s">
        <v>65</v>
      </c>
      <c r="Z184" s="113" t="s">
        <v>1534</v>
      </c>
      <c r="AA184" s="120">
        <f t="shared" si="12"/>
        <v>123.649218319345</v>
      </c>
      <c r="AB184" s="114" t="s">
        <v>916</v>
      </c>
      <c r="AC184" s="114" t="s">
        <v>59</v>
      </c>
      <c r="AD184" s="114" t="s">
        <v>912</v>
      </c>
      <c r="AE184" s="114"/>
    </row>
    <row r="185" spans="1:31" s="121" customFormat="1">
      <c r="A185" s="114" t="s">
        <v>916</v>
      </c>
      <c r="B185" s="114" t="s">
        <v>871</v>
      </c>
      <c r="C185" s="114" t="s">
        <v>868</v>
      </c>
      <c r="D185" s="114">
        <f t="shared" si="7"/>
        <v>9.5</v>
      </c>
      <c r="E185" s="119">
        <f t="shared" si="8"/>
        <v>2386.7310097005252</v>
      </c>
      <c r="F185" s="119">
        <v>514.21311710158398</v>
      </c>
      <c r="G185" s="114">
        <v>23.471817000000001</v>
      </c>
      <c r="H185" s="114">
        <v>75.937313000000003</v>
      </c>
      <c r="I185" s="114" t="s">
        <v>910</v>
      </c>
      <c r="J185" s="114" t="s">
        <v>61</v>
      </c>
      <c r="K185" s="114" t="s">
        <v>495</v>
      </c>
      <c r="L185" s="114" t="s">
        <v>55</v>
      </c>
      <c r="M185" s="114" t="s">
        <v>1531</v>
      </c>
      <c r="N185" s="114" t="s">
        <v>65</v>
      </c>
      <c r="O185" s="114" t="s">
        <v>518</v>
      </c>
      <c r="P185" s="114" t="s">
        <v>877</v>
      </c>
      <c r="Q185" s="114">
        <v>15</v>
      </c>
      <c r="R185" s="114" t="s">
        <v>881</v>
      </c>
      <c r="S185" s="114" t="s">
        <v>59</v>
      </c>
      <c r="T185" s="114"/>
      <c r="U185" s="114" t="s">
        <v>878</v>
      </c>
      <c r="V185" s="114"/>
      <c r="W185" s="113" t="s">
        <v>65</v>
      </c>
      <c r="X185" s="113">
        <v>6</v>
      </c>
      <c r="Y185" s="113" t="s">
        <v>65</v>
      </c>
      <c r="Z185" s="113" t="s">
        <v>1534</v>
      </c>
      <c r="AA185" s="120">
        <f t="shared" si="12"/>
        <v>514.21311710158398</v>
      </c>
      <c r="AB185" s="114" t="s">
        <v>914</v>
      </c>
      <c r="AC185" s="114" t="s">
        <v>59</v>
      </c>
      <c r="AD185" s="114" t="s">
        <v>912</v>
      </c>
      <c r="AE185" s="114"/>
    </row>
    <row r="186" spans="1:31" s="121" customFormat="1">
      <c r="A186" s="114" t="s">
        <v>914</v>
      </c>
      <c r="B186" s="114" t="s">
        <v>871</v>
      </c>
      <c r="C186" s="114" t="s">
        <v>868</v>
      </c>
      <c r="D186" s="114">
        <f t="shared" si="7"/>
        <v>5</v>
      </c>
      <c r="E186" s="119">
        <f t="shared" si="8"/>
        <v>2900.9441268021092</v>
      </c>
      <c r="F186" s="119">
        <v>37.8998876293902</v>
      </c>
      <c r="G186" s="114">
        <v>23.470185000000001</v>
      </c>
      <c r="H186" s="114">
        <v>75.932602000000003</v>
      </c>
      <c r="I186" s="114" t="s">
        <v>910</v>
      </c>
      <c r="J186" s="114" t="s">
        <v>61</v>
      </c>
      <c r="K186" s="114" t="s">
        <v>495</v>
      </c>
      <c r="L186" s="114" t="s">
        <v>55</v>
      </c>
      <c r="M186" s="114" t="s">
        <v>1531</v>
      </c>
      <c r="N186" s="114" t="s">
        <v>65</v>
      </c>
      <c r="O186" s="114" t="s">
        <v>518</v>
      </c>
      <c r="P186" s="114" t="s">
        <v>917</v>
      </c>
      <c r="Q186" s="114">
        <v>6</v>
      </c>
      <c r="R186" s="114" t="s">
        <v>881</v>
      </c>
      <c r="S186" s="114" t="s">
        <v>59</v>
      </c>
      <c r="T186" s="114"/>
      <c r="U186" s="114" t="s">
        <v>34</v>
      </c>
      <c r="V186" s="114"/>
      <c r="W186" s="113" t="s">
        <v>65</v>
      </c>
      <c r="X186" s="113">
        <v>6</v>
      </c>
      <c r="Y186" s="113" t="s">
        <v>65</v>
      </c>
      <c r="Z186" s="113" t="s">
        <v>1534</v>
      </c>
      <c r="AA186" s="120">
        <f t="shared" si="12"/>
        <v>37.8998876293902</v>
      </c>
      <c r="AB186" s="114" t="s">
        <v>65</v>
      </c>
      <c r="AC186" s="114" t="s">
        <v>59</v>
      </c>
      <c r="AD186" s="114" t="s">
        <v>912</v>
      </c>
      <c r="AE186" s="114"/>
    </row>
    <row r="187" spans="1:31" s="121" customFormat="1">
      <c r="A187" s="114" t="s">
        <v>919</v>
      </c>
      <c r="B187" s="114" t="s">
        <v>871</v>
      </c>
      <c r="C187" s="114" t="s">
        <v>868</v>
      </c>
      <c r="D187" s="114">
        <f t="shared" si="7"/>
        <v>9.5</v>
      </c>
      <c r="E187" s="119">
        <f t="shared" si="8"/>
        <v>2938.8440144314995</v>
      </c>
      <c r="F187" s="119">
        <v>364.241582149686</v>
      </c>
      <c r="G187" s="114">
        <v>23.470061999999999</v>
      </c>
      <c r="H187" s="114">
        <v>75.932254999999998</v>
      </c>
      <c r="I187" s="114" t="s">
        <v>910</v>
      </c>
      <c r="J187" s="114" t="s">
        <v>61</v>
      </c>
      <c r="K187" s="114" t="s">
        <v>495</v>
      </c>
      <c r="L187" s="114" t="s">
        <v>55</v>
      </c>
      <c r="M187" s="114" t="s">
        <v>1531</v>
      </c>
      <c r="N187" s="114" t="s">
        <v>65</v>
      </c>
      <c r="O187" s="114" t="s">
        <v>518</v>
      </c>
      <c r="P187" s="114" t="s">
        <v>877</v>
      </c>
      <c r="Q187" s="114">
        <v>15</v>
      </c>
      <c r="R187" s="114" t="s">
        <v>881</v>
      </c>
      <c r="S187" s="114" t="s">
        <v>59</v>
      </c>
      <c r="T187" s="114"/>
      <c r="U187" s="114" t="s">
        <v>878</v>
      </c>
      <c r="V187" s="114"/>
      <c r="W187" s="113" t="s">
        <v>65</v>
      </c>
      <c r="X187" s="113">
        <v>6</v>
      </c>
      <c r="Y187" s="113" t="s">
        <v>65</v>
      </c>
      <c r="Z187" s="113" t="s">
        <v>1534</v>
      </c>
      <c r="AA187" s="120">
        <f t="shared" si="12"/>
        <v>364.241582149686</v>
      </c>
      <c r="AB187" s="114" t="s">
        <v>65</v>
      </c>
      <c r="AC187" s="114" t="s">
        <v>59</v>
      </c>
      <c r="AD187" s="114" t="s">
        <v>912</v>
      </c>
      <c r="AE187" s="114"/>
    </row>
    <row r="188" spans="1:31" s="121" customFormat="1">
      <c r="A188" s="114" t="s">
        <v>1433</v>
      </c>
      <c r="B188" s="114" t="s">
        <v>1537</v>
      </c>
      <c r="C188" s="114" t="s">
        <v>868</v>
      </c>
      <c r="D188" s="114">
        <f t="shared" si="7"/>
        <v>9.5</v>
      </c>
      <c r="E188" s="119">
        <f t="shared" si="8"/>
        <v>3303.0855965811857</v>
      </c>
      <c r="F188" s="119">
        <v>189.42983735771199</v>
      </c>
      <c r="G188" s="114">
        <v>23.468869999999999</v>
      </c>
      <c r="H188" s="114">
        <v>75.928933000000001</v>
      </c>
      <c r="I188" s="114" t="s">
        <v>910</v>
      </c>
      <c r="J188" s="114" t="s">
        <v>61</v>
      </c>
      <c r="K188" s="114" t="s">
        <v>495</v>
      </c>
      <c r="L188" s="114" t="s">
        <v>55</v>
      </c>
      <c r="M188" s="114" t="s">
        <v>1531</v>
      </c>
      <c r="N188" s="114" t="s">
        <v>65</v>
      </c>
      <c r="O188" s="114" t="s">
        <v>518</v>
      </c>
      <c r="P188" s="114" t="s">
        <v>877</v>
      </c>
      <c r="Q188" s="114">
        <v>15</v>
      </c>
      <c r="R188" s="114" t="s">
        <v>881</v>
      </c>
      <c r="S188" s="114" t="s">
        <v>59</v>
      </c>
      <c r="T188" s="114"/>
      <c r="U188" s="114" t="s">
        <v>878</v>
      </c>
      <c r="V188" s="114"/>
      <c r="W188" s="149" t="s">
        <v>1433</v>
      </c>
      <c r="X188" s="113">
        <v>13</v>
      </c>
      <c r="Y188" s="113" t="s">
        <v>1413</v>
      </c>
      <c r="Z188" s="113" t="s">
        <v>1433</v>
      </c>
      <c r="AA188" s="120">
        <f t="shared" ref="AA188:AA189" si="13">X188+6</f>
        <v>19</v>
      </c>
      <c r="AB188" s="114" t="s">
        <v>916</v>
      </c>
      <c r="AC188" s="114" t="s">
        <v>59</v>
      </c>
      <c r="AD188" s="114" t="s">
        <v>912</v>
      </c>
      <c r="AE188" s="114"/>
    </row>
    <row r="189" spans="1:31" s="121" customFormat="1">
      <c r="A189" s="114" t="s">
        <v>1433</v>
      </c>
      <c r="B189" s="114" t="s">
        <v>1537</v>
      </c>
      <c r="C189" s="114" t="s">
        <v>868</v>
      </c>
      <c r="D189" s="114">
        <f t="shared" si="7"/>
        <v>9.5</v>
      </c>
      <c r="E189" s="119">
        <f t="shared" si="8"/>
        <v>3492.5154339388978</v>
      </c>
      <c r="F189" s="119">
        <v>348.821516485291</v>
      </c>
      <c r="G189" s="114">
        <v>23.468292999999999</v>
      </c>
      <c r="H189" s="114">
        <v>75.927188000000001</v>
      </c>
      <c r="I189" s="114" t="s">
        <v>910</v>
      </c>
      <c r="J189" s="114" t="s">
        <v>61</v>
      </c>
      <c r="K189" s="114" t="s">
        <v>495</v>
      </c>
      <c r="L189" s="114" t="s">
        <v>55</v>
      </c>
      <c r="M189" s="114" t="s">
        <v>1531</v>
      </c>
      <c r="N189" s="114" t="s">
        <v>65</v>
      </c>
      <c r="O189" s="114" t="s">
        <v>518</v>
      </c>
      <c r="P189" s="114" t="s">
        <v>877</v>
      </c>
      <c r="Q189" s="114">
        <v>15</v>
      </c>
      <c r="R189" s="114" t="s">
        <v>881</v>
      </c>
      <c r="S189" s="114" t="s">
        <v>59</v>
      </c>
      <c r="T189" s="114"/>
      <c r="U189" s="114" t="s">
        <v>878</v>
      </c>
      <c r="V189" s="114"/>
      <c r="W189" s="149" t="s">
        <v>1433</v>
      </c>
      <c r="X189" s="113">
        <v>5</v>
      </c>
      <c r="Y189" s="113" t="s">
        <v>1413</v>
      </c>
      <c r="Z189" s="113" t="s">
        <v>1433</v>
      </c>
      <c r="AA189" s="120">
        <f t="shared" si="13"/>
        <v>11</v>
      </c>
      <c r="AB189" s="114" t="s">
        <v>914</v>
      </c>
      <c r="AC189" s="114" t="s">
        <v>59</v>
      </c>
      <c r="AD189" s="114" t="s">
        <v>912</v>
      </c>
      <c r="AE189" s="114"/>
    </row>
    <row r="190" spans="1:31" s="121" customFormat="1">
      <c r="A190" s="114" t="s">
        <v>1432</v>
      </c>
      <c r="B190" s="114" t="s">
        <v>1408</v>
      </c>
      <c r="C190" s="114" t="s">
        <v>868</v>
      </c>
      <c r="D190" s="114">
        <f t="shared" si="7"/>
        <v>9.5</v>
      </c>
      <c r="E190" s="119">
        <f t="shared" si="8"/>
        <v>3841.3369504241887</v>
      </c>
      <c r="F190" s="119">
        <v>89.410253104942996</v>
      </c>
      <c r="G190" s="114">
        <v>23.465682000000001</v>
      </c>
      <c r="H190" s="114">
        <v>75.925372999999993</v>
      </c>
      <c r="I190" s="114" t="s">
        <v>910</v>
      </c>
      <c r="J190" s="114" t="s">
        <v>61</v>
      </c>
      <c r="K190" s="114" t="s">
        <v>495</v>
      </c>
      <c r="L190" s="114" t="s">
        <v>55</v>
      </c>
      <c r="M190" s="114" t="s">
        <v>1531</v>
      </c>
      <c r="N190" s="114" t="s">
        <v>65</v>
      </c>
      <c r="O190" s="114" t="s">
        <v>518</v>
      </c>
      <c r="P190" s="114" t="s">
        <v>877</v>
      </c>
      <c r="Q190" s="114">
        <v>15</v>
      </c>
      <c r="R190" s="114" t="s">
        <v>881</v>
      </c>
      <c r="S190" s="114" t="s">
        <v>59</v>
      </c>
      <c r="T190" s="114"/>
      <c r="U190" s="114" t="s">
        <v>878</v>
      </c>
      <c r="V190" s="114"/>
      <c r="W190" s="113" t="s">
        <v>65</v>
      </c>
      <c r="X190" s="113">
        <v>5</v>
      </c>
      <c r="Y190" s="113" t="s">
        <v>65</v>
      </c>
      <c r="Z190" s="113" t="s">
        <v>1534</v>
      </c>
      <c r="AA190" s="120">
        <f t="shared" ref="AA190:AA200" si="14">F190</f>
        <v>89.410253104942996</v>
      </c>
      <c r="AB190" s="114" t="s">
        <v>65</v>
      </c>
      <c r="AC190" s="114" t="s">
        <v>59</v>
      </c>
      <c r="AD190" s="114" t="s">
        <v>912</v>
      </c>
      <c r="AE190" s="114"/>
    </row>
    <row r="191" spans="1:31" s="121" customFormat="1">
      <c r="A191" s="114" t="s">
        <v>1432</v>
      </c>
      <c r="B191" s="114" t="s">
        <v>1408</v>
      </c>
      <c r="C191" s="114" t="s">
        <v>868</v>
      </c>
      <c r="D191" s="114">
        <f t="shared" si="7"/>
        <v>9.5</v>
      </c>
      <c r="E191" s="119">
        <f t="shared" si="8"/>
        <v>3930.7472035291316</v>
      </c>
      <c r="F191" s="119">
        <v>525.08374068842397</v>
      </c>
      <c r="G191" s="114">
        <v>23.465354000000001</v>
      </c>
      <c r="H191" s="114">
        <v>75.924598000000003</v>
      </c>
      <c r="I191" s="114" t="s">
        <v>910</v>
      </c>
      <c r="J191" s="114" t="s">
        <v>61</v>
      </c>
      <c r="K191" s="114" t="s">
        <v>495</v>
      </c>
      <c r="L191" s="114" t="s">
        <v>55</v>
      </c>
      <c r="M191" s="114" t="s">
        <v>1531</v>
      </c>
      <c r="N191" s="114" t="s">
        <v>65</v>
      </c>
      <c r="O191" s="114" t="s">
        <v>518</v>
      </c>
      <c r="P191" s="114" t="s">
        <v>877</v>
      </c>
      <c r="Q191" s="114">
        <v>15</v>
      </c>
      <c r="R191" s="114" t="s">
        <v>881</v>
      </c>
      <c r="S191" s="114" t="s">
        <v>59</v>
      </c>
      <c r="T191" s="114"/>
      <c r="U191" s="114" t="s">
        <v>878</v>
      </c>
      <c r="V191" s="114"/>
      <c r="W191" s="113" t="s">
        <v>65</v>
      </c>
      <c r="X191" s="113">
        <v>8</v>
      </c>
      <c r="Y191" s="113" t="s">
        <v>65</v>
      </c>
      <c r="Z191" s="113" t="s">
        <v>1534</v>
      </c>
      <c r="AA191" s="120">
        <f t="shared" si="14"/>
        <v>525.08374068842397</v>
      </c>
      <c r="AB191" s="114" t="s">
        <v>65</v>
      </c>
      <c r="AC191" s="114" t="s">
        <v>59</v>
      </c>
      <c r="AD191" s="114" t="s">
        <v>912</v>
      </c>
      <c r="AE191" s="114"/>
    </row>
    <row r="192" spans="1:31" s="121" customFormat="1">
      <c r="A192" s="114" t="s">
        <v>1432</v>
      </c>
      <c r="B192" s="114" t="s">
        <v>1408</v>
      </c>
      <c r="C192" s="114" t="s">
        <v>868</v>
      </c>
      <c r="D192" s="114">
        <f t="shared" si="7"/>
        <v>5</v>
      </c>
      <c r="E192" s="119">
        <f t="shared" si="8"/>
        <v>4455.830944217556</v>
      </c>
      <c r="F192" s="119">
        <v>43.744775574579599</v>
      </c>
      <c r="G192" s="114">
        <v>23.464327999999998</v>
      </c>
      <c r="H192" s="114">
        <v>75.918357999999998</v>
      </c>
      <c r="I192" s="114" t="s">
        <v>910</v>
      </c>
      <c r="J192" s="114" t="s">
        <v>61</v>
      </c>
      <c r="K192" s="114" t="s">
        <v>495</v>
      </c>
      <c r="L192" s="114" t="s">
        <v>55</v>
      </c>
      <c r="M192" s="114" t="s">
        <v>1531</v>
      </c>
      <c r="N192" s="114" t="s">
        <v>65</v>
      </c>
      <c r="O192" s="114" t="s">
        <v>518</v>
      </c>
      <c r="P192" s="114" t="s">
        <v>911</v>
      </c>
      <c r="Q192" s="114">
        <v>6</v>
      </c>
      <c r="R192" s="114" t="s">
        <v>881</v>
      </c>
      <c r="S192" s="114" t="s">
        <v>59</v>
      </c>
      <c r="T192" s="114"/>
      <c r="U192" s="114" t="s">
        <v>34</v>
      </c>
      <c r="V192" s="114"/>
      <c r="W192" s="113" t="s">
        <v>65</v>
      </c>
      <c r="X192" s="113">
        <v>7</v>
      </c>
      <c r="Y192" s="113" t="s">
        <v>65</v>
      </c>
      <c r="Z192" s="113" t="s">
        <v>1534</v>
      </c>
      <c r="AA192" s="120">
        <f t="shared" si="14"/>
        <v>43.744775574579599</v>
      </c>
      <c r="AB192" s="114" t="s">
        <v>65</v>
      </c>
      <c r="AC192" s="114" t="s">
        <v>59</v>
      </c>
      <c r="AD192" s="114" t="s">
        <v>912</v>
      </c>
      <c r="AE192" s="114"/>
    </row>
    <row r="193" spans="1:31" s="121" customFormat="1">
      <c r="A193" s="114" t="s">
        <v>1432</v>
      </c>
      <c r="B193" s="114" t="s">
        <v>1408</v>
      </c>
      <c r="C193" s="114" t="s">
        <v>868</v>
      </c>
      <c r="D193" s="114">
        <f t="shared" si="7"/>
        <v>9.5</v>
      </c>
      <c r="E193" s="119">
        <f t="shared" si="8"/>
        <v>4499.5757197921357</v>
      </c>
      <c r="F193" s="119">
        <v>123.007353264248</v>
      </c>
      <c r="G193" s="114">
        <v>23.464497000000001</v>
      </c>
      <c r="H193" s="114">
        <v>75.919545999999997</v>
      </c>
      <c r="I193" s="114" t="s">
        <v>910</v>
      </c>
      <c r="J193" s="114" t="s">
        <v>61</v>
      </c>
      <c r="K193" s="114" t="s">
        <v>495</v>
      </c>
      <c r="L193" s="114" t="s">
        <v>55</v>
      </c>
      <c r="M193" s="114" t="s">
        <v>1531</v>
      </c>
      <c r="N193" s="114" t="s">
        <v>65</v>
      </c>
      <c r="O193" s="114" t="s">
        <v>518</v>
      </c>
      <c r="P193" s="114" t="s">
        <v>877</v>
      </c>
      <c r="Q193" s="114">
        <v>15</v>
      </c>
      <c r="R193" s="114" t="s">
        <v>881</v>
      </c>
      <c r="S193" s="114" t="s">
        <v>59</v>
      </c>
      <c r="T193" s="114"/>
      <c r="U193" s="114" t="s">
        <v>878</v>
      </c>
      <c r="V193" s="114"/>
      <c r="W193" s="113" t="s">
        <v>65</v>
      </c>
      <c r="X193" s="113">
        <v>6</v>
      </c>
      <c r="Y193" s="113" t="s">
        <v>65</v>
      </c>
      <c r="Z193" s="113" t="s">
        <v>1534</v>
      </c>
      <c r="AA193" s="120">
        <f t="shared" si="14"/>
        <v>123.007353264248</v>
      </c>
      <c r="AB193" s="114" t="s">
        <v>65</v>
      </c>
      <c r="AC193" s="114" t="s">
        <v>59</v>
      </c>
      <c r="AD193" s="114" t="s">
        <v>912</v>
      </c>
      <c r="AE193" s="114"/>
    </row>
    <row r="194" spans="1:31" s="121" customFormat="1">
      <c r="A194" s="114" t="s">
        <v>1432</v>
      </c>
      <c r="B194" s="114" t="s">
        <v>1408</v>
      </c>
      <c r="C194" s="114" t="s">
        <v>868</v>
      </c>
      <c r="D194" s="114">
        <f t="shared" si="7"/>
        <v>9.5</v>
      </c>
      <c r="E194" s="119">
        <v>0</v>
      </c>
      <c r="F194" s="119">
        <v>149.79230838659299</v>
      </c>
      <c r="G194" s="114">
        <v>23.464715999999999</v>
      </c>
      <c r="H194" s="114">
        <v>75.918277000000003</v>
      </c>
      <c r="I194" s="114" t="s">
        <v>920</v>
      </c>
      <c r="J194" s="114" t="s">
        <v>61</v>
      </c>
      <c r="K194" s="114" t="s">
        <v>495</v>
      </c>
      <c r="L194" s="114" t="s">
        <v>55</v>
      </c>
      <c r="M194" s="114" t="s">
        <v>1383</v>
      </c>
      <c r="N194" s="114" t="s">
        <v>65</v>
      </c>
      <c r="O194" s="114" t="s">
        <v>518</v>
      </c>
      <c r="P194" s="114" t="s">
        <v>877</v>
      </c>
      <c r="Q194" s="114">
        <v>15</v>
      </c>
      <c r="R194" s="114" t="s">
        <v>881</v>
      </c>
      <c r="S194" s="114" t="s">
        <v>59</v>
      </c>
      <c r="T194" s="114"/>
      <c r="U194" s="114" t="s">
        <v>878</v>
      </c>
      <c r="V194" s="114"/>
      <c r="W194" s="113" t="s">
        <v>65</v>
      </c>
      <c r="X194" s="113">
        <v>6</v>
      </c>
      <c r="Y194" s="113" t="s">
        <v>65</v>
      </c>
      <c r="Z194" s="113" t="s">
        <v>1534</v>
      </c>
      <c r="AA194" s="120">
        <f t="shared" si="14"/>
        <v>149.79230838659299</v>
      </c>
      <c r="AB194" s="114" t="s">
        <v>65</v>
      </c>
      <c r="AC194" s="114" t="s">
        <v>59</v>
      </c>
      <c r="AD194" s="114" t="s">
        <v>912</v>
      </c>
      <c r="AE194" s="114"/>
    </row>
    <row r="195" spans="1:31" s="121" customFormat="1">
      <c r="A195" s="114" t="s">
        <v>1432</v>
      </c>
      <c r="B195" s="114" t="s">
        <v>1408</v>
      </c>
      <c r="C195" s="114" t="s">
        <v>868</v>
      </c>
      <c r="D195" s="114">
        <f t="shared" si="7"/>
        <v>9.5</v>
      </c>
      <c r="E195" s="119">
        <f t="shared" si="8"/>
        <v>149.79230838659299</v>
      </c>
      <c r="F195" s="119">
        <v>21.1715031827204</v>
      </c>
      <c r="G195" s="114">
        <v>23.464594000000002</v>
      </c>
      <c r="H195" s="114">
        <v>75.919516999999999</v>
      </c>
      <c r="I195" s="114" t="s">
        <v>920</v>
      </c>
      <c r="J195" s="114" t="s">
        <v>61</v>
      </c>
      <c r="K195" s="114" t="s">
        <v>495</v>
      </c>
      <c r="L195" s="114" t="s">
        <v>55</v>
      </c>
      <c r="M195" s="114" t="s">
        <v>1383</v>
      </c>
      <c r="N195" s="114" t="s">
        <v>65</v>
      </c>
      <c r="O195" s="114" t="s">
        <v>518</v>
      </c>
      <c r="P195" s="114" t="s">
        <v>877</v>
      </c>
      <c r="Q195" s="114">
        <v>15</v>
      </c>
      <c r="R195" s="114" t="s">
        <v>881</v>
      </c>
      <c r="S195" s="114" t="s">
        <v>59</v>
      </c>
      <c r="T195" s="114"/>
      <c r="U195" s="114" t="s">
        <v>878</v>
      </c>
      <c r="V195" s="114"/>
      <c r="W195" s="113" t="s">
        <v>65</v>
      </c>
      <c r="X195" s="113">
        <v>6</v>
      </c>
      <c r="Y195" s="113" t="s">
        <v>65</v>
      </c>
      <c r="Z195" s="113" t="s">
        <v>1534</v>
      </c>
      <c r="AA195" s="120">
        <f t="shared" si="14"/>
        <v>21.1715031827204</v>
      </c>
      <c r="AB195" s="114" t="s">
        <v>65</v>
      </c>
      <c r="AC195" s="114" t="s">
        <v>59</v>
      </c>
      <c r="AD195" s="114" t="s">
        <v>912</v>
      </c>
      <c r="AE195" s="114"/>
    </row>
    <row r="196" spans="1:31" s="121" customFormat="1">
      <c r="A196" s="114" t="s">
        <v>1432</v>
      </c>
      <c r="B196" s="114" t="s">
        <v>1408</v>
      </c>
      <c r="C196" s="114" t="s">
        <v>868</v>
      </c>
      <c r="D196" s="114">
        <f t="shared" si="7"/>
        <v>9.5</v>
      </c>
      <c r="E196" s="119">
        <f t="shared" si="8"/>
        <v>170.96381156931341</v>
      </c>
      <c r="F196" s="119">
        <v>45.668029483669997</v>
      </c>
      <c r="G196" s="114">
        <v>23.464632999999999</v>
      </c>
      <c r="H196" s="114">
        <v>75.919719000000001</v>
      </c>
      <c r="I196" s="114" t="s">
        <v>920</v>
      </c>
      <c r="J196" s="114" t="s">
        <v>61</v>
      </c>
      <c r="K196" s="114" t="s">
        <v>495</v>
      </c>
      <c r="L196" s="114" t="s">
        <v>55</v>
      </c>
      <c r="M196" s="114" t="s">
        <v>1383</v>
      </c>
      <c r="N196" s="114" t="s">
        <v>65</v>
      </c>
      <c r="O196" s="114" t="s">
        <v>518</v>
      </c>
      <c r="P196" s="114" t="s">
        <v>877</v>
      </c>
      <c r="Q196" s="114">
        <v>15</v>
      </c>
      <c r="R196" s="114" t="s">
        <v>881</v>
      </c>
      <c r="S196" s="114" t="s">
        <v>59</v>
      </c>
      <c r="T196" s="114"/>
      <c r="U196" s="114" t="s">
        <v>878</v>
      </c>
      <c r="V196" s="114"/>
      <c r="W196" s="113" t="s">
        <v>65</v>
      </c>
      <c r="X196" s="113">
        <v>10</v>
      </c>
      <c r="Y196" s="113" t="s">
        <v>65</v>
      </c>
      <c r="Z196" s="113" t="s">
        <v>1534</v>
      </c>
      <c r="AA196" s="120">
        <f t="shared" si="14"/>
        <v>45.668029483669997</v>
      </c>
      <c r="AB196" s="114" t="s">
        <v>65</v>
      </c>
      <c r="AC196" s="114" t="s">
        <v>59</v>
      </c>
      <c r="AD196" s="114" t="s">
        <v>912</v>
      </c>
      <c r="AE196" s="114"/>
    </row>
    <row r="197" spans="1:31" s="121" customFormat="1">
      <c r="A197" s="114" t="s">
        <v>906</v>
      </c>
      <c r="B197" s="114" t="s">
        <v>871</v>
      </c>
      <c r="C197" s="114" t="s">
        <v>868</v>
      </c>
      <c r="D197" s="114">
        <f t="shared" ref="D197:D260" si="15">(Q197/2)+2</f>
        <v>9.5</v>
      </c>
      <c r="E197" s="119">
        <f t="shared" si="8"/>
        <v>216.63184105298342</v>
      </c>
      <c r="F197" s="119">
        <v>4.5882715058835304</v>
      </c>
      <c r="G197" s="114">
        <v>23.464694999999999</v>
      </c>
      <c r="H197" s="114">
        <v>75.920159999999996</v>
      </c>
      <c r="I197" s="114" t="s">
        <v>920</v>
      </c>
      <c r="J197" s="114" t="s">
        <v>61</v>
      </c>
      <c r="K197" s="114" t="s">
        <v>495</v>
      </c>
      <c r="L197" s="114" t="s">
        <v>55</v>
      </c>
      <c r="M197" s="114" t="s">
        <v>1383</v>
      </c>
      <c r="N197" s="114" t="s">
        <v>65</v>
      </c>
      <c r="O197" s="114">
        <v>7</v>
      </c>
      <c r="P197" s="114" t="s">
        <v>877</v>
      </c>
      <c r="Q197" s="114">
        <v>15</v>
      </c>
      <c r="R197" s="114" t="s">
        <v>881</v>
      </c>
      <c r="S197" s="114" t="s">
        <v>59</v>
      </c>
      <c r="T197" s="114"/>
      <c r="U197" s="114" t="s">
        <v>878</v>
      </c>
      <c r="V197" s="114"/>
      <c r="W197" s="113" t="s">
        <v>65</v>
      </c>
      <c r="X197" s="113">
        <v>6</v>
      </c>
      <c r="Y197" s="113" t="s">
        <v>65</v>
      </c>
      <c r="Z197" s="113" t="s">
        <v>1534</v>
      </c>
      <c r="AA197" s="120">
        <f t="shared" si="14"/>
        <v>4.5882715058835304</v>
      </c>
      <c r="AB197" s="114" t="s">
        <v>65</v>
      </c>
      <c r="AC197" s="114" t="s">
        <v>59</v>
      </c>
      <c r="AD197" s="114" t="s">
        <v>912</v>
      </c>
      <c r="AE197" s="114"/>
    </row>
    <row r="198" spans="1:31" s="121" customFormat="1">
      <c r="A198" s="114" t="s">
        <v>1432</v>
      </c>
      <c r="B198" s="114" t="s">
        <v>1408</v>
      </c>
      <c r="C198" s="114" t="s">
        <v>868</v>
      </c>
      <c r="D198" s="114">
        <f t="shared" si="15"/>
        <v>9.5</v>
      </c>
      <c r="E198" s="119">
        <f t="shared" ref="E198:E261" si="16">F197+E197</f>
        <v>221.22011255886696</v>
      </c>
      <c r="F198" s="119">
        <v>56.251444156098401</v>
      </c>
      <c r="G198" s="114">
        <v>23.464701999999999</v>
      </c>
      <c r="H198" s="114">
        <v>75.920203999999998</v>
      </c>
      <c r="I198" s="114" t="s">
        <v>920</v>
      </c>
      <c r="J198" s="114" t="s">
        <v>61</v>
      </c>
      <c r="K198" s="114" t="s">
        <v>495</v>
      </c>
      <c r="L198" s="114" t="s">
        <v>55</v>
      </c>
      <c r="M198" s="114" t="s">
        <v>1383</v>
      </c>
      <c r="N198" s="114" t="s">
        <v>65</v>
      </c>
      <c r="O198" s="114" t="s">
        <v>518</v>
      </c>
      <c r="P198" s="114" t="s">
        <v>877</v>
      </c>
      <c r="Q198" s="114">
        <v>15</v>
      </c>
      <c r="R198" s="114" t="s">
        <v>881</v>
      </c>
      <c r="S198" s="114" t="s">
        <v>59</v>
      </c>
      <c r="T198" s="114"/>
      <c r="U198" s="114" t="s">
        <v>878</v>
      </c>
      <c r="V198" s="114"/>
      <c r="W198" s="113" t="s">
        <v>65</v>
      </c>
      <c r="X198" s="113">
        <v>5</v>
      </c>
      <c r="Y198" s="113" t="s">
        <v>65</v>
      </c>
      <c r="Z198" s="113" t="s">
        <v>1534</v>
      </c>
      <c r="AA198" s="120">
        <f t="shared" si="14"/>
        <v>56.251444156098401</v>
      </c>
      <c r="AB198" s="114" t="s">
        <v>65</v>
      </c>
      <c r="AC198" s="114" t="s">
        <v>59</v>
      </c>
      <c r="AD198" s="114" t="s">
        <v>912</v>
      </c>
      <c r="AE198" s="114"/>
    </row>
    <row r="199" spans="1:31" s="121" customFormat="1">
      <c r="A199" s="114" t="s">
        <v>1432</v>
      </c>
      <c r="B199" s="114" t="s">
        <v>1408</v>
      </c>
      <c r="C199" s="114" t="s">
        <v>868</v>
      </c>
      <c r="D199" s="114">
        <f t="shared" si="15"/>
        <v>9.5</v>
      </c>
      <c r="E199" s="119">
        <f t="shared" si="16"/>
        <v>277.47155671496535</v>
      </c>
      <c r="F199" s="119">
        <v>66.300467852931405</v>
      </c>
      <c r="G199" s="114">
        <v>23.464777000000002</v>
      </c>
      <c r="H199" s="114">
        <v>75.920749000000001</v>
      </c>
      <c r="I199" s="114" t="s">
        <v>920</v>
      </c>
      <c r="J199" s="114" t="s">
        <v>61</v>
      </c>
      <c r="K199" s="114" t="s">
        <v>495</v>
      </c>
      <c r="L199" s="114" t="s">
        <v>55</v>
      </c>
      <c r="M199" s="114" t="s">
        <v>1383</v>
      </c>
      <c r="N199" s="114" t="s">
        <v>65</v>
      </c>
      <c r="O199" s="114" t="s">
        <v>518</v>
      </c>
      <c r="P199" s="114" t="s">
        <v>877</v>
      </c>
      <c r="Q199" s="114">
        <v>15</v>
      </c>
      <c r="R199" s="114" t="s">
        <v>881</v>
      </c>
      <c r="S199" s="114" t="s">
        <v>59</v>
      </c>
      <c r="T199" s="114"/>
      <c r="U199" s="114" t="s">
        <v>878</v>
      </c>
      <c r="V199" s="114"/>
      <c r="W199" s="113" t="s">
        <v>65</v>
      </c>
      <c r="X199" s="113">
        <v>7</v>
      </c>
      <c r="Y199" s="113" t="s">
        <v>65</v>
      </c>
      <c r="Z199" s="113" t="s">
        <v>1534</v>
      </c>
      <c r="AA199" s="120">
        <f t="shared" si="14"/>
        <v>66.300467852931405</v>
      </c>
      <c r="AB199" s="114" t="s">
        <v>65</v>
      </c>
      <c r="AC199" s="114" t="s">
        <v>59</v>
      </c>
      <c r="AD199" s="114" t="s">
        <v>912</v>
      </c>
      <c r="AE199" s="114"/>
    </row>
    <row r="200" spans="1:31" s="121" customFormat="1">
      <c r="A200" s="114" t="s">
        <v>1432</v>
      </c>
      <c r="B200" s="114" t="s">
        <v>1408</v>
      </c>
      <c r="C200" s="114" t="s">
        <v>868</v>
      </c>
      <c r="D200" s="114">
        <f t="shared" si="15"/>
        <v>9.5</v>
      </c>
      <c r="E200" s="119">
        <f t="shared" si="16"/>
        <v>343.77202456789678</v>
      </c>
      <c r="F200" s="119">
        <v>286.194239763339</v>
      </c>
      <c r="G200" s="114">
        <v>23.464874999999999</v>
      </c>
      <c r="H200" s="114">
        <v>75.921387999999993</v>
      </c>
      <c r="I200" s="114" t="s">
        <v>920</v>
      </c>
      <c r="J200" s="114" t="s">
        <v>61</v>
      </c>
      <c r="K200" s="114" t="s">
        <v>495</v>
      </c>
      <c r="L200" s="114" t="s">
        <v>55</v>
      </c>
      <c r="M200" s="114" t="s">
        <v>1383</v>
      </c>
      <c r="N200" s="114" t="s">
        <v>65</v>
      </c>
      <c r="O200" s="114" t="s">
        <v>518</v>
      </c>
      <c r="P200" s="114" t="s">
        <v>877</v>
      </c>
      <c r="Q200" s="114">
        <v>15</v>
      </c>
      <c r="R200" s="114" t="s">
        <v>881</v>
      </c>
      <c r="S200" s="114" t="s">
        <v>59</v>
      </c>
      <c r="T200" s="114"/>
      <c r="U200" s="114" t="s">
        <v>878</v>
      </c>
      <c r="V200" s="114"/>
      <c r="W200" s="113" t="s">
        <v>65</v>
      </c>
      <c r="X200" s="113">
        <v>5</v>
      </c>
      <c r="Y200" s="113" t="s">
        <v>65</v>
      </c>
      <c r="Z200" s="113" t="s">
        <v>1534</v>
      </c>
      <c r="AA200" s="120">
        <f t="shared" si="14"/>
        <v>286.194239763339</v>
      </c>
      <c r="AB200" s="114" t="s">
        <v>65</v>
      </c>
      <c r="AC200" s="114" t="s">
        <v>59</v>
      </c>
      <c r="AD200" s="114" t="s">
        <v>912</v>
      </c>
      <c r="AE200" s="114"/>
    </row>
    <row r="201" spans="1:31" s="121" customFormat="1">
      <c r="A201" s="114" t="s">
        <v>1433</v>
      </c>
      <c r="B201" s="114" t="s">
        <v>1537</v>
      </c>
      <c r="C201" s="114" t="s">
        <v>868</v>
      </c>
      <c r="D201" s="114">
        <f t="shared" si="15"/>
        <v>9.5</v>
      </c>
      <c r="E201" s="119">
        <f t="shared" si="16"/>
        <v>629.96626433123583</v>
      </c>
      <c r="F201" s="119">
        <v>123.771705378002</v>
      </c>
      <c r="G201" s="114">
        <v>23.465337999999999</v>
      </c>
      <c r="H201" s="114">
        <v>75.924142000000003</v>
      </c>
      <c r="I201" s="114" t="s">
        <v>920</v>
      </c>
      <c r="J201" s="114" t="s">
        <v>61</v>
      </c>
      <c r="K201" s="114" t="s">
        <v>495</v>
      </c>
      <c r="L201" s="114" t="s">
        <v>55</v>
      </c>
      <c r="M201" s="114" t="s">
        <v>1383</v>
      </c>
      <c r="N201" s="114" t="s">
        <v>65</v>
      </c>
      <c r="O201" s="114" t="s">
        <v>518</v>
      </c>
      <c r="P201" s="114" t="s">
        <v>877</v>
      </c>
      <c r="Q201" s="114">
        <v>15</v>
      </c>
      <c r="R201" s="114" t="s">
        <v>881</v>
      </c>
      <c r="S201" s="114" t="s">
        <v>59</v>
      </c>
      <c r="T201" s="114"/>
      <c r="U201" s="114" t="s">
        <v>878</v>
      </c>
      <c r="V201" s="114"/>
      <c r="W201" s="149" t="s">
        <v>1433</v>
      </c>
      <c r="X201" s="113">
        <v>6</v>
      </c>
      <c r="Y201" s="113" t="s">
        <v>1413</v>
      </c>
      <c r="Z201" s="113" t="s">
        <v>1433</v>
      </c>
      <c r="AA201" s="120">
        <f t="shared" ref="AA201:AA202" si="17">X201+6</f>
        <v>12</v>
      </c>
      <c r="AB201" s="114" t="s">
        <v>65</v>
      </c>
      <c r="AC201" s="114" t="s">
        <v>59</v>
      </c>
      <c r="AD201" s="114" t="s">
        <v>912</v>
      </c>
      <c r="AE201" s="114"/>
    </row>
    <row r="202" spans="1:31" s="121" customFormat="1">
      <c r="A202" s="114" t="s">
        <v>1433</v>
      </c>
      <c r="B202" s="114" t="s">
        <v>1537</v>
      </c>
      <c r="C202" s="114" t="s">
        <v>868</v>
      </c>
      <c r="D202" s="114">
        <f t="shared" si="15"/>
        <v>9.5</v>
      </c>
      <c r="E202" s="119">
        <f t="shared" si="16"/>
        <v>753.73796970923786</v>
      </c>
      <c r="F202" s="119">
        <v>358.89452736447299</v>
      </c>
      <c r="G202" s="114">
        <v>23.465668000000001</v>
      </c>
      <c r="H202" s="114">
        <v>75.925286</v>
      </c>
      <c r="I202" s="114" t="s">
        <v>920</v>
      </c>
      <c r="J202" s="114" t="s">
        <v>61</v>
      </c>
      <c r="K202" s="114" t="s">
        <v>495</v>
      </c>
      <c r="L202" s="114" t="s">
        <v>55</v>
      </c>
      <c r="M202" s="114" t="s">
        <v>1383</v>
      </c>
      <c r="N202" s="114" t="s">
        <v>65</v>
      </c>
      <c r="O202" s="114" t="s">
        <v>518</v>
      </c>
      <c r="P202" s="114" t="s">
        <v>877</v>
      </c>
      <c r="Q202" s="114">
        <v>15</v>
      </c>
      <c r="R202" s="114" t="s">
        <v>881</v>
      </c>
      <c r="S202" s="114" t="s">
        <v>59</v>
      </c>
      <c r="T202" s="114"/>
      <c r="U202" s="114" t="s">
        <v>878</v>
      </c>
      <c r="V202" s="114"/>
      <c r="W202" s="149" t="s">
        <v>1433</v>
      </c>
      <c r="X202" s="113">
        <v>13</v>
      </c>
      <c r="Y202" s="113" t="s">
        <v>1413</v>
      </c>
      <c r="Z202" s="113" t="s">
        <v>1433</v>
      </c>
      <c r="AA202" s="120">
        <f t="shared" si="17"/>
        <v>19</v>
      </c>
      <c r="AB202" s="114" t="s">
        <v>65</v>
      </c>
      <c r="AC202" s="114" t="s">
        <v>59</v>
      </c>
      <c r="AD202" s="114" t="s">
        <v>912</v>
      </c>
      <c r="AE202" s="114"/>
    </row>
    <row r="203" spans="1:31" s="121" customFormat="1">
      <c r="A203" s="114" t="s">
        <v>919</v>
      </c>
      <c r="B203" s="114" t="s">
        <v>871</v>
      </c>
      <c r="C203" s="114" t="s">
        <v>868</v>
      </c>
      <c r="D203" s="114">
        <f t="shared" si="15"/>
        <v>9.5</v>
      </c>
      <c r="E203" s="119">
        <f t="shared" si="16"/>
        <v>1112.632497073711</v>
      </c>
      <c r="F203" s="119">
        <v>187.601558184987</v>
      </c>
      <c r="G203" s="114">
        <v>23.468337999999999</v>
      </c>
      <c r="H203" s="114">
        <v>75.927162999999993</v>
      </c>
      <c r="I203" s="114" t="s">
        <v>920</v>
      </c>
      <c r="J203" s="114" t="s">
        <v>61</v>
      </c>
      <c r="K203" s="114" t="s">
        <v>495</v>
      </c>
      <c r="L203" s="114" t="s">
        <v>55</v>
      </c>
      <c r="M203" s="114" t="s">
        <v>1383</v>
      </c>
      <c r="N203" s="114" t="s">
        <v>65</v>
      </c>
      <c r="O203" s="114" t="s">
        <v>518</v>
      </c>
      <c r="P203" s="114" t="s">
        <v>877</v>
      </c>
      <c r="Q203" s="114">
        <v>15</v>
      </c>
      <c r="R203" s="114" t="s">
        <v>881</v>
      </c>
      <c r="S203" s="114" t="s">
        <v>59</v>
      </c>
      <c r="T203" s="114"/>
      <c r="U203" s="114" t="s">
        <v>878</v>
      </c>
      <c r="V203" s="114"/>
      <c r="W203" s="113" t="s">
        <v>65</v>
      </c>
      <c r="X203" s="113">
        <v>6</v>
      </c>
      <c r="Y203" s="113" t="s">
        <v>65</v>
      </c>
      <c r="Z203" s="113" t="s">
        <v>1534</v>
      </c>
      <c r="AA203" s="120">
        <f t="shared" ref="AA203:AA209" si="18">F203</f>
        <v>187.601558184987</v>
      </c>
      <c r="AB203" s="114" t="s">
        <v>65</v>
      </c>
      <c r="AC203" s="114" t="s">
        <v>59</v>
      </c>
      <c r="AD203" s="114" t="s">
        <v>912</v>
      </c>
      <c r="AE203" s="114"/>
    </row>
    <row r="204" spans="1:31" s="121" customFormat="1">
      <c r="A204" s="114" t="s">
        <v>1432</v>
      </c>
      <c r="B204" s="114" t="s">
        <v>1408</v>
      </c>
      <c r="C204" s="114" t="s">
        <v>868</v>
      </c>
      <c r="D204" s="114">
        <f t="shared" si="15"/>
        <v>9.5</v>
      </c>
      <c r="E204" s="119">
        <f t="shared" si="16"/>
        <v>1300.2340552586979</v>
      </c>
      <c r="F204" s="119">
        <v>39.1191827159223</v>
      </c>
      <c r="G204" s="114">
        <v>23.468934999999998</v>
      </c>
      <c r="H204" s="114">
        <v>75.928881000000004</v>
      </c>
      <c r="I204" s="114" t="s">
        <v>920</v>
      </c>
      <c r="J204" s="114" t="s">
        <v>61</v>
      </c>
      <c r="K204" s="114" t="s">
        <v>495</v>
      </c>
      <c r="L204" s="114" t="s">
        <v>55</v>
      </c>
      <c r="M204" s="114" t="s">
        <v>1383</v>
      </c>
      <c r="N204" s="114" t="s">
        <v>65</v>
      </c>
      <c r="O204" s="114" t="s">
        <v>518</v>
      </c>
      <c r="P204" s="114" t="s">
        <v>877</v>
      </c>
      <c r="Q204" s="114">
        <v>15</v>
      </c>
      <c r="R204" s="114" t="s">
        <v>881</v>
      </c>
      <c r="S204" s="114" t="s">
        <v>59</v>
      </c>
      <c r="T204" s="114"/>
      <c r="U204" s="114" t="s">
        <v>878</v>
      </c>
      <c r="V204" s="114"/>
      <c r="W204" s="113" t="s">
        <v>65</v>
      </c>
      <c r="X204" s="113">
        <v>6</v>
      </c>
      <c r="Y204" s="113" t="s">
        <v>65</v>
      </c>
      <c r="Z204" s="113" t="s">
        <v>1534</v>
      </c>
      <c r="AA204" s="120">
        <f t="shared" si="18"/>
        <v>39.1191827159223</v>
      </c>
      <c r="AB204" s="114" t="s">
        <v>65</v>
      </c>
      <c r="AC204" s="114" t="s">
        <v>59</v>
      </c>
      <c r="AD204" s="114" t="s">
        <v>912</v>
      </c>
      <c r="AE204" s="114"/>
    </row>
    <row r="205" spans="1:31" s="121" customFormat="1">
      <c r="A205" s="114" t="s">
        <v>1432</v>
      </c>
      <c r="B205" s="114" t="s">
        <v>1408</v>
      </c>
      <c r="C205" s="114" t="s">
        <v>868</v>
      </c>
      <c r="D205" s="114">
        <f t="shared" si="15"/>
        <v>9.5</v>
      </c>
      <c r="E205" s="119">
        <f t="shared" si="16"/>
        <v>1339.3532379746202</v>
      </c>
      <c r="F205" s="119">
        <v>889.34427392765997</v>
      </c>
      <c r="G205" s="114">
        <v>23.469059999999999</v>
      </c>
      <c r="H205" s="114">
        <v>75.929238999999995</v>
      </c>
      <c r="I205" s="114" t="s">
        <v>920</v>
      </c>
      <c r="J205" s="114" t="s">
        <v>61</v>
      </c>
      <c r="K205" s="114" t="s">
        <v>495</v>
      </c>
      <c r="L205" s="114" t="s">
        <v>55</v>
      </c>
      <c r="M205" s="114" t="s">
        <v>1383</v>
      </c>
      <c r="N205" s="114" t="s">
        <v>65</v>
      </c>
      <c r="O205" s="114" t="s">
        <v>518</v>
      </c>
      <c r="P205" s="114" t="s">
        <v>877</v>
      </c>
      <c r="Q205" s="114">
        <v>15</v>
      </c>
      <c r="R205" s="114" t="s">
        <v>881</v>
      </c>
      <c r="S205" s="114" t="s">
        <v>59</v>
      </c>
      <c r="T205" s="114"/>
      <c r="U205" s="114" t="s">
        <v>878</v>
      </c>
      <c r="V205" s="114"/>
      <c r="W205" s="113" t="s">
        <v>65</v>
      </c>
      <c r="X205" s="113">
        <v>7</v>
      </c>
      <c r="Y205" s="113" t="s">
        <v>65</v>
      </c>
      <c r="Z205" s="113" t="s">
        <v>1534</v>
      </c>
      <c r="AA205" s="120">
        <f t="shared" si="18"/>
        <v>889.34427392765997</v>
      </c>
      <c r="AB205" s="114" t="s">
        <v>65</v>
      </c>
      <c r="AC205" s="114" t="s">
        <v>59</v>
      </c>
      <c r="AD205" s="114" t="s">
        <v>912</v>
      </c>
      <c r="AE205" s="114"/>
    </row>
    <row r="206" spans="1:31" s="121" customFormat="1">
      <c r="A206" s="114" t="s">
        <v>918</v>
      </c>
      <c r="B206" s="114" t="s">
        <v>871</v>
      </c>
      <c r="C206" s="114" t="s">
        <v>868</v>
      </c>
      <c r="D206" s="114">
        <f t="shared" si="15"/>
        <v>9.5</v>
      </c>
      <c r="E206" s="119">
        <f t="shared" si="16"/>
        <v>2228.69751190228</v>
      </c>
      <c r="F206" s="119">
        <v>121.65872614896701</v>
      </c>
      <c r="G206" s="114">
        <v>23.471905</v>
      </c>
      <c r="H206" s="114">
        <v>75.937377999999995</v>
      </c>
      <c r="I206" s="114" t="s">
        <v>920</v>
      </c>
      <c r="J206" s="114" t="s">
        <v>61</v>
      </c>
      <c r="K206" s="114" t="s">
        <v>495</v>
      </c>
      <c r="L206" s="114" t="s">
        <v>55</v>
      </c>
      <c r="M206" s="114" t="s">
        <v>1383</v>
      </c>
      <c r="N206" s="114" t="s">
        <v>65</v>
      </c>
      <c r="O206" s="114" t="s">
        <v>518</v>
      </c>
      <c r="P206" s="114" t="s">
        <v>877</v>
      </c>
      <c r="Q206" s="114">
        <v>15</v>
      </c>
      <c r="R206" s="114" t="s">
        <v>881</v>
      </c>
      <c r="S206" s="114" t="s">
        <v>59</v>
      </c>
      <c r="T206" s="114"/>
      <c r="U206" s="114" t="s">
        <v>878</v>
      </c>
      <c r="V206" s="114"/>
      <c r="W206" s="113" t="s">
        <v>65</v>
      </c>
      <c r="X206" s="113">
        <v>6</v>
      </c>
      <c r="Y206" s="113" t="s">
        <v>65</v>
      </c>
      <c r="Z206" s="113" t="s">
        <v>1534</v>
      </c>
      <c r="AA206" s="120">
        <f t="shared" si="18"/>
        <v>121.65872614896701</v>
      </c>
      <c r="AB206" s="114" t="s">
        <v>65</v>
      </c>
      <c r="AC206" s="114" t="s">
        <v>59</v>
      </c>
      <c r="AD206" s="114" t="s">
        <v>912</v>
      </c>
      <c r="AE206" s="114"/>
    </row>
    <row r="207" spans="1:31" s="121" customFormat="1">
      <c r="A207" s="114" t="s">
        <v>1432</v>
      </c>
      <c r="B207" s="114" t="s">
        <v>1408</v>
      </c>
      <c r="C207" s="114" t="s">
        <v>868</v>
      </c>
      <c r="D207" s="114">
        <f t="shared" si="15"/>
        <v>9.5</v>
      </c>
      <c r="E207" s="119">
        <f t="shared" si="16"/>
        <v>2350.3562380512471</v>
      </c>
      <c r="F207" s="119">
        <v>11.0316447665101</v>
      </c>
      <c r="G207" s="114">
        <v>23.472293000000001</v>
      </c>
      <c r="H207" s="114">
        <v>75.938490000000002</v>
      </c>
      <c r="I207" s="114" t="s">
        <v>920</v>
      </c>
      <c r="J207" s="114" t="s">
        <v>61</v>
      </c>
      <c r="K207" s="114" t="s">
        <v>495</v>
      </c>
      <c r="L207" s="114" t="s">
        <v>55</v>
      </c>
      <c r="M207" s="114" t="s">
        <v>1383</v>
      </c>
      <c r="N207" s="114" t="s">
        <v>65</v>
      </c>
      <c r="O207" s="114" t="s">
        <v>518</v>
      </c>
      <c r="P207" s="114" t="s">
        <v>877</v>
      </c>
      <c r="Q207" s="114">
        <v>15</v>
      </c>
      <c r="R207" s="114" t="s">
        <v>881</v>
      </c>
      <c r="S207" s="114" t="s">
        <v>59</v>
      </c>
      <c r="T207" s="114"/>
      <c r="U207" s="114" t="s">
        <v>878</v>
      </c>
      <c r="V207" s="114"/>
      <c r="W207" s="113" t="s">
        <v>65</v>
      </c>
      <c r="X207" s="113">
        <v>5</v>
      </c>
      <c r="Y207" s="113" t="s">
        <v>65</v>
      </c>
      <c r="Z207" s="113" t="s">
        <v>1534</v>
      </c>
      <c r="AA207" s="120">
        <f t="shared" si="18"/>
        <v>11.0316447665101</v>
      </c>
      <c r="AB207" s="114" t="s">
        <v>65</v>
      </c>
      <c r="AC207" s="114" t="s">
        <v>59</v>
      </c>
      <c r="AD207" s="114" t="s">
        <v>912</v>
      </c>
      <c r="AE207" s="114"/>
    </row>
    <row r="208" spans="1:31" s="121" customFormat="1">
      <c r="A208" s="114" t="s">
        <v>1432</v>
      </c>
      <c r="B208" s="114" t="s">
        <v>1408</v>
      </c>
      <c r="C208" s="114" t="s">
        <v>868</v>
      </c>
      <c r="D208" s="114">
        <f t="shared" si="15"/>
        <v>9.5</v>
      </c>
      <c r="E208" s="119">
        <f t="shared" si="16"/>
        <v>2361.3878828177571</v>
      </c>
      <c r="F208" s="119">
        <v>1044.01307933929</v>
      </c>
      <c r="G208" s="114">
        <v>23.472329999999999</v>
      </c>
      <c r="H208" s="114">
        <v>75.938591000000002</v>
      </c>
      <c r="I208" s="114" t="s">
        <v>920</v>
      </c>
      <c r="J208" s="114" t="s">
        <v>61</v>
      </c>
      <c r="K208" s="114" t="s">
        <v>495</v>
      </c>
      <c r="L208" s="114" t="s">
        <v>55</v>
      </c>
      <c r="M208" s="114" t="s">
        <v>1383</v>
      </c>
      <c r="N208" s="114" t="s">
        <v>65</v>
      </c>
      <c r="O208" s="114" t="s">
        <v>518</v>
      </c>
      <c r="P208" s="114" t="s">
        <v>915</v>
      </c>
      <c r="Q208" s="114">
        <v>15</v>
      </c>
      <c r="R208" s="114" t="s">
        <v>881</v>
      </c>
      <c r="S208" s="114" t="s">
        <v>59</v>
      </c>
      <c r="T208" s="114"/>
      <c r="U208" s="114" t="s">
        <v>878</v>
      </c>
      <c r="V208" s="114"/>
      <c r="W208" s="113" t="s">
        <v>65</v>
      </c>
      <c r="X208" s="113">
        <v>11</v>
      </c>
      <c r="Y208" s="113" t="s">
        <v>65</v>
      </c>
      <c r="Z208" s="113" t="s">
        <v>1534</v>
      </c>
      <c r="AA208" s="120">
        <f t="shared" si="18"/>
        <v>1044.01307933929</v>
      </c>
      <c r="AB208" s="114" t="s">
        <v>65</v>
      </c>
      <c r="AC208" s="114" t="s">
        <v>59</v>
      </c>
      <c r="AD208" s="114" t="s">
        <v>912</v>
      </c>
      <c r="AE208" s="114"/>
    </row>
    <row r="209" spans="1:31" s="121" customFormat="1">
      <c r="A209" s="114" t="s">
        <v>1432</v>
      </c>
      <c r="B209" s="114" t="s">
        <v>1408</v>
      </c>
      <c r="C209" s="114" t="s">
        <v>868</v>
      </c>
      <c r="D209" s="114">
        <f t="shared" si="15"/>
        <v>9.5</v>
      </c>
      <c r="E209" s="119">
        <f t="shared" si="16"/>
        <v>3405.4009621570472</v>
      </c>
      <c r="F209" s="119">
        <v>221.50240154455599</v>
      </c>
      <c r="G209" s="114">
        <v>23.473123999999999</v>
      </c>
      <c r="H209" s="114">
        <v>75.948740000000001</v>
      </c>
      <c r="I209" s="114" t="s">
        <v>920</v>
      </c>
      <c r="J209" s="114" t="s">
        <v>61</v>
      </c>
      <c r="K209" s="114" t="s">
        <v>495</v>
      </c>
      <c r="L209" s="114" t="s">
        <v>55</v>
      </c>
      <c r="M209" s="114" t="s">
        <v>1383</v>
      </c>
      <c r="N209" s="114" t="s">
        <v>65</v>
      </c>
      <c r="O209" s="114" t="s">
        <v>518</v>
      </c>
      <c r="P209" s="114" t="s">
        <v>877</v>
      </c>
      <c r="Q209" s="114">
        <v>15</v>
      </c>
      <c r="R209" s="114" t="s">
        <v>881</v>
      </c>
      <c r="S209" s="114" t="s">
        <v>59</v>
      </c>
      <c r="T209" s="114"/>
      <c r="U209" s="114" t="s">
        <v>878</v>
      </c>
      <c r="V209" s="114"/>
      <c r="W209" s="113" t="s">
        <v>65</v>
      </c>
      <c r="X209" s="113">
        <v>10</v>
      </c>
      <c r="Y209" s="113" t="s">
        <v>65</v>
      </c>
      <c r="Z209" s="113" t="s">
        <v>1534</v>
      </c>
      <c r="AA209" s="120">
        <f t="shared" si="18"/>
        <v>221.50240154455599</v>
      </c>
      <c r="AB209" s="114" t="s">
        <v>65</v>
      </c>
      <c r="AC209" s="114" t="s">
        <v>59</v>
      </c>
      <c r="AD209" s="114" t="s">
        <v>912</v>
      </c>
      <c r="AE209" s="114"/>
    </row>
    <row r="210" spans="1:31" s="121" customFormat="1">
      <c r="A210" s="114" t="s">
        <v>1435</v>
      </c>
      <c r="B210" s="114" t="s">
        <v>1537</v>
      </c>
      <c r="C210" s="114" t="s">
        <v>868</v>
      </c>
      <c r="D210" s="114">
        <f t="shared" si="15"/>
        <v>9.5</v>
      </c>
      <c r="E210" s="119">
        <f t="shared" si="16"/>
        <v>3626.9033637016032</v>
      </c>
      <c r="F210" s="119">
        <v>593.42700658003605</v>
      </c>
      <c r="G210" s="114">
        <v>23.473255999999999</v>
      </c>
      <c r="H210" s="114">
        <v>75.950896999999998</v>
      </c>
      <c r="I210" s="114" t="s">
        <v>920</v>
      </c>
      <c r="J210" s="114" t="s">
        <v>61</v>
      </c>
      <c r="K210" s="114" t="s">
        <v>495</v>
      </c>
      <c r="L210" s="114" t="s">
        <v>55</v>
      </c>
      <c r="M210" s="114" t="s">
        <v>1383</v>
      </c>
      <c r="N210" s="114" t="s">
        <v>65</v>
      </c>
      <c r="O210" s="114" t="s">
        <v>518</v>
      </c>
      <c r="P210" s="114" t="s">
        <v>877</v>
      </c>
      <c r="Q210" s="114">
        <v>15</v>
      </c>
      <c r="R210" s="114" t="s">
        <v>881</v>
      </c>
      <c r="S210" s="114" t="s">
        <v>59</v>
      </c>
      <c r="T210" s="114"/>
      <c r="U210" s="114" t="s">
        <v>878</v>
      </c>
      <c r="V210" s="114"/>
      <c r="W210" s="149" t="s">
        <v>1435</v>
      </c>
      <c r="X210" s="113">
        <v>486</v>
      </c>
      <c r="Y210" s="113" t="s">
        <v>1533</v>
      </c>
      <c r="Z210" s="113" t="s">
        <v>1435</v>
      </c>
      <c r="AA210" s="120">
        <f>X210+6</f>
        <v>492</v>
      </c>
      <c r="AB210" s="114" t="s">
        <v>65</v>
      </c>
      <c r="AC210" s="114" t="s">
        <v>59</v>
      </c>
      <c r="AD210" s="114" t="s">
        <v>912</v>
      </c>
      <c r="AE210" s="114"/>
    </row>
    <row r="211" spans="1:31" s="121" customFormat="1">
      <c r="A211" s="114" t="s">
        <v>1432</v>
      </c>
      <c r="B211" s="114" t="s">
        <v>1408</v>
      </c>
      <c r="C211" s="114" t="s">
        <v>868</v>
      </c>
      <c r="D211" s="114">
        <f t="shared" si="15"/>
        <v>9.5</v>
      </c>
      <c r="E211" s="119">
        <f t="shared" si="16"/>
        <v>4220.3303702816393</v>
      </c>
      <c r="F211" s="119">
        <v>258.109881020388</v>
      </c>
      <c r="G211" s="114">
        <v>23.473752999999999</v>
      </c>
      <c r="H211" s="114">
        <v>75.956676999999999</v>
      </c>
      <c r="I211" s="114" t="s">
        <v>920</v>
      </c>
      <c r="J211" s="114" t="s">
        <v>61</v>
      </c>
      <c r="K211" s="114" t="s">
        <v>495</v>
      </c>
      <c r="L211" s="114" t="s">
        <v>55</v>
      </c>
      <c r="M211" s="114" t="s">
        <v>1383</v>
      </c>
      <c r="N211" s="114" t="s">
        <v>65</v>
      </c>
      <c r="O211" s="114" t="s">
        <v>518</v>
      </c>
      <c r="P211" s="114" t="s">
        <v>877</v>
      </c>
      <c r="Q211" s="114">
        <v>15</v>
      </c>
      <c r="R211" s="114" t="s">
        <v>881</v>
      </c>
      <c r="S211" s="114" t="s">
        <v>59</v>
      </c>
      <c r="T211" s="114"/>
      <c r="U211" s="114" t="s">
        <v>878</v>
      </c>
      <c r="V211" s="114"/>
      <c r="W211" s="113" t="s">
        <v>65</v>
      </c>
      <c r="X211" s="113">
        <v>7</v>
      </c>
      <c r="Y211" s="113" t="s">
        <v>65</v>
      </c>
      <c r="Z211" s="113" t="s">
        <v>1534</v>
      </c>
      <c r="AA211" s="120">
        <f t="shared" ref="AA211:AA214" si="19">F211</f>
        <v>258.109881020388</v>
      </c>
      <c r="AB211" s="114" t="s">
        <v>65</v>
      </c>
      <c r="AC211" s="114" t="s">
        <v>59</v>
      </c>
      <c r="AD211" s="114" t="s">
        <v>912</v>
      </c>
      <c r="AE211" s="114"/>
    </row>
    <row r="212" spans="1:31" s="121" customFormat="1">
      <c r="A212" s="114" t="s">
        <v>916</v>
      </c>
      <c r="B212" s="114" t="s">
        <v>871</v>
      </c>
      <c r="C212" s="114" t="s">
        <v>868</v>
      </c>
      <c r="D212" s="114">
        <f t="shared" si="15"/>
        <v>9.5</v>
      </c>
      <c r="E212" s="119">
        <f t="shared" si="16"/>
        <v>4478.4402513020268</v>
      </c>
      <c r="F212" s="119">
        <v>649.46064276854497</v>
      </c>
      <c r="G212" s="114">
        <v>23.473994999999999</v>
      </c>
      <c r="H212" s="114">
        <v>75.959187</v>
      </c>
      <c r="I212" s="114" t="s">
        <v>920</v>
      </c>
      <c r="J212" s="114" t="s">
        <v>61</v>
      </c>
      <c r="K212" s="114" t="s">
        <v>495</v>
      </c>
      <c r="L212" s="114" t="s">
        <v>55</v>
      </c>
      <c r="M212" s="114" t="s">
        <v>1383</v>
      </c>
      <c r="N212" s="114" t="s">
        <v>65</v>
      </c>
      <c r="O212" s="114" t="s">
        <v>518</v>
      </c>
      <c r="P212" s="114" t="s">
        <v>877</v>
      </c>
      <c r="Q212" s="114">
        <v>15</v>
      </c>
      <c r="R212" s="114" t="s">
        <v>881</v>
      </c>
      <c r="S212" s="114" t="s">
        <v>59</v>
      </c>
      <c r="T212" s="114"/>
      <c r="U212" s="114" t="s">
        <v>878</v>
      </c>
      <c r="V212" s="114"/>
      <c r="W212" s="113" t="s">
        <v>65</v>
      </c>
      <c r="X212" s="113">
        <v>6</v>
      </c>
      <c r="Y212" s="113" t="s">
        <v>65</v>
      </c>
      <c r="Z212" s="113" t="s">
        <v>1534</v>
      </c>
      <c r="AA212" s="120">
        <f t="shared" si="19"/>
        <v>649.46064276854497</v>
      </c>
      <c r="AB212" s="114" t="s">
        <v>65</v>
      </c>
      <c r="AC212" s="114" t="s">
        <v>59</v>
      </c>
      <c r="AD212" s="114" t="s">
        <v>912</v>
      </c>
      <c r="AE212" s="114"/>
    </row>
    <row r="213" spans="1:31" s="121" customFormat="1">
      <c r="A213" s="114" t="s">
        <v>1432</v>
      </c>
      <c r="B213" s="114" t="s">
        <v>1408</v>
      </c>
      <c r="C213" s="114" t="s">
        <v>868</v>
      </c>
      <c r="D213" s="114">
        <f t="shared" si="15"/>
        <v>9.5</v>
      </c>
      <c r="E213" s="119">
        <f t="shared" si="16"/>
        <v>5127.9008940705717</v>
      </c>
      <c r="F213" s="119">
        <v>454.28927631086901</v>
      </c>
      <c r="G213" s="114">
        <v>23.474775999999999</v>
      </c>
      <c r="H213" s="114">
        <v>75.965486999999996</v>
      </c>
      <c r="I213" s="114" t="s">
        <v>920</v>
      </c>
      <c r="J213" s="114" t="s">
        <v>61</v>
      </c>
      <c r="K213" s="114" t="s">
        <v>495</v>
      </c>
      <c r="L213" s="114" t="s">
        <v>55</v>
      </c>
      <c r="M213" s="114" t="s">
        <v>1383</v>
      </c>
      <c r="N213" s="114" t="s">
        <v>65</v>
      </c>
      <c r="O213" s="114" t="s">
        <v>518</v>
      </c>
      <c r="P213" s="114" t="s">
        <v>877</v>
      </c>
      <c r="Q213" s="114">
        <v>15</v>
      </c>
      <c r="R213" s="114" t="s">
        <v>881</v>
      </c>
      <c r="S213" s="114" t="s">
        <v>59</v>
      </c>
      <c r="T213" s="114"/>
      <c r="U213" s="114" t="s">
        <v>878</v>
      </c>
      <c r="V213" s="114"/>
      <c r="W213" s="113" t="s">
        <v>65</v>
      </c>
      <c r="X213" s="113">
        <v>5</v>
      </c>
      <c r="Y213" s="113" t="s">
        <v>65</v>
      </c>
      <c r="Z213" s="113" t="s">
        <v>1534</v>
      </c>
      <c r="AA213" s="120">
        <f t="shared" si="19"/>
        <v>454.28927631086901</v>
      </c>
      <c r="AB213" s="114" t="s">
        <v>65</v>
      </c>
      <c r="AC213" s="114" t="s">
        <v>59</v>
      </c>
      <c r="AD213" s="114" t="s">
        <v>912</v>
      </c>
      <c r="AE213" s="114"/>
    </row>
    <row r="214" spans="1:31" s="121" customFormat="1">
      <c r="A214" s="114" t="s">
        <v>1440</v>
      </c>
      <c r="B214" s="114" t="s">
        <v>1408</v>
      </c>
      <c r="C214" s="114" t="s">
        <v>868</v>
      </c>
      <c r="D214" s="114">
        <f t="shared" si="15"/>
        <v>9.5</v>
      </c>
      <c r="E214" s="119">
        <f t="shared" si="16"/>
        <v>5582.190170381441</v>
      </c>
      <c r="F214" s="119">
        <v>122.46855708283999</v>
      </c>
      <c r="G214" s="114">
        <v>23.475207000000001</v>
      </c>
      <c r="H214" s="114">
        <v>75.969905999999995</v>
      </c>
      <c r="I214" s="114" t="s">
        <v>920</v>
      </c>
      <c r="J214" s="114" t="s">
        <v>61</v>
      </c>
      <c r="K214" s="114" t="s">
        <v>495</v>
      </c>
      <c r="L214" s="114" t="s">
        <v>55</v>
      </c>
      <c r="M214" s="114" t="s">
        <v>1383</v>
      </c>
      <c r="N214" s="114" t="s">
        <v>65</v>
      </c>
      <c r="O214" s="114" t="s">
        <v>518</v>
      </c>
      <c r="P214" s="114" t="s">
        <v>877</v>
      </c>
      <c r="Q214" s="114">
        <v>15</v>
      </c>
      <c r="R214" s="114" t="s">
        <v>881</v>
      </c>
      <c r="S214" s="114" t="s">
        <v>59</v>
      </c>
      <c r="T214" s="114"/>
      <c r="U214" s="114" t="s">
        <v>878</v>
      </c>
      <c r="V214" s="114"/>
      <c r="W214" s="113" t="s">
        <v>65</v>
      </c>
      <c r="X214" s="113">
        <v>6</v>
      </c>
      <c r="Y214" s="113" t="s">
        <v>65</v>
      </c>
      <c r="Z214" s="113" t="s">
        <v>1534</v>
      </c>
      <c r="AA214" s="120">
        <f t="shared" si="19"/>
        <v>122.46855708283999</v>
      </c>
      <c r="AB214" s="114" t="s">
        <v>65</v>
      </c>
      <c r="AC214" s="114" t="s">
        <v>59</v>
      </c>
      <c r="AD214" s="114" t="s">
        <v>912</v>
      </c>
      <c r="AE214" s="114"/>
    </row>
    <row r="215" spans="1:31" s="121" customFormat="1">
      <c r="A215" s="114" t="s">
        <v>916</v>
      </c>
      <c r="B215" s="114" t="s">
        <v>871</v>
      </c>
      <c r="C215" s="114" t="s">
        <v>868</v>
      </c>
      <c r="D215" s="114">
        <f t="shared" si="15"/>
        <v>9.5</v>
      </c>
      <c r="E215" s="119">
        <f t="shared" si="16"/>
        <v>5704.6587274642807</v>
      </c>
      <c r="F215" s="119">
        <v>8.8766620766211304</v>
      </c>
      <c r="G215" s="114">
        <v>23.475224999999998</v>
      </c>
      <c r="H215" s="114">
        <v>75.971143999999995</v>
      </c>
      <c r="I215" s="114" t="s">
        <v>920</v>
      </c>
      <c r="J215" s="114" t="s">
        <v>61</v>
      </c>
      <c r="K215" s="114" t="s">
        <v>495</v>
      </c>
      <c r="L215" s="114" t="s">
        <v>55</v>
      </c>
      <c r="M215" s="114" t="s">
        <v>1383</v>
      </c>
      <c r="N215" s="114" t="s">
        <v>65</v>
      </c>
      <c r="O215" s="114" t="s">
        <v>518</v>
      </c>
      <c r="P215" s="114" t="s">
        <v>877</v>
      </c>
      <c r="Q215" s="114">
        <v>15</v>
      </c>
      <c r="R215" s="114" t="s">
        <v>881</v>
      </c>
      <c r="S215" s="114" t="s">
        <v>59</v>
      </c>
      <c r="T215" s="114"/>
      <c r="U215" s="114" t="s">
        <v>878</v>
      </c>
      <c r="V215" s="114"/>
      <c r="W215" s="113" t="s">
        <v>65</v>
      </c>
      <c r="X215" s="113">
        <v>6</v>
      </c>
      <c r="Y215" s="113" t="s">
        <v>65</v>
      </c>
      <c r="Z215" s="113" t="s">
        <v>65</v>
      </c>
      <c r="AA215" s="120">
        <v>0</v>
      </c>
      <c r="AB215" s="114" t="s">
        <v>916</v>
      </c>
      <c r="AC215" s="114" t="s">
        <v>59</v>
      </c>
      <c r="AD215" s="114" t="s">
        <v>875</v>
      </c>
      <c r="AE215" s="114"/>
    </row>
    <row r="216" spans="1:31" s="121" customFormat="1">
      <c r="A216" s="114" t="s">
        <v>1431</v>
      </c>
      <c r="B216" s="114" t="s">
        <v>1408</v>
      </c>
      <c r="C216" s="114" t="s">
        <v>868</v>
      </c>
      <c r="D216" s="114">
        <f t="shared" si="15"/>
        <v>9.5</v>
      </c>
      <c r="E216" s="119">
        <f t="shared" si="16"/>
        <v>5713.5353895409016</v>
      </c>
      <c r="F216" s="119">
        <v>135.18657565703001</v>
      </c>
      <c r="G216" s="114">
        <v>23.475224999999998</v>
      </c>
      <c r="H216" s="114">
        <v>75.971143999999995</v>
      </c>
      <c r="I216" s="114" t="s">
        <v>920</v>
      </c>
      <c r="J216" s="114" t="s">
        <v>61</v>
      </c>
      <c r="K216" s="114" t="s">
        <v>495</v>
      </c>
      <c r="L216" s="114" t="s">
        <v>55</v>
      </c>
      <c r="M216" s="114" t="s">
        <v>1383</v>
      </c>
      <c r="N216" s="114" t="s">
        <v>65</v>
      </c>
      <c r="O216" s="114" t="s">
        <v>518</v>
      </c>
      <c r="P216" s="114" t="s">
        <v>877</v>
      </c>
      <c r="Q216" s="114">
        <v>15</v>
      </c>
      <c r="R216" s="114" t="s">
        <v>873</v>
      </c>
      <c r="S216" s="114" t="s">
        <v>59</v>
      </c>
      <c r="T216" s="114"/>
      <c r="U216" s="114" t="s">
        <v>878</v>
      </c>
      <c r="V216" s="114"/>
      <c r="W216" s="113" t="s">
        <v>65</v>
      </c>
      <c r="X216" s="113">
        <v>6</v>
      </c>
      <c r="Y216" s="113" t="s">
        <v>65</v>
      </c>
      <c r="Z216" s="113" t="s">
        <v>1534</v>
      </c>
      <c r="AA216" s="120">
        <f t="shared" ref="AA216:AA222" si="20">F216</f>
        <v>135.18657565703001</v>
      </c>
      <c r="AB216" s="114" t="s">
        <v>65</v>
      </c>
      <c r="AC216" s="114" t="s">
        <v>59</v>
      </c>
      <c r="AD216" s="114" t="s">
        <v>912</v>
      </c>
      <c r="AE216" s="114"/>
    </row>
    <row r="217" spans="1:31" s="121" customFormat="1">
      <c r="A217" s="114" t="s">
        <v>922</v>
      </c>
      <c r="B217" s="114" t="s">
        <v>871</v>
      </c>
      <c r="C217" s="114" t="s">
        <v>868</v>
      </c>
      <c r="D217" s="114">
        <f t="shared" si="15"/>
        <v>9.5</v>
      </c>
      <c r="E217" s="119">
        <f t="shared" si="16"/>
        <v>5848.7219651979312</v>
      </c>
      <c r="F217" s="119">
        <v>404.96624534139198</v>
      </c>
      <c r="G217" s="114">
        <v>23.474087000000001</v>
      </c>
      <c r="H217" s="114">
        <v>75.971619000000004</v>
      </c>
      <c r="I217" s="114" t="s">
        <v>920</v>
      </c>
      <c r="J217" s="114" t="s">
        <v>61</v>
      </c>
      <c r="K217" s="114" t="s">
        <v>495</v>
      </c>
      <c r="L217" s="114" t="s">
        <v>55</v>
      </c>
      <c r="M217" s="114" t="s">
        <v>1383</v>
      </c>
      <c r="N217" s="114" t="s">
        <v>65</v>
      </c>
      <c r="O217" s="114" t="s">
        <v>518</v>
      </c>
      <c r="P217" s="114" t="s">
        <v>877</v>
      </c>
      <c r="Q217" s="114">
        <v>15</v>
      </c>
      <c r="R217" s="114" t="s">
        <v>873</v>
      </c>
      <c r="S217" s="114" t="s">
        <v>59</v>
      </c>
      <c r="T217" s="114"/>
      <c r="U217" s="114" t="s">
        <v>878</v>
      </c>
      <c r="V217" s="114"/>
      <c r="W217" s="113" t="s">
        <v>65</v>
      </c>
      <c r="X217" s="113">
        <v>6</v>
      </c>
      <c r="Y217" s="113" t="s">
        <v>65</v>
      </c>
      <c r="Z217" s="113" t="s">
        <v>1534</v>
      </c>
      <c r="AA217" s="120">
        <f t="shared" si="20"/>
        <v>404.96624534139198</v>
      </c>
      <c r="AB217" s="114" t="s">
        <v>65</v>
      </c>
      <c r="AC217" s="114" t="s">
        <v>59</v>
      </c>
      <c r="AD217" s="114" t="s">
        <v>912</v>
      </c>
      <c r="AE217" s="114"/>
    </row>
    <row r="218" spans="1:31" s="121" customFormat="1">
      <c r="A218" s="114" t="s">
        <v>1432</v>
      </c>
      <c r="B218" s="114" t="s">
        <v>1408</v>
      </c>
      <c r="C218" s="114" t="s">
        <v>868</v>
      </c>
      <c r="D218" s="114">
        <f t="shared" si="15"/>
        <v>9.5</v>
      </c>
      <c r="E218" s="119">
        <f t="shared" si="16"/>
        <v>6253.6882105393233</v>
      </c>
      <c r="F218" s="119">
        <v>242.26383787351699</v>
      </c>
      <c r="G218" s="114">
        <v>23.470683999999999</v>
      </c>
      <c r="H218" s="114">
        <v>75.973067</v>
      </c>
      <c r="I218" s="114" t="s">
        <v>920</v>
      </c>
      <c r="J218" s="114" t="s">
        <v>61</v>
      </c>
      <c r="K218" s="114" t="s">
        <v>495</v>
      </c>
      <c r="L218" s="114" t="s">
        <v>55</v>
      </c>
      <c r="M218" s="114" t="s">
        <v>1383</v>
      </c>
      <c r="N218" s="114" t="s">
        <v>65</v>
      </c>
      <c r="O218" s="114" t="s">
        <v>518</v>
      </c>
      <c r="P218" s="114" t="s">
        <v>877</v>
      </c>
      <c r="Q218" s="114">
        <v>15</v>
      </c>
      <c r="R218" s="114" t="s">
        <v>873</v>
      </c>
      <c r="S218" s="114" t="s">
        <v>59</v>
      </c>
      <c r="T218" s="114"/>
      <c r="U218" s="114" t="s">
        <v>878</v>
      </c>
      <c r="V218" s="114"/>
      <c r="W218" s="113" t="s">
        <v>65</v>
      </c>
      <c r="X218" s="113">
        <v>4</v>
      </c>
      <c r="Y218" s="113" t="s">
        <v>65</v>
      </c>
      <c r="Z218" s="113" t="s">
        <v>1534</v>
      </c>
      <c r="AA218" s="120">
        <f t="shared" si="20"/>
        <v>242.26383787351699</v>
      </c>
      <c r="AB218" s="114" t="s">
        <v>921</v>
      </c>
      <c r="AC218" s="114" t="s">
        <v>59</v>
      </c>
      <c r="AD218" s="114" t="s">
        <v>912</v>
      </c>
      <c r="AE218" s="114"/>
    </row>
    <row r="219" spans="1:31" s="121" customFormat="1">
      <c r="A219" s="114" t="s">
        <v>1439</v>
      </c>
      <c r="B219" s="114" t="s">
        <v>1408</v>
      </c>
      <c r="C219" s="114" t="s">
        <v>868</v>
      </c>
      <c r="D219" s="114">
        <f t="shared" si="15"/>
        <v>9.5</v>
      </c>
      <c r="E219" s="119">
        <f t="shared" si="16"/>
        <v>6495.9520484128407</v>
      </c>
      <c r="F219" s="119">
        <v>329.97458250689101</v>
      </c>
      <c r="G219" s="114">
        <v>23.468641999999999</v>
      </c>
      <c r="H219" s="114">
        <v>75.973917</v>
      </c>
      <c r="I219" s="114" t="s">
        <v>920</v>
      </c>
      <c r="J219" s="114" t="s">
        <v>61</v>
      </c>
      <c r="K219" s="114" t="s">
        <v>495</v>
      </c>
      <c r="L219" s="114" t="s">
        <v>55</v>
      </c>
      <c r="M219" s="114" t="s">
        <v>1383</v>
      </c>
      <c r="N219" s="114" t="s">
        <v>65</v>
      </c>
      <c r="O219" s="114" t="s">
        <v>518</v>
      </c>
      <c r="P219" s="114" t="s">
        <v>877</v>
      </c>
      <c r="Q219" s="114">
        <v>15</v>
      </c>
      <c r="R219" s="114" t="s">
        <v>873</v>
      </c>
      <c r="S219" s="114" t="s">
        <v>59</v>
      </c>
      <c r="T219" s="114"/>
      <c r="U219" s="114" t="s">
        <v>878</v>
      </c>
      <c r="V219" s="114"/>
      <c r="W219" s="113" t="s">
        <v>65</v>
      </c>
      <c r="X219" s="113">
        <v>15</v>
      </c>
      <c r="Y219" s="113" t="s">
        <v>65</v>
      </c>
      <c r="Z219" s="113" t="s">
        <v>1534</v>
      </c>
      <c r="AA219" s="120">
        <f t="shared" si="20"/>
        <v>329.97458250689101</v>
      </c>
      <c r="AB219" s="114" t="s">
        <v>65</v>
      </c>
      <c r="AC219" s="114" t="s">
        <v>59</v>
      </c>
      <c r="AD219" s="114" t="s">
        <v>912</v>
      </c>
      <c r="AE219" s="114"/>
    </row>
    <row r="220" spans="1:31" s="121" customFormat="1">
      <c r="A220" s="114" t="s">
        <v>999</v>
      </c>
      <c r="B220" s="114" t="s">
        <v>871</v>
      </c>
      <c r="C220" s="114" t="s">
        <v>868</v>
      </c>
      <c r="D220" s="114">
        <f t="shared" si="15"/>
        <v>9.5</v>
      </c>
      <c r="E220" s="119">
        <f t="shared" si="16"/>
        <v>6825.9266309197319</v>
      </c>
      <c r="F220" s="119">
        <v>209.87567319873199</v>
      </c>
      <c r="G220" s="114">
        <v>23.465993000000001</v>
      </c>
      <c r="H220" s="114">
        <v>75.975386999999998</v>
      </c>
      <c r="I220" s="114" t="s">
        <v>920</v>
      </c>
      <c r="J220" s="114" t="s">
        <v>61</v>
      </c>
      <c r="K220" s="114" t="s">
        <v>495</v>
      </c>
      <c r="L220" s="114" t="s">
        <v>55</v>
      </c>
      <c r="M220" s="114" t="s">
        <v>1383</v>
      </c>
      <c r="N220" s="114" t="s">
        <v>65</v>
      </c>
      <c r="O220" s="114" t="s">
        <v>518</v>
      </c>
      <c r="P220" s="114" t="s">
        <v>877</v>
      </c>
      <c r="Q220" s="114">
        <v>15</v>
      </c>
      <c r="R220" s="114" t="s">
        <v>873</v>
      </c>
      <c r="S220" s="114" t="s">
        <v>59</v>
      </c>
      <c r="T220" s="114"/>
      <c r="U220" s="114" t="s">
        <v>878</v>
      </c>
      <c r="V220" s="114"/>
      <c r="W220" s="113" t="s">
        <v>65</v>
      </c>
      <c r="X220" s="113">
        <v>6</v>
      </c>
      <c r="Y220" s="113" t="s">
        <v>65</v>
      </c>
      <c r="Z220" s="113" t="s">
        <v>1534</v>
      </c>
      <c r="AA220" s="120">
        <f t="shared" si="20"/>
        <v>209.87567319873199</v>
      </c>
      <c r="AB220" s="114" t="s">
        <v>65</v>
      </c>
      <c r="AC220" s="114" t="s">
        <v>59</v>
      </c>
      <c r="AD220" s="114" t="s">
        <v>912</v>
      </c>
      <c r="AE220" s="114"/>
    </row>
    <row r="221" spans="1:31" s="121" customFormat="1">
      <c r="A221" s="114" t="s">
        <v>1432</v>
      </c>
      <c r="B221" s="114" t="s">
        <v>1408</v>
      </c>
      <c r="C221" s="114" t="s">
        <v>868</v>
      </c>
      <c r="D221" s="114">
        <f t="shared" si="15"/>
        <v>9.5</v>
      </c>
      <c r="E221" s="119">
        <f t="shared" si="16"/>
        <v>7035.8023041184642</v>
      </c>
      <c r="F221" s="119">
        <v>616.98230621234597</v>
      </c>
      <c r="G221" s="114">
        <v>23.464344000000001</v>
      </c>
      <c r="H221" s="114">
        <v>75.976367999999994</v>
      </c>
      <c r="I221" s="114" t="s">
        <v>920</v>
      </c>
      <c r="J221" s="114" t="s">
        <v>61</v>
      </c>
      <c r="K221" s="114" t="s">
        <v>495</v>
      </c>
      <c r="L221" s="114" t="s">
        <v>55</v>
      </c>
      <c r="M221" s="114" t="s">
        <v>1383</v>
      </c>
      <c r="N221" s="114" t="s">
        <v>65</v>
      </c>
      <c r="O221" s="114" t="s">
        <v>518</v>
      </c>
      <c r="P221" s="114" t="s">
        <v>877</v>
      </c>
      <c r="Q221" s="114">
        <v>15</v>
      </c>
      <c r="R221" s="114" t="s">
        <v>873</v>
      </c>
      <c r="S221" s="114" t="s">
        <v>59</v>
      </c>
      <c r="T221" s="114"/>
      <c r="U221" s="114" t="s">
        <v>878</v>
      </c>
      <c r="V221" s="114"/>
      <c r="W221" s="113" t="s">
        <v>65</v>
      </c>
      <c r="X221" s="113">
        <v>7</v>
      </c>
      <c r="Y221" s="113" t="s">
        <v>65</v>
      </c>
      <c r="Z221" s="113" t="s">
        <v>1534</v>
      </c>
      <c r="AA221" s="120">
        <f t="shared" si="20"/>
        <v>616.98230621234597</v>
      </c>
      <c r="AB221" s="114" t="s">
        <v>65</v>
      </c>
      <c r="AC221" s="114" t="s">
        <v>59</v>
      </c>
      <c r="AD221" s="114" t="s">
        <v>912</v>
      </c>
      <c r="AE221" s="114"/>
    </row>
    <row r="222" spans="1:31" s="121" customFormat="1">
      <c r="A222" s="114" t="s">
        <v>1432</v>
      </c>
      <c r="B222" s="114" t="s">
        <v>1408</v>
      </c>
      <c r="C222" s="114" t="s">
        <v>868</v>
      </c>
      <c r="D222" s="114">
        <f t="shared" si="15"/>
        <v>9.5</v>
      </c>
      <c r="E222" s="119">
        <f t="shared" si="16"/>
        <v>7652.7846103308102</v>
      </c>
      <c r="F222" s="119">
        <v>39.090887032575601</v>
      </c>
      <c r="G222" s="114">
        <v>23.459541000000002</v>
      </c>
      <c r="H222" s="114">
        <v>75.979423999999995</v>
      </c>
      <c r="I222" s="114" t="s">
        <v>920</v>
      </c>
      <c r="J222" s="114" t="s">
        <v>61</v>
      </c>
      <c r="K222" s="114" t="s">
        <v>495</v>
      </c>
      <c r="L222" s="114" t="s">
        <v>55</v>
      </c>
      <c r="M222" s="114" t="s">
        <v>1383</v>
      </c>
      <c r="N222" s="114" t="s">
        <v>65</v>
      </c>
      <c r="O222" s="114" t="s">
        <v>518</v>
      </c>
      <c r="P222" s="114" t="s">
        <v>877</v>
      </c>
      <c r="Q222" s="114">
        <v>15</v>
      </c>
      <c r="R222" s="114" t="s">
        <v>873</v>
      </c>
      <c r="S222" s="114" t="s">
        <v>59</v>
      </c>
      <c r="T222" s="114"/>
      <c r="U222" s="114" t="s">
        <v>878</v>
      </c>
      <c r="V222" s="114"/>
      <c r="W222" s="113" t="s">
        <v>65</v>
      </c>
      <c r="X222" s="113">
        <v>5</v>
      </c>
      <c r="Y222" s="113" t="s">
        <v>65</v>
      </c>
      <c r="Z222" s="113" t="s">
        <v>1534</v>
      </c>
      <c r="AA222" s="120">
        <f t="shared" si="20"/>
        <v>39.090887032575601</v>
      </c>
      <c r="AB222" s="114" t="s">
        <v>65</v>
      </c>
      <c r="AC222" s="114" t="s">
        <v>59</v>
      </c>
      <c r="AD222" s="114" t="s">
        <v>912</v>
      </c>
      <c r="AE222" s="114"/>
    </row>
    <row r="223" spans="1:31" s="121" customFormat="1">
      <c r="A223" s="114" t="s">
        <v>1433</v>
      </c>
      <c r="B223" s="114" t="s">
        <v>1537</v>
      </c>
      <c r="C223" s="114" t="s">
        <v>868</v>
      </c>
      <c r="D223" s="114">
        <f t="shared" si="15"/>
        <v>9.5</v>
      </c>
      <c r="E223" s="119">
        <f t="shared" si="16"/>
        <v>7691.8754973633859</v>
      </c>
      <c r="F223" s="119">
        <v>151.99125858077301</v>
      </c>
      <c r="G223" s="114">
        <v>23.459240000000001</v>
      </c>
      <c r="H223" s="114">
        <v>75.979623000000004</v>
      </c>
      <c r="I223" s="114" t="s">
        <v>920</v>
      </c>
      <c r="J223" s="114" t="s">
        <v>61</v>
      </c>
      <c r="K223" s="114" t="s">
        <v>495</v>
      </c>
      <c r="L223" s="114" t="s">
        <v>55</v>
      </c>
      <c r="M223" s="114" t="s">
        <v>1383</v>
      </c>
      <c r="N223" s="114" t="s">
        <v>65</v>
      </c>
      <c r="O223" s="114" t="s">
        <v>518</v>
      </c>
      <c r="P223" s="114" t="s">
        <v>877</v>
      </c>
      <c r="Q223" s="114">
        <v>15</v>
      </c>
      <c r="R223" s="114" t="s">
        <v>873</v>
      </c>
      <c r="S223" s="114" t="s">
        <v>59</v>
      </c>
      <c r="T223" s="114"/>
      <c r="U223" s="114" t="s">
        <v>878</v>
      </c>
      <c r="V223" s="114"/>
      <c r="W223" s="149" t="s">
        <v>1433</v>
      </c>
      <c r="X223" s="113">
        <v>8</v>
      </c>
      <c r="Y223" s="113" t="s">
        <v>1413</v>
      </c>
      <c r="Z223" s="113" t="s">
        <v>1433</v>
      </c>
      <c r="AA223" s="120">
        <f>X223+6</f>
        <v>14</v>
      </c>
      <c r="AB223" s="114" t="s">
        <v>65</v>
      </c>
      <c r="AC223" s="114" t="s">
        <v>59</v>
      </c>
      <c r="AD223" s="114" t="s">
        <v>912</v>
      </c>
      <c r="AE223" s="114"/>
    </row>
    <row r="224" spans="1:31" s="121" customFormat="1">
      <c r="A224" s="114" t="s">
        <v>923</v>
      </c>
      <c r="B224" s="114" t="s">
        <v>871</v>
      </c>
      <c r="C224" s="114" t="s">
        <v>868</v>
      </c>
      <c r="D224" s="114">
        <f t="shared" si="15"/>
        <v>9.5</v>
      </c>
      <c r="E224" s="119">
        <f t="shared" si="16"/>
        <v>7843.8667559441592</v>
      </c>
      <c r="F224" s="119">
        <v>125.08506040751401</v>
      </c>
      <c r="G224" s="114">
        <v>23.458051999999999</v>
      </c>
      <c r="H224" s="114">
        <v>75.980367000000001</v>
      </c>
      <c r="I224" s="114" t="s">
        <v>920</v>
      </c>
      <c r="J224" s="114" t="s">
        <v>61</v>
      </c>
      <c r="K224" s="114" t="s">
        <v>495</v>
      </c>
      <c r="L224" s="114" t="s">
        <v>55</v>
      </c>
      <c r="M224" s="114" t="s">
        <v>1383</v>
      </c>
      <c r="N224" s="114" t="s">
        <v>65</v>
      </c>
      <c r="O224" s="114" t="s">
        <v>518</v>
      </c>
      <c r="P224" s="114" t="s">
        <v>877</v>
      </c>
      <c r="Q224" s="114">
        <v>15</v>
      </c>
      <c r="R224" s="114" t="s">
        <v>873</v>
      </c>
      <c r="S224" s="114" t="s">
        <v>59</v>
      </c>
      <c r="T224" s="114"/>
      <c r="U224" s="114" t="s">
        <v>878</v>
      </c>
      <c r="V224" s="114"/>
      <c r="W224" s="113" t="s">
        <v>65</v>
      </c>
      <c r="X224" s="113">
        <v>6</v>
      </c>
      <c r="Y224" s="113" t="s">
        <v>65</v>
      </c>
      <c r="Z224" s="113" t="s">
        <v>1534</v>
      </c>
      <c r="AA224" s="120">
        <f t="shared" ref="AA224:AA225" si="21">F224</f>
        <v>125.08506040751401</v>
      </c>
      <c r="AB224" s="114" t="s">
        <v>65</v>
      </c>
      <c r="AC224" s="114" t="s">
        <v>59</v>
      </c>
      <c r="AD224" s="114" t="s">
        <v>912</v>
      </c>
      <c r="AE224" s="114"/>
    </row>
    <row r="225" spans="1:31" s="121" customFormat="1">
      <c r="A225" s="114" t="s">
        <v>1431</v>
      </c>
      <c r="B225" s="114" t="s">
        <v>1408</v>
      </c>
      <c r="C225" s="114" t="s">
        <v>868</v>
      </c>
      <c r="D225" s="114">
        <f t="shared" si="15"/>
        <v>5</v>
      </c>
      <c r="E225" s="119">
        <f t="shared" si="16"/>
        <v>7968.9518163516732</v>
      </c>
      <c r="F225" s="119">
        <v>177.04355247344401</v>
      </c>
      <c r="G225" s="114">
        <v>23.457068</v>
      </c>
      <c r="H225" s="114">
        <v>75.980967000000007</v>
      </c>
      <c r="I225" s="114" t="s">
        <v>920</v>
      </c>
      <c r="J225" s="114" t="s">
        <v>61</v>
      </c>
      <c r="K225" s="114" t="s">
        <v>495</v>
      </c>
      <c r="L225" s="114" t="s">
        <v>55</v>
      </c>
      <c r="M225" s="114" t="s">
        <v>1383</v>
      </c>
      <c r="N225" s="114" t="s">
        <v>65</v>
      </c>
      <c r="O225" s="114" t="s">
        <v>518</v>
      </c>
      <c r="P225" s="114" t="s">
        <v>884</v>
      </c>
      <c r="Q225" s="114">
        <v>6</v>
      </c>
      <c r="R225" s="114" t="s">
        <v>873</v>
      </c>
      <c r="S225" s="114" t="s">
        <v>59</v>
      </c>
      <c r="T225" s="114"/>
      <c r="U225" s="114" t="s">
        <v>886</v>
      </c>
      <c r="V225" s="114"/>
      <c r="W225" s="113" t="s">
        <v>65</v>
      </c>
      <c r="X225" s="113">
        <v>6</v>
      </c>
      <c r="Y225" s="113" t="s">
        <v>65</v>
      </c>
      <c r="Z225" s="113" t="s">
        <v>1534</v>
      </c>
      <c r="AA225" s="120">
        <f t="shared" si="21"/>
        <v>177.04355247344401</v>
      </c>
      <c r="AB225" s="114" t="s">
        <v>65</v>
      </c>
      <c r="AC225" s="114" t="s">
        <v>59</v>
      </c>
      <c r="AD225" s="114" t="s">
        <v>912</v>
      </c>
      <c r="AE225" s="114"/>
    </row>
    <row r="226" spans="1:31" s="121" customFormat="1">
      <c r="A226" s="114" t="s">
        <v>1249</v>
      </c>
      <c r="B226" s="114" t="s">
        <v>893</v>
      </c>
      <c r="C226" s="114" t="s">
        <v>868</v>
      </c>
      <c r="D226" s="114">
        <f t="shared" si="15"/>
        <v>5</v>
      </c>
      <c r="E226" s="119">
        <v>0</v>
      </c>
      <c r="F226" s="119">
        <v>86.853125850445096</v>
      </c>
      <c r="G226" s="114">
        <v>23.456085999999999</v>
      </c>
      <c r="H226" s="114">
        <v>75.980052999999998</v>
      </c>
      <c r="I226" s="114" t="s">
        <v>924</v>
      </c>
      <c r="J226" s="114" t="s">
        <v>61</v>
      </c>
      <c r="K226" s="114" t="s">
        <v>495</v>
      </c>
      <c r="L226" s="114" t="s">
        <v>55</v>
      </c>
      <c r="M226" s="114" t="s">
        <v>1384</v>
      </c>
      <c r="N226" s="114" t="s">
        <v>65</v>
      </c>
      <c r="O226" s="114" t="s">
        <v>518</v>
      </c>
      <c r="P226" s="114" t="s">
        <v>925</v>
      </c>
      <c r="Q226" s="114">
        <v>6</v>
      </c>
      <c r="R226" s="114" t="s">
        <v>873</v>
      </c>
      <c r="S226" s="114" t="s">
        <v>59</v>
      </c>
      <c r="T226" s="114"/>
      <c r="U226" s="114" t="s">
        <v>34</v>
      </c>
      <c r="V226" s="114"/>
      <c r="W226" s="113" t="s">
        <v>65</v>
      </c>
      <c r="X226" s="113">
        <v>6</v>
      </c>
      <c r="Y226" s="113" t="s">
        <v>65</v>
      </c>
      <c r="Z226" s="113" t="s">
        <v>65</v>
      </c>
      <c r="AA226" s="120">
        <v>0</v>
      </c>
      <c r="AB226" s="114" t="s">
        <v>65</v>
      </c>
      <c r="AC226" s="114" t="s">
        <v>59</v>
      </c>
      <c r="AD226" s="114" t="s">
        <v>875</v>
      </c>
      <c r="AE226" s="114"/>
    </row>
    <row r="227" spans="1:31" s="121" customFormat="1">
      <c r="A227" s="114" t="s">
        <v>1432</v>
      </c>
      <c r="B227" s="114" t="s">
        <v>1408</v>
      </c>
      <c r="C227" s="114" t="s">
        <v>868</v>
      </c>
      <c r="D227" s="114">
        <f t="shared" si="15"/>
        <v>5</v>
      </c>
      <c r="E227" s="119">
        <f t="shared" si="16"/>
        <v>86.853125850445096</v>
      </c>
      <c r="F227" s="119">
        <v>27.588567616992499</v>
      </c>
      <c r="G227" s="114">
        <v>23.455888999999999</v>
      </c>
      <c r="H227" s="114">
        <v>75.980534000000006</v>
      </c>
      <c r="I227" s="114" t="s">
        <v>924</v>
      </c>
      <c r="J227" s="114" t="s">
        <v>61</v>
      </c>
      <c r="K227" s="114" t="s">
        <v>495</v>
      </c>
      <c r="L227" s="114" t="s">
        <v>55</v>
      </c>
      <c r="M227" s="114" t="s">
        <v>1384</v>
      </c>
      <c r="N227" s="114" t="s">
        <v>65</v>
      </c>
      <c r="O227" s="114" t="s">
        <v>518</v>
      </c>
      <c r="P227" s="114" t="s">
        <v>925</v>
      </c>
      <c r="Q227" s="114">
        <v>6</v>
      </c>
      <c r="R227" s="114" t="s">
        <v>873</v>
      </c>
      <c r="S227" s="114" t="s">
        <v>59</v>
      </c>
      <c r="T227" s="114"/>
      <c r="U227" s="114" t="s">
        <v>34</v>
      </c>
      <c r="V227" s="114"/>
      <c r="W227" s="113" t="s">
        <v>65</v>
      </c>
      <c r="X227" s="113">
        <v>6</v>
      </c>
      <c r="Y227" s="113" t="s">
        <v>65</v>
      </c>
      <c r="Z227" s="113" t="s">
        <v>65</v>
      </c>
      <c r="AA227" s="120">
        <v>0</v>
      </c>
      <c r="AB227" s="114" t="s">
        <v>65</v>
      </c>
      <c r="AC227" s="114" t="s">
        <v>59</v>
      </c>
      <c r="AD227" s="114" t="s">
        <v>875</v>
      </c>
      <c r="AE227" s="114"/>
    </row>
    <row r="228" spans="1:31" s="121" customFormat="1">
      <c r="A228" s="114" t="s">
        <v>1432</v>
      </c>
      <c r="B228" s="114" t="s">
        <v>1408</v>
      </c>
      <c r="C228" s="114" t="s">
        <v>868</v>
      </c>
      <c r="D228" s="114">
        <f t="shared" si="15"/>
        <v>5</v>
      </c>
      <c r="E228" s="119">
        <f t="shared" si="16"/>
        <v>114.4416934674376</v>
      </c>
      <c r="F228" s="119">
        <v>62.5362461457118</v>
      </c>
      <c r="G228" s="114">
        <v>23.455666999999998</v>
      </c>
      <c r="H228" s="114">
        <v>75.980412999999999</v>
      </c>
      <c r="I228" s="114" t="s">
        <v>924</v>
      </c>
      <c r="J228" s="114" t="s">
        <v>61</v>
      </c>
      <c r="K228" s="114" t="s">
        <v>495</v>
      </c>
      <c r="L228" s="114" t="s">
        <v>55</v>
      </c>
      <c r="M228" s="114" t="s">
        <v>1384</v>
      </c>
      <c r="N228" s="114" t="s">
        <v>65</v>
      </c>
      <c r="O228" s="114" t="s">
        <v>518</v>
      </c>
      <c r="P228" s="114" t="s">
        <v>925</v>
      </c>
      <c r="Q228" s="114">
        <v>6</v>
      </c>
      <c r="R228" s="114" t="s">
        <v>873</v>
      </c>
      <c r="S228" s="114" t="s">
        <v>59</v>
      </c>
      <c r="T228" s="114"/>
      <c r="U228" s="114" t="s">
        <v>34</v>
      </c>
      <c r="V228" s="114"/>
      <c r="W228" s="113" t="s">
        <v>65</v>
      </c>
      <c r="X228" s="113">
        <v>6</v>
      </c>
      <c r="Y228" s="113" t="s">
        <v>65</v>
      </c>
      <c r="Z228" s="113" t="s">
        <v>65</v>
      </c>
      <c r="AA228" s="120">
        <v>0</v>
      </c>
      <c r="AB228" s="114" t="s">
        <v>65</v>
      </c>
      <c r="AC228" s="114" t="s">
        <v>59</v>
      </c>
      <c r="AD228" s="114" t="s">
        <v>875</v>
      </c>
      <c r="AE228" s="114"/>
    </row>
    <row r="229" spans="1:31" s="121" customFormat="1">
      <c r="A229" s="114" t="s">
        <v>1432</v>
      </c>
      <c r="B229" s="114" t="s">
        <v>1408</v>
      </c>
      <c r="C229" s="114" t="s">
        <v>868</v>
      </c>
      <c r="D229" s="114">
        <f t="shared" si="15"/>
        <v>5</v>
      </c>
      <c r="E229" s="119">
        <f t="shared" si="16"/>
        <v>176.9779396131494</v>
      </c>
      <c r="F229" s="119">
        <v>62.8245445721507</v>
      </c>
      <c r="G229" s="114">
        <v>23.455148999999999</v>
      </c>
      <c r="H229" s="114">
        <v>75.980176999999998</v>
      </c>
      <c r="I229" s="114" t="s">
        <v>924</v>
      </c>
      <c r="J229" s="114" t="s">
        <v>61</v>
      </c>
      <c r="K229" s="114" t="s">
        <v>495</v>
      </c>
      <c r="L229" s="114" t="s">
        <v>55</v>
      </c>
      <c r="M229" s="114" t="s">
        <v>1384</v>
      </c>
      <c r="N229" s="114" t="s">
        <v>65</v>
      </c>
      <c r="O229" s="114" t="s">
        <v>518</v>
      </c>
      <c r="P229" s="114" t="s">
        <v>925</v>
      </c>
      <c r="Q229" s="114">
        <v>6</v>
      </c>
      <c r="R229" s="114" t="s">
        <v>873</v>
      </c>
      <c r="S229" s="114" t="s">
        <v>59</v>
      </c>
      <c r="T229" s="114"/>
      <c r="U229" s="114" t="s">
        <v>34</v>
      </c>
      <c r="V229" s="114"/>
      <c r="W229" s="113" t="s">
        <v>65</v>
      </c>
      <c r="X229" s="113">
        <v>6</v>
      </c>
      <c r="Y229" s="113" t="s">
        <v>65</v>
      </c>
      <c r="Z229" s="113" t="s">
        <v>65</v>
      </c>
      <c r="AA229" s="120">
        <v>0</v>
      </c>
      <c r="AB229" s="114" t="s">
        <v>65</v>
      </c>
      <c r="AC229" s="114" t="s">
        <v>59</v>
      </c>
      <c r="AD229" s="114" t="s">
        <v>875</v>
      </c>
      <c r="AE229" s="114"/>
    </row>
    <row r="230" spans="1:31" s="121" customFormat="1">
      <c r="A230" s="114" t="s">
        <v>1432</v>
      </c>
      <c r="B230" s="114" t="s">
        <v>1408</v>
      </c>
      <c r="C230" s="114" t="s">
        <v>868</v>
      </c>
      <c r="D230" s="114">
        <f t="shared" si="15"/>
        <v>5</v>
      </c>
      <c r="E230" s="119">
        <f t="shared" si="16"/>
        <v>239.8024841853001</v>
      </c>
      <c r="F230" s="119">
        <v>23.905009239540401</v>
      </c>
      <c r="G230" s="114">
        <v>23.454609000000001</v>
      </c>
      <c r="H230" s="114">
        <v>75.980001000000001</v>
      </c>
      <c r="I230" s="114" t="s">
        <v>924</v>
      </c>
      <c r="J230" s="114" t="s">
        <v>61</v>
      </c>
      <c r="K230" s="114" t="s">
        <v>495</v>
      </c>
      <c r="L230" s="114" t="s">
        <v>55</v>
      </c>
      <c r="M230" s="114" t="s">
        <v>1384</v>
      </c>
      <c r="N230" s="114" t="s">
        <v>65</v>
      </c>
      <c r="O230" s="114" t="s">
        <v>518</v>
      </c>
      <c r="P230" s="114" t="s">
        <v>925</v>
      </c>
      <c r="Q230" s="114">
        <v>6</v>
      </c>
      <c r="R230" s="114" t="s">
        <v>873</v>
      </c>
      <c r="S230" s="114" t="s">
        <v>59</v>
      </c>
      <c r="T230" s="114"/>
      <c r="U230" s="114" t="s">
        <v>34</v>
      </c>
      <c r="V230" s="114"/>
      <c r="W230" s="113" t="s">
        <v>65</v>
      </c>
      <c r="X230" s="113">
        <v>7</v>
      </c>
      <c r="Y230" s="113" t="s">
        <v>65</v>
      </c>
      <c r="Z230" s="113" t="s">
        <v>65</v>
      </c>
      <c r="AA230" s="120">
        <v>0</v>
      </c>
      <c r="AB230" s="114" t="s">
        <v>65</v>
      </c>
      <c r="AC230" s="114" t="s">
        <v>59</v>
      </c>
      <c r="AD230" s="114" t="s">
        <v>875</v>
      </c>
      <c r="AE230" s="114"/>
    </row>
    <row r="231" spans="1:31" s="121" customFormat="1">
      <c r="A231" s="114" t="s">
        <v>1433</v>
      </c>
      <c r="B231" s="114" t="s">
        <v>1537</v>
      </c>
      <c r="C231" s="114" t="s">
        <v>868</v>
      </c>
      <c r="D231" s="114">
        <f t="shared" si="15"/>
        <v>5</v>
      </c>
      <c r="E231" s="119">
        <f t="shared" si="16"/>
        <v>263.70749342484049</v>
      </c>
      <c r="F231" s="119">
        <v>144.70998959924299</v>
      </c>
      <c r="G231" s="114">
        <v>23.454440000000002</v>
      </c>
      <c r="H231" s="114">
        <v>75.979864000000006</v>
      </c>
      <c r="I231" s="114" t="s">
        <v>924</v>
      </c>
      <c r="J231" s="114" t="s">
        <v>61</v>
      </c>
      <c r="K231" s="114" t="s">
        <v>495</v>
      </c>
      <c r="L231" s="114" t="s">
        <v>55</v>
      </c>
      <c r="M231" s="114" t="s">
        <v>1384</v>
      </c>
      <c r="N231" s="114" t="s">
        <v>65</v>
      </c>
      <c r="O231" s="114" t="s">
        <v>518</v>
      </c>
      <c r="P231" s="114" t="s">
        <v>925</v>
      </c>
      <c r="Q231" s="114">
        <v>6</v>
      </c>
      <c r="R231" s="114" t="s">
        <v>873</v>
      </c>
      <c r="S231" s="114" t="s">
        <v>59</v>
      </c>
      <c r="T231" s="114"/>
      <c r="U231" s="114" t="s">
        <v>34</v>
      </c>
      <c r="V231" s="114"/>
      <c r="W231" s="149" t="s">
        <v>1433</v>
      </c>
      <c r="X231" s="113">
        <v>9</v>
      </c>
      <c r="Y231" s="113" t="s">
        <v>1413</v>
      </c>
      <c r="Z231" s="113" t="s">
        <v>1433</v>
      </c>
      <c r="AA231" s="120">
        <f>X231+6</f>
        <v>15</v>
      </c>
      <c r="AB231" s="114" t="s">
        <v>65</v>
      </c>
      <c r="AC231" s="114" t="s">
        <v>59</v>
      </c>
      <c r="AD231" s="114" t="s">
        <v>875</v>
      </c>
      <c r="AE231" s="114"/>
    </row>
    <row r="232" spans="1:31" s="121" customFormat="1">
      <c r="A232" s="114" t="s">
        <v>1432</v>
      </c>
      <c r="B232" s="114" t="s">
        <v>1408</v>
      </c>
      <c r="C232" s="114" t="s">
        <v>868</v>
      </c>
      <c r="D232" s="114">
        <f t="shared" si="15"/>
        <v>5</v>
      </c>
      <c r="E232" s="119">
        <f t="shared" si="16"/>
        <v>408.41748302408348</v>
      </c>
      <c r="F232" s="119">
        <v>74.550778654398599</v>
      </c>
      <c r="G232" s="114">
        <v>23.453182999999999</v>
      </c>
      <c r="H232" s="114">
        <v>75.979820000000004</v>
      </c>
      <c r="I232" s="114" t="s">
        <v>924</v>
      </c>
      <c r="J232" s="114" t="s">
        <v>61</v>
      </c>
      <c r="K232" s="114" t="s">
        <v>495</v>
      </c>
      <c r="L232" s="114" t="s">
        <v>55</v>
      </c>
      <c r="M232" s="114" t="s">
        <v>1384</v>
      </c>
      <c r="N232" s="114" t="s">
        <v>65</v>
      </c>
      <c r="O232" s="114" t="s">
        <v>518</v>
      </c>
      <c r="P232" s="114" t="s">
        <v>925</v>
      </c>
      <c r="Q232" s="114">
        <v>6</v>
      </c>
      <c r="R232" s="114" t="s">
        <v>873</v>
      </c>
      <c r="S232" s="114" t="s">
        <v>59</v>
      </c>
      <c r="T232" s="114"/>
      <c r="U232" s="114" t="s">
        <v>34</v>
      </c>
      <c r="V232" s="114"/>
      <c r="W232" s="113" t="s">
        <v>65</v>
      </c>
      <c r="X232" s="113">
        <v>9</v>
      </c>
      <c r="Y232" s="113" t="s">
        <v>65</v>
      </c>
      <c r="Z232" s="113" t="s">
        <v>65</v>
      </c>
      <c r="AA232" s="120">
        <v>0</v>
      </c>
      <c r="AB232" s="114" t="s">
        <v>65</v>
      </c>
      <c r="AC232" s="114" t="s">
        <v>59</v>
      </c>
      <c r="AD232" s="114" t="s">
        <v>875</v>
      </c>
      <c r="AE232" s="114"/>
    </row>
    <row r="233" spans="1:31" s="121" customFormat="1">
      <c r="A233" s="114" t="s">
        <v>1432</v>
      </c>
      <c r="B233" s="114" t="s">
        <v>1408</v>
      </c>
      <c r="C233" s="114" t="s">
        <v>868</v>
      </c>
      <c r="D233" s="114">
        <f t="shared" si="15"/>
        <v>5</v>
      </c>
      <c r="E233" s="119">
        <f t="shared" si="16"/>
        <v>482.96826167848207</v>
      </c>
      <c r="F233" s="119">
        <v>143.49512792304699</v>
      </c>
      <c r="G233" s="114">
        <v>23.452559000000001</v>
      </c>
      <c r="H233" s="114">
        <v>75.979814000000005</v>
      </c>
      <c r="I233" s="114" t="s">
        <v>924</v>
      </c>
      <c r="J233" s="114" t="s">
        <v>61</v>
      </c>
      <c r="K233" s="114" t="s">
        <v>495</v>
      </c>
      <c r="L233" s="114" t="s">
        <v>55</v>
      </c>
      <c r="M233" s="114" t="s">
        <v>1384</v>
      </c>
      <c r="N233" s="114" t="s">
        <v>65</v>
      </c>
      <c r="O233" s="114" t="s">
        <v>518</v>
      </c>
      <c r="P233" s="114" t="s">
        <v>925</v>
      </c>
      <c r="Q233" s="114">
        <v>6</v>
      </c>
      <c r="R233" s="114" t="s">
        <v>873</v>
      </c>
      <c r="S233" s="114" t="s">
        <v>59</v>
      </c>
      <c r="T233" s="114"/>
      <c r="U233" s="114" t="s">
        <v>34</v>
      </c>
      <c r="V233" s="114"/>
      <c r="W233" s="113" t="s">
        <v>65</v>
      </c>
      <c r="X233" s="113">
        <v>7</v>
      </c>
      <c r="Y233" s="113" t="s">
        <v>65</v>
      </c>
      <c r="Z233" s="113" t="s">
        <v>65</v>
      </c>
      <c r="AA233" s="120">
        <v>0</v>
      </c>
      <c r="AB233" s="114" t="s">
        <v>65</v>
      </c>
      <c r="AC233" s="114" t="s">
        <v>59</v>
      </c>
      <c r="AD233" s="114" t="s">
        <v>875</v>
      </c>
      <c r="AE233" s="114"/>
    </row>
    <row r="234" spans="1:31" s="121" customFormat="1">
      <c r="A234" s="114" t="s">
        <v>1432</v>
      </c>
      <c r="B234" s="114" t="s">
        <v>1408</v>
      </c>
      <c r="C234" s="114" t="s">
        <v>868</v>
      </c>
      <c r="D234" s="114">
        <f t="shared" si="15"/>
        <v>5</v>
      </c>
      <c r="E234" s="119">
        <f t="shared" si="16"/>
        <v>626.46338960152912</v>
      </c>
      <c r="F234" s="119">
        <v>25.123699651456</v>
      </c>
      <c r="G234" s="114">
        <v>23.452176999999999</v>
      </c>
      <c r="H234" s="114">
        <v>75.981144999999998</v>
      </c>
      <c r="I234" s="114" t="s">
        <v>924</v>
      </c>
      <c r="J234" s="114" t="s">
        <v>61</v>
      </c>
      <c r="K234" s="114" t="s">
        <v>495</v>
      </c>
      <c r="L234" s="114" t="s">
        <v>55</v>
      </c>
      <c r="M234" s="114" t="s">
        <v>1384</v>
      </c>
      <c r="N234" s="114" t="s">
        <v>65</v>
      </c>
      <c r="O234" s="114" t="s">
        <v>518</v>
      </c>
      <c r="P234" s="114" t="s">
        <v>925</v>
      </c>
      <c r="Q234" s="114">
        <v>6</v>
      </c>
      <c r="R234" s="114" t="s">
        <v>873</v>
      </c>
      <c r="S234" s="114" t="s">
        <v>59</v>
      </c>
      <c r="T234" s="114"/>
      <c r="U234" s="114" t="s">
        <v>34</v>
      </c>
      <c r="V234" s="114"/>
      <c r="W234" s="113" t="s">
        <v>65</v>
      </c>
      <c r="X234" s="113">
        <v>6</v>
      </c>
      <c r="Y234" s="113" t="s">
        <v>65</v>
      </c>
      <c r="Z234" s="113" t="s">
        <v>65</v>
      </c>
      <c r="AA234" s="120">
        <v>0</v>
      </c>
      <c r="AB234" s="114" t="s">
        <v>65</v>
      </c>
      <c r="AC234" s="114" t="s">
        <v>59</v>
      </c>
      <c r="AD234" s="114" t="s">
        <v>875</v>
      </c>
      <c r="AE234" s="114"/>
    </row>
    <row r="235" spans="1:31" s="121" customFormat="1">
      <c r="A235" s="114" t="s">
        <v>1431</v>
      </c>
      <c r="B235" s="114" t="s">
        <v>1408</v>
      </c>
      <c r="C235" s="114" t="s">
        <v>868</v>
      </c>
      <c r="D235" s="114">
        <f t="shared" si="15"/>
        <v>5</v>
      </c>
      <c r="E235" s="119">
        <f t="shared" si="16"/>
        <v>651.58708925298515</v>
      </c>
      <c r="F235" s="119">
        <v>37.808775193377997</v>
      </c>
      <c r="G235" s="114">
        <v>23.452124000000001</v>
      </c>
      <c r="H235" s="114">
        <v>75.981384000000006</v>
      </c>
      <c r="I235" s="114" t="s">
        <v>924</v>
      </c>
      <c r="J235" s="114" t="s">
        <v>61</v>
      </c>
      <c r="K235" s="114" t="s">
        <v>495</v>
      </c>
      <c r="L235" s="114" t="s">
        <v>55</v>
      </c>
      <c r="M235" s="114" t="s">
        <v>1384</v>
      </c>
      <c r="N235" s="114" t="s">
        <v>65</v>
      </c>
      <c r="O235" s="114" t="s">
        <v>518</v>
      </c>
      <c r="P235" s="114" t="s">
        <v>925</v>
      </c>
      <c r="Q235" s="114">
        <v>6</v>
      </c>
      <c r="R235" s="114" t="s">
        <v>881</v>
      </c>
      <c r="S235" s="114" t="s">
        <v>59</v>
      </c>
      <c r="T235" s="114"/>
      <c r="U235" s="114" t="s">
        <v>34</v>
      </c>
      <c r="V235" s="114"/>
      <c r="W235" s="113" t="s">
        <v>65</v>
      </c>
      <c r="X235" s="113">
        <v>6</v>
      </c>
      <c r="Y235" s="113" t="s">
        <v>65</v>
      </c>
      <c r="Z235" s="113" t="s">
        <v>65</v>
      </c>
      <c r="AA235" s="120">
        <v>0</v>
      </c>
      <c r="AB235" s="114" t="s">
        <v>65</v>
      </c>
      <c r="AC235" s="114" t="s">
        <v>59</v>
      </c>
      <c r="AD235" s="114" t="s">
        <v>875</v>
      </c>
      <c r="AE235" s="114"/>
    </row>
    <row r="236" spans="1:31" s="121" customFormat="1">
      <c r="A236" s="114" t="s">
        <v>1433</v>
      </c>
      <c r="B236" s="114" t="s">
        <v>1537</v>
      </c>
      <c r="C236" s="114" t="s">
        <v>868</v>
      </c>
      <c r="D236" s="114">
        <f t="shared" si="15"/>
        <v>5</v>
      </c>
      <c r="E236" s="119">
        <f t="shared" si="16"/>
        <v>689.39586444636313</v>
      </c>
      <c r="F236" s="119">
        <v>125.23637663909101</v>
      </c>
      <c r="G236" s="114">
        <v>23.452069000000002</v>
      </c>
      <c r="H236" s="114">
        <v>75.981748999999994</v>
      </c>
      <c r="I236" s="114" t="s">
        <v>924</v>
      </c>
      <c r="J236" s="114" t="s">
        <v>61</v>
      </c>
      <c r="K236" s="114" t="s">
        <v>495</v>
      </c>
      <c r="L236" s="114" t="s">
        <v>55</v>
      </c>
      <c r="M236" s="114" t="s">
        <v>1384</v>
      </c>
      <c r="N236" s="114" t="s">
        <v>65</v>
      </c>
      <c r="O236" s="114" t="s">
        <v>518</v>
      </c>
      <c r="P236" s="114" t="s">
        <v>925</v>
      </c>
      <c r="Q236" s="114">
        <v>6</v>
      </c>
      <c r="R236" s="114" t="s">
        <v>881</v>
      </c>
      <c r="S236" s="114" t="s">
        <v>59</v>
      </c>
      <c r="T236" s="114"/>
      <c r="U236" s="114" t="s">
        <v>34</v>
      </c>
      <c r="V236" s="114"/>
      <c r="W236" s="149" t="s">
        <v>1433</v>
      </c>
      <c r="X236" s="113">
        <v>6</v>
      </c>
      <c r="Y236" s="113" t="s">
        <v>1413</v>
      </c>
      <c r="Z236" s="113" t="s">
        <v>1433</v>
      </c>
      <c r="AA236" s="120">
        <f t="shared" ref="AA236:AA237" si="22">X236+6</f>
        <v>12</v>
      </c>
      <c r="AB236" s="114" t="s">
        <v>65</v>
      </c>
      <c r="AC236" s="114" t="s">
        <v>59</v>
      </c>
      <c r="AD236" s="114" t="s">
        <v>875</v>
      </c>
      <c r="AE236" s="114"/>
    </row>
    <row r="237" spans="1:31" s="121" customFormat="1">
      <c r="A237" s="114" t="s">
        <v>1433</v>
      </c>
      <c r="B237" s="114" t="s">
        <v>1537</v>
      </c>
      <c r="C237" s="114" t="s">
        <v>868</v>
      </c>
      <c r="D237" s="114">
        <f t="shared" si="15"/>
        <v>5</v>
      </c>
      <c r="E237" s="119">
        <f t="shared" si="16"/>
        <v>814.6322410854541</v>
      </c>
      <c r="F237" s="119">
        <v>113.198076761658</v>
      </c>
      <c r="G237" s="114">
        <v>23.452081</v>
      </c>
      <c r="H237" s="114">
        <v>75.982971000000006</v>
      </c>
      <c r="I237" s="114" t="s">
        <v>924</v>
      </c>
      <c r="J237" s="114" t="s">
        <v>61</v>
      </c>
      <c r="K237" s="114" t="s">
        <v>495</v>
      </c>
      <c r="L237" s="114" t="s">
        <v>55</v>
      </c>
      <c r="M237" s="114" t="s">
        <v>1384</v>
      </c>
      <c r="N237" s="114" t="s">
        <v>65</v>
      </c>
      <c r="O237" s="114" t="s">
        <v>518</v>
      </c>
      <c r="P237" s="114" t="s">
        <v>925</v>
      </c>
      <c r="Q237" s="114">
        <v>6</v>
      </c>
      <c r="R237" s="114" t="s">
        <v>881</v>
      </c>
      <c r="S237" s="114" t="s">
        <v>59</v>
      </c>
      <c r="T237" s="114"/>
      <c r="U237" s="114" t="s">
        <v>34</v>
      </c>
      <c r="V237" s="114"/>
      <c r="W237" s="149" t="s">
        <v>1433</v>
      </c>
      <c r="X237" s="113">
        <v>6</v>
      </c>
      <c r="Y237" s="113" t="s">
        <v>1413</v>
      </c>
      <c r="Z237" s="113" t="s">
        <v>1433</v>
      </c>
      <c r="AA237" s="120">
        <f t="shared" si="22"/>
        <v>12</v>
      </c>
      <c r="AB237" s="114" t="s">
        <v>65</v>
      </c>
      <c r="AC237" s="114" t="s">
        <v>59</v>
      </c>
      <c r="AD237" s="114" t="s">
        <v>875</v>
      </c>
      <c r="AE237" s="114"/>
    </row>
    <row r="238" spans="1:31" s="121" customFormat="1">
      <c r="A238" s="114" t="s">
        <v>1431</v>
      </c>
      <c r="B238" s="114" t="s">
        <v>1408</v>
      </c>
      <c r="C238" s="114" t="s">
        <v>868</v>
      </c>
      <c r="D238" s="114">
        <f t="shared" si="15"/>
        <v>5</v>
      </c>
      <c r="E238" s="119">
        <f t="shared" si="16"/>
        <v>927.83031784711216</v>
      </c>
      <c r="F238" s="119">
        <v>6.1501498440107296</v>
      </c>
      <c r="G238" s="114">
        <v>23.452341000000001</v>
      </c>
      <c r="H238" s="114">
        <v>75.984041000000005</v>
      </c>
      <c r="I238" s="114" t="s">
        <v>924</v>
      </c>
      <c r="J238" s="114" t="s">
        <v>61</v>
      </c>
      <c r="K238" s="114" t="s">
        <v>495</v>
      </c>
      <c r="L238" s="114" t="s">
        <v>55</v>
      </c>
      <c r="M238" s="114" t="s">
        <v>1384</v>
      </c>
      <c r="N238" s="114" t="s">
        <v>65</v>
      </c>
      <c r="O238" s="114" t="s">
        <v>518</v>
      </c>
      <c r="P238" s="114" t="s">
        <v>925</v>
      </c>
      <c r="Q238" s="114">
        <v>6</v>
      </c>
      <c r="R238" s="114" t="s">
        <v>873</v>
      </c>
      <c r="S238" s="114" t="s">
        <v>59</v>
      </c>
      <c r="T238" s="114"/>
      <c r="U238" s="114" t="s">
        <v>34</v>
      </c>
      <c r="V238" s="114"/>
      <c r="W238" s="113" t="s">
        <v>65</v>
      </c>
      <c r="X238" s="113">
        <v>6</v>
      </c>
      <c r="Y238" s="113" t="s">
        <v>65</v>
      </c>
      <c r="Z238" s="113" t="s">
        <v>65</v>
      </c>
      <c r="AA238" s="120">
        <v>0</v>
      </c>
      <c r="AB238" s="114" t="s">
        <v>65</v>
      </c>
      <c r="AC238" s="114" t="s">
        <v>59</v>
      </c>
      <c r="AD238" s="114" t="s">
        <v>875</v>
      </c>
      <c r="AE238" s="114"/>
    </row>
    <row r="239" spans="1:31" s="121" customFormat="1">
      <c r="A239" s="114" t="s">
        <v>906</v>
      </c>
      <c r="B239" s="114" t="s">
        <v>871</v>
      </c>
      <c r="C239" s="114" t="s">
        <v>868</v>
      </c>
      <c r="D239" s="114">
        <f t="shared" si="15"/>
        <v>5</v>
      </c>
      <c r="E239" s="119">
        <f t="shared" si="16"/>
        <v>933.98046769112284</v>
      </c>
      <c r="F239" s="119">
        <v>7.8271501462866304</v>
      </c>
      <c r="G239" s="114">
        <v>23.452358</v>
      </c>
      <c r="H239" s="114">
        <v>75.984099000000001</v>
      </c>
      <c r="I239" s="114" t="s">
        <v>924</v>
      </c>
      <c r="J239" s="114" t="s">
        <v>61</v>
      </c>
      <c r="K239" s="114" t="s">
        <v>495</v>
      </c>
      <c r="L239" s="114" t="s">
        <v>55</v>
      </c>
      <c r="M239" s="114" t="s">
        <v>1384</v>
      </c>
      <c r="N239" s="114" t="s">
        <v>65</v>
      </c>
      <c r="O239" s="114" t="s">
        <v>518</v>
      </c>
      <c r="P239" s="114" t="s">
        <v>925</v>
      </c>
      <c r="Q239" s="114">
        <v>6</v>
      </c>
      <c r="R239" s="114" t="s">
        <v>873</v>
      </c>
      <c r="S239" s="114" t="s">
        <v>59</v>
      </c>
      <c r="T239" s="114"/>
      <c r="U239" s="114" t="s">
        <v>34</v>
      </c>
      <c r="V239" s="114"/>
      <c r="W239" s="113" t="s">
        <v>65</v>
      </c>
      <c r="X239" s="113">
        <v>6</v>
      </c>
      <c r="Y239" s="113" t="s">
        <v>65</v>
      </c>
      <c r="Z239" s="113" t="s">
        <v>65</v>
      </c>
      <c r="AA239" s="120">
        <v>0</v>
      </c>
      <c r="AB239" s="114" t="s">
        <v>65</v>
      </c>
      <c r="AC239" s="114" t="s">
        <v>59</v>
      </c>
      <c r="AD239" s="114" t="s">
        <v>875</v>
      </c>
      <c r="AE239" s="114"/>
    </row>
    <row r="240" spans="1:31" s="121" customFormat="1">
      <c r="A240" s="114" t="s">
        <v>1432</v>
      </c>
      <c r="B240" s="114" t="s">
        <v>1408</v>
      </c>
      <c r="C240" s="114" t="s">
        <v>868</v>
      </c>
      <c r="D240" s="114">
        <f t="shared" si="15"/>
        <v>9.5</v>
      </c>
      <c r="E240" s="119">
        <f t="shared" si="16"/>
        <v>941.80761783740945</v>
      </c>
      <c r="F240" s="119">
        <v>117.40513217077201</v>
      </c>
      <c r="G240" s="114">
        <v>23.452366000000001</v>
      </c>
      <c r="H240" s="114">
        <v>75.984172999999998</v>
      </c>
      <c r="I240" s="114" t="s">
        <v>924</v>
      </c>
      <c r="J240" s="114" t="s">
        <v>61</v>
      </c>
      <c r="K240" s="114" t="s">
        <v>495</v>
      </c>
      <c r="L240" s="114" t="s">
        <v>55</v>
      </c>
      <c r="M240" s="114" t="s">
        <v>1384</v>
      </c>
      <c r="N240" s="114" t="s">
        <v>65</v>
      </c>
      <c r="O240" s="114" t="s">
        <v>518</v>
      </c>
      <c r="P240" s="114" t="s">
        <v>877</v>
      </c>
      <c r="Q240" s="114">
        <v>15</v>
      </c>
      <c r="R240" s="114" t="s">
        <v>873</v>
      </c>
      <c r="S240" s="114" t="s">
        <v>59</v>
      </c>
      <c r="T240" s="114"/>
      <c r="U240" s="114" t="s">
        <v>878</v>
      </c>
      <c r="V240" s="114"/>
      <c r="W240" s="113" t="s">
        <v>65</v>
      </c>
      <c r="X240" s="113">
        <v>6</v>
      </c>
      <c r="Y240" s="113" t="s">
        <v>65</v>
      </c>
      <c r="Z240" s="113" t="s">
        <v>1534</v>
      </c>
      <c r="AA240" s="120">
        <f>F240</f>
        <v>117.40513217077201</v>
      </c>
      <c r="AB240" s="114" t="s">
        <v>65</v>
      </c>
      <c r="AC240" s="114" t="s">
        <v>59</v>
      </c>
      <c r="AD240" s="114" t="s">
        <v>912</v>
      </c>
      <c r="AE240" s="114"/>
    </row>
    <row r="241" spans="1:31" s="121" customFormat="1">
      <c r="A241" s="114" t="s">
        <v>1433</v>
      </c>
      <c r="B241" s="114" t="s">
        <v>1537</v>
      </c>
      <c r="C241" s="114" t="s">
        <v>868</v>
      </c>
      <c r="D241" s="114">
        <f t="shared" si="15"/>
        <v>9.5</v>
      </c>
      <c r="E241" s="119">
        <f t="shared" si="16"/>
        <v>1059.2127500081815</v>
      </c>
      <c r="F241" s="119">
        <v>141.690633313278</v>
      </c>
      <c r="G241" s="114">
        <v>23.451765000000002</v>
      </c>
      <c r="H241" s="114">
        <v>75.985118999999997</v>
      </c>
      <c r="I241" s="114" t="s">
        <v>924</v>
      </c>
      <c r="J241" s="114" t="s">
        <v>61</v>
      </c>
      <c r="K241" s="114" t="s">
        <v>495</v>
      </c>
      <c r="L241" s="114" t="s">
        <v>55</v>
      </c>
      <c r="M241" s="114" t="s">
        <v>1384</v>
      </c>
      <c r="N241" s="114" t="s">
        <v>65</v>
      </c>
      <c r="O241" s="114" t="s">
        <v>518</v>
      </c>
      <c r="P241" s="114" t="s">
        <v>877</v>
      </c>
      <c r="Q241" s="114">
        <v>15</v>
      </c>
      <c r="R241" s="114" t="s">
        <v>873</v>
      </c>
      <c r="S241" s="114" t="s">
        <v>59</v>
      </c>
      <c r="T241" s="114"/>
      <c r="U241" s="114" t="s">
        <v>878</v>
      </c>
      <c r="V241" s="114"/>
      <c r="W241" s="149" t="s">
        <v>1433</v>
      </c>
      <c r="X241" s="113">
        <v>18</v>
      </c>
      <c r="Y241" s="113" t="s">
        <v>1413</v>
      </c>
      <c r="Z241" s="113" t="s">
        <v>1433</v>
      </c>
      <c r="AA241" s="120">
        <f>X241+6</f>
        <v>24</v>
      </c>
      <c r="AB241" s="114" t="s">
        <v>65</v>
      </c>
      <c r="AC241" s="114" t="s">
        <v>59</v>
      </c>
      <c r="AD241" s="114" t="s">
        <v>912</v>
      </c>
      <c r="AE241" s="114"/>
    </row>
    <row r="242" spans="1:31" s="121" customFormat="1">
      <c r="A242" s="114" t="s">
        <v>926</v>
      </c>
      <c r="B242" s="114" t="s">
        <v>871</v>
      </c>
      <c r="C242" s="114" t="s">
        <v>868</v>
      </c>
      <c r="D242" s="114">
        <f t="shared" si="15"/>
        <v>9.5</v>
      </c>
      <c r="E242" s="119">
        <f t="shared" si="16"/>
        <v>1200.9033833214594</v>
      </c>
      <c r="F242" s="119">
        <v>37.265410610535099</v>
      </c>
      <c r="G242" s="114">
        <v>23.451024</v>
      </c>
      <c r="H242" s="114">
        <v>75.986249000000001</v>
      </c>
      <c r="I242" s="114" t="s">
        <v>924</v>
      </c>
      <c r="J242" s="114" t="s">
        <v>61</v>
      </c>
      <c r="K242" s="114" t="s">
        <v>495</v>
      </c>
      <c r="L242" s="114" t="s">
        <v>55</v>
      </c>
      <c r="M242" s="114" t="s">
        <v>1384</v>
      </c>
      <c r="N242" s="114" t="s">
        <v>65</v>
      </c>
      <c r="O242" s="114" t="s">
        <v>518</v>
      </c>
      <c r="P242" s="114" t="s">
        <v>877</v>
      </c>
      <c r="Q242" s="114">
        <v>15</v>
      </c>
      <c r="R242" s="114" t="s">
        <v>873</v>
      </c>
      <c r="S242" s="114" t="s">
        <v>59</v>
      </c>
      <c r="T242" s="114"/>
      <c r="U242" s="114" t="s">
        <v>878</v>
      </c>
      <c r="V242" s="114"/>
      <c r="W242" s="113" t="s">
        <v>65</v>
      </c>
      <c r="X242" s="113">
        <v>6</v>
      </c>
      <c r="Y242" s="113" t="s">
        <v>65</v>
      </c>
      <c r="Z242" s="113" t="s">
        <v>1534</v>
      </c>
      <c r="AA242" s="120">
        <f>F242</f>
        <v>37.265410610535099</v>
      </c>
      <c r="AB242" s="114" t="s">
        <v>65</v>
      </c>
      <c r="AC242" s="114" t="s">
        <v>59</v>
      </c>
      <c r="AD242" s="114" t="s">
        <v>912</v>
      </c>
      <c r="AE242" s="114"/>
    </row>
    <row r="243" spans="1:31" s="121" customFormat="1">
      <c r="A243" s="114" t="s">
        <v>1433</v>
      </c>
      <c r="B243" s="114" t="s">
        <v>1537</v>
      </c>
      <c r="C243" s="114" t="s">
        <v>868</v>
      </c>
      <c r="D243" s="114">
        <f t="shared" si="15"/>
        <v>9.5</v>
      </c>
      <c r="E243" s="119">
        <f t="shared" si="16"/>
        <v>1238.1687939319945</v>
      </c>
      <c r="F243" s="119">
        <v>26.149696656058801</v>
      </c>
      <c r="G243" s="114">
        <v>23.450835000000001</v>
      </c>
      <c r="H243" s="114">
        <v>75.986549999999994</v>
      </c>
      <c r="I243" s="114" t="s">
        <v>924</v>
      </c>
      <c r="J243" s="114" t="s">
        <v>61</v>
      </c>
      <c r="K243" s="114" t="s">
        <v>495</v>
      </c>
      <c r="L243" s="114" t="s">
        <v>55</v>
      </c>
      <c r="M243" s="114" t="s">
        <v>1384</v>
      </c>
      <c r="N243" s="114" t="s">
        <v>65</v>
      </c>
      <c r="O243" s="114" t="s">
        <v>518</v>
      </c>
      <c r="P243" s="114" t="s">
        <v>877</v>
      </c>
      <c r="Q243" s="114">
        <v>15</v>
      </c>
      <c r="R243" s="114" t="s">
        <v>873</v>
      </c>
      <c r="S243" s="114" t="s">
        <v>59</v>
      </c>
      <c r="T243" s="114"/>
      <c r="U243" s="114" t="s">
        <v>878</v>
      </c>
      <c r="V243" s="114"/>
      <c r="W243" s="149" t="s">
        <v>1433</v>
      </c>
      <c r="X243" s="113">
        <v>7</v>
      </c>
      <c r="Y243" s="113" t="s">
        <v>1413</v>
      </c>
      <c r="Z243" s="113" t="s">
        <v>1433</v>
      </c>
      <c r="AA243" s="120">
        <f>X243+6</f>
        <v>13</v>
      </c>
      <c r="AB243" s="114" t="s">
        <v>65</v>
      </c>
      <c r="AC243" s="114" t="s">
        <v>59</v>
      </c>
      <c r="AD243" s="114" t="s">
        <v>912</v>
      </c>
      <c r="AE243" s="114"/>
    </row>
    <row r="244" spans="1:31" s="121" customFormat="1">
      <c r="A244" s="114" t="s">
        <v>1432</v>
      </c>
      <c r="B244" s="114" t="s">
        <v>1408</v>
      </c>
      <c r="C244" s="114" t="s">
        <v>868</v>
      </c>
      <c r="D244" s="114">
        <f t="shared" si="15"/>
        <v>9.5</v>
      </c>
      <c r="E244" s="119">
        <f t="shared" si="16"/>
        <v>1264.3184905880532</v>
      </c>
      <c r="F244" s="119">
        <v>534.80750499329997</v>
      </c>
      <c r="G244" s="114">
        <v>23.450714999999999</v>
      </c>
      <c r="H244" s="114">
        <v>75.986770000000007</v>
      </c>
      <c r="I244" s="114" t="s">
        <v>924</v>
      </c>
      <c r="J244" s="114" t="s">
        <v>61</v>
      </c>
      <c r="K244" s="114" t="s">
        <v>495</v>
      </c>
      <c r="L244" s="114" t="s">
        <v>55</v>
      </c>
      <c r="M244" s="114" t="s">
        <v>1384</v>
      </c>
      <c r="N244" s="114" t="s">
        <v>65</v>
      </c>
      <c r="O244" s="114" t="s">
        <v>518</v>
      </c>
      <c r="P244" s="114" t="s">
        <v>877</v>
      </c>
      <c r="Q244" s="114">
        <v>15</v>
      </c>
      <c r="R244" s="114" t="s">
        <v>873</v>
      </c>
      <c r="S244" s="114" t="s">
        <v>59</v>
      </c>
      <c r="T244" s="114"/>
      <c r="U244" s="114" t="s">
        <v>878</v>
      </c>
      <c r="V244" s="114"/>
      <c r="W244" s="113" t="s">
        <v>65</v>
      </c>
      <c r="X244" s="113">
        <v>8</v>
      </c>
      <c r="Y244" s="113" t="s">
        <v>65</v>
      </c>
      <c r="Z244" s="113" t="s">
        <v>1534</v>
      </c>
      <c r="AA244" s="120">
        <f>F244</f>
        <v>534.80750499329997</v>
      </c>
      <c r="AB244" s="114" t="s">
        <v>65</v>
      </c>
      <c r="AC244" s="114" t="s">
        <v>59</v>
      </c>
      <c r="AD244" s="114" t="s">
        <v>912</v>
      </c>
      <c r="AE244" s="114"/>
    </row>
    <row r="245" spans="1:31" s="121" customFormat="1">
      <c r="A245" s="114" t="s">
        <v>1433</v>
      </c>
      <c r="B245" s="114" t="s">
        <v>1537</v>
      </c>
      <c r="C245" s="114" t="s">
        <v>868</v>
      </c>
      <c r="D245" s="114">
        <f t="shared" si="15"/>
        <v>9.5</v>
      </c>
      <c r="E245" s="119">
        <f t="shared" si="16"/>
        <v>1799.1259955813532</v>
      </c>
      <c r="F245" s="119">
        <v>70.246258574863106</v>
      </c>
      <c r="G245" s="114">
        <v>23.446802000000002</v>
      </c>
      <c r="H245" s="114">
        <v>75.989785999999995</v>
      </c>
      <c r="I245" s="114" t="s">
        <v>924</v>
      </c>
      <c r="J245" s="114" t="s">
        <v>61</v>
      </c>
      <c r="K245" s="114" t="s">
        <v>495</v>
      </c>
      <c r="L245" s="114" t="s">
        <v>55</v>
      </c>
      <c r="M245" s="114" t="s">
        <v>1384</v>
      </c>
      <c r="N245" s="114" t="s">
        <v>65</v>
      </c>
      <c r="O245" s="114" t="s">
        <v>518</v>
      </c>
      <c r="P245" s="114" t="s">
        <v>877</v>
      </c>
      <c r="Q245" s="114">
        <v>15</v>
      </c>
      <c r="R245" s="114" t="s">
        <v>873</v>
      </c>
      <c r="S245" s="114" t="s">
        <v>59</v>
      </c>
      <c r="T245" s="114"/>
      <c r="U245" s="114" t="s">
        <v>878</v>
      </c>
      <c r="V245" s="114"/>
      <c r="W245" s="149" t="s">
        <v>1433</v>
      </c>
      <c r="X245" s="113">
        <v>48</v>
      </c>
      <c r="Y245" s="113" t="s">
        <v>1413</v>
      </c>
      <c r="Z245" s="113" t="s">
        <v>1433</v>
      </c>
      <c r="AA245" s="120">
        <f>X245+6</f>
        <v>54</v>
      </c>
      <c r="AB245" s="114" t="s">
        <v>65</v>
      </c>
      <c r="AC245" s="114" t="s">
        <v>59</v>
      </c>
      <c r="AD245" s="114" t="s">
        <v>912</v>
      </c>
      <c r="AE245" s="114"/>
    </row>
    <row r="246" spans="1:31" s="121" customFormat="1">
      <c r="A246" s="114" t="s">
        <v>1432</v>
      </c>
      <c r="B246" s="114" t="s">
        <v>1408</v>
      </c>
      <c r="C246" s="114" t="s">
        <v>868</v>
      </c>
      <c r="D246" s="114">
        <f t="shared" si="15"/>
        <v>9.5</v>
      </c>
      <c r="E246" s="119">
        <f t="shared" si="16"/>
        <v>1869.3722541562163</v>
      </c>
      <c r="F246" s="119">
        <v>332.12119684566898</v>
      </c>
      <c r="G246" s="114">
        <v>23.446287000000002</v>
      </c>
      <c r="H246" s="114">
        <v>75.990185999999994</v>
      </c>
      <c r="I246" s="114" t="s">
        <v>924</v>
      </c>
      <c r="J246" s="114" t="s">
        <v>61</v>
      </c>
      <c r="K246" s="114" t="s">
        <v>495</v>
      </c>
      <c r="L246" s="114" t="s">
        <v>55</v>
      </c>
      <c r="M246" s="114" t="s">
        <v>1384</v>
      </c>
      <c r="N246" s="114" t="s">
        <v>65</v>
      </c>
      <c r="O246" s="114" t="s">
        <v>518</v>
      </c>
      <c r="P246" s="114" t="s">
        <v>877</v>
      </c>
      <c r="Q246" s="114">
        <v>15</v>
      </c>
      <c r="R246" s="114" t="s">
        <v>873</v>
      </c>
      <c r="S246" s="114" t="s">
        <v>59</v>
      </c>
      <c r="T246" s="114"/>
      <c r="U246" s="114" t="s">
        <v>878</v>
      </c>
      <c r="V246" s="114"/>
      <c r="W246" s="113" t="s">
        <v>65</v>
      </c>
      <c r="X246" s="113">
        <v>5</v>
      </c>
      <c r="Y246" s="113" t="s">
        <v>65</v>
      </c>
      <c r="Z246" s="113" t="s">
        <v>1534</v>
      </c>
      <c r="AA246" s="120">
        <f t="shared" ref="AA246:AA248" si="23">F246</f>
        <v>332.12119684566898</v>
      </c>
      <c r="AB246" s="114" t="s">
        <v>65</v>
      </c>
      <c r="AC246" s="114" t="s">
        <v>59</v>
      </c>
      <c r="AD246" s="114" t="s">
        <v>912</v>
      </c>
      <c r="AE246" s="114"/>
    </row>
    <row r="247" spans="1:31" s="121" customFormat="1">
      <c r="A247" s="114" t="s">
        <v>927</v>
      </c>
      <c r="B247" s="114" t="s">
        <v>871</v>
      </c>
      <c r="C247" s="114" t="s">
        <v>868</v>
      </c>
      <c r="D247" s="114">
        <f t="shared" si="15"/>
        <v>9.5</v>
      </c>
      <c r="E247" s="119">
        <f t="shared" si="16"/>
        <v>2201.4934510018852</v>
      </c>
      <c r="F247" s="119">
        <v>74.305589393942299</v>
      </c>
      <c r="G247" s="114">
        <v>23.443725000000001</v>
      </c>
      <c r="H247" s="114">
        <v>75.991872000000001</v>
      </c>
      <c r="I247" s="114" t="s">
        <v>924</v>
      </c>
      <c r="J247" s="114" t="s">
        <v>61</v>
      </c>
      <c r="K247" s="114" t="s">
        <v>495</v>
      </c>
      <c r="L247" s="114" t="s">
        <v>55</v>
      </c>
      <c r="M247" s="114" t="s">
        <v>1384</v>
      </c>
      <c r="N247" s="114" t="s">
        <v>65</v>
      </c>
      <c r="O247" s="114" t="s">
        <v>518</v>
      </c>
      <c r="P247" s="114" t="s">
        <v>877</v>
      </c>
      <c r="Q247" s="114">
        <v>15</v>
      </c>
      <c r="R247" s="114" t="s">
        <v>873</v>
      </c>
      <c r="S247" s="114" t="s">
        <v>59</v>
      </c>
      <c r="T247" s="114"/>
      <c r="U247" s="114" t="s">
        <v>878</v>
      </c>
      <c r="V247" s="114"/>
      <c r="W247" s="113" t="s">
        <v>65</v>
      </c>
      <c r="X247" s="113">
        <v>6</v>
      </c>
      <c r="Y247" s="113" t="s">
        <v>65</v>
      </c>
      <c r="Z247" s="113" t="s">
        <v>1534</v>
      </c>
      <c r="AA247" s="120">
        <f t="shared" si="23"/>
        <v>74.305589393942299</v>
      </c>
      <c r="AB247" s="114" t="s">
        <v>65</v>
      </c>
      <c r="AC247" s="114" t="s">
        <v>59</v>
      </c>
      <c r="AD247" s="114" t="s">
        <v>912</v>
      </c>
      <c r="AE247" s="114"/>
    </row>
    <row r="248" spans="1:31" s="121" customFormat="1">
      <c r="A248" s="114" t="s">
        <v>1432</v>
      </c>
      <c r="B248" s="114" t="s">
        <v>1408</v>
      </c>
      <c r="C248" s="114" t="s">
        <v>868</v>
      </c>
      <c r="D248" s="114">
        <f t="shared" si="15"/>
        <v>9.5</v>
      </c>
      <c r="E248" s="119">
        <f t="shared" si="16"/>
        <v>2275.7990403958274</v>
      </c>
      <c r="F248" s="119">
        <v>16.237380513767</v>
      </c>
      <c r="G248" s="114">
        <v>23.443156999999999</v>
      </c>
      <c r="H248" s="114">
        <v>75.992256999999995</v>
      </c>
      <c r="I248" s="114" t="s">
        <v>924</v>
      </c>
      <c r="J248" s="114" t="s">
        <v>61</v>
      </c>
      <c r="K248" s="114" t="s">
        <v>495</v>
      </c>
      <c r="L248" s="114" t="s">
        <v>55</v>
      </c>
      <c r="M248" s="114" t="s">
        <v>1384</v>
      </c>
      <c r="N248" s="114" t="s">
        <v>65</v>
      </c>
      <c r="O248" s="114" t="s">
        <v>518</v>
      </c>
      <c r="P248" s="114" t="s">
        <v>877</v>
      </c>
      <c r="Q248" s="114">
        <v>15</v>
      </c>
      <c r="R248" s="114" t="s">
        <v>873</v>
      </c>
      <c r="S248" s="114" t="s">
        <v>59</v>
      </c>
      <c r="T248" s="114"/>
      <c r="U248" s="114" t="s">
        <v>878</v>
      </c>
      <c r="V248" s="114"/>
      <c r="W248" s="113" t="s">
        <v>65</v>
      </c>
      <c r="X248" s="113">
        <v>8</v>
      </c>
      <c r="Y248" s="113" t="s">
        <v>65</v>
      </c>
      <c r="Z248" s="113" t="s">
        <v>1534</v>
      </c>
      <c r="AA248" s="120">
        <f t="shared" si="23"/>
        <v>16.237380513767</v>
      </c>
      <c r="AB248" s="114" t="s">
        <v>65</v>
      </c>
      <c r="AC248" s="114" t="s">
        <v>59</v>
      </c>
      <c r="AD248" s="114" t="s">
        <v>912</v>
      </c>
      <c r="AE248" s="114"/>
    </row>
    <row r="249" spans="1:31" s="121" customFormat="1">
      <c r="A249" s="114" t="s">
        <v>1433</v>
      </c>
      <c r="B249" s="114" t="s">
        <v>1537</v>
      </c>
      <c r="C249" s="114" t="s">
        <v>868</v>
      </c>
      <c r="D249" s="114">
        <f t="shared" si="15"/>
        <v>9.5</v>
      </c>
      <c r="E249" s="119">
        <f t="shared" si="16"/>
        <v>2292.0364209095947</v>
      </c>
      <c r="F249" s="119">
        <v>356.43867783259401</v>
      </c>
      <c r="G249" s="114">
        <v>23.443028999999999</v>
      </c>
      <c r="H249" s="114">
        <v>75.992334999999997</v>
      </c>
      <c r="I249" s="114" t="s">
        <v>924</v>
      </c>
      <c r="J249" s="114" t="s">
        <v>61</v>
      </c>
      <c r="K249" s="114" t="s">
        <v>495</v>
      </c>
      <c r="L249" s="114" t="s">
        <v>55</v>
      </c>
      <c r="M249" s="114" t="s">
        <v>1384</v>
      </c>
      <c r="N249" s="114" t="s">
        <v>65</v>
      </c>
      <c r="O249" s="114" t="s">
        <v>518</v>
      </c>
      <c r="P249" s="114" t="s">
        <v>877</v>
      </c>
      <c r="Q249" s="114">
        <v>15</v>
      </c>
      <c r="R249" s="114" t="s">
        <v>873</v>
      </c>
      <c r="S249" s="114" t="s">
        <v>59</v>
      </c>
      <c r="T249" s="114"/>
      <c r="U249" s="114" t="s">
        <v>878</v>
      </c>
      <c r="V249" s="114"/>
      <c r="W249" s="149" t="s">
        <v>1433</v>
      </c>
      <c r="X249" s="113">
        <v>17</v>
      </c>
      <c r="Y249" s="113" t="s">
        <v>1413</v>
      </c>
      <c r="Z249" s="113" t="s">
        <v>1433</v>
      </c>
      <c r="AA249" s="120">
        <f t="shared" ref="AA249:AA250" si="24">X249+6</f>
        <v>23</v>
      </c>
      <c r="AB249" s="114" t="s">
        <v>65</v>
      </c>
      <c r="AC249" s="114" t="s">
        <v>59</v>
      </c>
      <c r="AD249" s="114" t="s">
        <v>912</v>
      </c>
      <c r="AE249" s="114"/>
    </row>
    <row r="250" spans="1:31" s="121" customFormat="1">
      <c r="A250" s="114" t="s">
        <v>1433</v>
      </c>
      <c r="B250" s="114" t="s">
        <v>1537</v>
      </c>
      <c r="C250" s="114" t="s">
        <v>868</v>
      </c>
      <c r="D250" s="114">
        <f t="shared" si="15"/>
        <v>9.5</v>
      </c>
      <c r="E250" s="119">
        <f t="shared" si="16"/>
        <v>2648.4750987421885</v>
      </c>
      <c r="F250" s="119">
        <v>340.69182288458802</v>
      </c>
      <c r="G250" s="114">
        <v>23.440270999999999</v>
      </c>
      <c r="H250" s="114">
        <v>75.994130999999996</v>
      </c>
      <c r="I250" s="114" t="s">
        <v>924</v>
      </c>
      <c r="J250" s="114" t="s">
        <v>61</v>
      </c>
      <c r="K250" s="114" t="s">
        <v>495</v>
      </c>
      <c r="L250" s="114" t="s">
        <v>55</v>
      </c>
      <c r="M250" s="114" t="s">
        <v>1384</v>
      </c>
      <c r="N250" s="114" t="s">
        <v>65</v>
      </c>
      <c r="O250" s="114" t="s">
        <v>518</v>
      </c>
      <c r="P250" s="114" t="s">
        <v>877</v>
      </c>
      <c r="Q250" s="114">
        <v>15</v>
      </c>
      <c r="R250" s="114" t="s">
        <v>873</v>
      </c>
      <c r="S250" s="114" t="s">
        <v>59</v>
      </c>
      <c r="T250" s="114"/>
      <c r="U250" s="114" t="s">
        <v>878</v>
      </c>
      <c r="V250" s="114"/>
      <c r="W250" s="149" t="s">
        <v>1433</v>
      </c>
      <c r="X250" s="113">
        <v>8</v>
      </c>
      <c r="Y250" s="113" t="s">
        <v>1413</v>
      </c>
      <c r="Z250" s="113" t="s">
        <v>1433</v>
      </c>
      <c r="AA250" s="120">
        <f t="shared" si="24"/>
        <v>14</v>
      </c>
      <c r="AB250" s="114" t="s">
        <v>65</v>
      </c>
      <c r="AC250" s="114" t="s">
        <v>59</v>
      </c>
      <c r="AD250" s="114" t="s">
        <v>912</v>
      </c>
      <c r="AE250" s="114"/>
    </row>
    <row r="251" spans="1:31" s="121" customFormat="1">
      <c r="A251" s="114" t="s">
        <v>1432</v>
      </c>
      <c r="B251" s="114" t="s">
        <v>1408</v>
      </c>
      <c r="C251" s="114" t="s">
        <v>868</v>
      </c>
      <c r="D251" s="114">
        <f t="shared" si="15"/>
        <v>4</v>
      </c>
      <c r="E251" s="119">
        <f t="shared" si="16"/>
        <v>2989.1669216267765</v>
      </c>
      <c r="F251" s="119">
        <v>6.65944565528127</v>
      </c>
      <c r="G251" s="114">
        <v>23.437650000000001</v>
      </c>
      <c r="H251" s="114">
        <v>75.995863999999997</v>
      </c>
      <c r="I251" s="114" t="s">
        <v>924</v>
      </c>
      <c r="J251" s="114" t="s">
        <v>61</v>
      </c>
      <c r="K251" s="114" t="s">
        <v>495</v>
      </c>
      <c r="L251" s="114" t="s">
        <v>55</v>
      </c>
      <c r="M251" s="114" t="s">
        <v>1384</v>
      </c>
      <c r="N251" s="114" t="s">
        <v>65</v>
      </c>
      <c r="O251" s="114" t="s">
        <v>518</v>
      </c>
      <c r="P251" s="114" t="s">
        <v>928</v>
      </c>
      <c r="Q251" s="114">
        <v>4</v>
      </c>
      <c r="R251" s="114" t="s">
        <v>873</v>
      </c>
      <c r="S251" s="114" t="s">
        <v>59</v>
      </c>
      <c r="T251" s="114"/>
      <c r="U251" s="114" t="s">
        <v>874</v>
      </c>
      <c r="V251" s="114"/>
      <c r="W251" s="113" t="s">
        <v>65</v>
      </c>
      <c r="X251" s="113">
        <v>7</v>
      </c>
      <c r="Y251" s="113" t="s">
        <v>65</v>
      </c>
      <c r="Z251" s="113" t="s">
        <v>65</v>
      </c>
      <c r="AA251" s="120">
        <v>0</v>
      </c>
      <c r="AB251" s="114" t="s">
        <v>65</v>
      </c>
      <c r="AC251" s="114" t="s">
        <v>59</v>
      </c>
      <c r="AD251" s="114" t="s">
        <v>875</v>
      </c>
      <c r="AE251" s="114"/>
    </row>
    <row r="252" spans="1:31" s="121" customFormat="1">
      <c r="A252" s="114" t="s">
        <v>1431</v>
      </c>
      <c r="B252" s="114" t="s">
        <v>1408</v>
      </c>
      <c r="C252" s="114" t="s">
        <v>868</v>
      </c>
      <c r="D252" s="114">
        <f t="shared" si="15"/>
        <v>4</v>
      </c>
      <c r="E252" s="119">
        <f t="shared" si="16"/>
        <v>2995.8263672820576</v>
      </c>
      <c r="F252" s="119">
        <v>329.42812833548902</v>
      </c>
      <c r="G252" s="114">
        <v>23.437615999999998</v>
      </c>
      <c r="H252" s="114">
        <v>75.995813999999996</v>
      </c>
      <c r="I252" s="114" t="s">
        <v>924</v>
      </c>
      <c r="J252" s="114" t="s">
        <v>61</v>
      </c>
      <c r="K252" s="114" t="s">
        <v>495</v>
      </c>
      <c r="L252" s="114" t="s">
        <v>55</v>
      </c>
      <c r="M252" s="114" t="s">
        <v>1384</v>
      </c>
      <c r="N252" s="114" t="s">
        <v>65</v>
      </c>
      <c r="O252" s="114" t="s">
        <v>518</v>
      </c>
      <c r="P252" s="114" t="s">
        <v>874</v>
      </c>
      <c r="Q252" s="114">
        <v>4</v>
      </c>
      <c r="R252" s="114" t="s">
        <v>873</v>
      </c>
      <c r="S252" s="114" t="s">
        <v>59</v>
      </c>
      <c r="T252" s="114"/>
      <c r="U252" s="114" t="s">
        <v>874</v>
      </c>
      <c r="V252" s="114"/>
      <c r="W252" s="113" t="s">
        <v>65</v>
      </c>
      <c r="X252" s="113">
        <v>6</v>
      </c>
      <c r="Y252" s="113" t="s">
        <v>65</v>
      </c>
      <c r="Z252" s="113" t="s">
        <v>65</v>
      </c>
      <c r="AA252" s="120">
        <v>0</v>
      </c>
      <c r="AB252" s="114" t="s">
        <v>65</v>
      </c>
      <c r="AC252" s="114" t="s">
        <v>59</v>
      </c>
      <c r="AD252" s="114" t="s">
        <v>543</v>
      </c>
      <c r="AE252" s="114"/>
    </row>
    <row r="253" spans="1:31" s="121" customFormat="1">
      <c r="A253" s="114" t="s">
        <v>1433</v>
      </c>
      <c r="B253" s="114" t="s">
        <v>1537</v>
      </c>
      <c r="C253" s="114" t="s">
        <v>868</v>
      </c>
      <c r="D253" s="114">
        <f t="shared" si="15"/>
        <v>4</v>
      </c>
      <c r="E253" s="119">
        <f t="shared" si="16"/>
        <v>3325.2544956175466</v>
      </c>
      <c r="F253" s="119">
        <v>49.907252674475103</v>
      </c>
      <c r="G253" s="114">
        <v>23.437569</v>
      </c>
      <c r="H253" s="114">
        <v>75.992594999999994</v>
      </c>
      <c r="I253" s="114" t="s">
        <v>924</v>
      </c>
      <c r="J253" s="114" t="s">
        <v>61</v>
      </c>
      <c r="K253" s="114" t="s">
        <v>495</v>
      </c>
      <c r="L253" s="114" t="s">
        <v>55</v>
      </c>
      <c r="M253" s="114" t="s">
        <v>1384</v>
      </c>
      <c r="N253" s="114" t="s">
        <v>65</v>
      </c>
      <c r="O253" s="114">
        <v>6</v>
      </c>
      <c r="P253" s="114" t="s">
        <v>874</v>
      </c>
      <c r="Q253" s="114">
        <v>4</v>
      </c>
      <c r="R253" s="114" t="s">
        <v>881</v>
      </c>
      <c r="S253" s="114" t="s">
        <v>59</v>
      </c>
      <c r="T253" s="114"/>
      <c r="U253" s="114" t="s">
        <v>874</v>
      </c>
      <c r="V253" s="114"/>
      <c r="W253" s="149" t="s">
        <v>1433</v>
      </c>
      <c r="X253" s="113">
        <v>7</v>
      </c>
      <c r="Y253" s="113" t="s">
        <v>1413</v>
      </c>
      <c r="Z253" s="113" t="s">
        <v>1433</v>
      </c>
      <c r="AA253" s="120">
        <f>X253+6</f>
        <v>13</v>
      </c>
      <c r="AB253" s="114" t="s">
        <v>65</v>
      </c>
      <c r="AC253" s="114" t="s">
        <v>59</v>
      </c>
      <c r="AD253" s="114" t="s">
        <v>875</v>
      </c>
      <c r="AE253" s="114"/>
    </row>
    <row r="254" spans="1:31" s="121" customFormat="1">
      <c r="A254" s="114" t="s">
        <v>1432</v>
      </c>
      <c r="B254" s="114" t="s">
        <v>1408</v>
      </c>
      <c r="C254" s="114" t="s">
        <v>868</v>
      </c>
      <c r="D254" s="114">
        <f t="shared" si="15"/>
        <v>4</v>
      </c>
      <c r="E254" s="119">
        <f t="shared" si="16"/>
        <v>3375.1617482920219</v>
      </c>
      <c r="F254" s="119">
        <v>29.787959208888399</v>
      </c>
      <c r="G254" s="114">
        <v>23.437539999999998</v>
      </c>
      <c r="H254" s="114">
        <v>75.992108000000002</v>
      </c>
      <c r="I254" s="114" t="s">
        <v>924</v>
      </c>
      <c r="J254" s="114" t="s">
        <v>61</v>
      </c>
      <c r="K254" s="114" t="s">
        <v>495</v>
      </c>
      <c r="L254" s="114" t="s">
        <v>55</v>
      </c>
      <c r="M254" s="114" t="s">
        <v>1384</v>
      </c>
      <c r="N254" s="114" t="s">
        <v>65</v>
      </c>
      <c r="O254" s="114" t="s">
        <v>518</v>
      </c>
      <c r="P254" s="114" t="s">
        <v>928</v>
      </c>
      <c r="Q254" s="114">
        <v>4</v>
      </c>
      <c r="R254" s="114" t="s">
        <v>881</v>
      </c>
      <c r="S254" s="114" t="s">
        <v>59</v>
      </c>
      <c r="T254" s="114"/>
      <c r="U254" s="114" t="s">
        <v>874</v>
      </c>
      <c r="V254" s="114"/>
      <c r="W254" s="113" t="s">
        <v>65</v>
      </c>
      <c r="X254" s="113">
        <v>4</v>
      </c>
      <c r="Y254" s="113" t="s">
        <v>65</v>
      </c>
      <c r="Z254" s="113" t="s">
        <v>65</v>
      </c>
      <c r="AA254" s="120">
        <v>0</v>
      </c>
      <c r="AB254" s="114" t="s">
        <v>65</v>
      </c>
      <c r="AC254" s="114" t="s">
        <v>59</v>
      </c>
      <c r="AD254" s="114" t="s">
        <v>875</v>
      </c>
      <c r="AE254" s="114"/>
    </row>
    <row r="255" spans="1:31" s="121" customFormat="1">
      <c r="A255" s="114" t="s">
        <v>1433</v>
      </c>
      <c r="B255" s="114" t="s">
        <v>1537</v>
      </c>
      <c r="C255" s="114" t="s">
        <v>868</v>
      </c>
      <c r="D255" s="114">
        <f t="shared" si="15"/>
        <v>4</v>
      </c>
      <c r="E255" s="119">
        <f t="shared" si="16"/>
        <v>3404.9497075009103</v>
      </c>
      <c r="F255" s="119">
        <v>67.494947840512395</v>
      </c>
      <c r="G255" s="114">
        <v>23.437531</v>
      </c>
      <c r="H255" s="114">
        <v>75.991816999999998</v>
      </c>
      <c r="I255" s="114" t="s">
        <v>924</v>
      </c>
      <c r="J255" s="114" t="s">
        <v>61</v>
      </c>
      <c r="K255" s="114" t="s">
        <v>495</v>
      </c>
      <c r="L255" s="114" t="s">
        <v>55</v>
      </c>
      <c r="M255" s="114" t="s">
        <v>1384</v>
      </c>
      <c r="N255" s="114" t="s">
        <v>65</v>
      </c>
      <c r="O255" s="114" t="s">
        <v>518</v>
      </c>
      <c r="P255" s="114" t="s">
        <v>928</v>
      </c>
      <c r="Q255" s="114">
        <v>4</v>
      </c>
      <c r="R255" s="114" t="s">
        <v>881</v>
      </c>
      <c r="S255" s="114" t="s">
        <v>59</v>
      </c>
      <c r="T255" s="114"/>
      <c r="U255" s="114" t="s">
        <v>874</v>
      </c>
      <c r="V255" s="114"/>
      <c r="W255" s="149" t="s">
        <v>1433</v>
      </c>
      <c r="X255" s="113">
        <v>7</v>
      </c>
      <c r="Y255" s="113" t="s">
        <v>1413</v>
      </c>
      <c r="Z255" s="113" t="s">
        <v>1433</v>
      </c>
      <c r="AA255" s="120">
        <f t="shared" ref="AA255:AA256" si="25">X255+6</f>
        <v>13</v>
      </c>
      <c r="AB255" s="114" t="s">
        <v>65</v>
      </c>
      <c r="AC255" s="114" t="s">
        <v>59</v>
      </c>
      <c r="AD255" s="114" t="s">
        <v>875</v>
      </c>
      <c r="AE255" s="114"/>
    </row>
    <row r="256" spans="1:31" s="121" customFormat="1">
      <c r="A256" s="114" t="s">
        <v>1433</v>
      </c>
      <c r="B256" s="114" t="s">
        <v>1537</v>
      </c>
      <c r="C256" s="114" t="s">
        <v>868</v>
      </c>
      <c r="D256" s="114">
        <f t="shared" si="15"/>
        <v>4</v>
      </c>
      <c r="E256" s="119">
        <f t="shared" si="16"/>
        <v>3472.4446553414227</v>
      </c>
      <c r="F256" s="119">
        <v>92.662931286583103</v>
      </c>
      <c r="G256" s="114">
        <v>23.437601000000001</v>
      </c>
      <c r="H256" s="114">
        <v>75.991166000000007</v>
      </c>
      <c r="I256" s="114" t="s">
        <v>924</v>
      </c>
      <c r="J256" s="114" t="s">
        <v>61</v>
      </c>
      <c r="K256" s="114" t="s">
        <v>495</v>
      </c>
      <c r="L256" s="114" t="s">
        <v>55</v>
      </c>
      <c r="M256" s="114" t="s">
        <v>1384</v>
      </c>
      <c r="N256" s="114" t="s">
        <v>65</v>
      </c>
      <c r="O256" s="114" t="s">
        <v>518</v>
      </c>
      <c r="P256" s="114" t="s">
        <v>928</v>
      </c>
      <c r="Q256" s="114">
        <v>4</v>
      </c>
      <c r="R256" s="114" t="s">
        <v>881</v>
      </c>
      <c r="S256" s="114" t="s">
        <v>59</v>
      </c>
      <c r="T256" s="114"/>
      <c r="U256" s="114" t="s">
        <v>874</v>
      </c>
      <c r="V256" s="114"/>
      <c r="W256" s="149" t="s">
        <v>1433</v>
      </c>
      <c r="X256" s="113">
        <v>7</v>
      </c>
      <c r="Y256" s="113" t="s">
        <v>1413</v>
      </c>
      <c r="Z256" s="113" t="s">
        <v>1433</v>
      </c>
      <c r="AA256" s="120">
        <f t="shared" si="25"/>
        <v>13</v>
      </c>
      <c r="AB256" s="114" t="s">
        <v>65</v>
      </c>
      <c r="AC256" s="114" t="s">
        <v>59</v>
      </c>
      <c r="AD256" s="114" t="s">
        <v>875</v>
      </c>
      <c r="AE256" s="114"/>
    </row>
    <row r="257" spans="1:31" s="121" customFormat="1">
      <c r="A257" s="114" t="s">
        <v>1432</v>
      </c>
      <c r="B257" s="114" t="s">
        <v>1408</v>
      </c>
      <c r="C257" s="114" t="s">
        <v>868</v>
      </c>
      <c r="D257" s="114">
        <f t="shared" si="15"/>
        <v>4</v>
      </c>
      <c r="E257" s="119">
        <f t="shared" si="16"/>
        <v>3565.1075866280057</v>
      </c>
      <c r="F257" s="119">
        <v>166.35118254965701</v>
      </c>
      <c r="G257" s="114">
        <v>23.437819999999999</v>
      </c>
      <c r="H257" s="114">
        <v>75.990297999999996</v>
      </c>
      <c r="I257" s="114" t="s">
        <v>924</v>
      </c>
      <c r="J257" s="114" t="s">
        <v>61</v>
      </c>
      <c r="K257" s="114" t="s">
        <v>495</v>
      </c>
      <c r="L257" s="114" t="s">
        <v>55</v>
      </c>
      <c r="M257" s="114" t="s">
        <v>1384</v>
      </c>
      <c r="N257" s="114" t="s">
        <v>65</v>
      </c>
      <c r="O257" s="114" t="s">
        <v>518</v>
      </c>
      <c r="P257" s="114" t="s">
        <v>928</v>
      </c>
      <c r="Q257" s="114">
        <v>4</v>
      </c>
      <c r="R257" s="114" t="s">
        <v>881</v>
      </c>
      <c r="S257" s="114" t="s">
        <v>59</v>
      </c>
      <c r="T257" s="114"/>
      <c r="U257" s="114" t="s">
        <v>874</v>
      </c>
      <c r="V257" s="114"/>
      <c r="W257" s="113" t="s">
        <v>65</v>
      </c>
      <c r="X257" s="113">
        <v>5</v>
      </c>
      <c r="Y257" s="113" t="s">
        <v>65</v>
      </c>
      <c r="Z257" s="113" t="s">
        <v>65</v>
      </c>
      <c r="AA257" s="120">
        <v>0</v>
      </c>
      <c r="AB257" s="114" t="s">
        <v>65</v>
      </c>
      <c r="AC257" s="114" t="s">
        <v>59</v>
      </c>
      <c r="AD257" s="114" t="s">
        <v>875</v>
      </c>
      <c r="AE257" s="114"/>
    </row>
    <row r="258" spans="1:31" s="121" customFormat="1">
      <c r="A258" s="114" t="s">
        <v>1433</v>
      </c>
      <c r="B258" s="114" t="s">
        <v>1537</v>
      </c>
      <c r="C258" s="114" t="s">
        <v>868</v>
      </c>
      <c r="D258" s="114">
        <f t="shared" si="15"/>
        <v>4</v>
      </c>
      <c r="E258" s="119">
        <f t="shared" si="16"/>
        <v>3731.4587691776628</v>
      </c>
      <c r="F258" s="119">
        <v>238.22819939036401</v>
      </c>
      <c r="G258" s="114">
        <v>23.437638</v>
      </c>
      <c r="H258" s="114">
        <v>75.988791000000006</v>
      </c>
      <c r="I258" s="114" t="s">
        <v>924</v>
      </c>
      <c r="J258" s="114" t="s">
        <v>61</v>
      </c>
      <c r="K258" s="114" t="s">
        <v>495</v>
      </c>
      <c r="L258" s="114" t="s">
        <v>55</v>
      </c>
      <c r="M258" s="114" t="s">
        <v>1384</v>
      </c>
      <c r="N258" s="114" t="s">
        <v>65</v>
      </c>
      <c r="O258" s="114" t="s">
        <v>518</v>
      </c>
      <c r="P258" s="114" t="s">
        <v>928</v>
      </c>
      <c r="Q258" s="114">
        <v>4</v>
      </c>
      <c r="R258" s="114" t="s">
        <v>881</v>
      </c>
      <c r="S258" s="114" t="s">
        <v>59</v>
      </c>
      <c r="T258" s="114"/>
      <c r="U258" s="114" t="s">
        <v>874</v>
      </c>
      <c r="V258" s="114"/>
      <c r="W258" s="149" t="s">
        <v>1433</v>
      </c>
      <c r="X258" s="113">
        <v>65</v>
      </c>
      <c r="Y258" s="113" t="s">
        <v>1413</v>
      </c>
      <c r="Z258" s="113" t="s">
        <v>1433</v>
      </c>
      <c r="AA258" s="120">
        <f t="shared" ref="AA258:AA259" si="26">X258+6</f>
        <v>71</v>
      </c>
      <c r="AB258" s="114" t="s">
        <v>65</v>
      </c>
      <c r="AC258" s="114" t="s">
        <v>59</v>
      </c>
      <c r="AD258" s="114" t="s">
        <v>875</v>
      </c>
      <c r="AE258" s="114"/>
    </row>
    <row r="259" spans="1:31" s="121" customFormat="1">
      <c r="A259" s="114" t="s">
        <v>1433</v>
      </c>
      <c r="B259" s="114" t="s">
        <v>1537</v>
      </c>
      <c r="C259" s="114" t="s">
        <v>868</v>
      </c>
      <c r="D259" s="114">
        <f t="shared" si="15"/>
        <v>4</v>
      </c>
      <c r="E259" s="119">
        <f t="shared" si="16"/>
        <v>3969.6869685680267</v>
      </c>
      <c r="F259" s="119">
        <v>423.73542585918602</v>
      </c>
      <c r="G259" s="114">
        <v>23.436778</v>
      </c>
      <c r="H259" s="114">
        <v>75.986879999999999</v>
      </c>
      <c r="I259" s="114" t="s">
        <v>924</v>
      </c>
      <c r="J259" s="114" t="s">
        <v>61</v>
      </c>
      <c r="K259" s="114" t="s">
        <v>495</v>
      </c>
      <c r="L259" s="114" t="s">
        <v>55</v>
      </c>
      <c r="M259" s="114" t="s">
        <v>1384</v>
      </c>
      <c r="N259" s="114" t="s">
        <v>65</v>
      </c>
      <c r="O259" s="114" t="s">
        <v>518</v>
      </c>
      <c r="P259" s="114" t="s">
        <v>928</v>
      </c>
      <c r="Q259" s="114">
        <v>4</v>
      </c>
      <c r="R259" s="114" t="s">
        <v>881</v>
      </c>
      <c r="S259" s="114" t="s">
        <v>59</v>
      </c>
      <c r="T259" s="114"/>
      <c r="U259" s="114" t="s">
        <v>874</v>
      </c>
      <c r="V259" s="114"/>
      <c r="W259" s="149" t="s">
        <v>1433</v>
      </c>
      <c r="X259" s="113">
        <v>5</v>
      </c>
      <c r="Y259" s="113" t="s">
        <v>1413</v>
      </c>
      <c r="Z259" s="113" t="s">
        <v>1433</v>
      </c>
      <c r="AA259" s="120">
        <f t="shared" si="26"/>
        <v>11</v>
      </c>
      <c r="AB259" s="114" t="s">
        <v>65</v>
      </c>
      <c r="AC259" s="114" t="s">
        <v>59</v>
      </c>
      <c r="AD259" s="114" t="s">
        <v>875</v>
      </c>
      <c r="AE259" s="114"/>
    </row>
    <row r="260" spans="1:31" s="121" customFormat="1">
      <c r="A260" s="114" t="s">
        <v>1432</v>
      </c>
      <c r="B260" s="114" t="s">
        <v>1408</v>
      </c>
      <c r="C260" s="114" t="s">
        <v>895</v>
      </c>
      <c r="D260" s="114">
        <f t="shared" si="15"/>
        <v>4</v>
      </c>
      <c r="E260" s="119">
        <f t="shared" si="16"/>
        <v>4393.4223944272126</v>
      </c>
      <c r="F260" s="119">
        <v>43.614363916092998</v>
      </c>
      <c r="G260" s="114">
        <v>23.435051999999999</v>
      </c>
      <c r="H260" s="114">
        <v>75.983242000000004</v>
      </c>
      <c r="I260" s="114" t="s">
        <v>924</v>
      </c>
      <c r="J260" s="114" t="s">
        <v>61</v>
      </c>
      <c r="K260" s="114" t="s">
        <v>495</v>
      </c>
      <c r="L260" s="114" t="s">
        <v>55</v>
      </c>
      <c r="M260" s="114" t="s">
        <v>1384</v>
      </c>
      <c r="N260" s="114" t="s">
        <v>65</v>
      </c>
      <c r="O260" s="114" t="s">
        <v>518</v>
      </c>
      <c r="P260" s="114" t="s">
        <v>928</v>
      </c>
      <c r="Q260" s="114">
        <v>4</v>
      </c>
      <c r="R260" s="114" t="s">
        <v>929</v>
      </c>
      <c r="S260" s="114" t="s">
        <v>1535</v>
      </c>
      <c r="T260" s="114"/>
      <c r="U260" s="114" t="s">
        <v>874</v>
      </c>
      <c r="V260" s="114"/>
      <c r="W260" s="113" t="s">
        <v>65</v>
      </c>
      <c r="X260" s="113">
        <v>7</v>
      </c>
      <c r="Y260" s="113" t="s">
        <v>65</v>
      </c>
      <c r="Z260" s="113" t="s">
        <v>65</v>
      </c>
      <c r="AA260" s="120">
        <v>0</v>
      </c>
      <c r="AB260" s="114" t="s">
        <v>65</v>
      </c>
      <c r="AC260" s="114" t="s">
        <v>1535</v>
      </c>
      <c r="AD260" s="114" t="s">
        <v>875</v>
      </c>
      <c r="AE260" s="114"/>
    </row>
    <row r="261" spans="1:31" s="121" customFormat="1">
      <c r="A261" s="114" t="s">
        <v>1431</v>
      </c>
      <c r="B261" s="114" t="s">
        <v>1408</v>
      </c>
      <c r="C261" s="114" t="s">
        <v>868</v>
      </c>
      <c r="D261" s="114">
        <f t="shared" ref="D261:D324" si="27">(Q261/2)+2</f>
        <v>4</v>
      </c>
      <c r="E261" s="119">
        <f t="shared" si="16"/>
        <v>4437.0367583433053</v>
      </c>
      <c r="F261" s="119">
        <v>95.229123280638802</v>
      </c>
      <c r="G261" s="114">
        <v>23.434681999999999</v>
      </c>
      <c r="H261" s="114">
        <v>75.983149999999995</v>
      </c>
      <c r="I261" s="114" t="s">
        <v>924</v>
      </c>
      <c r="J261" s="114" t="s">
        <v>61</v>
      </c>
      <c r="K261" s="114" t="s">
        <v>495</v>
      </c>
      <c r="L261" s="114" t="s">
        <v>55</v>
      </c>
      <c r="M261" s="114" t="s">
        <v>1384</v>
      </c>
      <c r="N261" s="114" t="s">
        <v>65</v>
      </c>
      <c r="O261" s="114" t="s">
        <v>518</v>
      </c>
      <c r="P261" s="114" t="s">
        <v>928</v>
      </c>
      <c r="Q261" s="114">
        <v>4</v>
      </c>
      <c r="R261" s="114" t="s">
        <v>873</v>
      </c>
      <c r="S261" s="114" t="s">
        <v>59</v>
      </c>
      <c r="T261" s="114"/>
      <c r="U261" s="114" t="s">
        <v>874</v>
      </c>
      <c r="V261" s="114"/>
      <c r="W261" s="113" t="s">
        <v>65</v>
      </c>
      <c r="X261" s="113">
        <v>6</v>
      </c>
      <c r="Y261" s="113" t="s">
        <v>65</v>
      </c>
      <c r="Z261" s="113" t="s">
        <v>65</v>
      </c>
      <c r="AA261" s="120">
        <v>0</v>
      </c>
      <c r="AB261" s="114" t="s">
        <v>65</v>
      </c>
      <c r="AC261" s="114" t="s">
        <v>59</v>
      </c>
      <c r="AD261" s="114" t="s">
        <v>875</v>
      </c>
      <c r="AE261" s="114"/>
    </row>
    <row r="262" spans="1:31" s="121" customFormat="1">
      <c r="A262" s="114" t="s">
        <v>1432</v>
      </c>
      <c r="B262" s="114" t="s">
        <v>1408</v>
      </c>
      <c r="C262" s="114" t="s">
        <v>868</v>
      </c>
      <c r="D262" s="114">
        <f t="shared" si="27"/>
        <v>4</v>
      </c>
      <c r="E262" s="119">
        <f t="shared" ref="E262:E325" si="28">F261+E261</f>
        <v>4532.2658816239446</v>
      </c>
      <c r="F262" s="119">
        <v>106.57004847763601</v>
      </c>
      <c r="G262" s="114">
        <v>23.433824999999999</v>
      </c>
      <c r="H262" s="114">
        <v>75.983127999999994</v>
      </c>
      <c r="I262" s="114" t="s">
        <v>924</v>
      </c>
      <c r="J262" s="114" t="s">
        <v>61</v>
      </c>
      <c r="K262" s="114" t="s">
        <v>495</v>
      </c>
      <c r="L262" s="114" t="s">
        <v>55</v>
      </c>
      <c r="M262" s="114" t="s">
        <v>1384</v>
      </c>
      <c r="N262" s="114" t="s">
        <v>65</v>
      </c>
      <c r="O262" s="114" t="s">
        <v>518</v>
      </c>
      <c r="P262" s="114" t="s">
        <v>928</v>
      </c>
      <c r="Q262" s="114">
        <v>4</v>
      </c>
      <c r="R262" s="114" t="s">
        <v>873</v>
      </c>
      <c r="S262" s="114" t="s">
        <v>59</v>
      </c>
      <c r="T262" s="114"/>
      <c r="U262" s="114" t="s">
        <v>874</v>
      </c>
      <c r="V262" s="114"/>
      <c r="W262" s="113" t="s">
        <v>65</v>
      </c>
      <c r="X262" s="113">
        <v>6</v>
      </c>
      <c r="Y262" s="113" t="s">
        <v>65</v>
      </c>
      <c r="Z262" s="113" t="s">
        <v>65</v>
      </c>
      <c r="AA262" s="120">
        <v>0</v>
      </c>
      <c r="AB262" s="114" t="s">
        <v>65</v>
      </c>
      <c r="AC262" s="114" t="s">
        <v>59</v>
      </c>
      <c r="AD262" s="114" t="s">
        <v>875</v>
      </c>
      <c r="AE262" s="114"/>
    </row>
    <row r="263" spans="1:31" s="121" customFormat="1">
      <c r="A263" s="114" t="s">
        <v>1432</v>
      </c>
      <c r="B263" s="114" t="s">
        <v>1408</v>
      </c>
      <c r="C263" s="114" t="s">
        <v>868</v>
      </c>
      <c r="D263" s="114">
        <f t="shared" si="27"/>
        <v>4</v>
      </c>
      <c r="E263" s="119">
        <v>0</v>
      </c>
      <c r="F263" s="119">
        <v>10.2111150809287</v>
      </c>
      <c r="G263" s="114">
        <v>23.432870000000001</v>
      </c>
      <c r="H263" s="114">
        <v>75.983214000000004</v>
      </c>
      <c r="I263" s="114" t="s">
        <v>924</v>
      </c>
      <c r="J263" s="114" t="s">
        <v>61</v>
      </c>
      <c r="K263" s="114" t="s">
        <v>495</v>
      </c>
      <c r="L263" s="114" t="s">
        <v>55</v>
      </c>
      <c r="M263" s="114" t="s">
        <v>1384</v>
      </c>
      <c r="N263" s="114" t="s">
        <v>65</v>
      </c>
      <c r="O263" s="114" t="s">
        <v>518</v>
      </c>
      <c r="P263" s="114" t="s">
        <v>928</v>
      </c>
      <c r="Q263" s="114">
        <v>4</v>
      </c>
      <c r="R263" s="114" t="s">
        <v>873</v>
      </c>
      <c r="S263" s="114" t="s">
        <v>59</v>
      </c>
      <c r="T263" s="114"/>
      <c r="U263" s="114" t="s">
        <v>874</v>
      </c>
      <c r="V263" s="114"/>
      <c r="W263" s="113" t="s">
        <v>65</v>
      </c>
      <c r="X263" s="113">
        <v>7</v>
      </c>
      <c r="Y263" s="113" t="s">
        <v>65</v>
      </c>
      <c r="Z263" s="113" t="s">
        <v>65</v>
      </c>
      <c r="AA263" s="120">
        <v>0</v>
      </c>
      <c r="AB263" s="114" t="s">
        <v>65</v>
      </c>
      <c r="AC263" s="114" t="s">
        <v>59</v>
      </c>
      <c r="AD263" s="114" t="s">
        <v>875</v>
      </c>
      <c r="AE263" s="114"/>
    </row>
    <row r="264" spans="1:31" s="121" customFormat="1">
      <c r="A264" s="114" t="s">
        <v>1441</v>
      </c>
      <c r="B264" s="114" t="s">
        <v>893</v>
      </c>
      <c r="C264" s="114" t="s">
        <v>868</v>
      </c>
      <c r="D264" s="114">
        <f t="shared" si="27"/>
        <v>4</v>
      </c>
      <c r="E264" s="119">
        <f t="shared" si="28"/>
        <v>10.2111150809287</v>
      </c>
      <c r="F264" s="119">
        <v>11.327049605493499</v>
      </c>
      <c r="G264" s="114">
        <v>23.432808000000001</v>
      </c>
      <c r="H264" s="114">
        <v>75.983187000000001</v>
      </c>
      <c r="I264" s="114" t="s">
        <v>930</v>
      </c>
      <c r="J264" s="114" t="s">
        <v>61</v>
      </c>
      <c r="K264" s="114" t="s">
        <v>495</v>
      </c>
      <c r="L264" s="114" t="s">
        <v>55</v>
      </c>
      <c r="M264" s="114" t="s">
        <v>1385</v>
      </c>
      <c r="N264" s="114" t="s">
        <v>65</v>
      </c>
      <c r="O264" s="114" t="s">
        <v>518</v>
      </c>
      <c r="P264" s="114" t="s">
        <v>931</v>
      </c>
      <c r="Q264" s="114">
        <v>4</v>
      </c>
      <c r="R264" s="114" t="s">
        <v>873</v>
      </c>
      <c r="S264" s="114" t="s">
        <v>59</v>
      </c>
      <c r="T264" s="114"/>
      <c r="U264" s="114" t="s">
        <v>874</v>
      </c>
      <c r="V264" s="114"/>
      <c r="W264" s="113" t="s">
        <v>65</v>
      </c>
      <c r="X264" s="113">
        <v>4</v>
      </c>
      <c r="Y264" s="113" t="s">
        <v>65</v>
      </c>
      <c r="Z264" s="113" t="s">
        <v>65</v>
      </c>
      <c r="AA264" s="120">
        <v>0</v>
      </c>
      <c r="AB264" s="114" t="s">
        <v>65</v>
      </c>
      <c r="AC264" s="114" t="s">
        <v>59</v>
      </c>
      <c r="AD264" s="114" t="s">
        <v>875</v>
      </c>
      <c r="AE264" s="114"/>
    </row>
    <row r="265" spans="1:31" s="121" customFormat="1">
      <c r="A265" s="114" t="s">
        <v>1432</v>
      </c>
      <c r="B265" s="114" t="s">
        <v>1408</v>
      </c>
      <c r="C265" s="114" t="s">
        <v>868</v>
      </c>
      <c r="D265" s="114">
        <f t="shared" si="27"/>
        <v>4</v>
      </c>
      <c r="E265" s="119">
        <f t="shared" si="28"/>
        <v>21.538164686422199</v>
      </c>
      <c r="F265" s="119">
        <v>205.192940034402</v>
      </c>
      <c r="G265" s="114">
        <v>23.432845</v>
      </c>
      <c r="H265" s="114">
        <v>75.983253000000005</v>
      </c>
      <c r="I265" s="114" t="s">
        <v>930</v>
      </c>
      <c r="J265" s="114" t="s">
        <v>61</v>
      </c>
      <c r="K265" s="114" t="s">
        <v>495</v>
      </c>
      <c r="L265" s="114" t="s">
        <v>55</v>
      </c>
      <c r="M265" s="114" t="s">
        <v>1385</v>
      </c>
      <c r="N265" s="114" t="s">
        <v>65</v>
      </c>
      <c r="O265" s="114" t="s">
        <v>518</v>
      </c>
      <c r="P265" s="114" t="s">
        <v>931</v>
      </c>
      <c r="Q265" s="114">
        <v>4</v>
      </c>
      <c r="R265" s="114" t="s">
        <v>873</v>
      </c>
      <c r="S265" s="114" t="s">
        <v>59</v>
      </c>
      <c r="T265" s="114"/>
      <c r="U265" s="114" t="s">
        <v>874</v>
      </c>
      <c r="V265" s="114"/>
      <c r="W265" s="113" t="s">
        <v>65</v>
      </c>
      <c r="X265" s="113">
        <v>6</v>
      </c>
      <c r="Y265" s="113" t="s">
        <v>65</v>
      </c>
      <c r="Z265" s="113" t="s">
        <v>65</v>
      </c>
      <c r="AA265" s="120">
        <v>0</v>
      </c>
      <c r="AB265" s="114" t="s">
        <v>65</v>
      </c>
      <c r="AC265" s="114" t="s">
        <v>59</v>
      </c>
      <c r="AD265" s="114" t="s">
        <v>875</v>
      </c>
      <c r="AE265" s="114"/>
    </row>
    <row r="266" spans="1:31" s="121" customFormat="1">
      <c r="A266" s="114" t="s">
        <v>1431</v>
      </c>
      <c r="B266" s="114" t="s">
        <v>1408</v>
      </c>
      <c r="C266" s="114" t="s">
        <v>868</v>
      </c>
      <c r="D266" s="114">
        <f t="shared" si="27"/>
        <v>4</v>
      </c>
      <c r="E266" s="119">
        <f t="shared" si="28"/>
        <v>226.73110472082419</v>
      </c>
      <c r="F266" s="119">
        <v>455.71886480858001</v>
      </c>
      <c r="G266" s="114">
        <v>23.434685000000002</v>
      </c>
      <c r="H266" s="114">
        <v>75.983188999999996</v>
      </c>
      <c r="I266" s="114" t="s">
        <v>930</v>
      </c>
      <c r="J266" s="114" t="s">
        <v>61</v>
      </c>
      <c r="K266" s="114" t="s">
        <v>495</v>
      </c>
      <c r="L266" s="114" t="s">
        <v>55</v>
      </c>
      <c r="M266" s="114" t="s">
        <v>1385</v>
      </c>
      <c r="N266" s="114" t="s">
        <v>65</v>
      </c>
      <c r="O266" s="114" t="s">
        <v>518</v>
      </c>
      <c r="P266" s="114" t="s">
        <v>931</v>
      </c>
      <c r="Q266" s="114">
        <v>4</v>
      </c>
      <c r="R266" s="114" t="s">
        <v>881</v>
      </c>
      <c r="S266" s="114" t="s">
        <v>59</v>
      </c>
      <c r="T266" s="114"/>
      <c r="U266" s="114" t="s">
        <v>874</v>
      </c>
      <c r="V266" s="114"/>
      <c r="W266" s="113" t="s">
        <v>65</v>
      </c>
      <c r="X266" s="113">
        <v>6</v>
      </c>
      <c r="Y266" s="113" t="s">
        <v>65</v>
      </c>
      <c r="Z266" s="113" t="s">
        <v>65</v>
      </c>
      <c r="AA266" s="120">
        <v>0</v>
      </c>
      <c r="AB266" s="114" t="s">
        <v>65</v>
      </c>
      <c r="AC266" s="114" t="s">
        <v>59</v>
      </c>
      <c r="AD266" s="114" t="s">
        <v>875</v>
      </c>
      <c r="AE266" s="114"/>
    </row>
    <row r="267" spans="1:31" s="121" customFormat="1">
      <c r="A267" s="114" t="s">
        <v>1433</v>
      </c>
      <c r="B267" s="114" t="s">
        <v>1537</v>
      </c>
      <c r="C267" s="114" t="s">
        <v>868</v>
      </c>
      <c r="D267" s="114">
        <f t="shared" si="27"/>
        <v>4</v>
      </c>
      <c r="E267" s="119">
        <f t="shared" si="28"/>
        <v>682.44996952940414</v>
      </c>
      <c r="F267" s="119">
        <v>184.24355037854201</v>
      </c>
      <c r="G267" s="114">
        <v>23.436736</v>
      </c>
      <c r="H267" s="114">
        <v>75.986851999999999</v>
      </c>
      <c r="I267" s="114" t="s">
        <v>930</v>
      </c>
      <c r="J267" s="114" t="s">
        <v>61</v>
      </c>
      <c r="K267" s="114" t="s">
        <v>495</v>
      </c>
      <c r="L267" s="114" t="s">
        <v>55</v>
      </c>
      <c r="M267" s="114" t="s">
        <v>1385</v>
      </c>
      <c r="N267" s="114" t="s">
        <v>65</v>
      </c>
      <c r="O267" s="114" t="s">
        <v>518</v>
      </c>
      <c r="P267" s="114" t="s">
        <v>931</v>
      </c>
      <c r="Q267" s="114">
        <v>4</v>
      </c>
      <c r="R267" s="114" t="s">
        <v>881</v>
      </c>
      <c r="S267" s="114" t="s">
        <v>59</v>
      </c>
      <c r="T267" s="114"/>
      <c r="U267" s="114" t="s">
        <v>874</v>
      </c>
      <c r="V267" s="114"/>
      <c r="W267" s="149" t="s">
        <v>1433</v>
      </c>
      <c r="X267" s="113">
        <v>6</v>
      </c>
      <c r="Y267" s="113" t="s">
        <v>1413</v>
      </c>
      <c r="Z267" s="113" t="s">
        <v>1433</v>
      </c>
      <c r="AA267" s="120">
        <f>X267+6</f>
        <v>12</v>
      </c>
      <c r="AB267" s="114" t="s">
        <v>65</v>
      </c>
      <c r="AC267" s="114" t="s">
        <v>59</v>
      </c>
      <c r="AD267" s="114" t="s">
        <v>875</v>
      </c>
      <c r="AE267" s="114"/>
    </row>
    <row r="268" spans="1:31" s="121" customFormat="1">
      <c r="A268" s="114" t="s">
        <v>1431</v>
      </c>
      <c r="B268" s="114" t="s">
        <v>1408</v>
      </c>
      <c r="C268" s="114" t="s">
        <v>868</v>
      </c>
      <c r="D268" s="114">
        <f t="shared" si="27"/>
        <v>4</v>
      </c>
      <c r="E268" s="119">
        <f t="shared" si="28"/>
        <v>866.69351990794621</v>
      </c>
      <c r="F268" s="119">
        <v>67.353765976469404</v>
      </c>
      <c r="G268" s="114">
        <v>23.437107999999998</v>
      </c>
      <c r="H268" s="114">
        <v>75.988583000000006</v>
      </c>
      <c r="I268" s="114" t="s">
        <v>930</v>
      </c>
      <c r="J268" s="114" t="s">
        <v>61</v>
      </c>
      <c r="K268" s="114" t="s">
        <v>495</v>
      </c>
      <c r="L268" s="114" t="s">
        <v>55</v>
      </c>
      <c r="M268" s="114" t="s">
        <v>1385</v>
      </c>
      <c r="N268" s="114" t="s">
        <v>65</v>
      </c>
      <c r="O268" s="114" t="s">
        <v>518</v>
      </c>
      <c r="P268" s="114" t="s">
        <v>931</v>
      </c>
      <c r="Q268" s="114">
        <v>4</v>
      </c>
      <c r="R268" s="114" t="s">
        <v>873</v>
      </c>
      <c r="S268" s="114" t="s">
        <v>59</v>
      </c>
      <c r="T268" s="114"/>
      <c r="U268" s="114" t="s">
        <v>874</v>
      </c>
      <c r="V268" s="114"/>
      <c r="W268" s="113" t="s">
        <v>65</v>
      </c>
      <c r="X268" s="113">
        <v>6</v>
      </c>
      <c r="Y268" s="113" t="s">
        <v>65</v>
      </c>
      <c r="Z268" s="113" t="s">
        <v>65</v>
      </c>
      <c r="AA268" s="120">
        <v>0</v>
      </c>
      <c r="AB268" s="114" t="s">
        <v>65</v>
      </c>
      <c r="AC268" s="114" t="s">
        <v>59</v>
      </c>
      <c r="AD268" s="114" t="s">
        <v>875</v>
      </c>
      <c r="AE268" s="114"/>
    </row>
    <row r="269" spans="1:31" s="121" customFormat="1">
      <c r="A269" s="114" t="s">
        <v>1433</v>
      </c>
      <c r="B269" s="114" t="s">
        <v>1537</v>
      </c>
      <c r="C269" s="114" t="s">
        <v>868</v>
      </c>
      <c r="D269" s="114">
        <f t="shared" si="27"/>
        <v>4</v>
      </c>
      <c r="E269" s="119">
        <f t="shared" si="28"/>
        <v>934.0472858844156</v>
      </c>
      <c r="F269" s="119">
        <v>255.37967050156601</v>
      </c>
      <c r="G269" s="114">
        <v>23.437657000000002</v>
      </c>
      <c r="H269" s="114">
        <v>75.988862999999995</v>
      </c>
      <c r="I269" s="114" t="s">
        <v>930</v>
      </c>
      <c r="J269" s="114" t="s">
        <v>61</v>
      </c>
      <c r="K269" s="114" t="s">
        <v>495</v>
      </c>
      <c r="L269" s="114" t="s">
        <v>55</v>
      </c>
      <c r="M269" s="114" t="s">
        <v>1385</v>
      </c>
      <c r="N269" s="114" t="s">
        <v>65</v>
      </c>
      <c r="O269" s="114" t="s">
        <v>518</v>
      </c>
      <c r="P269" s="114" t="s">
        <v>931</v>
      </c>
      <c r="Q269" s="114">
        <v>4</v>
      </c>
      <c r="R269" s="114" t="s">
        <v>881</v>
      </c>
      <c r="S269" s="114" t="s">
        <v>59</v>
      </c>
      <c r="T269" s="114"/>
      <c r="U269" s="114" t="s">
        <v>874</v>
      </c>
      <c r="V269" s="114"/>
      <c r="W269" s="149" t="s">
        <v>1433</v>
      </c>
      <c r="X269" s="113">
        <v>45</v>
      </c>
      <c r="Y269" s="113" t="s">
        <v>1413</v>
      </c>
      <c r="Z269" s="113" t="s">
        <v>1433</v>
      </c>
      <c r="AA269" s="120">
        <f t="shared" ref="AA269:AA272" si="29">X269+6</f>
        <v>51</v>
      </c>
      <c r="AB269" s="114" t="s">
        <v>65</v>
      </c>
      <c r="AC269" s="114" t="s">
        <v>59</v>
      </c>
      <c r="AD269" s="114" t="s">
        <v>875</v>
      </c>
      <c r="AE269" s="114"/>
    </row>
    <row r="270" spans="1:31" s="121" customFormat="1">
      <c r="A270" s="114" t="s">
        <v>1433</v>
      </c>
      <c r="B270" s="114" t="s">
        <v>1537</v>
      </c>
      <c r="C270" s="114" t="s">
        <v>868</v>
      </c>
      <c r="D270" s="114">
        <f t="shared" si="27"/>
        <v>4</v>
      </c>
      <c r="E270" s="119">
        <f t="shared" si="28"/>
        <v>1189.4269563859816</v>
      </c>
      <c r="F270" s="119">
        <v>67.351591308712102</v>
      </c>
      <c r="G270" s="114">
        <v>23.437543999999999</v>
      </c>
      <c r="H270" s="114">
        <v>75.991245000000006</v>
      </c>
      <c r="I270" s="114" t="s">
        <v>930</v>
      </c>
      <c r="J270" s="114" t="s">
        <v>61</v>
      </c>
      <c r="K270" s="114" t="s">
        <v>495</v>
      </c>
      <c r="L270" s="114" t="s">
        <v>55</v>
      </c>
      <c r="M270" s="114" t="s">
        <v>1385</v>
      </c>
      <c r="N270" s="114" t="s">
        <v>65</v>
      </c>
      <c r="O270" s="114" t="s">
        <v>518</v>
      </c>
      <c r="P270" s="114" t="s">
        <v>931</v>
      </c>
      <c r="Q270" s="114">
        <v>4</v>
      </c>
      <c r="R270" s="114" t="s">
        <v>881</v>
      </c>
      <c r="S270" s="114" t="s">
        <v>59</v>
      </c>
      <c r="T270" s="114"/>
      <c r="U270" s="114" t="s">
        <v>874</v>
      </c>
      <c r="V270" s="114"/>
      <c r="W270" s="149" t="s">
        <v>1433</v>
      </c>
      <c r="X270" s="113">
        <v>7</v>
      </c>
      <c r="Y270" s="113" t="s">
        <v>1413</v>
      </c>
      <c r="Z270" s="113" t="s">
        <v>1433</v>
      </c>
      <c r="AA270" s="120">
        <f t="shared" si="29"/>
        <v>13</v>
      </c>
      <c r="AB270" s="114" t="s">
        <v>65</v>
      </c>
      <c r="AC270" s="114" t="s">
        <v>59</v>
      </c>
      <c r="AD270" s="114" t="s">
        <v>875</v>
      </c>
      <c r="AE270" s="114"/>
    </row>
    <row r="271" spans="1:31" s="121" customFormat="1">
      <c r="A271" s="114" t="s">
        <v>1433</v>
      </c>
      <c r="B271" s="114" t="s">
        <v>1537</v>
      </c>
      <c r="C271" s="114" t="s">
        <v>868</v>
      </c>
      <c r="D271" s="114">
        <f t="shared" si="27"/>
        <v>4</v>
      </c>
      <c r="E271" s="119">
        <f t="shared" si="28"/>
        <v>1256.7785476946938</v>
      </c>
      <c r="F271" s="119">
        <v>71.027242219399696</v>
      </c>
      <c r="G271" s="114">
        <v>23.437512000000002</v>
      </c>
      <c r="H271" s="114">
        <v>75.991900000000001</v>
      </c>
      <c r="I271" s="114" t="s">
        <v>930</v>
      </c>
      <c r="J271" s="114" t="s">
        <v>61</v>
      </c>
      <c r="K271" s="114" t="s">
        <v>495</v>
      </c>
      <c r="L271" s="114" t="s">
        <v>55</v>
      </c>
      <c r="M271" s="114" t="s">
        <v>1385</v>
      </c>
      <c r="N271" s="114" t="s">
        <v>65</v>
      </c>
      <c r="O271" s="114" t="s">
        <v>518</v>
      </c>
      <c r="P271" s="114" t="s">
        <v>874</v>
      </c>
      <c r="Q271" s="114">
        <v>4</v>
      </c>
      <c r="R271" s="114" t="s">
        <v>881</v>
      </c>
      <c r="S271" s="114" t="s">
        <v>59</v>
      </c>
      <c r="T271" s="114"/>
      <c r="U271" s="114" t="s">
        <v>874</v>
      </c>
      <c r="V271" s="114"/>
      <c r="W271" s="149" t="s">
        <v>1433</v>
      </c>
      <c r="X271" s="113">
        <v>8</v>
      </c>
      <c r="Y271" s="113" t="s">
        <v>1413</v>
      </c>
      <c r="Z271" s="113" t="s">
        <v>1433</v>
      </c>
      <c r="AA271" s="120">
        <f t="shared" si="29"/>
        <v>14</v>
      </c>
      <c r="AB271" s="114" t="s">
        <v>65</v>
      </c>
      <c r="AC271" s="114" t="s">
        <v>59</v>
      </c>
      <c r="AD271" s="114" t="s">
        <v>875</v>
      </c>
      <c r="AE271" s="114"/>
    </row>
    <row r="272" spans="1:31" s="121" customFormat="1">
      <c r="A272" s="114" t="s">
        <v>1433</v>
      </c>
      <c r="B272" s="114" t="s">
        <v>1537</v>
      </c>
      <c r="C272" s="114" t="s">
        <v>868</v>
      </c>
      <c r="D272" s="114">
        <f t="shared" si="27"/>
        <v>4</v>
      </c>
      <c r="E272" s="119">
        <f t="shared" si="28"/>
        <v>1327.8057899140936</v>
      </c>
      <c r="F272" s="119">
        <v>328.66665407665101</v>
      </c>
      <c r="G272" s="114">
        <v>23.437524</v>
      </c>
      <c r="H272" s="114">
        <v>75.992593999999997</v>
      </c>
      <c r="I272" s="114" t="s">
        <v>930</v>
      </c>
      <c r="J272" s="114" t="s">
        <v>61</v>
      </c>
      <c r="K272" s="114" t="s">
        <v>495</v>
      </c>
      <c r="L272" s="114" t="s">
        <v>55</v>
      </c>
      <c r="M272" s="114" t="s">
        <v>1385</v>
      </c>
      <c r="N272" s="114" t="s">
        <v>65</v>
      </c>
      <c r="O272" s="114" t="s">
        <v>518</v>
      </c>
      <c r="P272" s="114" t="s">
        <v>874</v>
      </c>
      <c r="Q272" s="114">
        <v>4</v>
      </c>
      <c r="R272" s="114" t="s">
        <v>881</v>
      </c>
      <c r="S272" s="114" t="s">
        <v>59</v>
      </c>
      <c r="T272" s="114"/>
      <c r="U272" s="114" t="s">
        <v>874</v>
      </c>
      <c r="V272" s="114"/>
      <c r="W272" s="149" t="s">
        <v>1433</v>
      </c>
      <c r="X272" s="113">
        <v>7</v>
      </c>
      <c r="Y272" s="113" t="s">
        <v>1413</v>
      </c>
      <c r="Z272" s="113" t="s">
        <v>1433</v>
      </c>
      <c r="AA272" s="120">
        <f t="shared" si="29"/>
        <v>13</v>
      </c>
      <c r="AB272" s="114" t="s">
        <v>65</v>
      </c>
      <c r="AC272" s="114" t="s">
        <v>59</v>
      </c>
      <c r="AD272" s="114" t="s">
        <v>875</v>
      </c>
      <c r="AE272" s="114"/>
    </row>
    <row r="273" spans="1:31" s="121" customFormat="1">
      <c r="A273" s="114" t="s">
        <v>1432</v>
      </c>
      <c r="B273" s="114" t="s">
        <v>1408</v>
      </c>
      <c r="C273" s="114" t="s">
        <v>868</v>
      </c>
      <c r="D273" s="114">
        <f t="shared" si="27"/>
        <v>9.5</v>
      </c>
      <c r="E273" s="119">
        <f t="shared" si="28"/>
        <v>1656.4724439907445</v>
      </c>
      <c r="F273" s="119">
        <v>200.57687308424599</v>
      </c>
      <c r="G273" s="114">
        <v>23.437570999999998</v>
      </c>
      <c r="H273" s="114">
        <v>75.995921999999993</v>
      </c>
      <c r="I273" s="114" t="s">
        <v>930</v>
      </c>
      <c r="J273" s="114" t="s">
        <v>61</v>
      </c>
      <c r="K273" s="114" t="s">
        <v>495</v>
      </c>
      <c r="L273" s="114" t="s">
        <v>55</v>
      </c>
      <c r="M273" s="114" t="s">
        <v>1385</v>
      </c>
      <c r="N273" s="114" t="s">
        <v>65</v>
      </c>
      <c r="O273" s="114" t="s">
        <v>518</v>
      </c>
      <c r="P273" s="114" t="s">
        <v>877</v>
      </c>
      <c r="Q273" s="114">
        <v>15</v>
      </c>
      <c r="R273" s="114" t="s">
        <v>873</v>
      </c>
      <c r="S273" s="114" t="s">
        <v>59</v>
      </c>
      <c r="T273" s="114"/>
      <c r="U273" s="114" t="s">
        <v>878</v>
      </c>
      <c r="V273" s="114"/>
      <c r="W273" s="113" t="s">
        <v>65</v>
      </c>
      <c r="X273" s="113">
        <v>10</v>
      </c>
      <c r="Y273" s="113" t="s">
        <v>65</v>
      </c>
      <c r="Z273" s="113" t="s">
        <v>1534</v>
      </c>
      <c r="AA273" s="120">
        <f t="shared" ref="AA273:AA274" si="30">F273</f>
        <v>200.57687308424599</v>
      </c>
      <c r="AB273" s="114" t="s">
        <v>65</v>
      </c>
      <c r="AC273" s="114" t="s">
        <v>59</v>
      </c>
      <c r="AD273" s="114" t="s">
        <v>912</v>
      </c>
      <c r="AE273" s="114"/>
    </row>
    <row r="274" spans="1:31" s="121" customFormat="1">
      <c r="A274" s="114" t="s">
        <v>932</v>
      </c>
      <c r="B274" s="114" t="s">
        <v>871</v>
      </c>
      <c r="C274" s="114" t="s">
        <v>868</v>
      </c>
      <c r="D274" s="114">
        <f t="shared" si="27"/>
        <v>9.5</v>
      </c>
      <c r="E274" s="119">
        <f t="shared" si="28"/>
        <v>1857.0493170749905</v>
      </c>
      <c r="F274" s="119">
        <v>727.14609530531197</v>
      </c>
      <c r="G274" s="114">
        <v>23.436025999999998</v>
      </c>
      <c r="H274" s="114">
        <v>75.996938</v>
      </c>
      <c r="I274" s="114" t="s">
        <v>930</v>
      </c>
      <c r="J274" s="114" t="s">
        <v>61</v>
      </c>
      <c r="K274" s="114" t="s">
        <v>495</v>
      </c>
      <c r="L274" s="114" t="s">
        <v>55</v>
      </c>
      <c r="M274" s="114" t="s">
        <v>1385</v>
      </c>
      <c r="N274" s="114" t="s">
        <v>65</v>
      </c>
      <c r="O274" s="114" t="s">
        <v>518</v>
      </c>
      <c r="P274" s="114" t="s">
        <v>877</v>
      </c>
      <c r="Q274" s="114">
        <v>15</v>
      </c>
      <c r="R274" s="114" t="s">
        <v>873</v>
      </c>
      <c r="S274" s="114" t="s">
        <v>59</v>
      </c>
      <c r="T274" s="114"/>
      <c r="U274" s="114" t="s">
        <v>878</v>
      </c>
      <c r="V274" s="114"/>
      <c r="W274" s="113" t="s">
        <v>65</v>
      </c>
      <c r="X274" s="113">
        <v>6</v>
      </c>
      <c r="Y274" s="113" t="s">
        <v>65</v>
      </c>
      <c r="Z274" s="113" t="s">
        <v>1534</v>
      </c>
      <c r="AA274" s="120">
        <f t="shared" si="30"/>
        <v>727.14609530531197</v>
      </c>
      <c r="AB274" s="114" t="s">
        <v>65</v>
      </c>
      <c r="AC274" s="114" t="s">
        <v>59</v>
      </c>
      <c r="AD274" s="114" t="s">
        <v>912</v>
      </c>
      <c r="AE274" s="114"/>
    </row>
    <row r="275" spans="1:31" s="121" customFormat="1">
      <c r="A275" s="114" t="s">
        <v>1433</v>
      </c>
      <c r="B275" s="114" t="s">
        <v>1537</v>
      </c>
      <c r="C275" s="114" t="s">
        <v>868</v>
      </c>
      <c r="D275" s="114">
        <f t="shared" si="27"/>
        <v>9.5</v>
      </c>
      <c r="E275" s="119">
        <f t="shared" si="28"/>
        <v>2584.1954123803025</v>
      </c>
      <c r="F275" s="119">
        <v>675.92105097760202</v>
      </c>
      <c r="G275" s="114">
        <v>23.430427000000002</v>
      </c>
      <c r="H275" s="114">
        <v>76.000653</v>
      </c>
      <c r="I275" s="114" t="s">
        <v>930</v>
      </c>
      <c r="J275" s="114" t="s">
        <v>61</v>
      </c>
      <c r="K275" s="114" t="s">
        <v>495</v>
      </c>
      <c r="L275" s="114" t="s">
        <v>55</v>
      </c>
      <c r="M275" s="114" t="s">
        <v>1385</v>
      </c>
      <c r="N275" s="114" t="s">
        <v>65</v>
      </c>
      <c r="O275" s="114" t="s">
        <v>518</v>
      </c>
      <c r="P275" s="114" t="s">
        <v>877</v>
      </c>
      <c r="Q275" s="114">
        <v>15</v>
      </c>
      <c r="R275" s="114" t="s">
        <v>873</v>
      </c>
      <c r="S275" s="114" t="s">
        <v>59</v>
      </c>
      <c r="T275" s="114"/>
      <c r="U275" s="114" t="s">
        <v>878</v>
      </c>
      <c r="V275" s="114"/>
      <c r="W275" s="149" t="s">
        <v>1433</v>
      </c>
      <c r="X275" s="113">
        <v>8</v>
      </c>
      <c r="Y275" s="113" t="s">
        <v>1413</v>
      </c>
      <c r="Z275" s="113" t="s">
        <v>1433</v>
      </c>
      <c r="AA275" s="120">
        <f t="shared" ref="AA275:AA276" si="31">X275+6</f>
        <v>14</v>
      </c>
      <c r="AB275" s="114" t="s">
        <v>65</v>
      </c>
      <c r="AC275" s="114" t="s">
        <v>59</v>
      </c>
      <c r="AD275" s="114" t="s">
        <v>912</v>
      </c>
      <c r="AE275" s="114"/>
    </row>
    <row r="276" spans="1:31" s="121" customFormat="1">
      <c r="A276" s="114" t="s">
        <v>1433</v>
      </c>
      <c r="B276" s="114" t="s">
        <v>1537</v>
      </c>
      <c r="C276" s="114" t="s">
        <v>868</v>
      </c>
      <c r="D276" s="114">
        <f t="shared" si="27"/>
        <v>9.5</v>
      </c>
      <c r="E276" s="119">
        <f t="shared" si="28"/>
        <v>3260.1164633579046</v>
      </c>
      <c r="F276" s="119">
        <v>590.91512431105605</v>
      </c>
      <c r="G276" s="114">
        <v>23.425052999999998</v>
      </c>
      <c r="H276" s="114">
        <v>76.003708000000003</v>
      </c>
      <c r="I276" s="114" t="s">
        <v>930</v>
      </c>
      <c r="J276" s="114" t="s">
        <v>61</v>
      </c>
      <c r="K276" s="114" t="s">
        <v>495</v>
      </c>
      <c r="L276" s="114" t="s">
        <v>55</v>
      </c>
      <c r="M276" s="114" t="s">
        <v>1385</v>
      </c>
      <c r="N276" s="114" t="s">
        <v>65</v>
      </c>
      <c r="O276" s="114" t="s">
        <v>518</v>
      </c>
      <c r="P276" s="114" t="s">
        <v>877</v>
      </c>
      <c r="Q276" s="114">
        <v>15</v>
      </c>
      <c r="R276" s="114" t="s">
        <v>873</v>
      </c>
      <c r="S276" s="114" t="s">
        <v>59</v>
      </c>
      <c r="T276" s="114"/>
      <c r="U276" s="114" t="s">
        <v>878</v>
      </c>
      <c r="V276" s="114"/>
      <c r="W276" s="149" t="s">
        <v>1433</v>
      </c>
      <c r="X276" s="113">
        <v>40</v>
      </c>
      <c r="Y276" s="113" t="s">
        <v>1413</v>
      </c>
      <c r="Z276" s="113" t="s">
        <v>1433</v>
      </c>
      <c r="AA276" s="120">
        <f t="shared" si="31"/>
        <v>46</v>
      </c>
      <c r="AB276" s="114" t="s">
        <v>65</v>
      </c>
      <c r="AC276" s="114" t="s">
        <v>59</v>
      </c>
      <c r="AD276" s="114" t="s">
        <v>912</v>
      </c>
      <c r="AE276" s="114"/>
    </row>
    <row r="277" spans="1:31" s="121" customFormat="1">
      <c r="A277" s="114" t="s">
        <v>933</v>
      </c>
      <c r="B277" s="114" t="s">
        <v>871</v>
      </c>
      <c r="C277" s="114" t="s">
        <v>868</v>
      </c>
      <c r="D277" s="114">
        <f t="shared" si="27"/>
        <v>9.5</v>
      </c>
      <c r="E277" s="119">
        <f t="shared" si="28"/>
        <v>3851.0315876689606</v>
      </c>
      <c r="F277" s="119">
        <v>679.436345554431</v>
      </c>
      <c r="G277" s="114">
        <v>23.419941999999999</v>
      </c>
      <c r="H277" s="114">
        <v>76.005352000000002</v>
      </c>
      <c r="I277" s="114" t="s">
        <v>930</v>
      </c>
      <c r="J277" s="114" t="s">
        <v>61</v>
      </c>
      <c r="K277" s="114" t="s">
        <v>495</v>
      </c>
      <c r="L277" s="114" t="s">
        <v>55</v>
      </c>
      <c r="M277" s="114" t="s">
        <v>1385</v>
      </c>
      <c r="N277" s="114" t="s">
        <v>65</v>
      </c>
      <c r="O277" s="114" t="s">
        <v>518</v>
      </c>
      <c r="P277" s="114" t="s">
        <v>877</v>
      </c>
      <c r="Q277" s="114">
        <v>15</v>
      </c>
      <c r="R277" s="114" t="s">
        <v>873</v>
      </c>
      <c r="S277" s="114" t="s">
        <v>59</v>
      </c>
      <c r="T277" s="114"/>
      <c r="U277" s="114" t="s">
        <v>878</v>
      </c>
      <c r="V277" s="114"/>
      <c r="W277" s="113" t="s">
        <v>65</v>
      </c>
      <c r="X277" s="113">
        <v>6</v>
      </c>
      <c r="Y277" s="113" t="s">
        <v>65</v>
      </c>
      <c r="Z277" s="113" t="s">
        <v>1534</v>
      </c>
      <c r="AA277" s="120">
        <f t="shared" ref="AA277:AA278" si="32">F277</f>
        <v>679.436345554431</v>
      </c>
      <c r="AB277" s="114" t="s">
        <v>65</v>
      </c>
      <c r="AC277" s="114" t="s">
        <v>59</v>
      </c>
      <c r="AD277" s="114" t="s">
        <v>912</v>
      </c>
      <c r="AE277" s="114"/>
    </row>
    <row r="278" spans="1:31" s="121" customFormat="1">
      <c r="A278" s="114" t="s">
        <v>1432</v>
      </c>
      <c r="B278" s="114" t="s">
        <v>1408</v>
      </c>
      <c r="C278" s="114" t="s">
        <v>868</v>
      </c>
      <c r="D278" s="114">
        <f t="shared" si="27"/>
        <v>9.5</v>
      </c>
      <c r="E278" s="119">
        <f t="shared" si="28"/>
        <v>4530.4679332233918</v>
      </c>
      <c r="F278" s="119">
        <v>125.785086533289</v>
      </c>
      <c r="G278" s="114">
        <v>23.413981</v>
      </c>
      <c r="H278" s="114">
        <v>76.006915000000006</v>
      </c>
      <c r="I278" s="114" t="s">
        <v>930</v>
      </c>
      <c r="J278" s="114" t="s">
        <v>61</v>
      </c>
      <c r="K278" s="114" t="s">
        <v>495</v>
      </c>
      <c r="L278" s="114" t="s">
        <v>55</v>
      </c>
      <c r="M278" s="114" t="s">
        <v>1385</v>
      </c>
      <c r="N278" s="114" t="s">
        <v>65</v>
      </c>
      <c r="O278" s="114" t="s">
        <v>518</v>
      </c>
      <c r="P278" s="114" t="s">
        <v>877</v>
      </c>
      <c r="Q278" s="114">
        <v>15</v>
      </c>
      <c r="R278" s="114" t="s">
        <v>873</v>
      </c>
      <c r="S278" s="114" t="s">
        <v>59</v>
      </c>
      <c r="T278" s="114"/>
      <c r="U278" s="114" t="s">
        <v>878</v>
      </c>
      <c r="V278" s="114"/>
      <c r="W278" s="113" t="s">
        <v>65</v>
      </c>
      <c r="X278" s="113">
        <v>10</v>
      </c>
      <c r="Y278" s="113" t="s">
        <v>65</v>
      </c>
      <c r="Z278" s="113" t="s">
        <v>1534</v>
      </c>
      <c r="AA278" s="120">
        <f t="shared" si="32"/>
        <v>125.785086533289</v>
      </c>
      <c r="AB278" s="114" t="s">
        <v>65</v>
      </c>
      <c r="AC278" s="114" t="s">
        <v>59</v>
      </c>
      <c r="AD278" s="114" t="s">
        <v>912</v>
      </c>
      <c r="AE278" s="114"/>
    </row>
    <row r="279" spans="1:31" s="121" customFormat="1">
      <c r="A279" s="114" t="s">
        <v>1433</v>
      </c>
      <c r="B279" s="114" t="s">
        <v>1537</v>
      </c>
      <c r="C279" s="114" t="s">
        <v>868</v>
      </c>
      <c r="D279" s="114">
        <f t="shared" si="27"/>
        <v>9.5</v>
      </c>
      <c r="E279" s="119">
        <f t="shared" si="28"/>
        <v>4656.2530197566812</v>
      </c>
      <c r="F279" s="119">
        <v>60.779520699121498</v>
      </c>
      <c r="G279" s="114">
        <v>23.412872</v>
      </c>
      <c r="H279" s="114">
        <v>76.007180000000005</v>
      </c>
      <c r="I279" s="114" t="s">
        <v>930</v>
      </c>
      <c r="J279" s="114" t="s">
        <v>61</v>
      </c>
      <c r="K279" s="114" t="s">
        <v>495</v>
      </c>
      <c r="L279" s="114" t="s">
        <v>55</v>
      </c>
      <c r="M279" s="114" t="s">
        <v>1385</v>
      </c>
      <c r="N279" s="114" t="s">
        <v>65</v>
      </c>
      <c r="O279" s="114" t="s">
        <v>518</v>
      </c>
      <c r="P279" s="114" t="s">
        <v>877</v>
      </c>
      <c r="Q279" s="114">
        <v>15</v>
      </c>
      <c r="R279" s="114" t="s">
        <v>873</v>
      </c>
      <c r="S279" s="114" t="s">
        <v>59</v>
      </c>
      <c r="T279" s="114"/>
      <c r="U279" s="114" t="s">
        <v>878</v>
      </c>
      <c r="V279" s="114"/>
      <c r="W279" s="149" t="s">
        <v>1433</v>
      </c>
      <c r="X279" s="113">
        <v>22</v>
      </c>
      <c r="Y279" s="113" t="s">
        <v>1413</v>
      </c>
      <c r="Z279" s="113" t="s">
        <v>1433</v>
      </c>
      <c r="AA279" s="120">
        <f>X279+6</f>
        <v>28</v>
      </c>
      <c r="AB279" s="114" t="s">
        <v>65</v>
      </c>
      <c r="AC279" s="114" t="s">
        <v>59</v>
      </c>
      <c r="AD279" s="114" t="s">
        <v>912</v>
      </c>
      <c r="AE279" s="114"/>
    </row>
    <row r="280" spans="1:31" s="121" customFormat="1">
      <c r="A280" s="114" t="s">
        <v>1432</v>
      </c>
      <c r="B280" s="114" t="s">
        <v>1408</v>
      </c>
      <c r="C280" s="114" t="s">
        <v>868</v>
      </c>
      <c r="D280" s="114">
        <f t="shared" si="27"/>
        <v>9.5</v>
      </c>
      <c r="E280" s="119">
        <f t="shared" si="28"/>
        <v>4717.0325404558025</v>
      </c>
      <c r="F280" s="119">
        <v>37.666200889803001</v>
      </c>
      <c r="G280" s="114">
        <v>23.412344000000001</v>
      </c>
      <c r="H280" s="114">
        <v>76.007338000000004</v>
      </c>
      <c r="I280" s="114" t="s">
        <v>930</v>
      </c>
      <c r="J280" s="114" t="s">
        <v>61</v>
      </c>
      <c r="K280" s="114" t="s">
        <v>495</v>
      </c>
      <c r="L280" s="114" t="s">
        <v>55</v>
      </c>
      <c r="M280" s="114" t="s">
        <v>1385</v>
      </c>
      <c r="N280" s="114" t="s">
        <v>65</v>
      </c>
      <c r="O280" s="114" t="s">
        <v>518</v>
      </c>
      <c r="P280" s="114" t="s">
        <v>877</v>
      </c>
      <c r="Q280" s="114">
        <v>15</v>
      </c>
      <c r="R280" s="114" t="s">
        <v>873</v>
      </c>
      <c r="S280" s="114" t="s">
        <v>59</v>
      </c>
      <c r="T280" s="114"/>
      <c r="U280" s="114" t="s">
        <v>878</v>
      </c>
      <c r="V280" s="114"/>
      <c r="W280" s="113" t="s">
        <v>65</v>
      </c>
      <c r="X280" s="113">
        <v>11</v>
      </c>
      <c r="Y280" s="113" t="s">
        <v>65</v>
      </c>
      <c r="Z280" s="113" t="s">
        <v>1534</v>
      </c>
      <c r="AA280" s="120">
        <f>F280</f>
        <v>37.666200889803001</v>
      </c>
      <c r="AB280" s="114" t="s">
        <v>65</v>
      </c>
      <c r="AC280" s="114" t="s">
        <v>59</v>
      </c>
      <c r="AD280" s="114" t="s">
        <v>912</v>
      </c>
      <c r="AE280" s="114"/>
    </row>
    <row r="281" spans="1:31" s="121" customFormat="1">
      <c r="A281" s="114" t="s">
        <v>1433</v>
      </c>
      <c r="B281" s="114" t="s">
        <v>1537</v>
      </c>
      <c r="C281" s="114" t="s">
        <v>868</v>
      </c>
      <c r="D281" s="114">
        <f t="shared" si="27"/>
        <v>9.5</v>
      </c>
      <c r="E281" s="119">
        <f t="shared" si="28"/>
        <v>4754.6987413456054</v>
      </c>
      <c r="F281" s="119">
        <v>95.042009403028601</v>
      </c>
      <c r="G281" s="114">
        <v>23.412039</v>
      </c>
      <c r="H281" s="114">
        <v>76.007497999999998</v>
      </c>
      <c r="I281" s="114" t="s">
        <v>930</v>
      </c>
      <c r="J281" s="114" t="s">
        <v>61</v>
      </c>
      <c r="K281" s="114" t="s">
        <v>495</v>
      </c>
      <c r="L281" s="114" t="s">
        <v>55</v>
      </c>
      <c r="M281" s="114" t="s">
        <v>1385</v>
      </c>
      <c r="N281" s="114" t="s">
        <v>65</v>
      </c>
      <c r="O281" s="114" t="s">
        <v>518</v>
      </c>
      <c r="P281" s="114" t="s">
        <v>877</v>
      </c>
      <c r="Q281" s="114">
        <v>15</v>
      </c>
      <c r="R281" s="114" t="s">
        <v>873</v>
      </c>
      <c r="S281" s="114" t="s">
        <v>59</v>
      </c>
      <c r="T281" s="114"/>
      <c r="U281" s="114" t="s">
        <v>878</v>
      </c>
      <c r="V281" s="114"/>
      <c r="W281" s="149" t="s">
        <v>1433</v>
      </c>
      <c r="X281" s="113">
        <v>6</v>
      </c>
      <c r="Y281" s="113" t="s">
        <v>1413</v>
      </c>
      <c r="Z281" s="113" t="s">
        <v>1433</v>
      </c>
      <c r="AA281" s="120">
        <f>X281+6</f>
        <v>12</v>
      </c>
      <c r="AB281" s="114" t="s">
        <v>65</v>
      </c>
      <c r="AC281" s="114" t="s">
        <v>59</v>
      </c>
      <c r="AD281" s="114" t="s">
        <v>912</v>
      </c>
      <c r="AE281" s="114"/>
    </row>
    <row r="282" spans="1:31" s="121" customFormat="1">
      <c r="A282" s="114" t="s">
        <v>934</v>
      </c>
      <c r="B282" s="114" t="s">
        <v>871</v>
      </c>
      <c r="C282" s="114" t="s">
        <v>868</v>
      </c>
      <c r="D282" s="114">
        <f t="shared" si="27"/>
        <v>9.5</v>
      </c>
      <c r="E282" s="119">
        <f t="shared" si="28"/>
        <v>4849.7407507486341</v>
      </c>
      <c r="F282" s="119">
        <v>58.613760265661497</v>
      </c>
      <c r="G282" s="114">
        <v>23.41122</v>
      </c>
      <c r="H282" s="114">
        <v>76.007773999999998</v>
      </c>
      <c r="I282" s="114" t="s">
        <v>930</v>
      </c>
      <c r="J282" s="114" t="s">
        <v>61</v>
      </c>
      <c r="K282" s="114" t="s">
        <v>495</v>
      </c>
      <c r="L282" s="114" t="s">
        <v>55</v>
      </c>
      <c r="M282" s="114" t="s">
        <v>1385</v>
      </c>
      <c r="N282" s="114" t="s">
        <v>65</v>
      </c>
      <c r="O282" s="114" t="s">
        <v>518</v>
      </c>
      <c r="P282" s="114" t="s">
        <v>877</v>
      </c>
      <c r="Q282" s="114">
        <v>15</v>
      </c>
      <c r="R282" s="114" t="s">
        <v>873</v>
      </c>
      <c r="S282" s="114" t="s">
        <v>59</v>
      </c>
      <c r="T282" s="114"/>
      <c r="U282" s="114" t="s">
        <v>878</v>
      </c>
      <c r="V282" s="114"/>
      <c r="W282" s="113" t="s">
        <v>65</v>
      </c>
      <c r="X282" s="113">
        <v>6</v>
      </c>
      <c r="Y282" s="113" t="s">
        <v>65</v>
      </c>
      <c r="Z282" s="113" t="s">
        <v>1534</v>
      </c>
      <c r="AA282" s="120">
        <f>F282</f>
        <v>58.613760265661497</v>
      </c>
      <c r="AB282" s="114" t="s">
        <v>65</v>
      </c>
      <c r="AC282" s="114" t="s">
        <v>59</v>
      </c>
      <c r="AD282" s="114" t="s">
        <v>912</v>
      </c>
      <c r="AE282" s="114"/>
    </row>
    <row r="283" spans="1:31" s="121" customFormat="1">
      <c r="A283" s="114" t="s">
        <v>1433</v>
      </c>
      <c r="B283" s="114" t="s">
        <v>1537</v>
      </c>
      <c r="C283" s="114" t="s">
        <v>868</v>
      </c>
      <c r="D283" s="114">
        <f t="shared" si="27"/>
        <v>9.5</v>
      </c>
      <c r="E283" s="119">
        <f t="shared" si="28"/>
        <v>4908.3545110142959</v>
      </c>
      <c r="F283" s="119">
        <v>171.68033716259799</v>
      </c>
      <c r="G283" s="114">
        <v>23.410720000000001</v>
      </c>
      <c r="H283" s="114">
        <v>76.007959</v>
      </c>
      <c r="I283" s="114" t="s">
        <v>930</v>
      </c>
      <c r="J283" s="114" t="s">
        <v>61</v>
      </c>
      <c r="K283" s="114" t="s">
        <v>495</v>
      </c>
      <c r="L283" s="114" t="s">
        <v>55</v>
      </c>
      <c r="M283" s="114" t="s">
        <v>1385</v>
      </c>
      <c r="N283" s="114" t="s">
        <v>65</v>
      </c>
      <c r="O283" s="114" t="s">
        <v>518</v>
      </c>
      <c r="P283" s="114" t="s">
        <v>877</v>
      </c>
      <c r="Q283" s="114">
        <v>15</v>
      </c>
      <c r="R283" s="114" t="s">
        <v>873</v>
      </c>
      <c r="S283" s="114" t="s">
        <v>59</v>
      </c>
      <c r="T283" s="114"/>
      <c r="U283" s="114" t="s">
        <v>878</v>
      </c>
      <c r="V283" s="114"/>
      <c r="W283" s="149" t="s">
        <v>1433</v>
      </c>
      <c r="X283" s="113">
        <v>8</v>
      </c>
      <c r="Y283" s="113" t="s">
        <v>1413</v>
      </c>
      <c r="Z283" s="113" t="s">
        <v>1433</v>
      </c>
      <c r="AA283" s="120">
        <f>X283+6</f>
        <v>14</v>
      </c>
      <c r="AB283" s="114" t="s">
        <v>65</v>
      </c>
      <c r="AC283" s="114" t="s">
        <v>59</v>
      </c>
      <c r="AD283" s="114" t="s">
        <v>912</v>
      </c>
      <c r="AE283" s="114"/>
    </row>
    <row r="284" spans="1:31" s="121" customFormat="1">
      <c r="A284" s="114" t="s">
        <v>1432</v>
      </c>
      <c r="B284" s="114" t="s">
        <v>1408</v>
      </c>
      <c r="C284" s="114" t="s">
        <v>868</v>
      </c>
      <c r="D284" s="114">
        <f t="shared" si="27"/>
        <v>9.5</v>
      </c>
      <c r="E284" s="119">
        <f t="shared" si="28"/>
        <v>5080.0348481768942</v>
      </c>
      <c r="F284" s="119">
        <v>37.817154855412703</v>
      </c>
      <c r="G284" s="114">
        <v>23.409264</v>
      </c>
      <c r="H284" s="114">
        <v>76.008533999999997</v>
      </c>
      <c r="I284" s="114" t="s">
        <v>930</v>
      </c>
      <c r="J284" s="114" t="s">
        <v>61</v>
      </c>
      <c r="K284" s="114" t="s">
        <v>495</v>
      </c>
      <c r="L284" s="114" t="s">
        <v>55</v>
      </c>
      <c r="M284" s="114" t="s">
        <v>1385</v>
      </c>
      <c r="N284" s="114" t="s">
        <v>65</v>
      </c>
      <c r="O284" s="114" t="s">
        <v>518</v>
      </c>
      <c r="P284" s="114" t="s">
        <v>877</v>
      </c>
      <c r="Q284" s="114">
        <v>15</v>
      </c>
      <c r="R284" s="114" t="s">
        <v>873</v>
      </c>
      <c r="S284" s="114" t="s">
        <v>59</v>
      </c>
      <c r="T284" s="114"/>
      <c r="U284" s="114" t="s">
        <v>878</v>
      </c>
      <c r="V284" s="114"/>
      <c r="W284" s="113" t="s">
        <v>65</v>
      </c>
      <c r="X284" s="113">
        <v>5</v>
      </c>
      <c r="Y284" s="113" t="s">
        <v>65</v>
      </c>
      <c r="Z284" s="113" t="s">
        <v>1534</v>
      </c>
      <c r="AA284" s="120">
        <f>F284</f>
        <v>37.817154855412703</v>
      </c>
      <c r="AB284" s="114" t="s">
        <v>65</v>
      </c>
      <c r="AC284" s="114" t="s">
        <v>59</v>
      </c>
      <c r="AD284" s="114" t="s">
        <v>912</v>
      </c>
      <c r="AE284" s="114"/>
    </row>
    <row r="285" spans="1:31" s="121" customFormat="1">
      <c r="A285" s="114" t="s">
        <v>1433</v>
      </c>
      <c r="B285" s="114" t="s">
        <v>1537</v>
      </c>
      <c r="C285" s="114" t="s">
        <v>868</v>
      </c>
      <c r="D285" s="114">
        <f t="shared" si="27"/>
        <v>9.5</v>
      </c>
      <c r="E285" s="119">
        <f t="shared" si="28"/>
        <v>5117.852003032307</v>
      </c>
      <c r="F285" s="119">
        <v>213.319198691232</v>
      </c>
      <c r="G285" s="114">
        <v>23.408947000000001</v>
      </c>
      <c r="H285" s="114">
        <v>76.008663999999996</v>
      </c>
      <c r="I285" s="114" t="s">
        <v>930</v>
      </c>
      <c r="J285" s="114" t="s">
        <v>61</v>
      </c>
      <c r="K285" s="114" t="s">
        <v>495</v>
      </c>
      <c r="L285" s="114" t="s">
        <v>55</v>
      </c>
      <c r="M285" s="114" t="s">
        <v>1385</v>
      </c>
      <c r="N285" s="114" t="s">
        <v>65</v>
      </c>
      <c r="O285" s="114" t="s">
        <v>518</v>
      </c>
      <c r="P285" s="114" t="s">
        <v>877</v>
      </c>
      <c r="Q285" s="114">
        <v>15</v>
      </c>
      <c r="R285" s="114" t="s">
        <v>873</v>
      </c>
      <c r="S285" s="114" t="s">
        <v>59</v>
      </c>
      <c r="T285" s="114"/>
      <c r="U285" s="114" t="s">
        <v>878</v>
      </c>
      <c r="V285" s="114"/>
      <c r="W285" s="149" t="s">
        <v>1433</v>
      </c>
      <c r="X285" s="113">
        <v>14</v>
      </c>
      <c r="Y285" s="113" t="s">
        <v>1413</v>
      </c>
      <c r="Z285" s="113" t="s">
        <v>1433</v>
      </c>
      <c r="AA285" s="120">
        <f>X285+6</f>
        <v>20</v>
      </c>
      <c r="AB285" s="114" t="s">
        <v>65</v>
      </c>
      <c r="AC285" s="114" t="s">
        <v>59</v>
      </c>
      <c r="AD285" s="114" t="s">
        <v>912</v>
      </c>
      <c r="AE285" s="114"/>
    </row>
    <row r="286" spans="1:31" s="121" customFormat="1">
      <c r="A286" s="114" t="s">
        <v>1431</v>
      </c>
      <c r="B286" s="114" t="s">
        <v>1408</v>
      </c>
      <c r="C286" s="114" t="s">
        <v>868</v>
      </c>
      <c r="D286" s="114">
        <f t="shared" si="27"/>
        <v>5</v>
      </c>
      <c r="E286" s="119">
        <f t="shared" si="28"/>
        <v>5331.1712017235386</v>
      </c>
      <c r="F286" s="119">
        <v>163.61376089879201</v>
      </c>
      <c r="G286" s="114">
        <v>23.407126000000002</v>
      </c>
      <c r="H286" s="114">
        <v>76.009315000000001</v>
      </c>
      <c r="I286" s="114" t="s">
        <v>930</v>
      </c>
      <c r="J286" s="114" t="s">
        <v>61</v>
      </c>
      <c r="K286" s="114" t="s">
        <v>495</v>
      </c>
      <c r="L286" s="114" t="s">
        <v>55</v>
      </c>
      <c r="M286" s="114" t="s">
        <v>1385</v>
      </c>
      <c r="N286" s="114" t="s">
        <v>65</v>
      </c>
      <c r="O286" s="114" t="s">
        <v>518</v>
      </c>
      <c r="P286" s="114" t="s">
        <v>935</v>
      </c>
      <c r="Q286" s="114">
        <v>6</v>
      </c>
      <c r="R286" s="114" t="s">
        <v>881</v>
      </c>
      <c r="S286" s="114" t="s">
        <v>59</v>
      </c>
      <c r="T286" s="114"/>
      <c r="U286" s="114" t="s">
        <v>34</v>
      </c>
      <c r="V286" s="114"/>
      <c r="W286" s="113" t="s">
        <v>65</v>
      </c>
      <c r="X286" s="113">
        <v>6</v>
      </c>
      <c r="Y286" s="113" t="s">
        <v>65</v>
      </c>
      <c r="Z286" s="113" t="s">
        <v>65</v>
      </c>
      <c r="AA286" s="120">
        <v>0</v>
      </c>
      <c r="AB286" s="114" t="s">
        <v>65</v>
      </c>
      <c r="AC286" s="114" t="s">
        <v>59</v>
      </c>
      <c r="AD286" s="114" t="s">
        <v>875</v>
      </c>
      <c r="AE286" s="114"/>
    </row>
    <row r="287" spans="1:31" s="121" customFormat="1">
      <c r="A287" s="114" t="s">
        <v>1432</v>
      </c>
      <c r="B287" s="114" t="s">
        <v>1408</v>
      </c>
      <c r="C287" s="114" t="s">
        <v>868</v>
      </c>
      <c r="D287" s="114">
        <f t="shared" si="27"/>
        <v>5</v>
      </c>
      <c r="E287" s="119">
        <f t="shared" si="28"/>
        <v>5494.7849626223306</v>
      </c>
      <c r="F287" s="119">
        <v>690.69887865952205</v>
      </c>
      <c r="G287" s="114">
        <v>23.407207</v>
      </c>
      <c r="H287" s="114">
        <v>76.007754000000006</v>
      </c>
      <c r="I287" s="114" t="s">
        <v>930</v>
      </c>
      <c r="J287" s="114" t="s">
        <v>61</v>
      </c>
      <c r="K287" s="114" t="s">
        <v>495</v>
      </c>
      <c r="L287" s="114" t="s">
        <v>55</v>
      </c>
      <c r="M287" s="114" t="s">
        <v>1385</v>
      </c>
      <c r="N287" s="114" t="s">
        <v>65</v>
      </c>
      <c r="O287" s="114" t="s">
        <v>518</v>
      </c>
      <c r="P287" s="114" t="s">
        <v>935</v>
      </c>
      <c r="Q287" s="114">
        <v>6</v>
      </c>
      <c r="R287" s="114" t="s">
        <v>881</v>
      </c>
      <c r="S287" s="114" t="s">
        <v>59</v>
      </c>
      <c r="T287" s="114"/>
      <c r="U287" s="114" t="s">
        <v>34</v>
      </c>
      <c r="V287" s="114"/>
      <c r="W287" s="113" t="s">
        <v>65</v>
      </c>
      <c r="X287" s="113">
        <v>6</v>
      </c>
      <c r="Y287" s="113" t="s">
        <v>65</v>
      </c>
      <c r="Z287" s="113" t="s">
        <v>65</v>
      </c>
      <c r="AA287" s="120">
        <v>0</v>
      </c>
      <c r="AB287" s="114" t="s">
        <v>65</v>
      </c>
      <c r="AC287" s="114" t="s">
        <v>59</v>
      </c>
      <c r="AD287" s="114" t="s">
        <v>875</v>
      </c>
      <c r="AE287" s="114"/>
    </row>
    <row r="288" spans="1:31" s="121" customFormat="1">
      <c r="A288" s="114" t="s">
        <v>936</v>
      </c>
      <c r="B288" s="114" t="s">
        <v>871</v>
      </c>
      <c r="C288" s="114" t="s">
        <v>868</v>
      </c>
      <c r="D288" s="114">
        <f t="shared" si="27"/>
        <v>5</v>
      </c>
      <c r="E288" s="119">
        <f t="shared" si="28"/>
        <v>6185.4838412818526</v>
      </c>
      <c r="F288" s="119">
        <v>52.028473167262398</v>
      </c>
      <c r="G288" s="114">
        <v>23.407554999999999</v>
      </c>
      <c r="H288" s="114">
        <v>76.001031999999995</v>
      </c>
      <c r="I288" s="114" t="s">
        <v>930</v>
      </c>
      <c r="J288" s="114" t="s">
        <v>61</v>
      </c>
      <c r="K288" s="114" t="s">
        <v>495</v>
      </c>
      <c r="L288" s="114" t="s">
        <v>55</v>
      </c>
      <c r="M288" s="114" t="s">
        <v>1385</v>
      </c>
      <c r="N288" s="114" t="s">
        <v>65</v>
      </c>
      <c r="O288" s="114" t="s">
        <v>518</v>
      </c>
      <c r="P288" s="114" t="s">
        <v>935</v>
      </c>
      <c r="Q288" s="114">
        <v>6</v>
      </c>
      <c r="R288" s="114" t="s">
        <v>881</v>
      </c>
      <c r="S288" s="114" t="s">
        <v>59</v>
      </c>
      <c r="T288" s="114"/>
      <c r="U288" s="114" t="s">
        <v>34</v>
      </c>
      <c r="V288" s="114"/>
      <c r="W288" s="113" t="s">
        <v>65</v>
      </c>
      <c r="X288" s="113">
        <v>6</v>
      </c>
      <c r="Y288" s="113" t="s">
        <v>65</v>
      </c>
      <c r="Z288" s="113" t="s">
        <v>65</v>
      </c>
      <c r="AA288" s="120">
        <v>0</v>
      </c>
      <c r="AB288" s="114" t="s">
        <v>65</v>
      </c>
      <c r="AC288" s="114" t="s">
        <v>59</v>
      </c>
      <c r="AD288" s="114" t="s">
        <v>875</v>
      </c>
      <c r="AE288" s="114"/>
    </row>
    <row r="289" spans="1:31" s="121" customFormat="1">
      <c r="A289" s="114" t="s">
        <v>1433</v>
      </c>
      <c r="B289" s="114" t="s">
        <v>1537</v>
      </c>
      <c r="C289" s="114" t="s">
        <v>868</v>
      </c>
      <c r="D289" s="114">
        <f t="shared" si="27"/>
        <v>5</v>
      </c>
      <c r="E289" s="119">
        <f t="shared" si="28"/>
        <v>6237.5123144491154</v>
      </c>
      <c r="F289" s="119">
        <v>326.15351692366801</v>
      </c>
      <c r="G289" s="114">
        <v>23.407644999999999</v>
      </c>
      <c r="H289" s="114">
        <v>76.000533000000004</v>
      </c>
      <c r="I289" s="114" t="s">
        <v>930</v>
      </c>
      <c r="J289" s="114" t="s">
        <v>61</v>
      </c>
      <c r="K289" s="114" t="s">
        <v>495</v>
      </c>
      <c r="L289" s="114" t="s">
        <v>55</v>
      </c>
      <c r="M289" s="114" t="s">
        <v>1385</v>
      </c>
      <c r="N289" s="114" t="s">
        <v>65</v>
      </c>
      <c r="O289" s="114" t="s">
        <v>518</v>
      </c>
      <c r="P289" s="114" t="s">
        <v>935</v>
      </c>
      <c r="Q289" s="114">
        <v>6</v>
      </c>
      <c r="R289" s="114" t="s">
        <v>881</v>
      </c>
      <c r="S289" s="114" t="s">
        <v>59</v>
      </c>
      <c r="T289" s="114"/>
      <c r="U289" s="114" t="s">
        <v>34</v>
      </c>
      <c r="V289" s="114"/>
      <c r="W289" s="149" t="s">
        <v>1433</v>
      </c>
      <c r="X289" s="113">
        <v>5</v>
      </c>
      <c r="Y289" s="113" t="s">
        <v>1413</v>
      </c>
      <c r="Z289" s="113" t="s">
        <v>1433</v>
      </c>
      <c r="AA289" s="120">
        <f>X289+6</f>
        <v>11</v>
      </c>
      <c r="AB289" s="114" t="s">
        <v>65</v>
      </c>
      <c r="AC289" s="114" t="s">
        <v>59</v>
      </c>
      <c r="AD289" s="114" t="s">
        <v>875</v>
      </c>
      <c r="AE289" s="114"/>
    </row>
    <row r="290" spans="1:31" s="121" customFormat="1">
      <c r="A290" s="114" t="s">
        <v>1435</v>
      </c>
      <c r="B290" s="114" t="s">
        <v>1537</v>
      </c>
      <c r="C290" s="114" t="s">
        <v>868</v>
      </c>
      <c r="D290" s="114">
        <f t="shared" si="27"/>
        <v>5</v>
      </c>
      <c r="E290" s="119">
        <f t="shared" si="28"/>
        <v>6563.665831372783</v>
      </c>
      <c r="F290" s="119">
        <v>152.54893927842099</v>
      </c>
      <c r="G290" s="114">
        <v>23.407554000000001</v>
      </c>
      <c r="H290" s="114">
        <v>75.997343999999998</v>
      </c>
      <c r="I290" s="114" t="s">
        <v>930</v>
      </c>
      <c r="J290" s="114" t="s">
        <v>61</v>
      </c>
      <c r="K290" s="114" t="s">
        <v>495</v>
      </c>
      <c r="L290" s="114" t="s">
        <v>55</v>
      </c>
      <c r="M290" s="114" t="s">
        <v>1385</v>
      </c>
      <c r="N290" s="114" t="s">
        <v>65</v>
      </c>
      <c r="O290" s="114" t="s">
        <v>518</v>
      </c>
      <c r="P290" s="114" t="s">
        <v>935</v>
      </c>
      <c r="Q290" s="114">
        <v>6</v>
      </c>
      <c r="R290" s="114" t="s">
        <v>881</v>
      </c>
      <c r="S290" s="114" t="s">
        <v>59</v>
      </c>
      <c r="T290" s="114"/>
      <c r="U290" s="114" t="s">
        <v>34</v>
      </c>
      <c r="V290" s="114"/>
      <c r="W290" s="149" t="s">
        <v>1435</v>
      </c>
      <c r="X290" s="113">
        <v>144</v>
      </c>
      <c r="Y290" s="113" t="s">
        <v>1533</v>
      </c>
      <c r="Z290" s="113" t="s">
        <v>1435</v>
      </c>
      <c r="AA290" s="120">
        <f>X290+6</f>
        <v>150</v>
      </c>
      <c r="AB290" s="114" t="s">
        <v>65</v>
      </c>
      <c r="AC290" s="114" t="s">
        <v>59</v>
      </c>
      <c r="AD290" s="114" t="s">
        <v>875</v>
      </c>
      <c r="AE290" s="114"/>
    </row>
    <row r="291" spans="1:31" s="121" customFormat="1">
      <c r="A291" s="114" t="s">
        <v>1433</v>
      </c>
      <c r="B291" s="114" t="s">
        <v>1537</v>
      </c>
      <c r="C291" s="114" t="s">
        <v>868</v>
      </c>
      <c r="D291" s="114">
        <f t="shared" si="27"/>
        <v>5</v>
      </c>
      <c r="E291" s="119">
        <f t="shared" si="28"/>
        <v>6716.2147706512042</v>
      </c>
      <c r="F291" s="119">
        <v>350.11077840899998</v>
      </c>
      <c r="G291" s="114">
        <v>23.407529</v>
      </c>
      <c r="H291" s="114">
        <v>75.995868999999999</v>
      </c>
      <c r="I291" s="114" t="s">
        <v>930</v>
      </c>
      <c r="J291" s="114" t="s">
        <v>61</v>
      </c>
      <c r="K291" s="114" t="s">
        <v>495</v>
      </c>
      <c r="L291" s="114" t="s">
        <v>55</v>
      </c>
      <c r="M291" s="114" t="s">
        <v>1385</v>
      </c>
      <c r="N291" s="114" t="s">
        <v>65</v>
      </c>
      <c r="O291" s="114" t="s">
        <v>518</v>
      </c>
      <c r="P291" s="114" t="s">
        <v>937</v>
      </c>
      <c r="Q291" s="114">
        <v>6</v>
      </c>
      <c r="R291" s="114" t="s">
        <v>881</v>
      </c>
      <c r="S291" s="114" t="s">
        <v>59</v>
      </c>
      <c r="T291" s="114"/>
      <c r="U291" s="114" t="s">
        <v>34</v>
      </c>
      <c r="V291" s="114"/>
      <c r="W291" s="149" t="s">
        <v>1433</v>
      </c>
      <c r="X291" s="113">
        <v>7</v>
      </c>
      <c r="Y291" s="113" t="s">
        <v>1413</v>
      </c>
      <c r="Z291" s="113" t="s">
        <v>1433</v>
      </c>
      <c r="AA291" s="120">
        <f>X291+6</f>
        <v>13</v>
      </c>
      <c r="AB291" s="114" t="s">
        <v>65</v>
      </c>
      <c r="AC291" s="114" t="s">
        <v>59</v>
      </c>
      <c r="AD291" s="114" t="s">
        <v>875</v>
      </c>
      <c r="AE291" s="114"/>
    </row>
    <row r="292" spans="1:31" s="121" customFormat="1">
      <c r="A292" s="114" t="s">
        <v>1432</v>
      </c>
      <c r="B292" s="114" t="s">
        <v>1408</v>
      </c>
      <c r="C292" s="114" t="s">
        <v>868</v>
      </c>
      <c r="D292" s="114">
        <f t="shared" si="27"/>
        <v>5</v>
      </c>
      <c r="E292" s="119">
        <f t="shared" si="28"/>
        <v>7066.3255490602041</v>
      </c>
      <c r="F292" s="119">
        <v>141.51409022123499</v>
      </c>
      <c r="G292" s="114">
        <v>23.408284999999999</v>
      </c>
      <c r="H292" s="114">
        <v>75.992678999999995</v>
      </c>
      <c r="I292" s="114" t="s">
        <v>930</v>
      </c>
      <c r="J292" s="114" t="s">
        <v>61</v>
      </c>
      <c r="K292" s="114" t="s">
        <v>495</v>
      </c>
      <c r="L292" s="114" t="s">
        <v>55</v>
      </c>
      <c r="M292" s="114" t="s">
        <v>1385</v>
      </c>
      <c r="N292" s="114" t="s">
        <v>65</v>
      </c>
      <c r="O292" s="114" t="s">
        <v>518</v>
      </c>
      <c r="P292" s="114" t="s">
        <v>937</v>
      </c>
      <c r="Q292" s="114">
        <v>6</v>
      </c>
      <c r="R292" s="114" t="s">
        <v>881</v>
      </c>
      <c r="S292" s="114" t="s">
        <v>59</v>
      </c>
      <c r="T292" s="114"/>
      <c r="U292" s="114" t="s">
        <v>34</v>
      </c>
      <c r="V292" s="114"/>
      <c r="W292" s="113" t="s">
        <v>65</v>
      </c>
      <c r="X292" s="113">
        <v>8</v>
      </c>
      <c r="Y292" s="113" t="s">
        <v>65</v>
      </c>
      <c r="Z292" s="113" t="s">
        <v>65</v>
      </c>
      <c r="AA292" s="120">
        <v>0</v>
      </c>
      <c r="AB292" s="114" t="s">
        <v>65</v>
      </c>
      <c r="AC292" s="114" t="s">
        <v>59</v>
      </c>
      <c r="AD292" s="114" t="s">
        <v>875</v>
      </c>
      <c r="AE292" s="114"/>
    </row>
    <row r="293" spans="1:31" s="121" customFormat="1">
      <c r="A293" s="114" t="s">
        <v>1433</v>
      </c>
      <c r="B293" s="114" t="s">
        <v>1537</v>
      </c>
      <c r="C293" s="114" t="s">
        <v>868</v>
      </c>
      <c r="D293" s="114">
        <f t="shared" si="27"/>
        <v>5</v>
      </c>
      <c r="E293" s="119">
        <f t="shared" si="28"/>
        <v>7207.8396392814393</v>
      </c>
      <c r="F293" s="119">
        <v>160.31545869100199</v>
      </c>
      <c r="G293" s="114">
        <v>23.40804</v>
      </c>
      <c r="H293" s="114">
        <v>75.991382999999999</v>
      </c>
      <c r="I293" s="114" t="s">
        <v>930</v>
      </c>
      <c r="J293" s="114" t="s">
        <v>61</v>
      </c>
      <c r="K293" s="114" t="s">
        <v>495</v>
      </c>
      <c r="L293" s="114" t="s">
        <v>55</v>
      </c>
      <c r="M293" s="114" t="s">
        <v>1385</v>
      </c>
      <c r="N293" s="114" t="s">
        <v>65</v>
      </c>
      <c r="O293" s="114" t="s">
        <v>518</v>
      </c>
      <c r="P293" s="114" t="s">
        <v>937</v>
      </c>
      <c r="Q293" s="114">
        <v>6</v>
      </c>
      <c r="R293" s="114" t="s">
        <v>881</v>
      </c>
      <c r="S293" s="114" t="s">
        <v>59</v>
      </c>
      <c r="T293" s="114"/>
      <c r="U293" s="114" t="s">
        <v>34</v>
      </c>
      <c r="V293" s="114"/>
      <c r="W293" s="149" t="s">
        <v>1433</v>
      </c>
      <c r="X293" s="113">
        <v>7</v>
      </c>
      <c r="Y293" s="113" t="s">
        <v>1413</v>
      </c>
      <c r="Z293" s="113" t="s">
        <v>1433</v>
      </c>
      <c r="AA293" s="120">
        <f>X293+6</f>
        <v>13</v>
      </c>
      <c r="AB293" s="114" t="s">
        <v>65</v>
      </c>
      <c r="AC293" s="114" t="s">
        <v>59</v>
      </c>
      <c r="AD293" s="114" t="s">
        <v>875</v>
      </c>
      <c r="AE293" s="114"/>
    </row>
    <row r="294" spans="1:31" s="121" customFormat="1">
      <c r="A294" s="114" t="s">
        <v>1431</v>
      </c>
      <c r="B294" s="114" t="s">
        <v>1408</v>
      </c>
      <c r="C294" s="114" t="s">
        <v>868</v>
      </c>
      <c r="D294" s="114">
        <f t="shared" si="27"/>
        <v>5</v>
      </c>
      <c r="E294" s="119">
        <f t="shared" si="28"/>
        <v>7368.1550979724416</v>
      </c>
      <c r="F294" s="119">
        <v>35.816475920740402</v>
      </c>
      <c r="G294" s="114">
        <v>23.409254000000001</v>
      </c>
      <c r="H294" s="114">
        <v>75.990841000000003</v>
      </c>
      <c r="I294" s="114" t="s">
        <v>930</v>
      </c>
      <c r="J294" s="114" t="s">
        <v>61</v>
      </c>
      <c r="K294" s="114" t="s">
        <v>495</v>
      </c>
      <c r="L294" s="114" t="s">
        <v>55</v>
      </c>
      <c r="M294" s="114" t="s">
        <v>1385</v>
      </c>
      <c r="N294" s="114" t="s">
        <v>65</v>
      </c>
      <c r="O294" s="114" t="s">
        <v>518</v>
      </c>
      <c r="P294" s="114" t="s">
        <v>937</v>
      </c>
      <c r="Q294" s="114">
        <v>6</v>
      </c>
      <c r="R294" s="114" t="s">
        <v>873</v>
      </c>
      <c r="S294" s="114" t="s">
        <v>59</v>
      </c>
      <c r="T294" s="114"/>
      <c r="U294" s="114" t="s">
        <v>34</v>
      </c>
      <c r="V294" s="114"/>
      <c r="W294" s="113" t="s">
        <v>65</v>
      </c>
      <c r="X294" s="113">
        <v>6</v>
      </c>
      <c r="Y294" s="113" t="s">
        <v>65</v>
      </c>
      <c r="Z294" s="113" t="s">
        <v>65</v>
      </c>
      <c r="AA294" s="120">
        <v>0</v>
      </c>
      <c r="AB294" s="114" t="s">
        <v>65</v>
      </c>
      <c r="AC294" s="114" t="s">
        <v>59</v>
      </c>
      <c r="AD294" s="114" t="s">
        <v>875</v>
      </c>
      <c r="AE294" s="114"/>
    </row>
    <row r="295" spans="1:31" s="121" customFormat="1">
      <c r="A295" s="114" t="s">
        <v>1432</v>
      </c>
      <c r="B295" s="114" t="s">
        <v>1408</v>
      </c>
      <c r="C295" s="114" t="s">
        <v>868</v>
      </c>
      <c r="D295" s="114">
        <f t="shared" si="27"/>
        <v>5</v>
      </c>
      <c r="E295" s="119">
        <f t="shared" si="28"/>
        <v>7403.9715738931818</v>
      </c>
      <c r="F295" s="119">
        <v>93.248334543351106</v>
      </c>
      <c r="G295" s="114">
        <v>23.409541999999998</v>
      </c>
      <c r="H295" s="114">
        <v>75.990713</v>
      </c>
      <c r="I295" s="114" t="s">
        <v>930</v>
      </c>
      <c r="J295" s="114" t="s">
        <v>61</v>
      </c>
      <c r="K295" s="114" t="s">
        <v>495</v>
      </c>
      <c r="L295" s="114" t="s">
        <v>55</v>
      </c>
      <c r="M295" s="114" t="s">
        <v>1385</v>
      </c>
      <c r="N295" s="114" t="s">
        <v>65</v>
      </c>
      <c r="O295" s="114" t="s">
        <v>518</v>
      </c>
      <c r="P295" s="114" t="s">
        <v>937</v>
      </c>
      <c r="Q295" s="114">
        <v>6</v>
      </c>
      <c r="R295" s="114" t="s">
        <v>873</v>
      </c>
      <c r="S295" s="114" t="s">
        <v>59</v>
      </c>
      <c r="T295" s="114"/>
      <c r="U295" s="114" t="s">
        <v>34</v>
      </c>
      <c r="V295" s="114"/>
      <c r="W295" s="113" t="s">
        <v>65</v>
      </c>
      <c r="X295" s="113">
        <v>8</v>
      </c>
      <c r="Y295" s="113" t="s">
        <v>65</v>
      </c>
      <c r="Z295" s="113" t="s">
        <v>65</v>
      </c>
      <c r="AA295" s="120">
        <v>0</v>
      </c>
      <c r="AB295" s="114" t="s">
        <v>65</v>
      </c>
      <c r="AC295" s="114" t="s">
        <v>59</v>
      </c>
      <c r="AD295" s="114" t="s">
        <v>875</v>
      </c>
      <c r="AE295" s="114"/>
    </row>
    <row r="296" spans="1:31" s="121" customFormat="1">
      <c r="A296" s="114" t="s">
        <v>1432</v>
      </c>
      <c r="B296" s="114" t="s">
        <v>1408</v>
      </c>
      <c r="C296" s="114" t="s">
        <v>868</v>
      </c>
      <c r="D296" s="114">
        <f t="shared" si="27"/>
        <v>5</v>
      </c>
      <c r="E296" s="119">
        <f t="shared" si="28"/>
        <v>7497.2199084365329</v>
      </c>
      <c r="F296" s="119">
        <v>66.801695954760405</v>
      </c>
      <c r="G296" s="114">
        <v>23.409230999999998</v>
      </c>
      <c r="H296" s="114">
        <v>75.989884000000004</v>
      </c>
      <c r="I296" s="114" t="s">
        <v>930</v>
      </c>
      <c r="J296" s="114" t="s">
        <v>61</v>
      </c>
      <c r="K296" s="114" t="s">
        <v>495</v>
      </c>
      <c r="L296" s="114" t="s">
        <v>55</v>
      </c>
      <c r="M296" s="114" t="s">
        <v>1385</v>
      </c>
      <c r="N296" s="114" t="s">
        <v>65</v>
      </c>
      <c r="O296" s="114" t="s">
        <v>518</v>
      </c>
      <c r="P296" s="114" t="s">
        <v>937</v>
      </c>
      <c r="Q296" s="114">
        <v>6</v>
      </c>
      <c r="R296" s="114" t="s">
        <v>873</v>
      </c>
      <c r="S296" s="114" t="s">
        <v>59</v>
      </c>
      <c r="T296" s="114"/>
      <c r="U296" s="114" t="s">
        <v>34</v>
      </c>
      <c r="V296" s="114"/>
      <c r="W296" s="113" t="s">
        <v>65</v>
      </c>
      <c r="X296" s="113">
        <v>4</v>
      </c>
      <c r="Y296" s="113" t="s">
        <v>65</v>
      </c>
      <c r="Z296" s="113" t="s">
        <v>65</v>
      </c>
      <c r="AA296" s="120">
        <v>0</v>
      </c>
      <c r="AB296" s="114" t="s">
        <v>65</v>
      </c>
      <c r="AC296" s="114" t="s">
        <v>59</v>
      </c>
      <c r="AD296" s="114" t="s">
        <v>875</v>
      </c>
      <c r="AE296" s="114"/>
    </row>
    <row r="297" spans="1:31" s="121" customFormat="1">
      <c r="A297" s="114" t="s">
        <v>1432</v>
      </c>
      <c r="B297" s="114" t="s">
        <v>1408</v>
      </c>
      <c r="C297" s="114" t="s">
        <v>868</v>
      </c>
      <c r="D297" s="114">
        <f t="shared" si="27"/>
        <v>5</v>
      </c>
      <c r="E297" s="119">
        <f t="shared" si="28"/>
        <v>7564.0216043912933</v>
      </c>
      <c r="F297" s="119">
        <v>116.825910128389</v>
      </c>
      <c r="G297" s="114">
        <v>23.40896</v>
      </c>
      <c r="H297" s="114">
        <v>75.989350999999999</v>
      </c>
      <c r="I297" s="114" t="s">
        <v>930</v>
      </c>
      <c r="J297" s="114" t="s">
        <v>61</v>
      </c>
      <c r="K297" s="114" t="s">
        <v>495</v>
      </c>
      <c r="L297" s="114" t="s">
        <v>55</v>
      </c>
      <c r="M297" s="114" t="s">
        <v>1385</v>
      </c>
      <c r="N297" s="114" t="s">
        <v>65</v>
      </c>
      <c r="O297" s="114" t="s">
        <v>518</v>
      </c>
      <c r="P297" s="114" t="s">
        <v>935</v>
      </c>
      <c r="Q297" s="114">
        <v>6</v>
      </c>
      <c r="R297" s="114" t="s">
        <v>873</v>
      </c>
      <c r="S297" s="114" t="s">
        <v>59</v>
      </c>
      <c r="T297" s="114"/>
      <c r="U297" s="114" t="s">
        <v>34</v>
      </c>
      <c r="V297" s="114"/>
      <c r="W297" s="113" t="s">
        <v>65</v>
      </c>
      <c r="X297" s="113">
        <v>25</v>
      </c>
      <c r="Y297" s="113" t="s">
        <v>65</v>
      </c>
      <c r="Z297" s="113" t="s">
        <v>65</v>
      </c>
      <c r="AA297" s="120">
        <v>0</v>
      </c>
      <c r="AB297" s="114" t="s">
        <v>65</v>
      </c>
      <c r="AC297" s="114" t="s">
        <v>59</v>
      </c>
      <c r="AD297" s="114" t="s">
        <v>875</v>
      </c>
      <c r="AE297" s="114"/>
    </row>
    <row r="298" spans="1:31" s="121" customFormat="1">
      <c r="A298" s="114" t="s">
        <v>1431</v>
      </c>
      <c r="B298" s="114" t="s">
        <v>1408</v>
      </c>
      <c r="C298" s="114" t="s">
        <v>868</v>
      </c>
      <c r="D298" s="114">
        <f t="shared" si="27"/>
        <v>4</v>
      </c>
      <c r="E298" s="119">
        <f t="shared" si="28"/>
        <v>7680.8475145196826</v>
      </c>
      <c r="F298" s="119">
        <v>11.809996521621599</v>
      </c>
      <c r="G298" s="114">
        <v>23.437570999999998</v>
      </c>
      <c r="H298" s="114">
        <v>75.995806000000002</v>
      </c>
      <c r="I298" s="114" t="s">
        <v>930</v>
      </c>
      <c r="J298" s="114" t="s">
        <v>61</v>
      </c>
      <c r="K298" s="114" t="s">
        <v>495</v>
      </c>
      <c r="L298" s="114" t="s">
        <v>55</v>
      </c>
      <c r="M298" s="114" t="s">
        <v>1385</v>
      </c>
      <c r="N298" s="114" t="s">
        <v>65</v>
      </c>
      <c r="O298" s="114" t="s">
        <v>518</v>
      </c>
      <c r="P298" s="114" t="s">
        <v>938</v>
      </c>
      <c r="Q298" s="114">
        <v>4</v>
      </c>
      <c r="R298" s="114" t="s">
        <v>873</v>
      </c>
      <c r="S298" s="114" t="s">
        <v>59</v>
      </c>
      <c r="T298" s="114"/>
      <c r="U298" s="114" t="s">
        <v>874</v>
      </c>
      <c r="V298" s="114"/>
      <c r="W298" s="113" t="s">
        <v>65</v>
      </c>
      <c r="X298" s="113">
        <v>6</v>
      </c>
      <c r="Y298" s="113" t="s">
        <v>65</v>
      </c>
      <c r="Z298" s="113" t="s">
        <v>65</v>
      </c>
      <c r="AA298" s="120">
        <v>0</v>
      </c>
      <c r="AB298" s="114" t="s">
        <v>65</v>
      </c>
      <c r="AC298" s="114" t="s">
        <v>59</v>
      </c>
      <c r="AD298" s="114" t="s">
        <v>875</v>
      </c>
      <c r="AE298" s="114"/>
    </row>
    <row r="299" spans="1:31" s="121" customFormat="1">
      <c r="A299" s="114" t="s">
        <v>1442</v>
      </c>
      <c r="B299" s="114" t="s">
        <v>893</v>
      </c>
      <c r="C299" s="114" t="s">
        <v>868</v>
      </c>
      <c r="D299" s="114">
        <f t="shared" si="27"/>
        <v>5</v>
      </c>
      <c r="E299" s="119">
        <v>0</v>
      </c>
      <c r="F299" s="119">
        <v>38.229424435131598</v>
      </c>
      <c r="G299" s="114">
        <v>23.408546000000001</v>
      </c>
      <c r="H299" s="114">
        <v>75.988656000000006</v>
      </c>
      <c r="I299" s="114" t="s">
        <v>939</v>
      </c>
      <c r="J299" s="114" t="s">
        <v>61</v>
      </c>
      <c r="K299" s="114" t="s">
        <v>495</v>
      </c>
      <c r="L299" s="114" t="s">
        <v>55</v>
      </c>
      <c r="M299" s="114" t="s">
        <v>1386</v>
      </c>
      <c r="N299" s="114" t="s">
        <v>65</v>
      </c>
      <c r="O299" s="114" t="s">
        <v>518</v>
      </c>
      <c r="P299" s="114" t="s">
        <v>940</v>
      </c>
      <c r="Q299" s="114">
        <v>6</v>
      </c>
      <c r="R299" s="114" t="s">
        <v>873</v>
      </c>
      <c r="S299" s="114" t="s">
        <v>59</v>
      </c>
      <c r="T299" s="114"/>
      <c r="U299" s="114" t="s">
        <v>886</v>
      </c>
      <c r="V299" s="114"/>
      <c r="W299" s="113" t="s">
        <v>65</v>
      </c>
      <c r="X299" s="113">
        <v>5</v>
      </c>
      <c r="Y299" s="113" t="s">
        <v>65</v>
      </c>
      <c r="Z299" s="113" t="s">
        <v>65</v>
      </c>
      <c r="AA299" s="120">
        <v>0</v>
      </c>
      <c r="AB299" s="114" t="s">
        <v>65</v>
      </c>
      <c r="AC299" s="114" t="s">
        <v>59</v>
      </c>
      <c r="AD299" s="114" t="s">
        <v>875</v>
      </c>
      <c r="AE299" s="114"/>
    </row>
    <row r="300" spans="1:31" s="121" customFormat="1">
      <c r="A300" s="114" t="s">
        <v>1432</v>
      </c>
      <c r="B300" s="114" t="s">
        <v>1408</v>
      </c>
      <c r="C300" s="114" t="s">
        <v>868</v>
      </c>
      <c r="D300" s="114">
        <f t="shared" si="27"/>
        <v>5</v>
      </c>
      <c r="E300" s="119">
        <f t="shared" si="28"/>
        <v>38.229424435131598</v>
      </c>
      <c r="F300" s="119">
        <v>95.224933582173804</v>
      </c>
      <c r="G300" s="114">
        <v>23.408318000000001</v>
      </c>
      <c r="H300" s="114">
        <v>75.988838999999999</v>
      </c>
      <c r="I300" s="114" t="s">
        <v>939</v>
      </c>
      <c r="J300" s="114" t="s">
        <v>61</v>
      </c>
      <c r="K300" s="114" t="s">
        <v>495</v>
      </c>
      <c r="L300" s="114" t="s">
        <v>55</v>
      </c>
      <c r="M300" s="114" t="s">
        <v>1386</v>
      </c>
      <c r="N300" s="114" t="s">
        <v>65</v>
      </c>
      <c r="O300" s="114">
        <v>6</v>
      </c>
      <c r="P300" s="114" t="s">
        <v>940</v>
      </c>
      <c r="Q300" s="114">
        <v>6</v>
      </c>
      <c r="R300" s="114" t="s">
        <v>873</v>
      </c>
      <c r="S300" s="114" t="s">
        <v>59</v>
      </c>
      <c r="T300" s="114"/>
      <c r="U300" s="114" t="s">
        <v>34</v>
      </c>
      <c r="V300" s="114"/>
      <c r="W300" s="113" t="s">
        <v>65</v>
      </c>
      <c r="X300" s="113">
        <v>7</v>
      </c>
      <c r="Y300" s="113" t="s">
        <v>65</v>
      </c>
      <c r="Z300" s="113" t="s">
        <v>65</v>
      </c>
      <c r="AA300" s="120">
        <v>0</v>
      </c>
      <c r="AB300" s="114" t="s">
        <v>65</v>
      </c>
      <c r="AC300" s="114" t="s">
        <v>59</v>
      </c>
      <c r="AD300" s="114" t="s">
        <v>875</v>
      </c>
      <c r="AE300" s="114"/>
    </row>
    <row r="301" spans="1:31" s="121" customFormat="1">
      <c r="A301" s="114" t="s">
        <v>1432</v>
      </c>
      <c r="B301" s="114" t="s">
        <v>1408</v>
      </c>
      <c r="C301" s="114" t="s">
        <v>868</v>
      </c>
      <c r="D301" s="114">
        <f t="shared" si="27"/>
        <v>5</v>
      </c>
      <c r="E301" s="119">
        <f t="shared" si="28"/>
        <v>133.4543580173054</v>
      </c>
      <c r="F301" s="119">
        <v>182.774991648032</v>
      </c>
      <c r="G301" s="114">
        <v>23.408968000000002</v>
      </c>
      <c r="H301" s="114">
        <v>75.989427000000006</v>
      </c>
      <c r="I301" s="114" t="s">
        <v>939</v>
      </c>
      <c r="J301" s="114" t="s">
        <v>61</v>
      </c>
      <c r="K301" s="114" t="s">
        <v>495</v>
      </c>
      <c r="L301" s="114" t="s">
        <v>55</v>
      </c>
      <c r="M301" s="114" t="s">
        <v>1386</v>
      </c>
      <c r="N301" s="114" t="s">
        <v>65</v>
      </c>
      <c r="O301" s="114" t="s">
        <v>518</v>
      </c>
      <c r="P301" s="114" t="s">
        <v>940</v>
      </c>
      <c r="Q301" s="114">
        <v>6</v>
      </c>
      <c r="R301" s="114" t="s">
        <v>873</v>
      </c>
      <c r="S301" s="114" t="s">
        <v>59</v>
      </c>
      <c r="T301" s="114"/>
      <c r="U301" s="114" t="s">
        <v>34</v>
      </c>
      <c r="V301" s="114"/>
      <c r="W301" s="113" t="s">
        <v>65</v>
      </c>
      <c r="X301" s="113">
        <v>10</v>
      </c>
      <c r="Y301" s="113" t="s">
        <v>65</v>
      </c>
      <c r="Z301" s="113" t="s">
        <v>65</v>
      </c>
      <c r="AA301" s="120">
        <v>0</v>
      </c>
      <c r="AB301" s="114" t="s">
        <v>65</v>
      </c>
      <c r="AC301" s="114" t="s">
        <v>59</v>
      </c>
      <c r="AD301" s="114" t="s">
        <v>875</v>
      </c>
      <c r="AE301" s="114"/>
    </row>
    <row r="302" spans="1:31" s="121" customFormat="1">
      <c r="A302" s="114" t="s">
        <v>1431</v>
      </c>
      <c r="B302" s="114" t="s">
        <v>1408</v>
      </c>
      <c r="C302" s="114" t="s">
        <v>868</v>
      </c>
      <c r="D302" s="114">
        <f t="shared" si="27"/>
        <v>5</v>
      </c>
      <c r="E302" s="119">
        <f t="shared" si="28"/>
        <v>316.22934966533739</v>
      </c>
      <c r="F302" s="119">
        <v>155.70840060618099</v>
      </c>
      <c r="G302" s="114">
        <v>23.409196000000001</v>
      </c>
      <c r="H302" s="114">
        <v>75.990819999999999</v>
      </c>
      <c r="I302" s="114" t="s">
        <v>939</v>
      </c>
      <c r="J302" s="114" t="s">
        <v>61</v>
      </c>
      <c r="K302" s="114" t="s">
        <v>495</v>
      </c>
      <c r="L302" s="114" t="s">
        <v>55</v>
      </c>
      <c r="M302" s="114" t="s">
        <v>1386</v>
      </c>
      <c r="N302" s="114" t="s">
        <v>65</v>
      </c>
      <c r="O302" s="114" t="s">
        <v>518</v>
      </c>
      <c r="P302" s="114" t="s">
        <v>940</v>
      </c>
      <c r="Q302" s="114">
        <v>6</v>
      </c>
      <c r="R302" s="114" t="s">
        <v>881</v>
      </c>
      <c r="S302" s="114" t="s">
        <v>59</v>
      </c>
      <c r="T302" s="114"/>
      <c r="U302" s="114" t="s">
        <v>34</v>
      </c>
      <c r="V302" s="114"/>
      <c r="W302" s="113" t="s">
        <v>65</v>
      </c>
      <c r="X302" s="113">
        <v>6</v>
      </c>
      <c r="Y302" s="113" t="s">
        <v>65</v>
      </c>
      <c r="Z302" s="113" t="s">
        <v>65</v>
      </c>
      <c r="AA302" s="120">
        <v>0</v>
      </c>
      <c r="AB302" s="114" t="s">
        <v>65</v>
      </c>
      <c r="AC302" s="114" t="s">
        <v>59</v>
      </c>
      <c r="AD302" s="114" t="s">
        <v>875</v>
      </c>
      <c r="AE302" s="114"/>
    </row>
    <row r="303" spans="1:31" s="121" customFormat="1">
      <c r="A303" s="114" t="s">
        <v>1433</v>
      </c>
      <c r="B303" s="114" t="s">
        <v>1537</v>
      </c>
      <c r="C303" s="114" t="s">
        <v>868</v>
      </c>
      <c r="D303" s="114">
        <f t="shared" si="27"/>
        <v>5</v>
      </c>
      <c r="E303" s="119">
        <f t="shared" si="28"/>
        <v>471.93775027151838</v>
      </c>
      <c r="F303" s="119">
        <v>499.720367222785</v>
      </c>
      <c r="G303" s="114">
        <v>23.407990000000002</v>
      </c>
      <c r="H303" s="114">
        <v>75.991322999999994</v>
      </c>
      <c r="I303" s="114" t="s">
        <v>939</v>
      </c>
      <c r="J303" s="114" t="s">
        <v>61</v>
      </c>
      <c r="K303" s="114" t="s">
        <v>495</v>
      </c>
      <c r="L303" s="114" t="s">
        <v>55</v>
      </c>
      <c r="M303" s="114" t="s">
        <v>1386</v>
      </c>
      <c r="N303" s="114" t="s">
        <v>65</v>
      </c>
      <c r="O303" s="114" t="s">
        <v>518</v>
      </c>
      <c r="P303" s="114" t="s">
        <v>940</v>
      </c>
      <c r="Q303" s="114">
        <v>6</v>
      </c>
      <c r="R303" s="114" t="s">
        <v>881</v>
      </c>
      <c r="S303" s="114" t="s">
        <v>59</v>
      </c>
      <c r="T303" s="114"/>
      <c r="U303" s="114" t="s">
        <v>34</v>
      </c>
      <c r="V303" s="114"/>
      <c r="W303" s="149" t="s">
        <v>1433</v>
      </c>
      <c r="X303" s="113">
        <v>7</v>
      </c>
      <c r="Y303" s="113" t="s">
        <v>1413</v>
      </c>
      <c r="Z303" s="113" t="s">
        <v>1433</v>
      </c>
      <c r="AA303" s="120">
        <f t="shared" ref="AA303:AA305" si="33">X303+6</f>
        <v>13</v>
      </c>
      <c r="AB303" s="114" t="s">
        <v>65</v>
      </c>
      <c r="AC303" s="114" t="s">
        <v>59</v>
      </c>
      <c r="AD303" s="114" t="s">
        <v>875</v>
      </c>
      <c r="AE303" s="114"/>
    </row>
    <row r="304" spans="1:31" s="121" customFormat="1">
      <c r="A304" s="114" t="s">
        <v>1433</v>
      </c>
      <c r="B304" s="114" t="s">
        <v>1537</v>
      </c>
      <c r="C304" s="114" t="s">
        <v>868</v>
      </c>
      <c r="D304" s="114">
        <f t="shared" si="27"/>
        <v>5</v>
      </c>
      <c r="E304" s="119">
        <f t="shared" si="28"/>
        <v>971.65811749430338</v>
      </c>
      <c r="F304" s="119">
        <v>45.396793835724203</v>
      </c>
      <c r="G304" s="114">
        <v>23.407473</v>
      </c>
      <c r="H304" s="114">
        <v>75.995900000000006</v>
      </c>
      <c r="I304" s="114" t="s">
        <v>939</v>
      </c>
      <c r="J304" s="114" t="s">
        <v>61</v>
      </c>
      <c r="K304" s="114" t="s">
        <v>495</v>
      </c>
      <c r="L304" s="114" t="s">
        <v>55</v>
      </c>
      <c r="M304" s="114" t="s">
        <v>1386</v>
      </c>
      <c r="N304" s="114" t="s">
        <v>65</v>
      </c>
      <c r="O304" s="114" t="s">
        <v>518</v>
      </c>
      <c r="P304" s="114" t="s">
        <v>940</v>
      </c>
      <c r="Q304" s="114">
        <v>6</v>
      </c>
      <c r="R304" s="114" t="s">
        <v>881</v>
      </c>
      <c r="S304" s="114" t="s">
        <v>59</v>
      </c>
      <c r="T304" s="114"/>
      <c r="U304" s="114" t="s">
        <v>34</v>
      </c>
      <c r="V304" s="114"/>
      <c r="W304" s="149" t="s">
        <v>1433</v>
      </c>
      <c r="X304" s="113">
        <v>7</v>
      </c>
      <c r="Y304" s="113" t="s">
        <v>1413</v>
      </c>
      <c r="Z304" s="113" t="s">
        <v>1433</v>
      </c>
      <c r="AA304" s="120">
        <f t="shared" si="33"/>
        <v>13</v>
      </c>
      <c r="AB304" s="114" t="s">
        <v>65</v>
      </c>
      <c r="AC304" s="114" t="s">
        <v>59</v>
      </c>
      <c r="AD304" s="114" t="s">
        <v>875</v>
      </c>
      <c r="AE304" s="114"/>
    </row>
    <row r="305" spans="1:31" s="121" customFormat="1">
      <c r="A305" s="114" t="s">
        <v>1433</v>
      </c>
      <c r="B305" s="114" t="s">
        <v>1537</v>
      </c>
      <c r="C305" s="114" t="s">
        <v>868</v>
      </c>
      <c r="D305" s="114">
        <f t="shared" si="27"/>
        <v>5</v>
      </c>
      <c r="E305" s="119">
        <f t="shared" si="28"/>
        <v>1017.0549113300276</v>
      </c>
      <c r="F305" s="119">
        <v>248.305987543611</v>
      </c>
      <c r="G305" s="114">
        <v>23.407426000000001</v>
      </c>
      <c r="H305" s="114">
        <v>75.996330999999998</v>
      </c>
      <c r="I305" s="114" t="s">
        <v>939</v>
      </c>
      <c r="J305" s="114" t="s">
        <v>61</v>
      </c>
      <c r="K305" s="114" t="s">
        <v>495</v>
      </c>
      <c r="L305" s="114" t="s">
        <v>55</v>
      </c>
      <c r="M305" s="114" t="s">
        <v>1386</v>
      </c>
      <c r="N305" s="114" t="s">
        <v>65</v>
      </c>
      <c r="O305" s="114" t="s">
        <v>518</v>
      </c>
      <c r="P305" s="114" t="s">
        <v>940</v>
      </c>
      <c r="Q305" s="114">
        <v>6</v>
      </c>
      <c r="R305" s="114" t="s">
        <v>881</v>
      </c>
      <c r="S305" s="114" t="s">
        <v>59</v>
      </c>
      <c r="T305" s="114"/>
      <c r="U305" s="114" t="s">
        <v>34</v>
      </c>
      <c r="V305" s="114"/>
      <c r="W305" s="149" t="s">
        <v>1433</v>
      </c>
      <c r="X305" s="113">
        <v>7</v>
      </c>
      <c r="Y305" s="113" t="s">
        <v>1413</v>
      </c>
      <c r="Z305" s="113" t="s">
        <v>1433</v>
      </c>
      <c r="AA305" s="120">
        <f t="shared" si="33"/>
        <v>13</v>
      </c>
      <c r="AB305" s="114" t="s">
        <v>65</v>
      </c>
      <c r="AC305" s="114" t="s">
        <v>59</v>
      </c>
      <c r="AD305" s="114" t="s">
        <v>875</v>
      </c>
      <c r="AE305" s="114"/>
    </row>
    <row r="306" spans="1:31" s="121" customFormat="1">
      <c r="A306" s="114" t="s">
        <v>1435</v>
      </c>
      <c r="B306" s="114" t="s">
        <v>1537</v>
      </c>
      <c r="C306" s="114" t="s">
        <v>868</v>
      </c>
      <c r="D306" s="114">
        <f t="shared" si="27"/>
        <v>5</v>
      </c>
      <c r="E306" s="119">
        <f t="shared" si="28"/>
        <v>1265.3608988736387</v>
      </c>
      <c r="F306" s="119">
        <v>58.613501359065097</v>
      </c>
      <c r="G306" s="114">
        <v>23.407558999999999</v>
      </c>
      <c r="H306" s="114">
        <v>75.998755000000003</v>
      </c>
      <c r="I306" s="114" t="s">
        <v>939</v>
      </c>
      <c r="J306" s="114" t="s">
        <v>61</v>
      </c>
      <c r="K306" s="114" t="s">
        <v>495</v>
      </c>
      <c r="L306" s="114" t="s">
        <v>55</v>
      </c>
      <c r="M306" s="114" t="s">
        <v>1386</v>
      </c>
      <c r="N306" s="114" t="s">
        <v>65</v>
      </c>
      <c r="O306" s="114" t="s">
        <v>518</v>
      </c>
      <c r="P306" s="114" t="s">
        <v>940</v>
      </c>
      <c r="Q306" s="114">
        <v>6</v>
      </c>
      <c r="R306" s="114" t="s">
        <v>881</v>
      </c>
      <c r="S306" s="114" t="s">
        <v>59</v>
      </c>
      <c r="T306" s="114"/>
      <c r="U306" s="114" t="s">
        <v>34</v>
      </c>
      <c r="V306" s="114"/>
      <c r="W306" s="149" t="s">
        <v>1435</v>
      </c>
      <c r="X306" s="113">
        <v>45</v>
      </c>
      <c r="Y306" s="113" t="s">
        <v>1533</v>
      </c>
      <c r="Z306" s="113" t="s">
        <v>1435</v>
      </c>
      <c r="AA306" s="120">
        <f>X306+6</f>
        <v>51</v>
      </c>
      <c r="AB306" s="114" t="s">
        <v>65</v>
      </c>
      <c r="AC306" s="114" t="s">
        <v>59</v>
      </c>
      <c r="AD306" s="114" t="s">
        <v>875</v>
      </c>
      <c r="AE306" s="114"/>
    </row>
    <row r="307" spans="1:31" s="121" customFormat="1">
      <c r="A307" s="114" t="s">
        <v>1432</v>
      </c>
      <c r="B307" s="114" t="s">
        <v>1408</v>
      </c>
      <c r="C307" s="114" t="s">
        <v>868</v>
      </c>
      <c r="D307" s="114">
        <f t="shared" si="27"/>
        <v>5</v>
      </c>
      <c r="E307" s="119">
        <f t="shared" si="28"/>
        <v>1323.9744002327038</v>
      </c>
      <c r="F307" s="119">
        <v>111.900074284651</v>
      </c>
      <c r="G307" s="114">
        <v>23.407550000000001</v>
      </c>
      <c r="H307" s="114">
        <v>75.999328000000006</v>
      </c>
      <c r="I307" s="114" t="s">
        <v>939</v>
      </c>
      <c r="J307" s="114" t="s">
        <v>61</v>
      </c>
      <c r="K307" s="114" t="s">
        <v>495</v>
      </c>
      <c r="L307" s="114" t="s">
        <v>55</v>
      </c>
      <c r="M307" s="114" t="s">
        <v>1386</v>
      </c>
      <c r="N307" s="114" t="s">
        <v>65</v>
      </c>
      <c r="O307" s="114" t="s">
        <v>518</v>
      </c>
      <c r="P307" s="114" t="s">
        <v>940</v>
      </c>
      <c r="Q307" s="114">
        <v>6</v>
      </c>
      <c r="R307" s="114" t="s">
        <v>881</v>
      </c>
      <c r="S307" s="114" t="s">
        <v>59</v>
      </c>
      <c r="T307" s="114"/>
      <c r="U307" s="114" t="s">
        <v>34</v>
      </c>
      <c r="V307" s="114"/>
      <c r="W307" s="113" t="s">
        <v>65</v>
      </c>
      <c r="X307" s="113">
        <v>9</v>
      </c>
      <c r="Y307" s="113" t="s">
        <v>65</v>
      </c>
      <c r="Z307" s="113" t="s">
        <v>65</v>
      </c>
      <c r="AA307" s="120">
        <v>0</v>
      </c>
      <c r="AB307" s="114" t="s">
        <v>65</v>
      </c>
      <c r="AC307" s="114" t="s">
        <v>59</v>
      </c>
      <c r="AD307" s="114" t="s">
        <v>875</v>
      </c>
      <c r="AE307" s="114"/>
    </row>
    <row r="308" spans="1:31" s="121" customFormat="1">
      <c r="A308" s="114" t="s">
        <v>1433</v>
      </c>
      <c r="B308" s="114" t="s">
        <v>1537</v>
      </c>
      <c r="C308" s="114" t="s">
        <v>868</v>
      </c>
      <c r="D308" s="114">
        <f t="shared" si="27"/>
        <v>5</v>
      </c>
      <c r="E308" s="119">
        <f t="shared" si="28"/>
        <v>1435.8744745173549</v>
      </c>
      <c r="F308" s="119">
        <v>64.549739375313195</v>
      </c>
      <c r="G308" s="114">
        <v>23.407578000000001</v>
      </c>
      <c r="H308" s="114">
        <v>76.000422</v>
      </c>
      <c r="I308" s="114" t="s">
        <v>939</v>
      </c>
      <c r="J308" s="114" t="s">
        <v>61</v>
      </c>
      <c r="K308" s="114" t="s">
        <v>495</v>
      </c>
      <c r="L308" s="114" t="s">
        <v>55</v>
      </c>
      <c r="M308" s="114" t="s">
        <v>1386</v>
      </c>
      <c r="N308" s="114" t="s">
        <v>65</v>
      </c>
      <c r="O308" s="114" t="s">
        <v>518</v>
      </c>
      <c r="P308" s="114" t="s">
        <v>940</v>
      </c>
      <c r="Q308" s="114">
        <v>6</v>
      </c>
      <c r="R308" s="114" t="s">
        <v>881</v>
      </c>
      <c r="S308" s="114" t="s">
        <v>59</v>
      </c>
      <c r="T308" s="114"/>
      <c r="U308" s="114" t="s">
        <v>34</v>
      </c>
      <c r="V308" s="114"/>
      <c r="W308" s="149" t="s">
        <v>1433</v>
      </c>
      <c r="X308" s="113">
        <v>23</v>
      </c>
      <c r="Y308" s="113" t="s">
        <v>1413</v>
      </c>
      <c r="Z308" s="113" t="s">
        <v>1433</v>
      </c>
      <c r="AA308" s="120">
        <f>X308+6</f>
        <v>29</v>
      </c>
      <c r="AB308" s="114" t="s">
        <v>65</v>
      </c>
      <c r="AC308" s="114" t="s">
        <v>59</v>
      </c>
      <c r="AD308" s="114" t="s">
        <v>875</v>
      </c>
      <c r="AE308" s="114"/>
    </row>
    <row r="309" spans="1:31" s="121" customFormat="1">
      <c r="A309" s="114" t="s">
        <v>936</v>
      </c>
      <c r="B309" s="114" t="s">
        <v>871</v>
      </c>
      <c r="C309" s="114" t="s">
        <v>868</v>
      </c>
      <c r="D309" s="114">
        <f t="shared" si="27"/>
        <v>5</v>
      </c>
      <c r="E309" s="119">
        <f t="shared" si="28"/>
        <v>1500.4242138926681</v>
      </c>
      <c r="F309" s="119">
        <v>182.38061083065799</v>
      </c>
      <c r="G309" s="114">
        <v>23.407506000000001</v>
      </c>
      <c r="H309" s="114">
        <v>76.001043999999993</v>
      </c>
      <c r="I309" s="114" t="s">
        <v>939</v>
      </c>
      <c r="J309" s="114" t="s">
        <v>61</v>
      </c>
      <c r="K309" s="114" t="s">
        <v>495</v>
      </c>
      <c r="L309" s="114" t="s">
        <v>55</v>
      </c>
      <c r="M309" s="114" t="s">
        <v>1386</v>
      </c>
      <c r="N309" s="114" t="s">
        <v>65</v>
      </c>
      <c r="O309" s="114" t="s">
        <v>518</v>
      </c>
      <c r="P309" s="114" t="s">
        <v>940</v>
      </c>
      <c r="Q309" s="114">
        <v>6</v>
      </c>
      <c r="R309" s="114" t="s">
        <v>881</v>
      </c>
      <c r="S309" s="114" t="s">
        <v>59</v>
      </c>
      <c r="T309" s="114"/>
      <c r="U309" s="114" t="s">
        <v>34</v>
      </c>
      <c r="V309" s="114"/>
      <c r="W309" s="113" t="s">
        <v>65</v>
      </c>
      <c r="X309" s="113">
        <v>6</v>
      </c>
      <c r="Y309" s="113" t="s">
        <v>65</v>
      </c>
      <c r="Z309" s="113" t="s">
        <v>65</v>
      </c>
      <c r="AA309" s="120">
        <v>0</v>
      </c>
      <c r="AB309" s="114" t="s">
        <v>65</v>
      </c>
      <c r="AC309" s="114" t="s">
        <v>59</v>
      </c>
      <c r="AD309" s="114" t="s">
        <v>875</v>
      </c>
      <c r="AE309" s="114"/>
    </row>
    <row r="310" spans="1:31" s="121" customFormat="1">
      <c r="A310" s="114" t="s">
        <v>1432</v>
      </c>
      <c r="B310" s="114" t="s">
        <v>1408</v>
      </c>
      <c r="C310" s="114" t="s">
        <v>868</v>
      </c>
      <c r="D310" s="114">
        <f t="shared" si="27"/>
        <v>5</v>
      </c>
      <c r="E310" s="119">
        <f t="shared" si="28"/>
        <v>1682.8048247233262</v>
      </c>
      <c r="F310" s="119">
        <v>506.00911496064202</v>
      </c>
      <c r="G310" s="114">
        <v>23.407440000000001</v>
      </c>
      <c r="H310" s="114">
        <v>76.002823000000006</v>
      </c>
      <c r="I310" s="114" t="s">
        <v>939</v>
      </c>
      <c r="J310" s="114" t="s">
        <v>61</v>
      </c>
      <c r="K310" s="114" t="s">
        <v>495</v>
      </c>
      <c r="L310" s="114" t="s">
        <v>55</v>
      </c>
      <c r="M310" s="114" t="s">
        <v>1386</v>
      </c>
      <c r="N310" s="114" t="s">
        <v>65</v>
      </c>
      <c r="O310" s="114" t="s">
        <v>518</v>
      </c>
      <c r="P310" s="114" t="s">
        <v>940</v>
      </c>
      <c r="Q310" s="114">
        <v>6</v>
      </c>
      <c r="R310" s="114" t="s">
        <v>881</v>
      </c>
      <c r="S310" s="114" t="s">
        <v>59</v>
      </c>
      <c r="T310" s="114"/>
      <c r="U310" s="114" t="s">
        <v>34</v>
      </c>
      <c r="V310" s="114"/>
      <c r="W310" s="113" t="s">
        <v>65</v>
      </c>
      <c r="X310" s="113">
        <v>6</v>
      </c>
      <c r="Y310" s="113" t="s">
        <v>65</v>
      </c>
      <c r="Z310" s="113" t="s">
        <v>65</v>
      </c>
      <c r="AA310" s="120">
        <v>0</v>
      </c>
      <c r="AB310" s="114" t="s">
        <v>65</v>
      </c>
      <c r="AC310" s="114" t="s">
        <v>59</v>
      </c>
      <c r="AD310" s="114" t="s">
        <v>875</v>
      </c>
      <c r="AE310" s="114"/>
    </row>
    <row r="311" spans="1:31" s="121" customFormat="1">
      <c r="A311" s="114" t="s">
        <v>1432</v>
      </c>
      <c r="B311" s="114" t="s">
        <v>1408</v>
      </c>
      <c r="C311" s="114" t="s">
        <v>868</v>
      </c>
      <c r="D311" s="114">
        <f t="shared" si="27"/>
        <v>5</v>
      </c>
      <c r="E311" s="119">
        <f t="shared" si="28"/>
        <v>2188.8139396839683</v>
      </c>
      <c r="F311" s="119">
        <v>163.264621416701</v>
      </c>
      <c r="G311" s="114">
        <v>23.407140999999999</v>
      </c>
      <c r="H311" s="114">
        <v>76.007754000000006</v>
      </c>
      <c r="I311" s="114" t="s">
        <v>939</v>
      </c>
      <c r="J311" s="114" t="s">
        <v>61</v>
      </c>
      <c r="K311" s="114" t="s">
        <v>495</v>
      </c>
      <c r="L311" s="114" t="s">
        <v>55</v>
      </c>
      <c r="M311" s="114" t="s">
        <v>1386</v>
      </c>
      <c r="N311" s="114" t="s">
        <v>65</v>
      </c>
      <c r="O311" s="114" t="s">
        <v>518</v>
      </c>
      <c r="P311" s="114" t="s">
        <v>940</v>
      </c>
      <c r="Q311" s="114">
        <v>6</v>
      </c>
      <c r="R311" s="114" t="s">
        <v>881</v>
      </c>
      <c r="S311" s="114" t="s">
        <v>59</v>
      </c>
      <c r="T311" s="114"/>
      <c r="U311" s="114" t="s">
        <v>34</v>
      </c>
      <c r="V311" s="114"/>
      <c r="W311" s="113" t="s">
        <v>65</v>
      </c>
      <c r="X311" s="113">
        <v>6</v>
      </c>
      <c r="Y311" s="113" t="s">
        <v>65</v>
      </c>
      <c r="Z311" s="113" t="s">
        <v>65</v>
      </c>
      <c r="AA311" s="120">
        <v>0</v>
      </c>
      <c r="AB311" s="114" t="s">
        <v>65</v>
      </c>
      <c r="AC311" s="114" t="s">
        <v>59</v>
      </c>
      <c r="AD311" s="114" t="s">
        <v>875</v>
      </c>
      <c r="AE311" s="114"/>
    </row>
    <row r="312" spans="1:31" s="121" customFormat="1">
      <c r="A312" s="114" t="s">
        <v>879</v>
      </c>
      <c r="B312" s="114" t="s">
        <v>871</v>
      </c>
      <c r="C312" s="114" t="s">
        <v>868</v>
      </c>
      <c r="D312" s="114">
        <f t="shared" si="27"/>
        <v>9.5</v>
      </c>
      <c r="E312" s="119">
        <f t="shared" si="28"/>
        <v>2352.0785611006695</v>
      </c>
      <c r="F312" s="119">
        <v>412.87102861955401</v>
      </c>
      <c r="G312" s="114">
        <v>23.407056999999998</v>
      </c>
      <c r="H312" s="114">
        <v>76.009327999999996</v>
      </c>
      <c r="I312" s="114" t="s">
        <v>939</v>
      </c>
      <c r="J312" s="114" t="s">
        <v>61</v>
      </c>
      <c r="K312" s="114" t="s">
        <v>495</v>
      </c>
      <c r="L312" s="114" t="s">
        <v>55</v>
      </c>
      <c r="M312" s="114" t="s">
        <v>1386</v>
      </c>
      <c r="N312" s="114" t="s">
        <v>65</v>
      </c>
      <c r="O312" s="114" t="s">
        <v>518</v>
      </c>
      <c r="P312" s="114" t="s">
        <v>877</v>
      </c>
      <c r="Q312" s="114">
        <v>15</v>
      </c>
      <c r="R312" s="114" t="s">
        <v>881</v>
      </c>
      <c r="S312" s="114" t="s">
        <v>59</v>
      </c>
      <c r="T312" s="114"/>
      <c r="U312" s="114" t="s">
        <v>878</v>
      </c>
      <c r="V312" s="114"/>
      <c r="W312" s="113" t="s">
        <v>65</v>
      </c>
      <c r="X312" s="113">
        <v>6</v>
      </c>
      <c r="Y312" s="113" t="s">
        <v>65</v>
      </c>
      <c r="Z312" s="113" t="s">
        <v>65</v>
      </c>
      <c r="AA312" s="120">
        <v>0</v>
      </c>
      <c r="AB312" s="114" t="s">
        <v>65</v>
      </c>
      <c r="AC312" s="114" t="s">
        <v>59</v>
      </c>
      <c r="AD312" s="114" t="s">
        <v>901</v>
      </c>
      <c r="AE312" s="114"/>
    </row>
    <row r="313" spans="1:31" s="121" customFormat="1">
      <c r="A313" s="114" t="s">
        <v>1435</v>
      </c>
      <c r="B313" s="114" t="s">
        <v>1537</v>
      </c>
      <c r="C313" s="114" t="s">
        <v>868</v>
      </c>
      <c r="D313" s="114">
        <f t="shared" si="27"/>
        <v>9.5</v>
      </c>
      <c r="E313" s="119">
        <f t="shared" si="28"/>
        <v>2764.9495897202237</v>
      </c>
      <c r="F313" s="119">
        <v>439.82344436003899</v>
      </c>
      <c r="G313" s="114">
        <v>23.403489</v>
      </c>
      <c r="H313" s="114">
        <v>76.010362999999998</v>
      </c>
      <c r="I313" s="114" t="s">
        <v>939</v>
      </c>
      <c r="J313" s="114" t="s">
        <v>61</v>
      </c>
      <c r="K313" s="114" t="s">
        <v>495</v>
      </c>
      <c r="L313" s="114" t="s">
        <v>55</v>
      </c>
      <c r="M313" s="114" t="s">
        <v>1386</v>
      </c>
      <c r="N313" s="114" t="s">
        <v>65</v>
      </c>
      <c r="O313" s="114" t="s">
        <v>518</v>
      </c>
      <c r="P313" s="114" t="s">
        <v>877</v>
      </c>
      <c r="Q313" s="114">
        <v>15</v>
      </c>
      <c r="R313" s="114" t="s">
        <v>873</v>
      </c>
      <c r="S313" s="114" t="s">
        <v>59</v>
      </c>
      <c r="T313" s="114"/>
      <c r="U313" s="114" t="s">
        <v>878</v>
      </c>
      <c r="V313" s="114"/>
      <c r="W313" s="149" t="s">
        <v>1435</v>
      </c>
      <c r="X313" s="113">
        <v>45</v>
      </c>
      <c r="Y313" s="113" t="s">
        <v>1533</v>
      </c>
      <c r="Z313" s="113" t="s">
        <v>1435</v>
      </c>
      <c r="AA313" s="120">
        <f>X313+6</f>
        <v>51</v>
      </c>
      <c r="AB313" s="114" t="s">
        <v>65</v>
      </c>
      <c r="AC313" s="114" t="s">
        <v>59</v>
      </c>
      <c r="AD313" s="114" t="s">
        <v>912</v>
      </c>
      <c r="AE313" s="114"/>
    </row>
    <row r="314" spans="1:31" s="121" customFormat="1">
      <c r="A314" s="114" t="s">
        <v>1432</v>
      </c>
      <c r="B314" s="114" t="s">
        <v>1408</v>
      </c>
      <c r="C314" s="114" t="s">
        <v>868</v>
      </c>
      <c r="D314" s="114">
        <f t="shared" si="27"/>
        <v>9.5</v>
      </c>
      <c r="E314" s="119">
        <f t="shared" si="28"/>
        <v>3204.7730340802627</v>
      </c>
      <c r="F314" s="119">
        <v>548.87894612671596</v>
      </c>
      <c r="G314" s="114">
        <v>23.400068999999998</v>
      </c>
      <c r="H314" s="114">
        <v>76.012280000000004</v>
      </c>
      <c r="I314" s="114" t="s">
        <v>939</v>
      </c>
      <c r="J314" s="114" t="s">
        <v>61</v>
      </c>
      <c r="K314" s="114" t="s">
        <v>495</v>
      </c>
      <c r="L314" s="114" t="s">
        <v>55</v>
      </c>
      <c r="M314" s="114" t="s">
        <v>1386</v>
      </c>
      <c r="N314" s="114" t="s">
        <v>65</v>
      </c>
      <c r="O314" s="114" t="s">
        <v>518</v>
      </c>
      <c r="P314" s="114" t="s">
        <v>877</v>
      </c>
      <c r="Q314" s="114">
        <v>15</v>
      </c>
      <c r="R314" s="114" t="s">
        <v>873</v>
      </c>
      <c r="S314" s="114" t="s">
        <v>59</v>
      </c>
      <c r="T314" s="114"/>
      <c r="U314" s="114" t="s">
        <v>878</v>
      </c>
      <c r="V314" s="114"/>
      <c r="W314" s="113" t="s">
        <v>65</v>
      </c>
      <c r="X314" s="113">
        <v>5</v>
      </c>
      <c r="Y314" s="113" t="s">
        <v>65</v>
      </c>
      <c r="Z314" s="113" t="s">
        <v>1534</v>
      </c>
      <c r="AA314" s="120">
        <f t="shared" ref="AA314:AA315" si="34">F314</f>
        <v>548.87894612671596</v>
      </c>
      <c r="AB314" s="114" t="s">
        <v>65</v>
      </c>
      <c r="AC314" s="114" t="s">
        <v>59</v>
      </c>
      <c r="AD314" s="114" t="s">
        <v>912</v>
      </c>
      <c r="AE314" s="114"/>
    </row>
    <row r="315" spans="1:31" s="121" customFormat="1">
      <c r="A315" s="114" t="s">
        <v>1439</v>
      </c>
      <c r="B315" s="114" t="s">
        <v>871</v>
      </c>
      <c r="C315" s="114" t="s">
        <v>868</v>
      </c>
      <c r="D315" s="114">
        <f t="shared" si="27"/>
        <v>9.5</v>
      </c>
      <c r="E315" s="119">
        <f t="shared" si="28"/>
        <v>3753.6519802069788</v>
      </c>
      <c r="F315" s="119">
        <v>97.336904238518002</v>
      </c>
      <c r="G315" s="114">
        <v>23.395765000000001</v>
      </c>
      <c r="H315" s="114">
        <v>76.014930000000007</v>
      </c>
      <c r="I315" s="114" t="s">
        <v>939</v>
      </c>
      <c r="J315" s="114" t="s">
        <v>61</v>
      </c>
      <c r="K315" s="114" t="s">
        <v>495</v>
      </c>
      <c r="L315" s="114" t="s">
        <v>55</v>
      </c>
      <c r="M315" s="114" t="s">
        <v>1386</v>
      </c>
      <c r="N315" s="114" t="s">
        <v>65</v>
      </c>
      <c r="O315" s="114" t="s">
        <v>518</v>
      </c>
      <c r="P315" s="114" t="s">
        <v>877</v>
      </c>
      <c r="Q315" s="114">
        <v>15</v>
      </c>
      <c r="R315" s="114" t="s">
        <v>873</v>
      </c>
      <c r="S315" s="114" t="s">
        <v>59</v>
      </c>
      <c r="T315" s="114"/>
      <c r="U315" s="114" t="s">
        <v>878</v>
      </c>
      <c r="V315" s="114"/>
      <c r="W315" s="113" t="s">
        <v>65</v>
      </c>
      <c r="X315" s="113">
        <v>8</v>
      </c>
      <c r="Y315" s="113" t="s">
        <v>65</v>
      </c>
      <c r="Z315" s="113" t="s">
        <v>1534</v>
      </c>
      <c r="AA315" s="120">
        <f t="shared" si="34"/>
        <v>97.336904238518002</v>
      </c>
      <c r="AB315" s="114" t="s">
        <v>65</v>
      </c>
      <c r="AC315" s="114" t="s">
        <v>59</v>
      </c>
      <c r="AD315" s="114" t="s">
        <v>912</v>
      </c>
      <c r="AE315" s="114"/>
    </row>
    <row r="316" spans="1:31" s="121" customFormat="1">
      <c r="A316" s="114" t="s">
        <v>879</v>
      </c>
      <c r="B316" s="114" t="s">
        <v>871</v>
      </c>
      <c r="C316" s="114" t="s">
        <v>868</v>
      </c>
      <c r="D316" s="114">
        <f t="shared" si="27"/>
        <v>4</v>
      </c>
      <c r="E316" s="119">
        <f t="shared" si="28"/>
        <v>3850.9888844454968</v>
      </c>
      <c r="F316" s="119">
        <v>110.681477722702</v>
      </c>
      <c r="G316" s="114">
        <v>23.394995999999999</v>
      </c>
      <c r="H316" s="114">
        <v>76.015342000000004</v>
      </c>
      <c r="I316" s="114" t="s">
        <v>939</v>
      </c>
      <c r="J316" s="114" t="s">
        <v>61</v>
      </c>
      <c r="K316" s="114" t="s">
        <v>495</v>
      </c>
      <c r="L316" s="114" t="s">
        <v>55</v>
      </c>
      <c r="M316" s="114" t="s">
        <v>1386</v>
      </c>
      <c r="N316" s="114" t="s">
        <v>65</v>
      </c>
      <c r="O316" s="114" t="s">
        <v>518</v>
      </c>
      <c r="P316" s="114" t="s">
        <v>940</v>
      </c>
      <c r="Q316" s="114">
        <v>4</v>
      </c>
      <c r="R316" s="114" t="s">
        <v>881</v>
      </c>
      <c r="S316" s="114" t="s">
        <v>59</v>
      </c>
      <c r="T316" s="114"/>
      <c r="U316" s="114" t="s">
        <v>874</v>
      </c>
      <c r="V316" s="114"/>
      <c r="W316" s="113" t="s">
        <v>65</v>
      </c>
      <c r="X316" s="113">
        <v>6</v>
      </c>
      <c r="Y316" s="113" t="s">
        <v>65</v>
      </c>
      <c r="Z316" s="113" t="s">
        <v>65</v>
      </c>
      <c r="AA316" s="120">
        <v>0</v>
      </c>
      <c r="AB316" s="114" t="s">
        <v>65</v>
      </c>
      <c r="AC316" s="114" t="s">
        <v>59</v>
      </c>
      <c r="AD316" s="114" t="s">
        <v>875</v>
      </c>
      <c r="AE316" s="114"/>
    </row>
    <row r="317" spans="1:31" s="121" customFormat="1">
      <c r="A317" s="114" t="s">
        <v>1433</v>
      </c>
      <c r="B317" s="114" t="s">
        <v>1537</v>
      </c>
      <c r="C317" s="114" t="s">
        <v>868</v>
      </c>
      <c r="D317" s="114">
        <f t="shared" si="27"/>
        <v>4</v>
      </c>
      <c r="E317" s="119">
        <f t="shared" si="28"/>
        <v>3961.6703621681986</v>
      </c>
      <c r="F317" s="119">
        <v>85.112727613042594</v>
      </c>
      <c r="G317" s="114">
        <v>23.394984000000001</v>
      </c>
      <c r="H317" s="114">
        <v>76.014263</v>
      </c>
      <c r="I317" s="114" t="s">
        <v>939</v>
      </c>
      <c r="J317" s="114" t="s">
        <v>61</v>
      </c>
      <c r="K317" s="114" t="s">
        <v>495</v>
      </c>
      <c r="L317" s="114" t="s">
        <v>55</v>
      </c>
      <c r="M317" s="114" t="s">
        <v>1386</v>
      </c>
      <c r="N317" s="114" t="s">
        <v>65</v>
      </c>
      <c r="O317" s="114" t="s">
        <v>518</v>
      </c>
      <c r="P317" s="114" t="s">
        <v>940</v>
      </c>
      <c r="Q317" s="114">
        <v>4</v>
      </c>
      <c r="R317" s="114" t="s">
        <v>881</v>
      </c>
      <c r="S317" s="114" t="s">
        <v>59</v>
      </c>
      <c r="T317" s="114"/>
      <c r="U317" s="114" t="s">
        <v>874</v>
      </c>
      <c r="V317" s="114"/>
      <c r="W317" s="149" t="s">
        <v>1433</v>
      </c>
      <c r="X317" s="113">
        <v>11</v>
      </c>
      <c r="Y317" s="113" t="s">
        <v>1413</v>
      </c>
      <c r="Z317" s="113" t="s">
        <v>1433</v>
      </c>
      <c r="AA317" s="120">
        <f>X317+6</f>
        <v>17</v>
      </c>
      <c r="AB317" s="114" t="s">
        <v>65</v>
      </c>
      <c r="AC317" s="114" t="s">
        <v>59</v>
      </c>
      <c r="AD317" s="114" t="s">
        <v>875</v>
      </c>
      <c r="AE317" s="114"/>
    </row>
    <row r="318" spans="1:31" s="121" customFormat="1">
      <c r="A318" s="114" t="s">
        <v>1439</v>
      </c>
      <c r="B318" s="114" t="s">
        <v>871</v>
      </c>
      <c r="C318" s="114" t="s">
        <v>868</v>
      </c>
      <c r="D318" s="114">
        <f t="shared" si="27"/>
        <v>4</v>
      </c>
      <c r="E318" s="119">
        <f t="shared" si="28"/>
        <v>4046.7830897812414</v>
      </c>
      <c r="F318" s="119">
        <v>101.626710699328</v>
      </c>
      <c r="G318" s="114">
        <v>23.394621000000001</v>
      </c>
      <c r="H318" s="114">
        <v>76.013903999999997</v>
      </c>
      <c r="I318" s="114" t="s">
        <v>939</v>
      </c>
      <c r="J318" s="114" t="s">
        <v>61</v>
      </c>
      <c r="K318" s="114" t="s">
        <v>495</v>
      </c>
      <c r="L318" s="114" t="s">
        <v>55</v>
      </c>
      <c r="M318" s="114" t="s">
        <v>1386</v>
      </c>
      <c r="N318" s="114" t="s">
        <v>65</v>
      </c>
      <c r="O318" s="114" t="s">
        <v>518</v>
      </c>
      <c r="P318" s="114" t="s">
        <v>940</v>
      </c>
      <c r="Q318" s="114">
        <v>4</v>
      </c>
      <c r="R318" s="114" t="s">
        <v>881</v>
      </c>
      <c r="S318" s="114" t="s">
        <v>59</v>
      </c>
      <c r="T318" s="114"/>
      <c r="U318" s="114" t="s">
        <v>874</v>
      </c>
      <c r="V318" s="114"/>
      <c r="W318" s="113" t="s">
        <v>65</v>
      </c>
      <c r="X318" s="113">
        <v>6</v>
      </c>
      <c r="Y318" s="113" t="s">
        <v>65</v>
      </c>
      <c r="Z318" s="113" t="s">
        <v>65</v>
      </c>
      <c r="AA318" s="120">
        <v>0</v>
      </c>
      <c r="AB318" s="114" t="s">
        <v>65</v>
      </c>
      <c r="AC318" s="114" t="s">
        <v>59</v>
      </c>
      <c r="AD318" s="114" t="s">
        <v>875</v>
      </c>
      <c r="AE318" s="114"/>
    </row>
    <row r="319" spans="1:31" s="121" customFormat="1">
      <c r="A319" s="114" t="s">
        <v>1433</v>
      </c>
      <c r="B319" s="114" t="s">
        <v>1537</v>
      </c>
      <c r="C319" s="114" t="s">
        <v>868</v>
      </c>
      <c r="D319" s="114">
        <f t="shared" si="27"/>
        <v>4</v>
      </c>
      <c r="E319" s="119">
        <f t="shared" si="28"/>
        <v>4148.4098004805692</v>
      </c>
      <c r="F319" s="119">
        <v>153.71856262822001</v>
      </c>
      <c r="G319" s="114">
        <v>23.395109999999999</v>
      </c>
      <c r="H319" s="114">
        <v>76.013068000000004</v>
      </c>
      <c r="I319" s="114" t="s">
        <v>939</v>
      </c>
      <c r="J319" s="114" t="s">
        <v>61</v>
      </c>
      <c r="K319" s="114" t="s">
        <v>495</v>
      </c>
      <c r="L319" s="114" t="s">
        <v>55</v>
      </c>
      <c r="M319" s="114" t="s">
        <v>1386</v>
      </c>
      <c r="N319" s="114" t="s">
        <v>65</v>
      </c>
      <c r="O319" s="114" t="s">
        <v>518</v>
      </c>
      <c r="P319" s="114" t="s">
        <v>940</v>
      </c>
      <c r="Q319" s="114">
        <v>4</v>
      </c>
      <c r="R319" s="114" t="s">
        <v>881</v>
      </c>
      <c r="S319" s="114" t="s">
        <v>59</v>
      </c>
      <c r="T319" s="114"/>
      <c r="U319" s="114" t="s">
        <v>874</v>
      </c>
      <c r="V319" s="114"/>
      <c r="W319" s="149" t="s">
        <v>1433</v>
      </c>
      <c r="X319" s="113">
        <v>7</v>
      </c>
      <c r="Y319" s="113" t="s">
        <v>1413</v>
      </c>
      <c r="Z319" s="113" t="s">
        <v>1433</v>
      </c>
      <c r="AA319" s="120">
        <f t="shared" ref="AA319:AA321" si="35">X319+6</f>
        <v>13</v>
      </c>
      <c r="AB319" s="114" t="s">
        <v>65</v>
      </c>
      <c r="AC319" s="114" t="s">
        <v>59</v>
      </c>
      <c r="AD319" s="114" t="s">
        <v>875</v>
      </c>
      <c r="AE319" s="114"/>
    </row>
    <row r="320" spans="1:31" s="121" customFormat="1">
      <c r="A320" s="114" t="s">
        <v>1433</v>
      </c>
      <c r="B320" s="114" t="s">
        <v>1537</v>
      </c>
      <c r="C320" s="114" t="s">
        <v>868</v>
      </c>
      <c r="D320" s="114">
        <f t="shared" si="27"/>
        <v>4</v>
      </c>
      <c r="E320" s="119">
        <f t="shared" si="28"/>
        <v>4302.128363108789</v>
      </c>
      <c r="F320" s="119">
        <v>320.51647925813802</v>
      </c>
      <c r="G320" s="114">
        <v>23.396090999999998</v>
      </c>
      <c r="H320" s="114">
        <v>76.012037000000007</v>
      </c>
      <c r="I320" s="114" t="s">
        <v>939</v>
      </c>
      <c r="J320" s="114" t="s">
        <v>61</v>
      </c>
      <c r="K320" s="114" t="s">
        <v>495</v>
      </c>
      <c r="L320" s="114" t="s">
        <v>55</v>
      </c>
      <c r="M320" s="114" t="s">
        <v>1386</v>
      </c>
      <c r="N320" s="114" t="s">
        <v>65</v>
      </c>
      <c r="O320" s="114" t="s">
        <v>518</v>
      </c>
      <c r="P320" s="114" t="s">
        <v>940</v>
      </c>
      <c r="Q320" s="114">
        <v>4</v>
      </c>
      <c r="R320" s="114" t="s">
        <v>881</v>
      </c>
      <c r="S320" s="114" t="s">
        <v>59</v>
      </c>
      <c r="T320" s="114"/>
      <c r="U320" s="114" t="s">
        <v>874</v>
      </c>
      <c r="V320" s="114"/>
      <c r="W320" s="149" t="s">
        <v>1433</v>
      </c>
      <c r="X320" s="113">
        <v>7</v>
      </c>
      <c r="Y320" s="113" t="s">
        <v>1413</v>
      </c>
      <c r="Z320" s="113" t="s">
        <v>1433</v>
      </c>
      <c r="AA320" s="120">
        <f t="shared" si="35"/>
        <v>13</v>
      </c>
      <c r="AB320" s="114" t="s">
        <v>65</v>
      </c>
      <c r="AC320" s="114" t="s">
        <v>59</v>
      </c>
      <c r="AD320" s="114" t="s">
        <v>875</v>
      </c>
      <c r="AE320" s="114"/>
    </row>
    <row r="321" spans="1:31" s="121" customFormat="1">
      <c r="A321" s="114" t="s">
        <v>1433</v>
      </c>
      <c r="B321" s="114" t="s">
        <v>1537</v>
      </c>
      <c r="C321" s="114" t="s">
        <v>868</v>
      </c>
      <c r="D321" s="114">
        <f t="shared" si="27"/>
        <v>4</v>
      </c>
      <c r="E321" s="119">
        <f t="shared" si="28"/>
        <v>4622.6448423669272</v>
      </c>
      <c r="F321" s="119">
        <v>171.88514750033499</v>
      </c>
      <c r="G321" s="114">
        <v>23.397632000000002</v>
      </c>
      <c r="H321" s="114">
        <v>76.009469999999993</v>
      </c>
      <c r="I321" s="114" t="s">
        <v>939</v>
      </c>
      <c r="J321" s="114" t="s">
        <v>61</v>
      </c>
      <c r="K321" s="114" t="s">
        <v>495</v>
      </c>
      <c r="L321" s="114" t="s">
        <v>55</v>
      </c>
      <c r="M321" s="114" t="s">
        <v>1386</v>
      </c>
      <c r="N321" s="114" t="s">
        <v>65</v>
      </c>
      <c r="O321" s="114" t="s">
        <v>518</v>
      </c>
      <c r="P321" s="114" t="s">
        <v>940</v>
      </c>
      <c r="Q321" s="114">
        <v>4</v>
      </c>
      <c r="R321" s="114" t="s">
        <v>881</v>
      </c>
      <c r="S321" s="114" t="s">
        <v>59</v>
      </c>
      <c r="T321" s="114"/>
      <c r="U321" s="114" t="s">
        <v>874</v>
      </c>
      <c r="V321" s="114"/>
      <c r="W321" s="149" t="s">
        <v>1433</v>
      </c>
      <c r="X321" s="113">
        <v>7</v>
      </c>
      <c r="Y321" s="113" t="s">
        <v>1413</v>
      </c>
      <c r="Z321" s="113" t="s">
        <v>1433</v>
      </c>
      <c r="AA321" s="120">
        <f t="shared" si="35"/>
        <v>13</v>
      </c>
      <c r="AB321" s="114" t="s">
        <v>65</v>
      </c>
      <c r="AC321" s="114" t="s">
        <v>59</v>
      </c>
      <c r="AD321" s="114" t="s">
        <v>875</v>
      </c>
      <c r="AE321" s="114"/>
    </row>
    <row r="322" spans="1:31" s="121" customFormat="1">
      <c r="A322" s="114" t="s">
        <v>1431</v>
      </c>
      <c r="B322" s="114" t="s">
        <v>1408</v>
      </c>
      <c r="C322" s="114" t="s">
        <v>868</v>
      </c>
      <c r="D322" s="114">
        <f t="shared" si="27"/>
        <v>4</v>
      </c>
      <c r="E322" s="119">
        <f t="shared" si="28"/>
        <v>4794.529989867262</v>
      </c>
      <c r="F322" s="119">
        <v>83.667127389931906</v>
      </c>
      <c r="G322" s="114">
        <v>23.398226000000001</v>
      </c>
      <c r="H322" s="114">
        <v>76.007930000000002</v>
      </c>
      <c r="I322" s="114" t="s">
        <v>939</v>
      </c>
      <c r="J322" s="114" t="s">
        <v>61</v>
      </c>
      <c r="K322" s="114" t="s">
        <v>495</v>
      </c>
      <c r="L322" s="114" t="s">
        <v>55</v>
      </c>
      <c r="M322" s="114" t="s">
        <v>1386</v>
      </c>
      <c r="N322" s="114" t="s">
        <v>65</v>
      </c>
      <c r="O322" s="114" t="s">
        <v>518</v>
      </c>
      <c r="P322" s="114" t="s">
        <v>940</v>
      </c>
      <c r="Q322" s="114">
        <v>4</v>
      </c>
      <c r="R322" s="114" t="s">
        <v>873</v>
      </c>
      <c r="S322" s="114" t="s">
        <v>59</v>
      </c>
      <c r="T322" s="114"/>
      <c r="U322" s="114" t="s">
        <v>874</v>
      </c>
      <c r="V322" s="114"/>
      <c r="W322" s="113" t="s">
        <v>65</v>
      </c>
      <c r="X322" s="113">
        <v>6</v>
      </c>
      <c r="Y322" s="113" t="s">
        <v>65</v>
      </c>
      <c r="Z322" s="113" t="s">
        <v>65</v>
      </c>
      <c r="AA322" s="120">
        <v>0</v>
      </c>
      <c r="AB322" s="114" t="s">
        <v>65</v>
      </c>
      <c r="AC322" s="114" t="s">
        <v>59</v>
      </c>
      <c r="AD322" s="114" t="s">
        <v>875</v>
      </c>
      <c r="AE322" s="114"/>
    </row>
    <row r="323" spans="1:31" s="121" customFormat="1">
      <c r="A323" s="114" t="s">
        <v>879</v>
      </c>
      <c r="B323" s="114" t="s">
        <v>871</v>
      </c>
      <c r="C323" s="114" t="s">
        <v>868</v>
      </c>
      <c r="D323" s="114">
        <f t="shared" si="27"/>
        <v>4</v>
      </c>
      <c r="E323" s="119">
        <f t="shared" si="28"/>
        <v>4878.1971172571939</v>
      </c>
      <c r="F323" s="119">
        <v>47.7648214346111</v>
      </c>
      <c r="G323" s="114">
        <v>23.398543</v>
      </c>
      <c r="H323" s="114">
        <v>76.007189999999994</v>
      </c>
      <c r="I323" s="114" t="s">
        <v>939</v>
      </c>
      <c r="J323" s="114" t="s">
        <v>61</v>
      </c>
      <c r="K323" s="114" t="s">
        <v>495</v>
      </c>
      <c r="L323" s="114" t="s">
        <v>55</v>
      </c>
      <c r="M323" s="114" t="s">
        <v>1386</v>
      </c>
      <c r="N323" s="114" t="s">
        <v>65</v>
      </c>
      <c r="O323" s="114" t="s">
        <v>518</v>
      </c>
      <c r="P323" s="114" t="s">
        <v>940</v>
      </c>
      <c r="Q323" s="114">
        <v>4</v>
      </c>
      <c r="R323" s="114" t="s">
        <v>873</v>
      </c>
      <c r="S323" s="114" t="s">
        <v>59</v>
      </c>
      <c r="T323" s="114"/>
      <c r="U323" s="114" t="s">
        <v>874</v>
      </c>
      <c r="V323" s="114"/>
      <c r="W323" s="113" t="s">
        <v>65</v>
      </c>
      <c r="X323" s="113">
        <v>6</v>
      </c>
      <c r="Y323" s="113" t="s">
        <v>65</v>
      </c>
      <c r="Z323" s="113" t="s">
        <v>65</v>
      </c>
      <c r="AA323" s="120">
        <v>0</v>
      </c>
      <c r="AB323" s="114" t="s">
        <v>65</v>
      </c>
      <c r="AC323" s="114" t="s">
        <v>59</v>
      </c>
      <c r="AD323" s="114" t="s">
        <v>875</v>
      </c>
      <c r="AE323" s="114"/>
    </row>
    <row r="324" spans="1:31" s="121" customFormat="1">
      <c r="A324" s="114" t="s">
        <v>1432</v>
      </c>
      <c r="B324" s="114" t="s">
        <v>1408</v>
      </c>
      <c r="C324" s="114" t="s">
        <v>868</v>
      </c>
      <c r="D324" s="114">
        <f t="shared" si="27"/>
        <v>4</v>
      </c>
      <c r="E324" s="119">
        <f t="shared" si="28"/>
        <v>4925.9619386918048</v>
      </c>
      <c r="F324" s="119">
        <v>36.935848422336598</v>
      </c>
      <c r="G324" s="114">
        <v>23.398754</v>
      </c>
      <c r="H324" s="114">
        <v>76.006782999999999</v>
      </c>
      <c r="I324" s="114" t="s">
        <v>939</v>
      </c>
      <c r="J324" s="114" t="s">
        <v>61</v>
      </c>
      <c r="K324" s="114" t="s">
        <v>495</v>
      </c>
      <c r="L324" s="114" t="s">
        <v>55</v>
      </c>
      <c r="M324" s="114" t="s">
        <v>1386</v>
      </c>
      <c r="N324" s="114" t="s">
        <v>65</v>
      </c>
      <c r="O324" s="114" t="s">
        <v>518</v>
      </c>
      <c r="P324" s="114" t="s">
        <v>940</v>
      </c>
      <c r="Q324" s="114">
        <v>4</v>
      </c>
      <c r="R324" s="114" t="s">
        <v>873</v>
      </c>
      <c r="S324" s="114" t="s">
        <v>59</v>
      </c>
      <c r="T324" s="114"/>
      <c r="U324" s="114" t="s">
        <v>874</v>
      </c>
      <c r="V324" s="114"/>
      <c r="W324" s="113" t="s">
        <v>65</v>
      </c>
      <c r="X324" s="113">
        <v>8</v>
      </c>
      <c r="Y324" s="113" t="s">
        <v>65</v>
      </c>
      <c r="Z324" s="113" t="s">
        <v>65</v>
      </c>
      <c r="AA324" s="120">
        <v>0</v>
      </c>
      <c r="AB324" s="114" t="s">
        <v>65</v>
      </c>
      <c r="AC324" s="114" t="s">
        <v>59</v>
      </c>
      <c r="AD324" s="114" t="s">
        <v>875</v>
      </c>
      <c r="AE324" s="114"/>
    </row>
    <row r="325" spans="1:31" s="121" customFormat="1">
      <c r="A325" s="114" t="s">
        <v>1432</v>
      </c>
      <c r="B325" s="114" t="s">
        <v>1408</v>
      </c>
      <c r="C325" s="114" t="s">
        <v>868</v>
      </c>
      <c r="D325" s="114">
        <f t="shared" ref="D325:D388" si="36">(Q325/2)+2</f>
        <v>4</v>
      </c>
      <c r="E325" s="119">
        <f t="shared" si="28"/>
        <v>4962.8977871141415</v>
      </c>
      <c r="F325" s="119">
        <v>18.265261295815598</v>
      </c>
      <c r="G325" s="114">
        <v>23.398954</v>
      </c>
      <c r="H325" s="114">
        <v>76.006499000000005</v>
      </c>
      <c r="I325" s="114" t="s">
        <v>939</v>
      </c>
      <c r="J325" s="114" t="s">
        <v>61</v>
      </c>
      <c r="K325" s="114" t="s">
        <v>495</v>
      </c>
      <c r="L325" s="114" t="s">
        <v>55</v>
      </c>
      <c r="M325" s="114" t="s">
        <v>1386</v>
      </c>
      <c r="N325" s="114" t="s">
        <v>65</v>
      </c>
      <c r="O325" s="114" t="s">
        <v>518</v>
      </c>
      <c r="P325" s="114" t="s">
        <v>940</v>
      </c>
      <c r="Q325" s="114">
        <v>4</v>
      </c>
      <c r="R325" s="114" t="s">
        <v>873</v>
      </c>
      <c r="S325" s="114" t="s">
        <v>59</v>
      </c>
      <c r="T325" s="114"/>
      <c r="U325" s="114" t="s">
        <v>874</v>
      </c>
      <c r="V325" s="114"/>
      <c r="W325" s="113" t="s">
        <v>65</v>
      </c>
      <c r="X325" s="113">
        <v>5</v>
      </c>
      <c r="Y325" s="113" t="s">
        <v>65</v>
      </c>
      <c r="Z325" s="113" t="s">
        <v>65</v>
      </c>
      <c r="AA325" s="120">
        <v>0</v>
      </c>
      <c r="AB325" s="114" t="s">
        <v>65</v>
      </c>
      <c r="AC325" s="114" t="s">
        <v>59</v>
      </c>
      <c r="AD325" s="114" t="s">
        <v>875</v>
      </c>
      <c r="AE325" s="114"/>
    </row>
    <row r="326" spans="1:31" s="121" customFormat="1">
      <c r="A326" s="114" t="s">
        <v>1431</v>
      </c>
      <c r="B326" s="114" t="s">
        <v>1408</v>
      </c>
      <c r="C326" s="114" t="s">
        <v>868</v>
      </c>
      <c r="D326" s="114">
        <f t="shared" si="36"/>
        <v>4</v>
      </c>
      <c r="E326" s="119">
        <f t="shared" ref="E326:E389" si="37">F325+E325</f>
        <v>4981.1630484099569</v>
      </c>
      <c r="F326" s="119">
        <v>192.817005158711</v>
      </c>
      <c r="G326" s="114">
        <v>23.399070999999999</v>
      </c>
      <c r="H326" s="114">
        <v>76.006373999999994</v>
      </c>
      <c r="I326" s="114" t="s">
        <v>939</v>
      </c>
      <c r="J326" s="114" t="s">
        <v>61</v>
      </c>
      <c r="K326" s="114" t="s">
        <v>495</v>
      </c>
      <c r="L326" s="114" t="s">
        <v>55</v>
      </c>
      <c r="M326" s="114" t="s">
        <v>1386</v>
      </c>
      <c r="N326" s="114" t="s">
        <v>65</v>
      </c>
      <c r="O326" s="114" t="s">
        <v>518</v>
      </c>
      <c r="P326" s="114" t="s">
        <v>940</v>
      </c>
      <c r="Q326" s="114">
        <v>4</v>
      </c>
      <c r="R326" s="114" t="s">
        <v>881</v>
      </c>
      <c r="S326" s="114" t="s">
        <v>59</v>
      </c>
      <c r="T326" s="114"/>
      <c r="U326" s="114" t="s">
        <v>874</v>
      </c>
      <c r="V326" s="114"/>
      <c r="W326" s="113" t="s">
        <v>65</v>
      </c>
      <c r="X326" s="113">
        <v>6</v>
      </c>
      <c r="Y326" s="113" t="s">
        <v>65</v>
      </c>
      <c r="Z326" s="113" t="s">
        <v>65</v>
      </c>
      <c r="AA326" s="120">
        <v>0</v>
      </c>
      <c r="AB326" s="114" t="s">
        <v>65</v>
      </c>
      <c r="AC326" s="114" t="s">
        <v>59</v>
      </c>
      <c r="AD326" s="114" t="s">
        <v>875</v>
      </c>
      <c r="AE326" s="114"/>
    </row>
    <row r="327" spans="1:31" s="121" customFormat="1">
      <c r="A327" s="114" t="s">
        <v>1431</v>
      </c>
      <c r="B327" s="114" t="s">
        <v>1408</v>
      </c>
      <c r="C327" s="114" t="s">
        <v>868</v>
      </c>
      <c r="D327" s="114">
        <f t="shared" si="36"/>
        <v>4</v>
      </c>
      <c r="E327" s="119">
        <f t="shared" si="37"/>
        <v>5173.9800535686682</v>
      </c>
      <c r="F327" s="119">
        <v>37.504282073404099</v>
      </c>
      <c r="G327" s="114">
        <v>23.400210000000001</v>
      </c>
      <c r="H327" s="114">
        <v>76.004987</v>
      </c>
      <c r="I327" s="114" t="s">
        <v>939</v>
      </c>
      <c r="J327" s="114" t="s">
        <v>61</v>
      </c>
      <c r="K327" s="114" t="s">
        <v>495</v>
      </c>
      <c r="L327" s="114" t="s">
        <v>55</v>
      </c>
      <c r="M327" s="114" t="s">
        <v>1386</v>
      </c>
      <c r="N327" s="114" t="s">
        <v>65</v>
      </c>
      <c r="O327" s="114" t="s">
        <v>518</v>
      </c>
      <c r="P327" s="114" t="s">
        <v>940</v>
      </c>
      <c r="Q327" s="114">
        <v>4</v>
      </c>
      <c r="R327" s="114" t="s">
        <v>873</v>
      </c>
      <c r="S327" s="114" t="s">
        <v>59</v>
      </c>
      <c r="T327" s="114"/>
      <c r="U327" s="114" t="s">
        <v>874</v>
      </c>
      <c r="V327" s="114"/>
      <c r="W327" s="113" t="s">
        <v>65</v>
      </c>
      <c r="X327" s="113">
        <v>6</v>
      </c>
      <c r="Y327" s="113" t="s">
        <v>65</v>
      </c>
      <c r="Z327" s="113" t="s">
        <v>65</v>
      </c>
      <c r="AA327" s="120">
        <v>0</v>
      </c>
      <c r="AB327" s="114" t="s">
        <v>65</v>
      </c>
      <c r="AC327" s="114" t="s">
        <v>59</v>
      </c>
      <c r="AD327" s="114" t="s">
        <v>875</v>
      </c>
      <c r="AE327" s="114"/>
    </row>
    <row r="328" spans="1:31" s="121" customFormat="1">
      <c r="A328" s="114" t="s">
        <v>1443</v>
      </c>
      <c r="B328" s="114" t="s">
        <v>893</v>
      </c>
      <c r="C328" s="114" t="s">
        <v>895</v>
      </c>
      <c r="D328" s="114">
        <f t="shared" si="36"/>
        <v>4</v>
      </c>
      <c r="E328" s="119">
        <v>0</v>
      </c>
      <c r="F328" s="119">
        <v>33.226922912274297</v>
      </c>
      <c r="G328" s="114">
        <v>23.400521000000001</v>
      </c>
      <c r="H328" s="114">
        <v>76.005063000000007</v>
      </c>
      <c r="I328" s="114" t="s">
        <v>941</v>
      </c>
      <c r="J328" s="114" t="s">
        <v>61</v>
      </c>
      <c r="K328" s="114" t="s">
        <v>495</v>
      </c>
      <c r="L328" s="114" t="s">
        <v>55</v>
      </c>
      <c r="M328" s="114" t="s">
        <v>1387</v>
      </c>
      <c r="N328" s="114" t="s">
        <v>65</v>
      </c>
      <c r="O328" s="114" t="s">
        <v>518</v>
      </c>
      <c r="P328" s="114" t="s">
        <v>543</v>
      </c>
      <c r="Q328" s="114">
        <v>4</v>
      </c>
      <c r="R328" s="114" t="s">
        <v>887</v>
      </c>
      <c r="S328" s="114" t="s">
        <v>1535</v>
      </c>
      <c r="T328" s="114"/>
      <c r="U328" s="114" t="s">
        <v>874</v>
      </c>
      <c r="V328" s="114"/>
      <c r="W328" s="113" t="s">
        <v>65</v>
      </c>
      <c r="X328" s="113">
        <v>6</v>
      </c>
      <c r="Y328" s="113" t="s">
        <v>65</v>
      </c>
      <c r="Z328" s="113" t="s">
        <v>65</v>
      </c>
      <c r="AA328" s="120">
        <v>0</v>
      </c>
      <c r="AB328" s="114" t="s">
        <v>65</v>
      </c>
      <c r="AC328" s="114" t="s">
        <v>1535</v>
      </c>
      <c r="AD328" s="114" t="s">
        <v>875</v>
      </c>
      <c r="AE328" s="114"/>
    </row>
    <row r="329" spans="1:31" s="121" customFormat="1">
      <c r="A329" s="114" t="s">
        <v>1432</v>
      </c>
      <c r="B329" s="114" t="s">
        <v>1408</v>
      </c>
      <c r="C329" s="114" t="s">
        <v>868</v>
      </c>
      <c r="D329" s="114">
        <f t="shared" si="36"/>
        <v>4</v>
      </c>
      <c r="E329" s="119">
        <f t="shared" si="37"/>
        <v>33.226922912274297</v>
      </c>
      <c r="F329" s="119">
        <v>198.83547020424999</v>
      </c>
      <c r="G329" s="114">
        <v>23.400245000000002</v>
      </c>
      <c r="H329" s="114">
        <v>76.004936999999998</v>
      </c>
      <c r="I329" s="114" t="s">
        <v>941</v>
      </c>
      <c r="J329" s="114" t="s">
        <v>61</v>
      </c>
      <c r="K329" s="114" t="s">
        <v>495</v>
      </c>
      <c r="L329" s="114" t="s">
        <v>55</v>
      </c>
      <c r="M329" s="114" t="s">
        <v>1387</v>
      </c>
      <c r="N329" s="114" t="s">
        <v>65</v>
      </c>
      <c r="O329" s="114" t="s">
        <v>518</v>
      </c>
      <c r="P329" s="114" t="s">
        <v>942</v>
      </c>
      <c r="Q329" s="114">
        <v>4</v>
      </c>
      <c r="R329" s="114" t="s">
        <v>881</v>
      </c>
      <c r="S329" s="114" t="s">
        <v>59</v>
      </c>
      <c r="T329" s="114"/>
      <c r="U329" s="114" t="s">
        <v>874</v>
      </c>
      <c r="V329" s="114"/>
      <c r="W329" s="113" t="s">
        <v>65</v>
      </c>
      <c r="X329" s="113">
        <v>4</v>
      </c>
      <c r="Y329" s="113" t="s">
        <v>65</v>
      </c>
      <c r="Z329" s="113" t="s">
        <v>65</v>
      </c>
      <c r="AA329" s="120">
        <v>0</v>
      </c>
      <c r="AB329" s="114" t="s">
        <v>65</v>
      </c>
      <c r="AC329" s="114" t="s">
        <v>59</v>
      </c>
      <c r="AD329" s="114" t="s">
        <v>875</v>
      </c>
      <c r="AE329" s="114"/>
    </row>
    <row r="330" spans="1:31" s="121" customFormat="1">
      <c r="A330" s="114" t="s">
        <v>1432</v>
      </c>
      <c r="B330" s="114" t="s">
        <v>1408</v>
      </c>
      <c r="C330" s="114" t="s">
        <v>868</v>
      </c>
      <c r="D330" s="114">
        <f t="shared" si="36"/>
        <v>4</v>
      </c>
      <c r="E330" s="119">
        <f t="shared" si="37"/>
        <v>232.06239311652428</v>
      </c>
      <c r="F330" s="119">
        <v>57.086290738928703</v>
      </c>
      <c r="G330" s="114">
        <v>23.399052999999999</v>
      </c>
      <c r="H330" s="114">
        <v>76.006350999999995</v>
      </c>
      <c r="I330" s="114" t="s">
        <v>941</v>
      </c>
      <c r="J330" s="114" t="s">
        <v>61</v>
      </c>
      <c r="K330" s="114" t="s">
        <v>495</v>
      </c>
      <c r="L330" s="114" t="s">
        <v>55</v>
      </c>
      <c r="M330" s="114" t="s">
        <v>1387</v>
      </c>
      <c r="N330" s="114" t="s">
        <v>65</v>
      </c>
      <c r="O330" s="114">
        <v>3</v>
      </c>
      <c r="P330" s="114" t="s">
        <v>942</v>
      </c>
      <c r="Q330" s="114">
        <v>4</v>
      </c>
      <c r="R330" s="114" t="s">
        <v>873</v>
      </c>
      <c r="S330" s="114" t="s">
        <v>59</v>
      </c>
      <c r="T330" s="114"/>
      <c r="U330" s="114" t="s">
        <v>874</v>
      </c>
      <c r="V330" s="114"/>
      <c r="W330" s="113" t="s">
        <v>65</v>
      </c>
      <c r="X330" s="113">
        <v>6</v>
      </c>
      <c r="Y330" s="113" t="s">
        <v>65</v>
      </c>
      <c r="Z330" s="113" t="s">
        <v>65</v>
      </c>
      <c r="AA330" s="120">
        <v>0</v>
      </c>
      <c r="AB330" s="114" t="s">
        <v>65</v>
      </c>
      <c r="AC330" s="114" t="s">
        <v>59</v>
      </c>
      <c r="AD330" s="114" t="s">
        <v>875</v>
      </c>
      <c r="AE330" s="114"/>
    </row>
    <row r="331" spans="1:31" s="121" customFormat="1">
      <c r="A331" s="114" t="s">
        <v>1432</v>
      </c>
      <c r="B331" s="114" t="s">
        <v>1408</v>
      </c>
      <c r="C331" s="114" t="s">
        <v>868</v>
      </c>
      <c r="D331" s="114">
        <f t="shared" si="36"/>
        <v>4</v>
      </c>
      <c r="E331" s="119">
        <f t="shared" si="37"/>
        <v>289.14868385545299</v>
      </c>
      <c r="F331" s="119">
        <v>48.440886770004496</v>
      </c>
      <c r="G331" s="114">
        <v>23.398728999999999</v>
      </c>
      <c r="H331" s="114">
        <v>76.006780000000006</v>
      </c>
      <c r="I331" s="114" t="s">
        <v>941</v>
      </c>
      <c r="J331" s="114" t="s">
        <v>61</v>
      </c>
      <c r="K331" s="114" t="s">
        <v>495</v>
      </c>
      <c r="L331" s="114" t="s">
        <v>55</v>
      </c>
      <c r="M331" s="114" t="s">
        <v>1387</v>
      </c>
      <c r="N331" s="114" t="s">
        <v>65</v>
      </c>
      <c r="O331" s="114" t="s">
        <v>518</v>
      </c>
      <c r="P331" s="114" t="s">
        <v>942</v>
      </c>
      <c r="Q331" s="114">
        <v>4</v>
      </c>
      <c r="R331" s="114" t="s">
        <v>873</v>
      </c>
      <c r="S331" s="114" t="s">
        <v>59</v>
      </c>
      <c r="T331" s="114"/>
      <c r="U331" s="114" t="s">
        <v>874</v>
      </c>
      <c r="V331" s="114"/>
      <c r="W331" s="113" t="s">
        <v>65</v>
      </c>
      <c r="X331" s="113">
        <v>5</v>
      </c>
      <c r="Y331" s="113" t="s">
        <v>65</v>
      </c>
      <c r="Z331" s="113" t="s">
        <v>65</v>
      </c>
      <c r="AA331" s="120">
        <v>0</v>
      </c>
      <c r="AB331" s="114" t="s">
        <v>65</v>
      </c>
      <c r="AC331" s="114" t="s">
        <v>59</v>
      </c>
      <c r="AD331" s="114" t="s">
        <v>875</v>
      </c>
      <c r="AE331" s="114"/>
    </row>
    <row r="332" spans="1:31" s="121" customFormat="1">
      <c r="A332" s="114" t="s">
        <v>943</v>
      </c>
      <c r="B332" s="114" t="s">
        <v>871</v>
      </c>
      <c r="C332" s="114" t="s">
        <v>868</v>
      </c>
      <c r="D332" s="114">
        <f t="shared" si="36"/>
        <v>4</v>
      </c>
      <c r="E332" s="119">
        <f t="shared" si="37"/>
        <v>337.5895706254575</v>
      </c>
      <c r="F332" s="119">
        <v>18.428207776180301</v>
      </c>
      <c r="G332" s="114">
        <v>23.398505</v>
      </c>
      <c r="H332" s="114">
        <v>76.007183999999995</v>
      </c>
      <c r="I332" s="114" t="s">
        <v>941</v>
      </c>
      <c r="J332" s="114" t="s">
        <v>61</v>
      </c>
      <c r="K332" s="114" t="s">
        <v>495</v>
      </c>
      <c r="L332" s="114" t="s">
        <v>55</v>
      </c>
      <c r="M332" s="114" t="s">
        <v>1387</v>
      </c>
      <c r="N332" s="114" t="s">
        <v>65</v>
      </c>
      <c r="O332" s="114" t="s">
        <v>518</v>
      </c>
      <c r="P332" s="114" t="s">
        <v>942</v>
      </c>
      <c r="Q332" s="114">
        <v>4</v>
      </c>
      <c r="R332" s="114" t="s">
        <v>873</v>
      </c>
      <c r="S332" s="114" t="s">
        <v>59</v>
      </c>
      <c r="T332" s="114"/>
      <c r="U332" s="114" t="s">
        <v>874</v>
      </c>
      <c r="V332" s="114"/>
      <c r="W332" s="113" t="s">
        <v>65</v>
      </c>
      <c r="X332" s="113">
        <v>6</v>
      </c>
      <c r="Y332" s="113" t="s">
        <v>65</v>
      </c>
      <c r="Z332" s="113" t="s">
        <v>65</v>
      </c>
      <c r="AA332" s="120">
        <v>0</v>
      </c>
      <c r="AB332" s="114" t="s">
        <v>65</v>
      </c>
      <c r="AC332" s="114" t="s">
        <v>59</v>
      </c>
      <c r="AD332" s="114" t="s">
        <v>875</v>
      </c>
      <c r="AE332" s="114"/>
    </row>
    <row r="333" spans="1:31" s="121" customFormat="1">
      <c r="A333" s="114" t="s">
        <v>1432</v>
      </c>
      <c r="B333" s="114" t="s">
        <v>1408</v>
      </c>
      <c r="C333" s="114" t="s">
        <v>868</v>
      </c>
      <c r="D333" s="114">
        <f t="shared" si="36"/>
        <v>4</v>
      </c>
      <c r="E333" s="119">
        <f t="shared" si="37"/>
        <v>356.01777840163777</v>
      </c>
      <c r="F333" s="119">
        <v>56.536049941338497</v>
      </c>
      <c r="G333" s="114">
        <v>23.398419000000001</v>
      </c>
      <c r="H333" s="114">
        <v>76.007339000000002</v>
      </c>
      <c r="I333" s="114" t="s">
        <v>941</v>
      </c>
      <c r="J333" s="114" t="s">
        <v>61</v>
      </c>
      <c r="K333" s="114" t="s">
        <v>495</v>
      </c>
      <c r="L333" s="114" t="s">
        <v>55</v>
      </c>
      <c r="M333" s="114" t="s">
        <v>1387</v>
      </c>
      <c r="N333" s="114" t="s">
        <v>65</v>
      </c>
      <c r="O333" s="114" t="s">
        <v>518</v>
      </c>
      <c r="P333" s="114" t="s">
        <v>942</v>
      </c>
      <c r="Q333" s="114">
        <v>4</v>
      </c>
      <c r="R333" s="114" t="s">
        <v>873</v>
      </c>
      <c r="S333" s="114" t="s">
        <v>59</v>
      </c>
      <c r="T333" s="114"/>
      <c r="U333" s="114" t="s">
        <v>874</v>
      </c>
      <c r="V333" s="114"/>
      <c r="W333" s="113" t="s">
        <v>65</v>
      </c>
      <c r="X333" s="113">
        <v>6</v>
      </c>
      <c r="Y333" s="113" t="s">
        <v>65</v>
      </c>
      <c r="Z333" s="113" t="s">
        <v>65</v>
      </c>
      <c r="AA333" s="120">
        <v>0</v>
      </c>
      <c r="AB333" s="114" t="s">
        <v>65</v>
      </c>
      <c r="AC333" s="114" t="s">
        <v>59</v>
      </c>
      <c r="AD333" s="114" t="s">
        <v>875</v>
      </c>
      <c r="AE333" s="114"/>
    </row>
    <row r="334" spans="1:31" s="121" customFormat="1">
      <c r="A334" s="114" t="s">
        <v>1431</v>
      </c>
      <c r="B334" s="114" t="s">
        <v>1408</v>
      </c>
      <c r="C334" s="114" t="s">
        <v>868</v>
      </c>
      <c r="D334" s="114">
        <f t="shared" si="36"/>
        <v>4</v>
      </c>
      <c r="E334" s="119">
        <f t="shared" si="37"/>
        <v>412.55382834297626</v>
      </c>
      <c r="F334" s="119">
        <v>171.84662465073299</v>
      </c>
      <c r="G334" s="114">
        <v>23.398236000000001</v>
      </c>
      <c r="H334" s="114">
        <v>76.007855000000006</v>
      </c>
      <c r="I334" s="114" t="s">
        <v>941</v>
      </c>
      <c r="J334" s="114" t="s">
        <v>61</v>
      </c>
      <c r="K334" s="114" t="s">
        <v>495</v>
      </c>
      <c r="L334" s="114" t="s">
        <v>55</v>
      </c>
      <c r="M334" s="114" t="s">
        <v>1387</v>
      </c>
      <c r="N334" s="114" t="s">
        <v>65</v>
      </c>
      <c r="O334" s="114" t="s">
        <v>518</v>
      </c>
      <c r="P334" s="114" t="s">
        <v>942</v>
      </c>
      <c r="Q334" s="114">
        <v>4</v>
      </c>
      <c r="R334" s="114" t="s">
        <v>881</v>
      </c>
      <c r="S334" s="114" t="s">
        <v>59</v>
      </c>
      <c r="T334" s="114"/>
      <c r="U334" s="114" t="s">
        <v>874</v>
      </c>
      <c r="V334" s="114"/>
      <c r="W334" s="113" t="s">
        <v>65</v>
      </c>
      <c r="X334" s="113">
        <v>6</v>
      </c>
      <c r="Y334" s="113" t="s">
        <v>65</v>
      </c>
      <c r="Z334" s="113" t="s">
        <v>65</v>
      </c>
      <c r="AA334" s="120">
        <v>0</v>
      </c>
      <c r="AB334" s="114" t="s">
        <v>65</v>
      </c>
      <c r="AC334" s="114" t="s">
        <v>59</v>
      </c>
      <c r="AD334" s="114" t="s">
        <v>875</v>
      </c>
      <c r="AE334" s="114"/>
    </row>
    <row r="335" spans="1:31" s="121" customFormat="1">
      <c r="A335" s="114" t="s">
        <v>1433</v>
      </c>
      <c r="B335" s="114" t="s">
        <v>1537</v>
      </c>
      <c r="C335" s="114" t="s">
        <v>868</v>
      </c>
      <c r="D335" s="114">
        <f t="shared" si="36"/>
        <v>4</v>
      </c>
      <c r="E335" s="119">
        <f t="shared" si="37"/>
        <v>584.40045299370922</v>
      </c>
      <c r="F335" s="119">
        <v>150.71882659378099</v>
      </c>
      <c r="G335" s="114">
        <v>23.397624</v>
      </c>
      <c r="H335" s="114">
        <v>76.009382000000002</v>
      </c>
      <c r="I335" s="114" t="s">
        <v>941</v>
      </c>
      <c r="J335" s="114" t="s">
        <v>61</v>
      </c>
      <c r="K335" s="114" t="s">
        <v>495</v>
      </c>
      <c r="L335" s="114" t="s">
        <v>55</v>
      </c>
      <c r="M335" s="114" t="s">
        <v>1387</v>
      </c>
      <c r="N335" s="114" t="s">
        <v>65</v>
      </c>
      <c r="O335" s="114" t="s">
        <v>518</v>
      </c>
      <c r="P335" s="114" t="s">
        <v>942</v>
      </c>
      <c r="Q335" s="114">
        <v>4</v>
      </c>
      <c r="R335" s="114" t="s">
        <v>881</v>
      </c>
      <c r="S335" s="114" t="s">
        <v>59</v>
      </c>
      <c r="T335" s="114"/>
      <c r="U335" s="114" t="s">
        <v>874</v>
      </c>
      <c r="V335" s="114"/>
      <c r="W335" s="149" t="s">
        <v>1433</v>
      </c>
      <c r="X335" s="113">
        <v>7</v>
      </c>
      <c r="Y335" s="113" t="s">
        <v>1413</v>
      </c>
      <c r="Z335" s="113" t="s">
        <v>1433</v>
      </c>
      <c r="AA335" s="120">
        <f>X335+6</f>
        <v>13</v>
      </c>
      <c r="AB335" s="114" t="s">
        <v>65</v>
      </c>
      <c r="AC335" s="114" t="s">
        <v>59</v>
      </c>
      <c r="AD335" s="114" t="s">
        <v>875</v>
      </c>
      <c r="AE335" s="114"/>
    </row>
    <row r="336" spans="1:31" s="121" customFormat="1">
      <c r="A336" s="114" t="s">
        <v>1432</v>
      </c>
      <c r="B336" s="114" t="s">
        <v>1408</v>
      </c>
      <c r="C336" s="114" t="s">
        <v>868</v>
      </c>
      <c r="D336" s="114">
        <f t="shared" si="36"/>
        <v>4</v>
      </c>
      <c r="E336" s="119">
        <f t="shared" si="37"/>
        <v>735.11927958749015</v>
      </c>
      <c r="F336" s="119">
        <v>176.43363427163899</v>
      </c>
      <c r="G336" s="114">
        <v>23.397008</v>
      </c>
      <c r="H336" s="114">
        <v>76.010627999999997</v>
      </c>
      <c r="I336" s="114" t="s">
        <v>941</v>
      </c>
      <c r="J336" s="114" t="s">
        <v>61</v>
      </c>
      <c r="K336" s="114" t="s">
        <v>495</v>
      </c>
      <c r="L336" s="114" t="s">
        <v>55</v>
      </c>
      <c r="M336" s="114" t="s">
        <v>1387</v>
      </c>
      <c r="N336" s="114" t="s">
        <v>65</v>
      </c>
      <c r="O336" s="114" t="s">
        <v>518</v>
      </c>
      <c r="P336" s="114" t="s">
        <v>942</v>
      </c>
      <c r="Q336" s="114">
        <v>4</v>
      </c>
      <c r="R336" s="114" t="s">
        <v>881</v>
      </c>
      <c r="S336" s="114" t="s">
        <v>59</v>
      </c>
      <c r="T336" s="114"/>
      <c r="U336" s="114" t="s">
        <v>874</v>
      </c>
      <c r="V336" s="114"/>
      <c r="W336" s="113" t="s">
        <v>65</v>
      </c>
      <c r="X336" s="113">
        <v>4</v>
      </c>
      <c r="Y336" s="113" t="s">
        <v>65</v>
      </c>
      <c r="Z336" s="113" t="s">
        <v>65</v>
      </c>
      <c r="AA336" s="120">
        <v>0</v>
      </c>
      <c r="AB336" s="114" t="s">
        <v>65</v>
      </c>
      <c r="AC336" s="114" t="s">
        <v>59</v>
      </c>
      <c r="AD336" s="114" t="s">
        <v>875</v>
      </c>
      <c r="AE336" s="114"/>
    </row>
    <row r="337" spans="1:31" s="121" customFormat="1">
      <c r="A337" s="114" t="s">
        <v>1433</v>
      </c>
      <c r="B337" s="114" t="s">
        <v>1537</v>
      </c>
      <c r="C337" s="114" t="s">
        <v>868</v>
      </c>
      <c r="D337" s="114">
        <f t="shared" si="36"/>
        <v>4</v>
      </c>
      <c r="E337" s="119">
        <f t="shared" si="37"/>
        <v>911.55291385912915</v>
      </c>
      <c r="F337" s="119">
        <v>155.61827053186801</v>
      </c>
      <c r="G337" s="114">
        <v>23.396080999999999</v>
      </c>
      <c r="H337" s="114">
        <v>76.012012999999996</v>
      </c>
      <c r="I337" s="114" t="s">
        <v>941</v>
      </c>
      <c r="J337" s="114" t="s">
        <v>61</v>
      </c>
      <c r="K337" s="114" t="s">
        <v>495</v>
      </c>
      <c r="L337" s="114" t="s">
        <v>55</v>
      </c>
      <c r="M337" s="114" t="s">
        <v>1387</v>
      </c>
      <c r="N337" s="114" t="s">
        <v>65</v>
      </c>
      <c r="O337" s="114" t="s">
        <v>518</v>
      </c>
      <c r="P337" s="114" t="s">
        <v>942</v>
      </c>
      <c r="Q337" s="114">
        <v>4</v>
      </c>
      <c r="R337" s="114" t="s">
        <v>881</v>
      </c>
      <c r="S337" s="114" t="s">
        <v>59</v>
      </c>
      <c r="T337" s="114"/>
      <c r="U337" s="114" t="s">
        <v>874</v>
      </c>
      <c r="V337" s="114"/>
      <c r="W337" s="149" t="s">
        <v>1433</v>
      </c>
      <c r="X337" s="113">
        <v>7</v>
      </c>
      <c r="Y337" s="113" t="s">
        <v>1413</v>
      </c>
      <c r="Z337" s="113" t="s">
        <v>1433</v>
      </c>
      <c r="AA337" s="120">
        <f t="shared" ref="AA337:AA338" si="38">X337+6</f>
        <v>13</v>
      </c>
      <c r="AB337" s="114" t="s">
        <v>65</v>
      </c>
      <c r="AC337" s="114" t="s">
        <v>59</v>
      </c>
      <c r="AD337" s="114" t="s">
        <v>875</v>
      </c>
      <c r="AE337" s="114"/>
    </row>
    <row r="338" spans="1:31" s="121" customFormat="1">
      <c r="A338" s="114" t="s">
        <v>1433</v>
      </c>
      <c r="B338" s="114" t="s">
        <v>1537</v>
      </c>
      <c r="C338" s="114" t="s">
        <v>868</v>
      </c>
      <c r="D338" s="114">
        <f t="shared" si="36"/>
        <v>4</v>
      </c>
      <c r="E338" s="119">
        <f t="shared" si="37"/>
        <v>1067.171184390997</v>
      </c>
      <c r="F338" s="119">
        <v>90.060027138064498</v>
      </c>
      <c r="G338" s="114">
        <v>23.395081000000001</v>
      </c>
      <c r="H338" s="114">
        <v>76.013058000000001</v>
      </c>
      <c r="I338" s="114" t="s">
        <v>941</v>
      </c>
      <c r="J338" s="114" t="s">
        <v>61</v>
      </c>
      <c r="K338" s="114" t="s">
        <v>495</v>
      </c>
      <c r="L338" s="114" t="s">
        <v>55</v>
      </c>
      <c r="M338" s="114" t="s">
        <v>1387</v>
      </c>
      <c r="N338" s="114" t="s">
        <v>65</v>
      </c>
      <c r="O338" s="114" t="s">
        <v>518</v>
      </c>
      <c r="P338" s="114" t="s">
        <v>942</v>
      </c>
      <c r="Q338" s="114">
        <v>4</v>
      </c>
      <c r="R338" s="114" t="s">
        <v>881</v>
      </c>
      <c r="S338" s="114" t="s">
        <v>59</v>
      </c>
      <c r="T338" s="114"/>
      <c r="U338" s="114" t="s">
        <v>874</v>
      </c>
      <c r="V338" s="114"/>
      <c r="W338" s="149" t="s">
        <v>1433</v>
      </c>
      <c r="X338" s="113">
        <v>7</v>
      </c>
      <c r="Y338" s="113" t="s">
        <v>1413</v>
      </c>
      <c r="Z338" s="113" t="s">
        <v>1433</v>
      </c>
      <c r="AA338" s="120">
        <f t="shared" si="38"/>
        <v>13</v>
      </c>
      <c r="AB338" s="114" t="s">
        <v>65</v>
      </c>
      <c r="AC338" s="114" t="s">
        <v>59</v>
      </c>
      <c r="AD338" s="114" t="s">
        <v>875</v>
      </c>
      <c r="AE338" s="114"/>
    </row>
    <row r="339" spans="1:31" s="121" customFormat="1">
      <c r="A339" s="114" t="s">
        <v>1439</v>
      </c>
      <c r="B339" s="114" t="s">
        <v>1408</v>
      </c>
      <c r="C339" s="114" t="s">
        <v>868</v>
      </c>
      <c r="D339" s="114">
        <f t="shared" si="36"/>
        <v>4</v>
      </c>
      <c r="E339" s="119">
        <f t="shared" si="37"/>
        <v>1157.2312115290615</v>
      </c>
      <c r="F339" s="119">
        <v>44.911337287553103</v>
      </c>
      <c r="G339" s="114">
        <v>23.394635000000001</v>
      </c>
      <c r="H339" s="114">
        <v>76.013794000000004</v>
      </c>
      <c r="I339" s="114" t="s">
        <v>941</v>
      </c>
      <c r="J339" s="114" t="s">
        <v>61</v>
      </c>
      <c r="K339" s="114" t="s">
        <v>495</v>
      </c>
      <c r="L339" s="114" t="s">
        <v>55</v>
      </c>
      <c r="M339" s="114" t="s">
        <v>1387</v>
      </c>
      <c r="N339" s="114" t="s">
        <v>65</v>
      </c>
      <c r="O339" s="114" t="s">
        <v>518</v>
      </c>
      <c r="P339" s="114" t="s">
        <v>942</v>
      </c>
      <c r="Q339" s="114">
        <v>4</v>
      </c>
      <c r="R339" s="114" t="s">
        <v>881</v>
      </c>
      <c r="S339" s="114" t="s">
        <v>59</v>
      </c>
      <c r="T339" s="114"/>
      <c r="U339" s="114" t="s">
        <v>874</v>
      </c>
      <c r="V339" s="114"/>
      <c r="W339" s="113" t="s">
        <v>65</v>
      </c>
      <c r="X339" s="113">
        <v>15</v>
      </c>
      <c r="Y339" s="113" t="s">
        <v>65</v>
      </c>
      <c r="Z339" s="113" t="s">
        <v>65</v>
      </c>
      <c r="AA339" s="120">
        <v>0</v>
      </c>
      <c r="AB339" s="114" t="s">
        <v>65</v>
      </c>
      <c r="AC339" s="114" t="s">
        <v>59</v>
      </c>
      <c r="AD339" s="114" t="s">
        <v>875</v>
      </c>
      <c r="AE339" s="114"/>
    </row>
    <row r="340" spans="1:31" s="121" customFormat="1">
      <c r="A340" s="114" t="s">
        <v>1432</v>
      </c>
      <c r="B340" s="114" t="s">
        <v>1408</v>
      </c>
      <c r="C340" s="114" t="s">
        <v>868</v>
      </c>
      <c r="D340" s="114">
        <f t="shared" si="36"/>
        <v>4</v>
      </c>
      <c r="E340" s="119">
        <f t="shared" si="37"/>
        <v>1202.1425488166146</v>
      </c>
      <c r="F340" s="119">
        <v>57.6894610249172</v>
      </c>
      <c r="G340" s="114">
        <v>23.394465</v>
      </c>
      <c r="H340" s="114">
        <v>76.014188000000004</v>
      </c>
      <c r="I340" s="114" t="s">
        <v>941</v>
      </c>
      <c r="J340" s="114" t="s">
        <v>61</v>
      </c>
      <c r="K340" s="114" t="s">
        <v>495</v>
      </c>
      <c r="L340" s="114" t="s">
        <v>55</v>
      </c>
      <c r="M340" s="114" t="s">
        <v>1387</v>
      </c>
      <c r="N340" s="114" t="s">
        <v>65</v>
      </c>
      <c r="O340" s="114" t="s">
        <v>518</v>
      </c>
      <c r="P340" s="114" t="s">
        <v>942</v>
      </c>
      <c r="Q340" s="114">
        <v>4</v>
      </c>
      <c r="R340" s="114" t="s">
        <v>881</v>
      </c>
      <c r="S340" s="114" t="s">
        <v>59</v>
      </c>
      <c r="T340" s="114"/>
      <c r="U340" s="114" t="s">
        <v>874</v>
      </c>
      <c r="V340" s="114"/>
      <c r="W340" s="113" t="s">
        <v>65</v>
      </c>
      <c r="X340" s="113">
        <v>4</v>
      </c>
      <c r="Y340" s="113" t="s">
        <v>65</v>
      </c>
      <c r="Z340" s="113" t="s">
        <v>65</v>
      </c>
      <c r="AA340" s="120">
        <v>0</v>
      </c>
      <c r="AB340" s="114" t="s">
        <v>65</v>
      </c>
      <c r="AC340" s="114" t="s">
        <v>59</v>
      </c>
      <c r="AD340" s="114" t="s">
        <v>875</v>
      </c>
      <c r="AE340" s="114"/>
    </row>
    <row r="341" spans="1:31" s="121" customFormat="1">
      <c r="A341" s="114" t="s">
        <v>1433</v>
      </c>
      <c r="B341" s="114" t="s">
        <v>1537</v>
      </c>
      <c r="C341" s="114" t="s">
        <v>868</v>
      </c>
      <c r="D341" s="114">
        <f t="shared" si="36"/>
        <v>4</v>
      </c>
      <c r="E341" s="119">
        <f t="shared" si="37"/>
        <v>1259.8320098415318</v>
      </c>
      <c r="F341" s="119">
        <v>109.264986269641</v>
      </c>
      <c r="G341" s="114">
        <v>23.394955</v>
      </c>
      <c r="H341" s="114">
        <v>76.014300000000006</v>
      </c>
      <c r="I341" s="114" t="s">
        <v>941</v>
      </c>
      <c r="J341" s="114" t="s">
        <v>61</v>
      </c>
      <c r="K341" s="114" t="s">
        <v>495</v>
      </c>
      <c r="L341" s="114" t="s">
        <v>55</v>
      </c>
      <c r="M341" s="114" t="s">
        <v>1387</v>
      </c>
      <c r="N341" s="114" t="s">
        <v>65</v>
      </c>
      <c r="O341" s="114" t="s">
        <v>518</v>
      </c>
      <c r="P341" s="114" t="s">
        <v>942</v>
      </c>
      <c r="Q341" s="114">
        <v>4</v>
      </c>
      <c r="R341" s="114" t="s">
        <v>881</v>
      </c>
      <c r="S341" s="114" t="s">
        <v>59</v>
      </c>
      <c r="T341" s="114"/>
      <c r="U341" s="114" t="s">
        <v>874</v>
      </c>
      <c r="V341" s="114"/>
      <c r="W341" s="149" t="s">
        <v>1433</v>
      </c>
      <c r="X341" s="113">
        <v>9</v>
      </c>
      <c r="Y341" s="113" t="s">
        <v>1413</v>
      </c>
      <c r="Z341" s="113" t="s">
        <v>1433</v>
      </c>
      <c r="AA341" s="120">
        <f>X341+6</f>
        <v>15</v>
      </c>
      <c r="AB341" s="114" t="s">
        <v>65</v>
      </c>
      <c r="AC341" s="114" t="s">
        <v>59</v>
      </c>
      <c r="AD341" s="114" t="s">
        <v>875</v>
      </c>
      <c r="AE341" s="114"/>
    </row>
    <row r="342" spans="1:31" s="121" customFormat="1">
      <c r="A342" s="114" t="s">
        <v>1431</v>
      </c>
      <c r="B342" s="114" t="s">
        <v>1408</v>
      </c>
      <c r="C342" s="114" t="s">
        <v>868</v>
      </c>
      <c r="D342" s="114">
        <f t="shared" si="36"/>
        <v>4</v>
      </c>
      <c r="E342" s="119">
        <f t="shared" si="37"/>
        <v>1369.0969961111728</v>
      </c>
      <c r="F342" s="119">
        <v>2.8763188023315598</v>
      </c>
      <c r="G342" s="114">
        <v>23.394942</v>
      </c>
      <c r="H342" s="114">
        <v>76.015366999999998</v>
      </c>
      <c r="I342" s="114" t="s">
        <v>941</v>
      </c>
      <c r="J342" s="114" t="s">
        <v>61</v>
      </c>
      <c r="K342" s="114" t="s">
        <v>495</v>
      </c>
      <c r="L342" s="114" t="s">
        <v>55</v>
      </c>
      <c r="M342" s="114" t="s">
        <v>1387</v>
      </c>
      <c r="N342" s="114" t="s">
        <v>65</v>
      </c>
      <c r="O342" s="114" t="s">
        <v>518</v>
      </c>
      <c r="P342" s="114" t="s">
        <v>942</v>
      </c>
      <c r="Q342" s="114">
        <v>4</v>
      </c>
      <c r="R342" s="114" t="s">
        <v>873</v>
      </c>
      <c r="S342" s="114" t="s">
        <v>59</v>
      </c>
      <c r="T342" s="114"/>
      <c r="U342" s="114" t="s">
        <v>874</v>
      </c>
      <c r="V342" s="114"/>
      <c r="W342" s="113" t="s">
        <v>65</v>
      </c>
      <c r="X342" s="113">
        <v>6</v>
      </c>
      <c r="Y342" s="113" t="s">
        <v>65</v>
      </c>
      <c r="Z342" s="113" t="s">
        <v>65</v>
      </c>
      <c r="AA342" s="120">
        <v>0</v>
      </c>
      <c r="AB342" s="114" t="s">
        <v>65</v>
      </c>
      <c r="AC342" s="114" t="s">
        <v>59</v>
      </c>
      <c r="AD342" s="114" t="s">
        <v>875</v>
      </c>
      <c r="AE342" s="114"/>
    </row>
    <row r="343" spans="1:31" s="121" customFormat="1">
      <c r="A343" s="114" t="s">
        <v>879</v>
      </c>
      <c r="B343" s="114" t="s">
        <v>871</v>
      </c>
      <c r="C343" s="114" t="s">
        <v>868</v>
      </c>
      <c r="D343" s="114">
        <f t="shared" si="36"/>
        <v>4</v>
      </c>
      <c r="E343" s="119">
        <f t="shared" si="37"/>
        <v>1371.9733149135043</v>
      </c>
      <c r="F343" s="119">
        <v>4.7311922383896201</v>
      </c>
      <c r="G343" s="114">
        <v>23.394935</v>
      </c>
      <c r="H343" s="114">
        <v>76.015394999999998</v>
      </c>
      <c r="I343" s="114" t="s">
        <v>941</v>
      </c>
      <c r="J343" s="114" t="s">
        <v>61</v>
      </c>
      <c r="K343" s="114" t="s">
        <v>495</v>
      </c>
      <c r="L343" s="114" t="s">
        <v>55</v>
      </c>
      <c r="M343" s="114" t="s">
        <v>1387</v>
      </c>
      <c r="N343" s="114" t="s">
        <v>65</v>
      </c>
      <c r="O343" s="114" t="s">
        <v>518</v>
      </c>
      <c r="P343" s="114" t="s">
        <v>942</v>
      </c>
      <c r="Q343" s="114">
        <v>4</v>
      </c>
      <c r="R343" s="114" t="s">
        <v>873</v>
      </c>
      <c r="S343" s="114" t="s">
        <v>59</v>
      </c>
      <c r="T343" s="114"/>
      <c r="U343" s="114" t="s">
        <v>874</v>
      </c>
      <c r="V343" s="114"/>
      <c r="W343" s="113" t="s">
        <v>65</v>
      </c>
      <c r="X343" s="113">
        <v>6</v>
      </c>
      <c r="Y343" s="113" t="s">
        <v>65</v>
      </c>
      <c r="Z343" s="113" t="s">
        <v>65</v>
      </c>
      <c r="AA343" s="120">
        <v>0</v>
      </c>
      <c r="AB343" s="114" t="s">
        <v>65</v>
      </c>
      <c r="AC343" s="114" t="s">
        <v>59</v>
      </c>
      <c r="AD343" s="114" t="s">
        <v>875</v>
      </c>
      <c r="AE343" s="114"/>
    </row>
    <row r="344" spans="1:31" s="121" customFormat="1">
      <c r="A344" s="114" t="s">
        <v>1431</v>
      </c>
      <c r="B344" s="114" t="s">
        <v>1408</v>
      </c>
      <c r="C344" s="114" t="s">
        <v>868</v>
      </c>
      <c r="D344" s="114">
        <f t="shared" si="36"/>
        <v>4</v>
      </c>
      <c r="E344" s="119">
        <f t="shared" si="37"/>
        <v>1376.7045071518939</v>
      </c>
      <c r="F344" s="119">
        <v>4.9118880185210498</v>
      </c>
      <c r="G344" s="114">
        <v>23.394922000000001</v>
      </c>
      <c r="H344" s="114">
        <v>76.015438000000003</v>
      </c>
      <c r="I344" s="114" t="s">
        <v>941</v>
      </c>
      <c r="J344" s="114" t="s">
        <v>61</v>
      </c>
      <c r="K344" s="114" t="s">
        <v>495</v>
      </c>
      <c r="L344" s="114" t="s">
        <v>55</v>
      </c>
      <c r="M344" s="114" t="s">
        <v>1387</v>
      </c>
      <c r="N344" s="114" t="s">
        <v>65</v>
      </c>
      <c r="O344" s="114" t="s">
        <v>518</v>
      </c>
      <c r="P344" s="114" t="s">
        <v>942</v>
      </c>
      <c r="Q344" s="114">
        <v>4</v>
      </c>
      <c r="R344" s="114" t="s">
        <v>873</v>
      </c>
      <c r="S344" s="114" t="s">
        <v>59</v>
      </c>
      <c r="T344" s="114"/>
      <c r="U344" s="114" t="s">
        <v>874</v>
      </c>
      <c r="V344" s="114"/>
      <c r="W344" s="113" t="s">
        <v>65</v>
      </c>
      <c r="X344" s="113">
        <v>6</v>
      </c>
      <c r="Y344" s="113" t="s">
        <v>65</v>
      </c>
      <c r="Z344" s="113" t="s">
        <v>65</v>
      </c>
      <c r="AA344" s="120">
        <v>0</v>
      </c>
      <c r="AB344" s="114" t="s">
        <v>65</v>
      </c>
      <c r="AC344" s="114" t="s">
        <v>59</v>
      </c>
      <c r="AD344" s="114" t="s">
        <v>875</v>
      </c>
      <c r="AE344" s="114"/>
    </row>
    <row r="345" spans="1:31" s="121" customFormat="1">
      <c r="A345" s="114" t="s">
        <v>944</v>
      </c>
      <c r="B345" s="114" t="s">
        <v>871</v>
      </c>
      <c r="C345" s="114" t="s">
        <v>868</v>
      </c>
      <c r="D345" s="114">
        <f t="shared" si="36"/>
        <v>9.5</v>
      </c>
      <c r="E345" s="119">
        <f t="shared" si="37"/>
        <v>1381.616395170415</v>
      </c>
      <c r="F345" s="119">
        <v>89.933776600363004</v>
      </c>
      <c r="G345" s="114">
        <v>23.394888000000002</v>
      </c>
      <c r="H345" s="114">
        <v>76.015469999999993</v>
      </c>
      <c r="I345" s="114" t="s">
        <v>941</v>
      </c>
      <c r="J345" s="114" t="s">
        <v>61</v>
      </c>
      <c r="K345" s="114" t="s">
        <v>495</v>
      </c>
      <c r="L345" s="114" t="s">
        <v>55</v>
      </c>
      <c r="M345" s="114" t="s">
        <v>1387</v>
      </c>
      <c r="N345" s="114" t="s">
        <v>65</v>
      </c>
      <c r="O345" s="114" t="s">
        <v>518</v>
      </c>
      <c r="P345" s="114" t="s">
        <v>877</v>
      </c>
      <c r="Q345" s="114">
        <v>15</v>
      </c>
      <c r="R345" s="114" t="s">
        <v>873</v>
      </c>
      <c r="S345" s="114" t="s">
        <v>59</v>
      </c>
      <c r="T345" s="114"/>
      <c r="U345" s="114" t="s">
        <v>878</v>
      </c>
      <c r="V345" s="114"/>
      <c r="W345" s="113" t="s">
        <v>65</v>
      </c>
      <c r="X345" s="113">
        <v>6</v>
      </c>
      <c r="Y345" s="113" t="s">
        <v>65</v>
      </c>
      <c r="Z345" s="113" t="s">
        <v>65</v>
      </c>
      <c r="AA345" s="120">
        <v>0</v>
      </c>
      <c r="AB345" s="114" t="s">
        <v>65</v>
      </c>
      <c r="AC345" s="114" t="s">
        <v>59</v>
      </c>
      <c r="AD345" s="114" t="s">
        <v>875</v>
      </c>
      <c r="AE345" s="114"/>
    </row>
    <row r="346" spans="1:31" s="121" customFormat="1">
      <c r="A346" s="114" t="s">
        <v>1432</v>
      </c>
      <c r="B346" s="114" t="s">
        <v>1408</v>
      </c>
      <c r="C346" s="114" t="s">
        <v>868</v>
      </c>
      <c r="D346" s="114">
        <f t="shared" si="36"/>
        <v>9.5</v>
      </c>
      <c r="E346" s="119">
        <f t="shared" si="37"/>
        <v>1471.550171770778</v>
      </c>
      <c r="F346" s="119">
        <v>525.32665430278405</v>
      </c>
      <c r="G346" s="114">
        <v>23.394193999999999</v>
      </c>
      <c r="H346" s="114">
        <v>76.015923999999998</v>
      </c>
      <c r="I346" s="114" t="s">
        <v>941</v>
      </c>
      <c r="J346" s="114" t="s">
        <v>61</v>
      </c>
      <c r="K346" s="114" t="s">
        <v>495</v>
      </c>
      <c r="L346" s="114" t="s">
        <v>55</v>
      </c>
      <c r="M346" s="114" t="s">
        <v>1387</v>
      </c>
      <c r="N346" s="114" t="s">
        <v>65</v>
      </c>
      <c r="O346" s="114" t="s">
        <v>518</v>
      </c>
      <c r="P346" s="114" t="s">
        <v>877</v>
      </c>
      <c r="Q346" s="114">
        <v>15</v>
      </c>
      <c r="R346" s="114" t="s">
        <v>873</v>
      </c>
      <c r="S346" s="114" t="s">
        <v>59</v>
      </c>
      <c r="T346" s="114"/>
      <c r="U346" s="114" t="s">
        <v>878</v>
      </c>
      <c r="V346" s="114"/>
      <c r="W346" s="113" t="s">
        <v>65</v>
      </c>
      <c r="X346" s="113">
        <v>5</v>
      </c>
      <c r="Y346" s="113" t="s">
        <v>65</v>
      </c>
      <c r="Z346" s="113" t="s">
        <v>65</v>
      </c>
      <c r="AA346" s="120">
        <v>0</v>
      </c>
      <c r="AB346" s="114" t="s">
        <v>65</v>
      </c>
      <c r="AC346" s="114" t="s">
        <v>59</v>
      </c>
      <c r="AD346" s="114" t="s">
        <v>875</v>
      </c>
      <c r="AE346" s="114"/>
    </row>
    <row r="347" spans="1:31" s="121" customFormat="1">
      <c r="A347" s="114" t="s">
        <v>1432</v>
      </c>
      <c r="B347" s="114" t="s">
        <v>1408</v>
      </c>
      <c r="C347" s="114" t="s">
        <v>868</v>
      </c>
      <c r="D347" s="114">
        <f t="shared" si="36"/>
        <v>9.5</v>
      </c>
      <c r="E347" s="119">
        <f t="shared" si="37"/>
        <v>1996.8768260735619</v>
      </c>
      <c r="F347" s="119">
        <v>318.06662704722402</v>
      </c>
      <c r="G347" s="114">
        <v>23.390077999999999</v>
      </c>
      <c r="H347" s="114">
        <v>76.018476000000007</v>
      </c>
      <c r="I347" s="114" t="s">
        <v>941</v>
      </c>
      <c r="J347" s="114" t="s">
        <v>61</v>
      </c>
      <c r="K347" s="114" t="s">
        <v>495</v>
      </c>
      <c r="L347" s="114" t="s">
        <v>55</v>
      </c>
      <c r="M347" s="114" t="s">
        <v>1387</v>
      </c>
      <c r="N347" s="114" t="s">
        <v>65</v>
      </c>
      <c r="O347" s="114" t="s">
        <v>518</v>
      </c>
      <c r="P347" s="114" t="s">
        <v>877</v>
      </c>
      <c r="Q347" s="114">
        <v>15</v>
      </c>
      <c r="R347" s="114" t="s">
        <v>873</v>
      </c>
      <c r="S347" s="114" t="s">
        <v>59</v>
      </c>
      <c r="T347" s="114"/>
      <c r="U347" s="114" t="s">
        <v>878</v>
      </c>
      <c r="V347" s="114"/>
      <c r="W347" s="113" t="s">
        <v>65</v>
      </c>
      <c r="X347" s="113">
        <v>9</v>
      </c>
      <c r="Y347" s="113" t="s">
        <v>65</v>
      </c>
      <c r="Z347" s="113" t="s">
        <v>65</v>
      </c>
      <c r="AA347" s="120">
        <v>0</v>
      </c>
      <c r="AB347" s="114" t="s">
        <v>65</v>
      </c>
      <c r="AC347" s="114" t="s">
        <v>59</v>
      </c>
      <c r="AD347" s="114" t="s">
        <v>875</v>
      </c>
      <c r="AE347" s="114"/>
    </row>
    <row r="348" spans="1:31" s="121" customFormat="1">
      <c r="A348" s="114" t="s">
        <v>1433</v>
      </c>
      <c r="B348" s="114" t="s">
        <v>1537</v>
      </c>
      <c r="C348" s="114" t="s">
        <v>868</v>
      </c>
      <c r="D348" s="114">
        <f t="shared" si="36"/>
        <v>9.5</v>
      </c>
      <c r="E348" s="119">
        <f t="shared" si="37"/>
        <v>2314.9434531207858</v>
      </c>
      <c r="F348" s="119">
        <v>499.840377750328</v>
      </c>
      <c r="G348" s="114">
        <v>23.387578000000001</v>
      </c>
      <c r="H348" s="114">
        <v>76.020004999999998</v>
      </c>
      <c r="I348" s="114" t="s">
        <v>941</v>
      </c>
      <c r="J348" s="114" t="s">
        <v>61</v>
      </c>
      <c r="K348" s="121" t="s">
        <v>495</v>
      </c>
      <c r="L348" s="121" t="s">
        <v>55</v>
      </c>
      <c r="M348" s="114" t="s">
        <v>1387</v>
      </c>
      <c r="N348" s="114" t="s">
        <v>65</v>
      </c>
      <c r="O348" s="114" t="s">
        <v>518</v>
      </c>
      <c r="P348" s="121" t="s">
        <v>877</v>
      </c>
      <c r="Q348" s="121">
        <v>15</v>
      </c>
      <c r="R348" s="121" t="s">
        <v>873</v>
      </c>
      <c r="S348" s="121" t="s">
        <v>59</v>
      </c>
      <c r="U348" s="121" t="s">
        <v>878</v>
      </c>
      <c r="W348" s="149" t="s">
        <v>1433</v>
      </c>
      <c r="X348" s="113">
        <v>12</v>
      </c>
      <c r="Y348" s="113" t="s">
        <v>1413</v>
      </c>
      <c r="Z348" s="113" t="s">
        <v>1433</v>
      </c>
      <c r="AA348" s="120">
        <f>X348+6</f>
        <v>18</v>
      </c>
      <c r="AB348" s="114" t="s">
        <v>65</v>
      </c>
      <c r="AC348" s="121" t="s">
        <v>59</v>
      </c>
      <c r="AD348" s="121" t="s">
        <v>875</v>
      </c>
    </row>
    <row r="349" spans="1:31" s="121" customFormat="1">
      <c r="A349" s="114" t="s">
        <v>1432</v>
      </c>
      <c r="B349" s="114" t="s">
        <v>1408</v>
      </c>
      <c r="C349" s="114" t="s">
        <v>868</v>
      </c>
      <c r="D349" s="114">
        <f t="shared" si="36"/>
        <v>9.5</v>
      </c>
      <c r="E349" s="119">
        <f t="shared" si="37"/>
        <v>2814.7838308711139</v>
      </c>
      <c r="F349" s="119">
        <v>318.36735671129401</v>
      </c>
      <c r="G349" s="114">
        <v>23.383658</v>
      </c>
      <c r="H349" s="114">
        <v>76.022426999999993</v>
      </c>
      <c r="I349" s="114" t="s">
        <v>941</v>
      </c>
      <c r="J349" s="114" t="s">
        <v>61</v>
      </c>
      <c r="K349" s="121" t="s">
        <v>495</v>
      </c>
      <c r="L349" s="121" t="s">
        <v>55</v>
      </c>
      <c r="M349" s="114" t="s">
        <v>1387</v>
      </c>
      <c r="N349" s="114" t="s">
        <v>65</v>
      </c>
      <c r="O349" s="114" t="s">
        <v>518</v>
      </c>
      <c r="P349" s="121" t="s">
        <v>877</v>
      </c>
      <c r="Q349" s="121">
        <v>15</v>
      </c>
      <c r="R349" s="121" t="s">
        <v>873</v>
      </c>
      <c r="S349" s="121" t="s">
        <v>59</v>
      </c>
      <c r="U349" s="121" t="s">
        <v>878</v>
      </c>
      <c r="W349" s="113" t="s">
        <v>65</v>
      </c>
      <c r="X349" s="113">
        <v>5</v>
      </c>
      <c r="Y349" s="113" t="s">
        <v>65</v>
      </c>
      <c r="Z349" s="113" t="s">
        <v>65</v>
      </c>
      <c r="AA349" s="120">
        <v>0</v>
      </c>
      <c r="AB349" s="114" t="s">
        <v>65</v>
      </c>
      <c r="AC349" s="121" t="s">
        <v>59</v>
      </c>
      <c r="AD349" s="121" t="s">
        <v>875</v>
      </c>
    </row>
    <row r="350" spans="1:31" s="121" customFormat="1">
      <c r="A350" s="114" t="s">
        <v>1432</v>
      </c>
      <c r="B350" s="114" t="s">
        <v>1408</v>
      </c>
      <c r="C350" s="114" t="s">
        <v>868</v>
      </c>
      <c r="D350" s="114">
        <f t="shared" si="36"/>
        <v>9.5</v>
      </c>
      <c r="E350" s="119">
        <f t="shared" si="37"/>
        <v>3133.1511875824081</v>
      </c>
      <c r="F350" s="119">
        <v>185.461829644771</v>
      </c>
      <c r="G350" s="114">
        <v>23.381176</v>
      </c>
      <c r="H350" s="114">
        <v>76.023994000000002</v>
      </c>
      <c r="I350" s="114" t="s">
        <v>941</v>
      </c>
      <c r="J350" s="114" t="s">
        <v>61</v>
      </c>
      <c r="K350" s="121" t="s">
        <v>495</v>
      </c>
      <c r="L350" s="121" t="s">
        <v>55</v>
      </c>
      <c r="M350" s="114" t="s">
        <v>1387</v>
      </c>
      <c r="N350" s="114" t="s">
        <v>65</v>
      </c>
      <c r="O350" s="114" t="s">
        <v>518</v>
      </c>
      <c r="P350" s="121" t="s">
        <v>877</v>
      </c>
      <c r="Q350" s="121">
        <v>15</v>
      </c>
      <c r="R350" s="121" t="s">
        <v>873</v>
      </c>
      <c r="S350" s="121" t="s">
        <v>59</v>
      </c>
      <c r="U350" s="121" t="s">
        <v>878</v>
      </c>
      <c r="W350" s="113" t="s">
        <v>65</v>
      </c>
      <c r="X350" s="113">
        <v>5</v>
      </c>
      <c r="Y350" s="113" t="s">
        <v>65</v>
      </c>
      <c r="Z350" s="113" t="s">
        <v>65</v>
      </c>
      <c r="AA350" s="120">
        <v>0</v>
      </c>
      <c r="AB350" s="114" t="s">
        <v>65</v>
      </c>
      <c r="AC350" s="121" t="s">
        <v>59</v>
      </c>
      <c r="AD350" s="121" t="s">
        <v>875</v>
      </c>
    </row>
    <row r="351" spans="1:31" s="121" customFormat="1">
      <c r="A351" s="114" t="s">
        <v>1444</v>
      </c>
      <c r="B351" s="114" t="s">
        <v>871</v>
      </c>
      <c r="C351" s="114" t="s">
        <v>868</v>
      </c>
      <c r="D351" s="114">
        <f t="shared" si="36"/>
        <v>9.5</v>
      </c>
      <c r="E351" s="119">
        <f t="shared" si="37"/>
        <v>3318.6130172271792</v>
      </c>
      <c r="F351" s="119">
        <v>61.114621688776801</v>
      </c>
      <c r="G351" s="114">
        <v>23.379736000000001</v>
      </c>
      <c r="H351" s="114">
        <v>76.024918</v>
      </c>
      <c r="I351" s="114" t="s">
        <v>941</v>
      </c>
      <c r="J351" s="114" t="s">
        <v>61</v>
      </c>
      <c r="K351" s="121" t="s">
        <v>495</v>
      </c>
      <c r="L351" s="121" t="s">
        <v>55</v>
      </c>
      <c r="M351" s="114" t="s">
        <v>1387</v>
      </c>
      <c r="N351" s="114" t="s">
        <v>65</v>
      </c>
      <c r="O351" s="114" t="s">
        <v>518</v>
      </c>
      <c r="P351" s="121" t="s">
        <v>877</v>
      </c>
      <c r="Q351" s="121">
        <v>15</v>
      </c>
      <c r="R351" s="121" t="s">
        <v>873</v>
      </c>
      <c r="S351" s="121" t="s">
        <v>59</v>
      </c>
      <c r="U351" s="121" t="s">
        <v>878</v>
      </c>
      <c r="W351" s="113" t="s">
        <v>65</v>
      </c>
      <c r="X351" s="113">
        <v>6</v>
      </c>
      <c r="Y351" s="113" t="s">
        <v>65</v>
      </c>
      <c r="Z351" s="113" t="s">
        <v>65</v>
      </c>
      <c r="AA351" s="120">
        <v>0</v>
      </c>
      <c r="AB351" s="114" t="s">
        <v>65</v>
      </c>
      <c r="AC351" s="121" t="s">
        <v>59</v>
      </c>
      <c r="AD351" s="121" t="s">
        <v>875</v>
      </c>
    </row>
    <row r="352" spans="1:31" s="121" customFormat="1">
      <c r="A352" s="114" t="s">
        <v>946</v>
      </c>
      <c r="B352" s="114" t="s">
        <v>871</v>
      </c>
      <c r="C352" s="114" t="s">
        <v>868</v>
      </c>
      <c r="D352" s="114">
        <f t="shared" si="36"/>
        <v>9.5</v>
      </c>
      <c r="E352" s="119">
        <f t="shared" si="37"/>
        <v>3379.727638915956</v>
      </c>
      <c r="F352" s="119">
        <v>411.54508945490198</v>
      </c>
      <c r="G352" s="114">
        <v>23.379255000000001</v>
      </c>
      <c r="H352" s="114">
        <v>76.025208000000006</v>
      </c>
      <c r="I352" s="114" t="s">
        <v>941</v>
      </c>
      <c r="J352" s="114" t="s">
        <v>61</v>
      </c>
      <c r="K352" s="121" t="s">
        <v>495</v>
      </c>
      <c r="L352" s="121" t="s">
        <v>55</v>
      </c>
      <c r="M352" s="114" t="s">
        <v>1387</v>
      </c>
      <c r="N352" s="114" t="s">
        <v>65</v>
      </c>
      <c r="O352" s="114" t="s">
        <v>518</v>
      </c>
      <c r="P352" s="121" t="s">
        <v>877</v>
      </c>
      <c r="Q352" s="121">
        <v>15</v>
      </c>
      <c r="R352" s="121" t="s">
        <v>873</v>
      </c>
      <c r="S352" s="121" t="s">
        <v>59</v>
      </c>
      <c r="U352" s="121" t="s">
        <v>878</v>
      </c>
      <c r="W352" s="113" t="s">
        <v>65</v>
      </c>
      <c r="X352" s="113">
        <v>6</v>
      </c>
      <c r="Y352" s="113" t="s">
        <v>65</v>
      </c>
      <c r="Z352" s="113" t="s">
        <v>65</v>
      </c>
      <c r="AA352" s="120">
        <v>0</v>
      </c>
      <c r="AB352" s="114" t="s">
        <v>65</v>
      </c>
      <c r="AC352" s="121" t="s">
        <v>59</v>
      </c>
      <c r="AD352" s="121" t="s">
        <v>875</v>
      </c>
    </row>
    <row r="353" spans="1:30" s="121" customFormat="1">
      <c r="A353" s="114" t="s">
        <v>1433</v>
      </c>
      <c r="B353" s="114" t="s">
        <v>1537</v>
      </c>
      <c r="C353" s="114" t="s">
        <v>868</v>
      </c>
      <c r="D353" s="114">
        <f t="shared" si="36"/>
        <v>9.5</v>
      </c>
      <c r="E353" s="119">
        <f t="shared" si="37"/>
        <v>3791.2727283708582</v>
      </c>
      <c r="F353" s="119">
        <v>589.75273425961302</v>
      </c>
      <c r="G353" s="114">
        <v>23.376045999999999</v>
      </c>
      <c r="H353" s="114">
        <v>76.027232999999995</v>
      </c>
      <c r="I353" s="114" t="s">
        <v>941</v>
      </c>
      <c r="J353" s="114" t="s">
        <v>61</v>
      </c>
      <c r="K353" s="121" t="s">
        <v>495</v>
      </c>
      <c r="L353" s="121" t="s">
        <v>55</v>
      </c>
      <c r="M353" s="114" t="s">
        <v>1387</v>
      </c>
      <c r="N353" s="114" t="s">
        <v>65</v>
      </c>
      <c r="O353" s="114" t="s">
        <v>518</v>
      </c>
      <c r="P353" s="121" t="s">
        <v>877</v>
      </c>
      <c r="Q353" s="121">
        <v>15</v>
      </c>
      <c r="R353" s="121" t="s">
        <v>873</v>
      </c>
      <c r="S353" s="121" t="s">
        <v>59</v>
      </c>
      <c r="U353" s="121" t="s">
        <v>878</v>
      </c>
      <c r="W353" s="149" t="s">
        <v>1433</v>
      </c>
      <c r="X353" s="113">
        <v>6</v>
      </c>
      <c r="Y353" s="113" t="s">
        <v>1413</v>
      </c>
      <c r="Z353" s="113" t="s">
        <v>1433</v>
      </c>
      <c r="AA353" s="120">
        <f>X353+6</f>
        <v>12</v>
      </c>
      <c r="AB353" s="114" t="s">
        <v>65</v>
      </c>
      <c r="AC353" s="121" t="s">
        <v>59</v>
      </c>
      <c r="AD353" s="121" t="s">
        <v>875</v>
      </c>
    </row>
    <row r="354" spans="1:30" s="121" customFormat="1">
      <c r="A354" s="114" t="s">
        <v>947</v>
      </c>
      <c r="B354" s="114" t="s">
        <v>871</v>
      </c>
      <c r="C354" s="114" t="s">
        <v>868</v>
      </c>
      <c r="D354" s="114">
        <f t="shared" si="36"/>
        <v>9.5</v>
      </c>
      <c r="E354" s="119">
        <f t="shared" si="37"/>
        <v>4381.0254626304713</v>
      </c>
      <c r="F354" s="119">
        <v>87.233812519669698</v>
      </c>
      <c r="G354" s="114">
        <v>23.370996999999999</v>
      </c>
      <c r="H354" s="114">
        <v>76.029019000000005</v>
      </c>
      <c r="I354" s="114" t="s">
        <v>941</v>
      </c>
      <c r="J354" s="114" t="s">
        <v>61</v>
      </c>
      <c r="K354" s="121" t="s">
        <v>495</v>
      </c>
      <c r="L354" s="121" t="s">
        <v>55</v>
      </c>
      <c r="M354" s="114" t="s">
        <v>1387</v>
      </c>
      <c r="N354" s="114" t="s">
        <v>65</v>
      </c>
      <c r="O354" s="114" t="s">
        <v>518</v>
      </c>
      <c r="P354" s="121" t="s">
        <v>877</v>
      </c>
      <c r="Q354" s="121">
        <v>15</v>
      </c>
      <c r="R354" s="121" t="s">
        <v>873</v>
      </c>
      <c r="S354" s="121" t="s">
        <v>59</v>
      </c>
      <c r="U354" s="121" t="s">
        <v>878</v>
      </c>
      <c r="W354" s="113" t="s">
        <v>65</v>
      </c>
      <c r="X354" s="113">
        <v>6</v>
      </c>
      <c r="Y354" s="113" t="s">
        <v>65</v>
      </c>
      <c r="Z354" s="113" t="s">
        <v>65</v>
      </c>
      <c r="AA354" s="120">
        <v>0</v>
      </c>
      <c r="AB354" s="114" t="s">
        <v>945</v>
      </c>
      <c r="AC354" s="121" t="s">
        <v>59</v>
      </c>
      <c r="AD354" s="121" t="s">
        <v>875</v>
      </c>
    </row>
    <row r="355" spans="1:30" s="121" customFormat="1">
      <c r="A355" s="114" t="s">
        <v>1432</v>
      </c>
      <c r="B355" s="114" t="s">
        <v>1408</v>
      </c>
      <c r="C355" s="114" t="s">
        <v>868</v>
      </c>
      <c r="D355" s="114">
        <f t="shared" si="36"/>
        <v>9.5</v>
      </c>
      <c r="E355" s="119">
        <f t="shared" si="37"/>
        <v>4468.2592751501406</v>
      </c>
      <c r="F355" s="119">
        <v>909.27712913281505</v>
      </c>
      <c r="G355" s="114">
        <v>23.370242999999999</v>
      </c>
      <c r="H355" s="114">
        <v>76.029259999999994</v>
      </c>
      <c r="I355" s="114" t="s">
        <v>941</v>
      </c>
      <c r="J355" s="114" t="s">
        <v>61</v>
      </c>
      <c r="K355" s="121" t="s">
        <v>495</v>
      </c>
      <c r="L355" s="121" t="s">
        <v>55</v>
      </c>
      <c r="M355" s="114" t="s">
        <v>1387</v>
      </c>
      <c r="N355" s="114" t="s">
        <v>65</v>
      </c>
      <c r="O355" s="114" t="s">
        <v>518</v>
      </c>
      <c r="P355" s="121" t="s">
        <v>877</v>
      </c>
      <c r="Q355" s="121">
        <v>15</v>
      </c>
      <c r="R355" s="121" t="s">
        <v>873</v>
      </c>
      <c r="S355" s="121" t="s">
        <v>59</v>
      </c>
      <c r="U355" s="121" t="s">
        <v>878</v>
      </c>
      <c r="W355" s="113" t="s">
        <v>65</v>
      </c>
      <c r="X355" s="113">
        <v>8</v>
      </c>
      <c r="Y355" s="113" t="s">
        <v>65</v>
      </c>
      <c r="Z355" s="113" t="s">
        <v>65</v>
      </c>
      <c r="AA355" s="120">
        <v>0</v>
      </c>
      <c r="AB355" s="114" t="s">
        <v>65</v>
      </c>
      <c r="AC355" s="121" t="s">
        <v>59</v>
      </c>
      <c r="AD355" s="121" t="s">
        <v>875</v>
      </c>
    </row>
    <row r="356" spans="1:30" s="121" customFormat="1">
      <c r="A356" s="114" t="s">
        <v>948</v>
      </c>
      <c r="B356" s="114" t="s">
        <v>871</v>
      </c>
      <c r="C356" s="114" t="s">
        <v>868</v>
      </c>
      <c r="D356" s="114">
        <f t="shared" si="36"/>
        <v>9.5</v>
      </c>
      <c r="E356" s="119">
        <f t="shared" si="37"/>
        <v>5377.536404282956</v>
      </c>
      <c r="F356" s="119">
        <v>503.86642992550202</v>
      </c>
      <c r="G356" s="114">
        <v>23.362383000000001</v>
      </c>
      <c r="H356" s="114">
        <v>76.031820999999994</v>
      </c>
      <c r="I356" s="114" t="s">
        <v>941</v>
      </c>
      <c r="J356" s="114" t="s">
        <v>61</v>
      </c>
      <c r="K356" s="121" t="s">
        <v>495</v>
      </c>
      <c r="L356" s="121" t="s">
        <v>55</v>
      </c>
      <c r="M356" s="114" t="s">
        <v>1387</v>
      </c>
      <c r="N356" s="114" t="s">
        <v>65</v>
      </c>
      <c r="O356" s="114" t="s">
        <v>518</v>
      </c>
      <c r="P356" s="121" t="s">
        <v>877</v>
      </c>
      <c r="Q356" s="121">
        <v>15</v>
      </c>
      <c r="R356" s="121" t="s">
        <v>873</v>
      </c>
      <c r="S356" s="121" t="s">
        <v>59</v>
      </c>
      <c r="U356" s="121" t="s">
        <v>878</v>
      </c>
      <c r="W356" s="113" t="s">
        <v>65</v>
      </c>
      <c r="X356" s="113">
        <v>6</v>
      </c>
      <c r="Y356" s="113" t="s">
        <v>65</v>
      </c>
      <c r="Z356" s="113" t="s">
        <v>65</v>
      </c>
      <c r="AA356" s="120">
        <v>0</v>
      </c>
      <c r="AB356" s="114" t="s">
        <v>65</v>
      </c>
      <c r="AC356" s="121" t="s">
        <v>59</v>
      </c>
      <c r="AD356" s="121" t="s">
        <v>875</v>
      </c>
    </row>
    <row r="357" spans="1:30" s="121" customFormat="1">
      <c r="A357" s="114" t="s">
        <v>1432</v>
      </c>
      <c r="B357" s="114" t="s">
        <v>1408</v>
      </c>
      <c r="C357" s="114" t="s">
        <v>868</v>
      </c>
      <c r="D357" s="114">
        <f t="shared" si="36"/>
        <v>9.5</v>
      </c>
      <c r="E357" s="119">
        <f t="shared" si="37"/>
        <v>5881.4028342084584</v>
      </c>
      <c r="F357" s="119">
        <v>582.60025059404404</v>
      </c>
      <c r="G357" s="114">
        <v>23.357980000000001</v>
      </c>
      <c r="H357" s="114">
        <v>76.033049000000005</v>
      </c>
      <c r="I357" s="114" t="s">
        <v>941</v>
      </c>
      <c r="J357" s="114" t="s">
        <v>61</v>
      </c>
      <c r="K357" s="121" t="s">
        <v>495</v>
      </c>
      <c r="L357" s="121" t="s">
        <v>55</v>
      </c>
      <c r="M357" s="114" t="s">
        <v>1387</v>
      </c>
      <c r="N357" s="114" t="s">
        <v>65</v>
      </c>
      <c r="O357" s="114" t="s">
        <v>518</v>
      </c>
      <c r="P357" s="121" t="s">
        <v>877</v>
      </c>
      <c r="Q357" s="121">
        <v>15</v>
      </c>
      <c r="R357" s="121" t="s">
        <v>887</v>
      </c>
      <c r="S357" s="121" t="s">
        <v>59</v>
      </c>
      <c r="U357" s="121" t="s">
        <v>878</v>
      </c>
      <c r="W357" s="113" t="s">
        <v>65</v>
      </c>
      <c r="X357" s="113">
        <v>6</v>
      </c>
      <c r="Y357" s="113" t="s">
        <v>65</v>
      </c>
      <c r="Z357" s="113" t="s">
        <v>65</v>
      </c>
      <c r="AA357" s="120">
        <v>0</v>
      </c>
      <c r="AB357" s="114" t="s">
        <v>65</v>
      </c>
      <c r="AC357" s="121" t="s">
        <v>59</v>
      </c>
      <c r="AD357" s="121" t="s">
        <v>875</v>
      </c>
    </row>
    <row r="358" spans="1:30" s="121" customFormat="1">
      <c r="A358" s="114" t="s">
        <v>1431</v>
      </c>
      <c r="B358" s="114" t="s">
        <v>1408</v>
      </c>
      <c r="C358" s="114" t="s">
        <v>868</v>
      </c>
      <c r="D358" s="114">
        <f t="shared" si="36"/>
        <v>9.5</v>
      </c>
      <c r="E358" s="119">
        <f t="shared" si="37"/>
        <v>6464.0030848025026</v>
      </c>
      <c r="F358" s="119">
        <v>345.34828320399203</v>
      </c>
      <c r="G358" s="114">
        <v>23.352944999999998</v>
      </c>
      <c r="H358" s="114">
        <v>76.034689999999998</v>
      </c>
      <c r="I358" s="114" t="s">
        <v>941</v>
      </c>
      <c r="J358" s="114" t="s">
        <v>61</v>
      </c>
      <c r="K358" s="121" t="s">
        <v>495</v>
      </c>
      <c r="L358" s="121" t="s">
        <v>55</v>
      </c>
      <c r="M358" s="114" t="s">
        <v>1387</v>
      </c>
      <c r="N358" s="114" t="s">
        <v>65</v>
      </c>
      <c r="O358" s="114" t="s">
        <v>518</v>
      </c>
      <c r="P358" s="121" t="s">
        <v>877</v>
      </c>
      <c r="Q358" s="121">
        <v>15</v>
      </c>
      <c r="R358" s="121" t="s">
        <v>873</v>
      </c>
      <c r="S358" s="121" t="s">
        <v>59</v>
      </c>
      <c r="U358" s="121" t="s">
        <v>878</v>
      </c>
      <c r="W358" s="113" t="s">
        <v>65</v>
      </c>
      <c r="X358" s="113">
        <v>6</v>
      </c>
      <c r="Y358" s="113" t="s">
        <v>65</v>
      </c>
      <c r="Z358" s="113" t="s">
        <v>65</v>
      </c>
      <c r="AA358" s="120">
        <v>0</v>
      </c>
      <c r="AB358" s="114" t="s">
        <v>65</v>
      </c>
      <c r="AC358" s="121" t="s">
        <v>59</v>
      </c>
      <c r="AD358" s="121" t="s">
        <v>543</v>
      </c>
    </row>
    <row r="359" spans="1:30" s="121" customFormat="1">
      <c r="A359" s="114" t="s">
        <v>1433</v>
      </c>
      <c r="B359" s="114" t="s">
        <v>1537</v>
      </c>
      <c r="C359" s="114" t="s">
        <v>868</v>
      </c>
      <c r="D359" s="114">
        <f t="shared" si="36"/>
        <v>9.5</v>
      </c>
      <c r="E359" s="119">
        <f t="shared" si="37"/>
        <v>6809.3513680064943</v>
      </c>
      <c r="F359" s="119">
        <v>426.37795517239698</v>
      </c>
      <c r="G359" s="114">
        <v>23.349964</v>
      </c>
      <c r="H359" s="114">
        <v>76.035679999999999</v>
      </c>
      <c r="I359" s="114" t="s">
        <v>941</v>
      </c>
      <c r="J359" s="114" t="s">
        <v>61</v>
      </c>
      <c r="K359" s="121" t="s">
        <v>495</v>
      </c>
      <c r="L359" s="121" t="s">
        <v>55</v>
      </c>
      <c r="M359" s="114" t="s">
        <v>1387</v>
      </c>
      <c r="N359" s="114" t="s">
        <v>65</v>
      </c>
      <c r="O359" s="114" t="s">
        <v>518</v>
      </c>
      <c r="P359" s="121" t="s">
        <v>877</v>
      </c>
      <c r="Q359" s="121">
        <v>15</v>
      </c>
      <c r="R359" s="121" t="s">
        <v>873</v>
      </c>
      <c r="S359" s="121" t="s">
        <v>59</v>
      </c>
      <c r="U359" s="121" t="s">
        <v>878</v>
      </c>
      <c r="W359" s="149" t="s">
        <v>1433</v>
      </c>
      <c r="X359" s="113">
        <v>7</v>
      </c>
      <c r="Y359" s="113" t="s">
        <v>1413</v>
      </c>
      <c r="Z359" s="113" t="s">
        <v>1433</v>
      </c>
      <c r="AA359" s="120">
        <f>X359+6</f>
        <v>13</v>
      </c>
      <c r="AB359" s="114" t="s">
        <v>65</v>
      </c>
      <c r="AC359" s="121" t="s">
        <v>59</v>
      </c>
      <c r="AD359" s="121" t="s">
        <v>875</v>
      </c>
    </row>
    <row r="360" spans="1:30" s="121" customFormat="1">
      <c r="A360" s="114" t="s">
        <v>1432</v>
      </c>
      <c r="B360" s="114" t="s">
        <v>1408</v>
      </c>
      <c r="C360" s="114" t="s">
        <v>868</v>
      </c>
      <c r="D360" s="114">
        <f t="shared" si="36"/>
        <v>9.5</v>
      </c>
      <c r="E360" s="119">
        <f t="shared" si="37"/>
        <v>7235.7293231788917</v>
      </c>
      <c r="F360" s="119">
        <v>38.1192334393251</v>
      </c>
      <c r="G360" s="114">
        <v>23.346281999999999</v>
      </c>
      <c r="H360" s="114">
        <v>76.036767999999995</v>
      </c>
      <c r="I360" s="114" t="s">
        <v>941</v>
      </c>
      <c r="J360" s="114" t="s">
        <v>61</v>
      </c>
      <c r="K360" s="121" t="s">
        <v>495</v>
      </c>
      <c r="L360" s="121" t="s">
        <v>55</v>
      </c>
      <c r="M360" s="114" t="s">
        <v>1387</v>
      </c>
      <c r="N360" s="114" t="s">
        <v>65</v>
      </c>
      <c r="O360" s="114" t="s">
        <v>518</v>
      </c>
      <c r="P360" s="121" t="s">
        <v>877</v>
      </c>
      <c r="Q360" s="121">
        <v>15</v>
      </c>
      <c r="R360" s="121" t="s">
        <v>873</v>
      </c>
      <c r="S360" s="121" t="s">
        <v>59</v>
      </c>
      <c r="U360" s="121" t="s">
        <v>878</v>
      </c>
      <c r="W360" s="113" t="s">
        <v>65</v>
      </c>
      <c r="X360" s="113">
        <v>4</v>
      </c>
      <c r="Y360" s="113" t="s">
        <v>65</v>
      </c>
      <c r="Z360" s="113" t="s">
        <v>65</v>
      </c>
      <c r="AA360" s="120">
        <v>0</v>
      </c>
      <c r="AB360" s="114" t="s">
        <v>65</v>
      </c>
      <c r="AC360" s="121" t="s">
        <v>59</v>
      </c>
      <c r="AD360" s="121" t="s">
        <v>875</v>
      </c>
    </row>
    <row r="361" spans="1:30" s="121" customFormat="1">
      <c r="A361" s="114" t="s">
        <v>1432</v>
      </c>
      <c r="B361" s="114" t="s">
        <v>1408</v>
      </c>
      <c r="C361" s="114" t="s">
        <v>868</v>
      </c>
      <c r="D361" s="114">
        <f t="shared" si="36"/>
        <v>9.5</v>
      </c>
      <c r="E361" s="119">
        <f t="shared" si="37"/>
        <v>7273.8485566182171</v>
      </c>
      <c r="F361" s="119">
        <v>97.543804392805001</v>
      </c>
      <c r="G361" s="114">
        <v>23.345956999999999</v>
      </c>
      <c r="H361" s="114">
        <v>76.036882000000006</v>
      </c>
      <c r="I361" s="114" t="s">
        <v>941</v>
      </c>
      <c r="J361" s="114" t="s">
        <v>61</v>
      </c>
      <c r="K361" s="121" t="s">
        <v>495</v>
      </c>
      <c r="L361" s="121" t="s">
        <v>55</v>
      </c>
      <c r="M361" s="114" t="s">
        <v>1387</v>
      </c>
      <c r="N361" s="114" t="s">
        <v>65</v>
      </c>
      <c r="O361" s="114" t="s">
        <v>518</v>
      </c>
      <c r="P361" s="121" t="s">
        <v>877</v>
      </c>
      <c r="Q361" s="121">
        <v>15</v>
      </c>
      <c r="R361" s="121" t="s">
        <v>873</v>
      </c>
      <c r="S361" s="121" t="s">
        <v>59</v>
      </c>
      <c r="U361" s="121" t="s">
        <v>878</v>
      </c>
      <c r="W361" s="113" t="s">
        <v>65</v>
      </c>
      <c r="X361" s="113">
        <v>4</v>
      </c>
      <c r="Y361" s="113" t="s">
        <v>65</v>
      </c>
      <c r="Z361" s="113" t="s">
        <v>65</v>
      </c>
      <c r="AA361" s="120">
        <v>0</v>
      </c>
      <c r="AB361" s="114" t="s">
        <v>65</v>
      </c>
      <c r="AC361" s="121" t="s">
        <v>59</v>
      </c>
      <c r="AD361" s="121" t="s">
        <v>875</v>
      </c>
    </row>
    <row r="362" spans="1:30" s="121" customFormat="1">
      <c r="A362" s="114" t="s">
        <v>1432</v>
      </c>
      <c r="B362" s="114" t="s">
        <v>1408</v>
      </c>
      <c r="C362" s="114" t="s">
        <v>868</v>
      </c>
      <c r="D362" s="114">
        <f t="shared" si="36"/>
        <v>9.5</v>
      </c>
      <c r="E362" s="119">
        <f t="shared" si="37"/>
        <v>7371.3923610110223</v>
      </c>
      <c r="F362" s="119">
        <v>118.469075408778</v>
      </c>
      <c r="G362" s="114">
        <v>23.345106000000001</v>
      </c>
      <c r="H362" s="114">
        <v>76.037114000000003</v>
      </c>
      <c r="I362" s="114" t="s">
        <v>941</v>
      </c>
      <c r="J362" s="114" t="s">
        <v>61</v>
      </c>
      <c r="K362" s="121" t="s">
        <v>495</v>
      </c>
      <c r="L362" s="121" t="s">
        <v>55</v>
      </c>
      <c r="M362" s="114" t="s">
        <v>1387</v>
      </c>
      <c r="N362" s="114" t="s">
        <v>65</v>
      </c>
      <c r="O362" s="114" t="s">
        <v>518</v>
      </c>
      <c r="P362" s="121" t="s">
        <v>877</v>
      </c>
      <c r="Q362" s="121">
        <v>15</v>
      </c>
      <c r="R362" s="121" t="s">
        <v>873</v>
      </c>
      <c r="S362" s="121" t="s">
        <v>59</v>
      </c>
      <c r="U362" s="121" t="s">
        <v>878</v>
      </c>
      <c r="W362" s="113" t="s">
        <v>65</v>
      </c>
      <c r="X362" s="113">
        <v>4</v>
      </c>
      <c r="Y362" s="113" t="s">
        <v>65</v>
      </c>
      <c r="Z362" s="113" t="s">
        <v>65</v>
      </c>
      <c r="AA362" s="120">
        <v>0</v>
      </c>
      <c r="AB362" s="114" t="s">
        <v>65</v>
      </c>
      <c r="AC362" s="121" t="s">
        <v>59</v>
      </c>
      <c r="AD362" s="121" t="s">
        <v>875</v>
      </c>
    </row>
    <row r="363" spans="1:30" s="121" customFormat="1">
      <c r="A363" s="114" t="s">
        <v>1432</v>
      </c>
      <c r="B363" s="114" t="s">
        <v>1408</v>
      </c>
      <c r="C363" s="114" t="s">
        <v>868</v>
      </c>
      <c r="D363" s="114">
        <f t="shared" si="36"/>
        <v>9.5</v>
      </c>
      <c r="E363" s="119">
        <f t="shared" si="37"/>
        <v>7489.8614364198002</v>
      </c>
      <c r="F363" s="119">
        <v>22.677700454287301</v>
      </c>
      <c r="G363" s="114">
        <v>23.344066999999999</v>
      </c>
      <c r="H363" s="114">
        <v>76.037386999999995</v>
      </c>
      <c r="I363" s="114" t="s">
        <v>941</v>
      </c>
      <c r="J363" s="114" t="s">
        <v>61</v>
      </c>
      <c r="K363" s="121" t="s">
        <v>495</v>
      </c>
      <c r="L363" s="121" t="s">
        <v>55</v>
      </c>
      <c r="M363" s="114" t="s">
        <v>1387</v>
      </c>
      <c r="N363" s="114" t="s">
        <v>65</v>
      </c>
      <c r="O363" s="114" t="s">
        <v>518</v>
      </c>
      <c r="P363" s="121" t="s">
        <v>877</v>
      </c>
      <c r="Q363" s="121">
        <v>15</v>
      </c>
      <c r="R363" s="121" t="s">
        <v>873</v>
      </c>
      <c r="S363" s="121" t="s">
        <v>59</v>
      </c>
      <c r="U363" s="121" t="s">
        <v>878</v>
      </c>
      <c r="W363" s="113" t="s">
        <v>65</v>
      </c>
      <c r="X363" s="113">
        <v>4</v>
      </c>
      <c r="Y363" s="113" t="s">
        <v>65</v>
      </c>
      <c r="Z363" s="113" t="s">
        <v>65</v>
      </c>
      <c r="AA363" s="120">
        <v>0</v>
      </c>
      <c r="AB363" s="114" t="s">
        <v>65</v>
      </c>
      <c r="AC363" s="121" t="s">
        <v>59</v>
      </c>
      <c r="AD363" s="121" t="s">
        <v>875</v>
      </c>
    </row>
    <row r="364" spans="1:30" s="121" customFormat="1">
      <c r="A364" s="114" t="s">
        <v>1445</v>
      </c>
      <c r="B364" s="114" t="s">
        <v>871</v>
      </c>
      <c r="C364" s="114" t="s">
        <v>868</v>
      </c>
      <c r="D364" s="114">
        <f t="shared" si="36"/>
        <v>9.5</v>
      </c>
      <c r="E364" s="119">
        <f t="shared" si="37"/>
        <v>7512.5391368740875</v>
      </c>
      <c r="F364" s="119">
        <v>27.252185440105901</v>
      </c>
      <c r="G364" s="114">
        <v>23.343869999999999</v>
      </c>
      <c r="H364" s="114">
        <v>76.037445000000005</v>
      </c>
      <c r="I364" s="114" t="s">
        <v>941</v>
      </c>
      <c r="J364" s="114" t="s">
        <v>61</v>
      </c>
      <c r="K364" s="121" t="s">
        <v>495</v>
      </c>
      <c r="L364" s="121" t="s">
        <v>55</v>
      </c>
      <c r="M364" s="114" t="s">
        <v>1387</v>
      </c>
      <c r="N364" s="114" t="s">
        <v>65</v>
      </c>
      <c r="O364" s="114" t="s">
        <v>518</v>
      </c>
      <c r="P364" s="121" t="s">
        <v>877</v>
      </c>
      <c r="Q364" s="121">
        <v>15</v>
      </c>
      <c r="R364" s="121" t="s">
        <v>873</v>
      </c>
      <c r="S364" s="121" t="s">
        <v>59</v>
      </c>
      <c r="U364" s="121" t="s">
        <v>878</v>
      </c>
      <c r="W364" s="113" t="s">
        <v>65</v>
      </c>
      <c r="X364" s="113">
        <v>6</v>
      </c>
      <c r="Y364" s="113" t="s">
        <v>65</v>
      </c>
      <c r="Z364" s="113" t="s">
        <v>65</v>
      </c>
      <c r="AA364" s="120">
        <v>0</v>
      </c>
      <c r="AB364" s="114" t="s">
        <v>65</v>
      </c>
      <c r="AC364" s="121" t="s">
        <v>59</v>
      </c>
      <c r="AD364" s="121" t="s">
        <v>875</v>
      </c>
    </row>
    <row r="365" spans="1:30" s="121" customFormat="1">
      <c r="A365" s="114" t="s">
        <v>1432</v>
      </c>
      <c r="B365" s="114" t="s">
        <v>1408</v>
      </c>
      <c r="C365" s="114" t="s">
        <v>868</v>
      </c>
      <c r="D365" s="114">
        <f t="shared" si="36"/>
        <v>9.5</v>
      </c>
      <c r="E365" s="119">
        <f t="shared" si="37"/>
        <v>7539.7913223141932</v>
      </c>
      <c r="F365" s="119">
        <v>349.755458909455</v>
      </c>
      <c r="G365" s="114">
        <v>23.343637999999999</v>
      </c>
      <c r="H365" s="114">
        <v>76.037530000000004</v>
      </c>
      <c r="I365" s="114" t="s">
        <v>941</v>
      </c>
      <c r="J365" s="114" t="s">
        <v>61</v>
      </c>
      <c r="K365" s="121" t="s">
        <v>495</v>
      </c>
      <c r="L365" s="121" t="s">
        <v>55</v>
      </c>
      <c r="M365" s="114" t="s">
        <v>1387</v>
      </c>
      <c r="N365" s="114" t="s">
        <v>65</v>
      </c>
      <c r="O365" s="114" t="s">
        <v>518</v>
      </c>
      <c r="P365" s="121" t="s">
        <v>877</v>
      </c>
      <c r="Q365" s="121">
        <v>15</v>
      </c>
      <c r="R365" s="121" t="s">
        <v>873</v>
      </c>
      <c r="S365" s="121" t="s">
        <v>59</v>
      </c>
      <c r="U365" s="121" t="s">
        <v>878</v>
      </c>
      <c r="W365" s="113" t="s">
        <v>65</v>
      </c>
      <c r="X365" s="113">
        <v>6</v>
      </c>
      <c r="Y365" s="113" t="s">
        <v>65</v>
      </c>
      <c r="Z365" s="113" t="s">
        <v>65</v>
      </c>
      <c r="AA365" s="120">
        <v>0</v>
      </c>
      <c r="AB365" s="114" t="s">
        <v>65</v>
      </c>
      <c r="AC365" s="121" t="s">
        <v>59</v>
      </c>
      <c r="AD365" s="121" t="s">
        <v>875</v>
      </c>
    </row>
    <row r="366" spans="1:30" s="121" customFormat="1">
      <c r="A366" s="114" t="s">
        <v>1433</v>
      </c>
      <c r="B366" s="114" t="s">
        <v>1537</v>
      </c>
      <c r="C366" s="114" t="s">
        <v>868</v>
      </c>
      <c r="D366" s="114">
        <f t="shared" si="36"/>
        <v>4</v>
      </c>
      <c r="E366" s="119">
        <f t="shared" si="37"/>
        <v>7889.5467812236484</v>
      </c>
      <c r="F366" s="119">
        <v>94.1180039651843</v>
      </c>
      <c r="G366" s="114">
        <v>23.340682999999999</v>
      </c>
      <c r="H366" s="114">
        <v>76.038094000000001</v>
      </c>
      <c r="I366" s="114" t="s">
        <v>941</v>
      </c>
      <c r="J366" s="114" t="s">
        <v>61</v>
      </c>
      <c r="K366" s="121" t="s">
        <v>495</v>
      </c>
      <c r="L366" s="121" t="s">
        <v>55</v>
      </c>
      <c r="M366" s="114" t="s">
        <v>1387</v>
      </c>
      <c r="N366" s="114" t="s">
        <v>65</v>
      </c>
      <c r="O366" s="114" t="s">
        <v>518</v>
      </c>
      <c r="P366" s="121" t="s">
        <v>942</v>
      </c>
      <c r="Q366" s="121">
        <v>4</v>
      </c>
      <c r="R366" s="121" t="s">
        <v>873</v>
      </c>
      <c r="S366" s="121" t="s">
        <v>59</v>
      </c>
      <c r="U366" s="121" t="s">
        <v>874</v>
      </c>
      <c r="W366" s="149" t="s">
        <v>1433</v>
      </c>
      <c r="X366" s="113">
        <v>6</v>
      </c>
      <c r="Y366" s="113" t="s">
        <v>1413</v>
      </c>
      <c r="Z366" s="113" t="s">
        <v>1433</v>
      </c>
      <c r="AA366" s="120">
        <f>X366+6</f>
        <v>12</v>
      </c>
      <c r="AB366" s="114" t="s">
        <v>65</v>
      </c>
      <c r="AC366" s="121" t="s">
        <v>59</v>
      </c>
      <c r="AD366" s="121" t="s">
        <v>875</v>
      </c>
    </row>
    <row r="367" spans="1:30" s="121" customFormat="1">
      <c r="A367" s="114" t="s">
        <v>1432</v>
      </c>
      <c r="B367" s="114" t="s">
        <v>1408</v>
      </c>
      <c r="C367" s="114" t="s">
        <v>868</v>
      </c>
      <c r="D367" s="114">
        <f t="shared" si="36"/>
        <v>4</v>
      </c>
      <c r="E367" s="119">
        <f t="shared" si="37"/>
        <v>7983.6647851888329</v>
      </c>
      <c r="F367" s="119">
        <v>331.24373155455999</v>
      </c>
      <c r="G367" s="114">
        <v>23.340676999999999</v>
      </c>
      <c r="H367" s="114">
        <v>76.039013999999995</v>
      </c>
      <c r="I367" s="114" t="s">
        <v>941</v>
      </c>
      <c r="J367" s="114" t="s">
        <v>61</v>
      </c>
      <c r="K367" s="121" t="s">
        <v>495</v>
      </c>
      <c r="L367" s="121" t="s">
        <v>55</v>
      </c>
      <c r="M367" s="114" t="s">
        <v>1387</v>
      </c>
      <c r="N367" s="114" t="s">
        <v>65</v>
      </c>
      <c r="O367" s="114" t="s">
        <v>518</v>
      </c>
      <c r="P367" s="121" t="s">
        <v>942</v>
      </c>
      <c r="Q367" s="121">
        <v>4</v>
      </c>
      <c r="R367" s="121" t="s">
        <v>873</v>
      </c>
      <c r="S367" s="121" t="s">
        <v>59</v>
      </c>
      <c r="U367" s="121" t="s">
        <v>874</v>
      </c>
      <c r="W367" s="113" t="s">
        <v>65</v>
      </c>
      <c r="X367" s="113">
        <v>7</v>
      </c>
      <c r="Y367" s="113" t="s">
        <v>65</v>
      </c>
      <c r="Z367" s="113" t="s">
        <v>65</v>
      </c>
      <c r="AA367" s="120">
        <v>0</v>
      </c>
      <c r="AB367" s="114" t="s">
        <v>949</v>
      </c>
      <c r="AC367" s="121" t="s">
        <v>59</v>
      </c>
      <c r="AD367" s="121" t="s">
        <v>875</v>
      </c>
    </row>
    <row r="368" spans="1:30" s="121" customFormat="1">
      <c r="A368" s="114" t="s">
        <v>1432</v>
      </c>
      <c r="B368" s="114" t="s">
        <v>1408</v>
      </c>
      <c r="C368" s="114" t="s">
        <v>868</v>
      </c>
      <c r="D368" s="114">
        <f t="shared" si="36"/>
        <v>4</v>
      </c>
      <c r="E368" s="119">
        <f t="shared" si="37"/>
        <v>8314.9085167433932</v>
      </c>
      <c r="F368" s="119">
        <v>14.431823406304099</v>
      </c>
      <c r="G368" s="114">
        <v>23.34188</v>
      </c>
      <c r="H368" s="114">
        <v>76.041950999999997</v>
      </c>
      <c r="I368" s="114" t="s">
        <v>941</v>
      </c>
      <c r="J368" s="114" t="s">
        <v>61</v>
      </c>
      <c r="K368" s="121" t="s">
        <v>495</v>
      </c>
      <c r="L368" s="121" t="s">
        <v>55</v>
      </c>
      <c r="M368" s="114" t="s">
        <v>1387</v>
      </c>
      <c r="N368" s="114" t="s">
        <v>65</v>
      </c>
      <c r="O368" s="114" t="s">
        <v>518</v>
      </c>
      <c r="P368" s="121" t="s">
        <v>942</v>
      </c>
      <c r="Q368" s="121">
        <v>4</v>
      </c>
      <c r="R368" s="121" t="s">
        <v>873</v>
      </c>
      <c r="S368" s="121" t="s">
        <v>59</v>
      </c>
      <c r="U368" s="121" t="s">
        <v>874</v>
      </c>
      <c r="W368" s="113" t="s">
        <v>65</v>
      </c>
      <c r="X368" s="113">
        <v>7</v>
      </c>
      <c r="Y368" s="113" t="s">
        <v>65</v>
      </c>
      <c r="Z368" s="113" t="s">
        <v>65</v>
      </c>
      <c r="AA368" s="120">
        <v>0</v>
      </c>
      <c r="AB368" s="114" t="s">
        <v>65</v>
      </c>
      <c r="AC368" s="121" t="s">
        <v>59</v>
      </c>
      <c r="AD368" s="121" t="s">
        <v>875</v>
      </c>
    </row>
    <row r="369" spans="1:30" s="121" customFormat="1">
      <c r="A369" s="114" t="s">
        <v>916</v>
      </c>
      <c r="B369" s="114" t="s">
        <v>871</v>
      </c>
      <c r="C369" s="114" t="s">
        <v>868</v>
      </c>
      <c r="D369" s="114">
        <f t="shared" si="36"/>
        <v>4</v>
      </c>
      <c r="E369" s="119">
        <f t="shared" si="37"/>
        <v>8329.340340149698</v>
      </c>
      <c r="F369" s="119">
        <v>104.55408932950201</v>
      </c>
      <c r="G369" s="114">
        <v>23.341999000000001</v>
      </c>
      <c r="H369" s="114">
        <v>76.042002999999994</v>
      </c>
      <c r="I369" s="114" t="s">
        <v>941</v>
      </c>
      <c r="J369" s="114" t="s">
        <v>61</v>
      </c>
      <c r="K369" s="121" t="s">
        <v>495</v>
      </c>
      <c r="L369" s="121" t="s">
        <v>55</v>
      </c>
      <c r="M369" s="114" t="s">
        <v>1387</v>
      </c>
      <c r="N369" s="114" t="s">
        <v>65</v>
      </c>
      <c r="O369" s="114" t="s">
        <v>518</v>
      </c>
      <c r="P369" s="121" t="s">
        <v>942</v>
      </c>
      <c r="Q369" s="121">
        <v>4</v>
      </c>
      <c r="R369" s="121" t="s">
        <v>873</v>
      </c>
      <c r="S369" s="121" t="s">
        <v>59</v>
      </c>
      <c r="U369" s="121" t="s">
        <v>874</v>
      </c>
      <c r="W369" s="113" t="s">
        <v>65</v>
      </c>
      <c r="X369" s="113">
        <v>6</v>
      </c>
      <c r="Y369" s="113" t="s">
        <v>65</v>
      </c>
      <c r="Z369" s="113" t="s">
        <v>65</v>
      </c>
      <c r="AA369" s="120">
        <v>0</v>
      </c>
      <c r="AB369" s="114" t="s">
        <v>65</v>
      </c>
      <c r="AC369" s="121" t="s">
        <v>59</v>
      </c>
      <c r="AD369" s="121" t="s">
        <v>875</v>
      </c>
    </row>
    <row r="370" spans="1:30" s="121" customFormat="1">
      <c r="A370" s="114" t="s">
        <v>1433</v>
      </c>
      <c r="B370" s="114" t="s">
        <v>1537</v>
      </c>
      <c r="C370" s="114" t="s">
        <v>895</v>
      </c>
      <c r="D370" s="114">
        <f t="shared" si="36"/>
        <v>9.5</v>
      </c>
      <c r="E370" s="119">
        <v>0</v>
      </c>
      <c r="F370" s="119">
        <v>342.29457372164802</v>
      </c>
      <c r="G370" s="114">
        <v>23.464715999999999</v>
      </c>
      <c r="H370" s="114">
        <v>75.918277000000003</v>
      </c>
      <c r="I370" s="114" t="s">
        <v>952</v>
      </c>
      <c r="J370" s="114" t="s">
        <v>61</v>
      </c>
      <c r="K370" s="121" t="s">
        <v>495</v>
      </c>
      <c r="L370" s="121" t="s">
        <v>55</v>
      </c>
      <c r="M370" s="114" t="s">
        <v>1388</v>
      </c>
      <c r="N370" s="114" t="s">
        <v>65</v>
      </c>
      <c r="O370" s="114" t="s">
        <v>518</v>
      </c>
      <c r="P370" s="121" t="s">
        <v>877</v>
      </c>
      <c r="Q370" s="121">
        <v>15</v>
      </c>
      <c r="R370" s="121" t="s">
        <v>881</v>
      </c>
      <c r="S370" s="121" t="s">
        <v>1535</v>
      </c>
      <c r="U370" s="121" t="s">
        <v>878</v>
      </c>
      <c r="W370" s="149" t="s">
        <v>1433</v>
      </c>
      <c r="X370" s="113">
        <v>6</v>
      </c>
      <c r="Y370" s="113" t="s">
        <v>1413</v>
      </c>
      <c r="Z370" s="113" t="s">
        <v>1433</v>
      </c>
      <c r="AA370" s="120">
        <f t="shared" ref="AA370:AA371" si="39">X370+6</f>
        <v>12</v>
      </c>
      <c r="AB370" s="114" t="s">
        <v>65</v>
      </c>
      <c r="AC370" s="121" t="s">
        <v>1535</v>
      </c>
      <c r="AD370" s="121" t="s">
        <v>875</v>
      </c>
    </row>
    <row r="371" spans="1:30" s="121" customFormat="1">
      <c r="A371" s="114" t="s">
        <v>1433</v>
      </c>
      <c r="B371" s="114" t="s">
        <v>1537</v>
      </c>
      <c r="C371" s="114" t="s">
        <v>895</v>
      </c>
      <c r="D371" s="114">
        <f t="shared" si="36"/>
        <v>9.5</v>
      </c>
      <c r="E371" s="119">
        <f t="shared" si="37"/>
        <v>342.29457372164802</v>
      </c>
      <c r="F371" s="119">
        <v>226.936853039298</v>
      </c>
      <c r="G371" s="114">
        <v>23.463919000000001</v>
      </c>
      <c r="H371" s="114">
        <v>75.915338000000006</v>
      </c>
      <c r="I371" s="114" t="s">
        <v>952</v>
      </c>
      <c r="J371" s="114" t="s">
        <v>61</v>
      </c>
      <c r="K371" s="121" t="s">
        <v>495</v>
      </c>
      <c r="L371" s="121" t="s">
        <v>55</v>
      </c>
      <c r="M371" s="114" t="s">
        <v>1388</v>
      </c>
      <c r="N371" s="114" t="s">
        <v>65</v>
      </c>
      <c r="O371" s="114" t="s">
        <v>518</v>
      </c>
      <c r="P371" s="121" t="s">
        <v>877</v>
      </c>
      <c r="Q371" s="121">
        <v>15</v>
      </c>
      <c r="R371" s="121" t="s">
        <v>881</v>
      </c>
      <c r="S371" s="121" t="s">
        <v>1535</v>
      </c>
      <c r="U371" s="121" t="s">
        <v>878</v>
      </c>
      <c r="W371" s="149" t="s">
        <v>1433</v>
      </c>
      <c r="X371" s="113">
        <v>4</v>
      </c>
      <c r="Y371" s="113" t="s">
        <v>1413</v>
      </c>
      <c r="Z371" s="113" t="s">
        <v>1433</v>
      </c>
      <c r="AA371" s="120">
        <f t="shared" si="39"/>
        <v>10</v>
      </c>
      <c r="AB371" s="114" t="s">
        <v>65</v>
      </c>
      <c r="AC371" s="121" t="s">
        <v>1535</v>
      </c>
      <c r="AD371" s="121" t="s">
        <v>875</v>
      </c>
    </row>
    <row r="372" spans="1:30" s="121" customFormat="1">
      <c r="A372" s="114" t="s">
        <v>953</v>
      </c>
      <c r="B372" s="114" t="s">
        <v>871</v>
      </c>
      <c r="C372" s="114" t="s">
        <v>895</v>
      </c>
      <c r="D372" s="114">
        <f t="shared" si="36"/>
        <v>9.5</v>
      </c>
      <c r="E372" s="119">
        <f t="shared" si="37"/>
        <v>569.23142676094608</v>
      </c>
      <c r="F372" s="119">
        <v>185.744968233338</v>
      </c>
      <c r="G372" s="114">
        <v>23.463180000000001</v>
      </c>
      <c r="H372" s="114">
        <v>75.913268000000002</v>
      </c>
      <c r="I372" s="114" t="s">
        <v>952</v>
      </c>
      <c r="J372" s="114" t="s">
        <v>61</v>
      </c>
      <c r="K372" s="121" t="s">
        <v>495</v>
      </c>
      <c r="L372" s="121" t="s">
        <v>55</v>
      </c>
      <c r="M372" s="114" t="s">
        <v>1388</v>
      </c>
      <c r="N372" s="114" t="s">
        <v>65</v>
      </c>
      <c r="O372" s="114">
        <v>6</v>
      </c>
      <c r="P372" s="121" t="s">
        <v>877</v>
      </c>
      <c r="Q372" s="121">
        <v>15</v>
      </c>
      <c r="R372" s="121" t="s">
        <v>881</v>
      </c>
      <c r="S372" s="121" t="s">
        <v>1535</v>
      </c>
      <c r="U372" s="121" t="s">
        <v>878</v>
      </c>
      <c r="W372" s="113" t="s">
        <v>65</v>
      </c>
      <c r="X372" s="113">
        <v>6</v>
      </c>
      <c r="Y372" s="113" t="s">
        <v>65</v>
      </c>
      <c r="Z372" s="113" t="s">
        <v>65</v>
      </c>
      <c r="AA372" s="120">
        <v>0</v>
      </c>
      <c r="AB372" s="114" t="s">
        <v>916</v>
      </c>
      <c r="AC372" s="121" t="s">
        <v>1535</v>
      </c>
      <c r="AD372" s="121" t="s">
        <v>875</v>
      </c>
    </row>
    <row r="373" spans="1:30" s="121" customFormat="1">
      <c r="A373" s="114" t="s">
        <v>1433</v>
      </c>
      <c r="B373" s="114" t="s">
        <v>1537</v>
      </c>
      <c r="C373" s="114" t="s">
        <v>895</v>
      </c>
      <c r="D373" s="114">
        <f t="shared" si="36"/>
        <v>9.5</v>
      </c>
      <c r="E373" s="119">
        <f t="shared" si="37"/>
        <v>754.97639499428408</v>
      </c>
      <c r="F373" s="119">
        <v>330.36908464609797</v>
      </c>
      <c r="G373" s="114">
        <v>23.462553</v>
      </c>
      <c r="H373" s="114">
        <v>75.911602000000002</v>
      </c>
      <c r="I373" s="114" t="s">
        <v>952</v>
      </c>
      <c r="J373" s="114" t="s">
        <v>61</v>
      </c>
      <c r="K373" s="121" t="s">
        <v>495</v>
      </c>
      <c r="L373" s="121" t="s">
        <v>55</v>
      </c>
      <c r="M373" s="114" t="s">
        <v>1388</v>
      </c>
      <c r="N373" s="114" t="s">
        <v>65</v>
      </c>
      <c r="O373" s="114" t="s">
        <v>518</v>
      </c>
      <c r="P373" s="121" t="s">
        <v>877</v>
      </c>
      <c r="Q373" s="121">
        <v>15</v>
      </c>
      <c r="R373" s="121" t="s">
        <v>881</v>
      </c>
      <c r="S373" s="121" t="s">
        <v>1535</v>
      </c>
      <c r="U373" s="121" t="s">
        <v>878</v>
      </c>
      <c r="W373" s="149" t="s">
        <v>1433</v>
      </c>
      <c r="X373" s="113">
        <v>6</v>
      </c>
      <c r="Y373" s="113" t="s">
        <v>1413</v>
      </c>
      <c r="Z373" s="113" t="s">
        <v>1433</v>
      </c>
      <c r="AA373" s="120">
        <f>X373+6</f>
        <v>12</v>
      </c>
      <c r="AB373" s="114" t="s">
        <v>65</v>
      </c>
      <c r="AC373" s="121" t="s">
        <v>1535</v>
      </c>
      <c r="AD373" s="121" t="s">
        <v>875</v>
      </c>
    </row>
    <row r="374" spans="1:30" s="121" customFormat="1">
      <c r="A374" s="114" t="s">
        <v>1432</v>
      </c>
      <c r="B374" s="114" t="s">
        <v>1408</v>
      </c>
      <c r="C374" s="114" t="s">
        <v>895</v>
      </c>
      <c r="D374" s="114">
        <f t="shared" si="36"/>
        <v>9.5</v>
      </c>
      <c r="E374" s="119">
        <f t="shared" si="37"/>
        <v>1085.3454796403821</v>
      </c>
      <c r="F374" s="119">
        <v>550.542207433768</v>
      </c>
      <c r="G374" s="114">
        <v>23.461454</v>
      </c>
      <c r="H374" s="114">
        <v>75.908598999999995</v>
      </c>
      <c r="I374" s="114" t="s">
        <v>952</v>
      </c>
      <c r="J374" s="114" t="s">
        <v>61</v>
      </c>
      <c r="K374" s="121" t="s">
        <v>495</v>
      </c>
      <c r="L374" s="121" t="s">
        <v>55</v>
      </c>
      <c r="M374" s="114" t="s">
        <v>1388</v>
      </c>
      <c r="N374" s="114" t="s">
        <v>65</v>
      </c>
      <c r="O374" s="114" t="s">
        <v>518</v>
      </c>
      <c r="P374" s="121" t="s">
        <v>877</v>
      </c>
      <c r="Q374" s="121">
        <v>15</v>
      </c>
      <c r="R374" s="121" t="s">
        <v>881</v>
      </c>
      <c r="S374" s="121" t="s">
        <v>1535</v>
      </c>
      <c r="U374" s="121" t="s">
        <v>878</v>
      </c>
      <c r="W374" s="113" t="s">
        <v>65</v>
      </c>
      <c r="X374" s="113">
        <v>7</v>
      </c>
      <c r="Y374" s="113" t="s">
        <v>65</v>
      </c>
      <c r="Z374" s="113" t="s">
        <v>65</v>
      </c>
      <c r="AA374" s="120">
        <v>0</v>
      </c>
      <c r="AB374" s="114" t="s">
        <v>65</v>
      </c>
      <c r="AC374" s="121" t="s">
        <v>1535</v>
      </c>
      <c r="AD374" s="121" t="s">
        <v>875</v>
      </c>
    </row>
    <row r="375" spans="1:30" s="121" customFormat="1">
      <c r="A375" s="114" t="s">
        <v>1433</v>
      </c>
      <c r="B375" s="114" t="s">
        <v>1537</v>
      </c>
      <c r="C375" s="114" t="s">
        <v>895</v>
      </c>
      <c r="D375" s="114">
        <f t="shared" si="36"/>
        <v>9.5</v>
      </c>
      <c r="E375" s="119">
        <f t="shared" si="37"/>
        <v>1635.8876870741501</v>
      </c>
      <c r="F375" s="119">
        <v>58.180003611514501</v>
      </c>
      <c r="G375" s="114">
        <v>23.460429000000001</v>
      </c>
      <c r="H375" s="114">
        <v>75.903380999999996</v>
      </c>
      <c r="I375" s="114" t="s">
        <v>952</v>
      </c>
      <c r="J375" s="114" t="s">
        <v>61</v>
      </c>
      <c r="K375" s="121" t="s">
        <v>495</v>
      </c>
      <c r="L375" s="121" t="s">
        <v>55</v>
      </c>
      <c r="M375" s="114" t="s">
        <v>1388</v>
      </c>
      <c r="N375" s="114" t="s">
        <v>65</v>
      </c>
      <c r="O375" s="114" t="s">
        <v>518</v>
      </c>
      <c r="P375" s="121" t="s">
        <v>877</v>
      </c>
      <c r="Q375" s="121">
        <v>15</v>
      </c>
      <c r="R375" s="121" t="s">
        <v>881</v>
      </c>
      <c r="S375" s="121" t="s">
        <v>1535</v>
      </c>
      <c r="U375" s="121" t="s">
        <v>878</v>
      </c>
      <c r="W375" s="149" t="s">
        <v>1433</v>
      </c>
      <c r="X375" s="113">
        <v>7</v>
      </c>
      <c r="Y375" s="113" t="s">
        <v>1413</v>
      </c>
      <c r="Z375" s="113" t="s">
        <v>1433</v>
      </c>
      <c r="AA375" s="120">
        <f>X375+6</f>
        <v>13</v>
      </c>
      <c r="AB375" s="114" t="s">
        <v>65</v>
      </c>
      <c r="AC375" s="121" t="s">
        <v>1535</v>
      </c>
      <c r="AD375" s="121" t="s">
        <v>875</v>
      </c>
    </row>
    <row r="376" spans="1:30" s="121" customFormat="1">
      <c r="A376" s="114" t="s">
        <v>1432</v>
      </c>
      <c r="B376" s="114" t="s">
        <v>1408</v>
      </c>
      <c r="C376" s="114" t="s">
        <v>895</v>
      </c>
      <c r="D376" s="114">
        <f t="shared" si="36"/>
        <v>9.5</v>
      </c>
      <c r="E376" s="119">
        <f t="shared" si="37"/>
        <v>1694.0676906856645</v>
      </c>
      <c r="F376" s="119">
        <v>434.55780307078697</v>
      </c>
      <c r="G376" s="114">
        <v>23.460391999999999</v>
      </c>
      <c r="H376" s="114">
        <v>75.902814000000006</v>
      </c>
      <c r="I376" s="114" t="s">
        <v>952</v>
      </c>
      <c r="J376" s="114" t="s">
        <v>61</v>
      </c>
      <c r="K376" s="121" t="s">
        <v>495</v>
      </c>
      <c r="L376" s="121" t="s">
        <v>55</v>
      </c>
      <c r="M376" s="114" t="s">
        <v>1388</v>
      </c>
      <c r="N376" s="114" t="s">
        <v>65</v>
      </c>
      <c r="O376" s="114" t="s">
        <v>518</v>
      </c>
      <c r="P376" s="121" t="s">
        <v>877</v>
      </c>
      <c r="Q376" s="121">
        <v>15</v>
      </c>
      <c r="R376" s="121" t="s">
        <v>881</v>
      </c>
      <c r="S376" s="121" t="s">
        <v>1535</v>
      </c>
      <c r="U376" s="121" t="s">
        <v>878</v>
      </c>
      <c r="W376" s="113" t="s">
        <v>65</v>
      </c>
      <c r="X376" s="113">
        <v>6</v>
      </c>
      <c r="Y376" s="113" t="s">
        <v>65</v>
      </c>
      <c r="Z376" s="113" t="s">
        <v>65</v>
      </c>
      <c r="AA376" s="120">
        <v>0</v>
      </c>
      <c r="AB376" s="114" t="s">
        <v>65</v>
      </c>
      <c r="AC376" s="121" t="s">
        <v>1535</v>
      </c>
      <c r="AD376" s="121" t="s">
        <v>875</v>
      </c>
    </row>
    <row r="377" spans="1:30" s="121" customFormat="1">
      <c r="A377" s="114" t="s">
        <v>1432</v>
      </c>
      <c r="B377" s="114" t="s">
        <v>1408</v>
      </c>
      <c r="C377" s="114" t="s">
        <v>895</v>
      </c>
      <c r="D377" s="114">
        <f t="shared" si="36"/>
        <v>9.5</v>
      </c>
      <c r="E377" s="119">
        <f t="shared" si="37"/>
        <v>2128.6254937564513</v>
      </c>
      <c r="F377" s="119">
        <v>149.03663101071101</v>
      </c>
      <c r="G377" s="114">
        <v>23.460170000000002</v>
      </c>
      <c r="H377" s="114">
        <v>75.898567999999997</v>
      </c>
      <c r="I377" s="114" t="s">
        <v>952</v>
      </c>
      <c r="J377" s="114" t="s">
        <v>61</v>
      </c>
      <c r="K377" s="121" t="s">
        <v>495</v>
      </c>
      <c r="L377" s="121" t="s">
        <v>55</v>
      </c>
      <c r="M377" s="114" t="s">
        <v>1388</v>
      </c>
      <c r="N377" s="114" t="s">
        <v>65</v>
      </c>
      <c r="O377" s="114">
        <v>5</v>
      </c>
      <c r="P377" s="121" t="s">
        <v>877</v>
      </c>
      <c r="Q377" s="121">
        <v>15</v>
      </c>
      <c r="R377" s="121" t="s">
        <v>881</v>
      </c>
      <c r="S377" s="121" t="s">
        <v>1535</v>
      </c>
      <c r="U377" s="121" t="s">
        <v>878</v>
      </c>
      <c r="W377" s="113" t="s">
        <v>65</v>
      </c>
      <c r="X377" s="113">
        <v>6</v>
      </c>
      <c r="Y377" s="113" t="s">
        <v>65</v>
      </c>
      <c r="Z377" s="113" t="s">
        <v>65</v>
      </c>
      <c r="AA377" s="120">
        <v>0</v>
      </c>
      <c r="AB377" s="114" t="s">
        <v>65</v>
      </c>
      <c r="AC377" s="121" t="s">
        <v>1535</v>
      </c>
      <c r="AD377" s="121" t="s">
        <v>875</v>
      </c>
    </row>
    <row r="378" spans="1:30" s="121" customFormat="1">
      <c r="A378" s="114" t="s">
        <v>1432</v>
      </c>
      <c r="B378" s="114" t="s">
        <v>1408</v>
      </c>
      <c r="C378" s="114" t="s">
        <v>895</v>
      </c>
      <c r="D378" s="114">
        <f t="shared" si="36"/>
        <v>9.5</v>
      </c>
      <c r="E378" s="119">
        <f t="shared" si="37"/>
        <v>2277.6621247671624</v>
      </c>
      <c r="F378" s="119">
        <v>340.70433971034799</v>
      </c>
      <c r="G378" s="114">
        <v>23.460114999999998</v>
      </c>
      <c r="H378" s="114">
        <v>75.897118000000006</v>
      </c>
      <c r="I378" s="114" t="s">
        <v>952</v>
      </c>
      <c r="J378" s="114" t="s">
        <v>61</v>
      </c>
      <c r="K378" s="121" t="s">
        <v>495</v>
      </c>
      <c r="L378" s="121" t="s">
        <v>55</v>
      </c>
      <c r="M378" s="114" t="s">
        <v>1388</v>
      </c>
      <c r="N378" s="114" t="s">
        <v>65</v>
      </c>
      <c r="O378" s="114" t="s">
        <v>518</v>
      </c>
      <c r="P378" s="121" t="s">
        <v>877</v>
      </c>
      <c r="Q378" s="121">
        <v>15</v>
      </c>
      <c r="R378" s="121" t="s">
        <v>881</v>
      </c>
      <c r="S378" s="121" t="s">
        <v>1535</v>
      </c>
      <c r="U378" s="121" t="s">
        <v>878</v>
      </c>
      <c r="W378" s="113" t="s">
        <v>65</v>
      </c>
      <c r="X378" s="113">
        <v>6</v>
      </c>
      <c r="Y378" s="113" t="s">
        <v>65</v>
      </c>
      <c r="Z378" s="113" t="s">
        <v>65</v>
      </c>
      <c r="AA378" s="120">
        <v>0</v>
      </c>
      <c r="AB378" s="114" t="s">
        <v>65</v>
      </c>
      <c r="AC378" s="121" t="s">
        <v>1535</v>
      </c>
      <c r="AD378" s="121" t="s">
        <v>875</v>
      </c>
    </row>
    <row r="379" spans="1:30" s="121" customFormat="1">
      <c r="A379" s="114" t="s">
        <v>913</v>
      </c>
      <c r="B379" s="114" t="s">
        <v>871</v>
      </c>
      <c r="C379" s="114" t="s">
        <v>895</v>
      </c>
      <c r="D379" s="114">
        <f t="shared" si="36"/>
        <v>9.5</v>
      </c>
      <c r="E379" s="119">
        <f t="shared" si="37"/>
        <v>2618.3664644775104</v>
      </c>
      <c r="F379" s="119">
        <v>133.064386798801</v>
      </c>
      <c r="G379" s="114">
        <v>23.459944</v>
      </c>
      <c r="H379" s="114">
        <v>75.893797000000006</v>
      </c>
      <c r="I379" s="114" t="s">
        <v>952</v>
      </c>
      <c r="J379" s="114" t="s">
        <v>61</v>
      </c>
      <c r="K379" s="121" t="s">
        <v>495</v>
      </c>
      <c r="L379" s="121" t="s">
        <v>55</v>
      </c>
      <c r="M379" s="114" t="s">
        <v>1388</v>
      </c>
      <c r="N379" s="114" t="s">
        <v>65</v>
      </c>
      <c r="O379" s="114" t="s">
        <v>518</v>
      </c>
      <c r="P379" s="121" t="s">
        <v>877</v>
      </c>
      <c r="Q379" s="121">
        <v>15</v>
      </c>
      <c r="R379" s="121" t="s">
        <v>881</v>
      </c>
      <c r="S379" s="121" t="s">
        <v>1535</v>
      </c>
      <c r="U379" s="121" t="s">
        <v>878</v>
      </c>
      <c r="W379" s="113" t="s">
        <v>65</v>
      </c>
      <c r="X379" s="113">
        <v>6</v>
      </c>
      <c r="Y379" s="113" t="s">
        <v>65</v>
      </c>
      <c r="Z379" s="113" t="s">
        <v>65</v>
      </c>
      <c r="AA379" s="120">
        <v>0</v>
      </c>
      <c r="AB379" s="114" t="s">
        <v>65</v>
      </c>
      <c r="AC379" s="121" t="s">
        <v>1535</v>
      </c>
      <c r="AD379" s="121" t="s">
        <v>875</v>
      </c>
    </row>
    <row r="380" spans="1:30" s="121" customFormat="1">
      <c r="A380" s="114" t="s">
        <v>1433</v>
      </c>
      <c r="B380" s="114" t="s">
        <v>1537</v>
      </c>
      <c r="C380" s="114" t="s">
        <v>895</v>
      </c>
      <c r="D380" s="114">
        <f t="shared" si="36"/>
        <v>9.5</v>
      </c>
      <c r="E380" s="119">
        <f t="shared" si="37"/>
        <v>2751.4308512763114</v>
      </c>
      <c r="F380" s="119">
        <v>977.97686138282404</v>
      </c>
      <c r="G380" s="114">
        <v>23.459879999999998</v>
      </c>
      <c r="H380" s="114">
        <v>75.892500999999996</v>
      </c>
      <c r="I380" s="114" t="s">
        <v>952</v>
      </c>
      <c r="J380" s="114" t="s">
        <v>61</v>
      </c>
      <c r="K380" s="121" t="s">
        <v>495</v>
      </c>
      <c r="L380" s="121" t="s">
        <v>55</v>
      </c>
      <c r="M380" s="114" t="s">
        <v>1388</v>
      </c>
      <c r="N380" s="114" t="s">
        <v>65</v>
      </c>
      <c r="O380" s="114" t="s">
        <v>518</v>
      </c>
      <c r="P380" s="121" t="s">
        <v>877</v>
      </c>
      <c r="Q380" s="121">
        <v>15</v>
      </c>
      <c r="R380" s="121" t="s">
        <v>881</v>
      </c>
      <c r="S380" s="121" t="s">
        <v>1535</v>
      </c>
      <c r="U380" s="121" t="s">
        <v>878</v>
      </c>
      <c r="W380" s="149" t="s">
        <v>1433</v>
      </c>
      <c r="X380" s="113">
        <v>8</v>
      </c>
      <c r="Y380" s="113" t="s">
        <v>1413</v>
      </c>
      <c r="Z380" s="113" t="s">
        <v>1433</v>
      </c>
      <c r="AA380" s="120">
        <f>X380+6</f>
        <v>14</v>
      </c>
      <c r="AB380" s="114" t="s">
        <v>65</v>
      </c>
      <c r="AC380" s="121" t="s">
        <v>1535</v>
      </c>
      <c r="AD380" s="121" t="s">
        <v>875</v>
      </c>
    </row>
    <row r="381" spans="1:30" s="121" customFormat="1">
      <c r="A381" s="114" t="s">
        <v>954</v>
      </c>
      <c r="B381" s="114" t="s">
        <v>871</v>
      </c>
      <c r="C381" s="114" t="s">
        <v>868</v>
      </c>
      <c r="D381" s="114">
        <f t="shared" si="36"/>
        <v>22</v>
      </c>
      <c r="E381" s="119">
        <f t="shared" si="37"/>
        <v>3729.4077126591355</v>
      </c>
      <c r="F381" s="119">
        <v>481.64281062483701</v>
      </c>
      <c r="G381" s="114">
        <v>23.459178000000001</v>
      </c>
      <c r="H381" s="114">
        <v>75.882965999999996</v>
      </c>
      <c r="I381" s="114" t="s">
        <v>952</v>
      </c>
      <c r="J381" s="114" t="s">
        <v>61</v>
      </c>
      <c r="K381" s="121" t="s">
        <v>495</v>
      </c>
      <c r="L381" s="121" t="s">
        <v>55</v>
      </c>
      <c r="M381" s="114" t="s">
        <v>1388</v>
      </c>
      <c r="N381" s="114" t="s">
        <v>65</v>
      </c>
      <c r="O381" s="114" t="s">
        <v>518</v>
      </c>
      <c r="P381" s="121" t="s">
        <v>955</v>
      </c>
      <c r="Q381" s="121">
        <v>40</v>
      </c>
      <c r="R381" s="121" t="s">
        <v>881</v>
      </c>
      <c r="S381" s="121" t="s">
        <v>59</v>
      </c>
      <c r="U381" s="121" t="s">
        <v>33</v>
      </c>
      <c r="W381" s="113" t="s">
        <v>65</v>
      </c>
      <c r="X381" s="113">
        <v>15</v>
      </c>
      <c r="Y381" s="113" t="s">
        <v>65</v>
      </c>
      <c r="Z381" s="113" t="s">
        <v>65</v>
      </c>
      <c r="AA381" s="120">
        <v>0</v>
      </c>
      <c r="AB381" s="114" t="s">
        <v>65</v>
      </c>
      <c r="AC381" s="121" t="s">
        <v>59</v>
      </c>
      <c r="AD381" s="121" t="s">
        <v>875</v>
      </c>
    </row>
    <row r="382" spans="1:30" s="121" customFormat="1">
      <c r="A382" s="114" t="s">
        <v>1432</v>
      </c>
      <c r="B382" s="114" t="s">
        <v>1408</v>
      </c>
      <c r="C382" s="114" t="s">
        <v>868</v>
      </c>
      <c r="D382" s="114">
        <f t="shared" si="36"/>
        <v>22</v>
      </c>
      <c r="E382" s="119">
        <f t="shared" si="37"/>
        <v>4211.0505232839723</v>
      </c>
      <c r="F382" s="119">
        <v>263.37190640981402</v>
      </c>
      <c r="G382" s="114">
        <v>23.463259000000001</v>
      </c>
      <c r="H382" s="114">
        <v>75.883897000000005</v>
      </c>
      <c r="I382" s="114" t="s">
        <v>952</v>
      </c>
      <c r="J382" s="114" t="s">
        <v>61</v>
      </c>
      <c r="K382" s="121" t="s">
        <v>495</v>
      </c>
      <c r="L382" s="121" t="s">
        <v>55</v>
      </c>
      <c r="M382" s="114" t="s">
        <v>1388</v>
      </c>
      <c r="N382" s="114" t="s">
        <v>65</v>
      </c>
      <c r="O382" s="114" t="s">
        <v>518</v>
      </c>
      <c r="P382" s="121" t="s">
        <v>955</v>
      </c>
      <c r="Q382" s="121">
        <v>40</v>
      </c>
      <c r="R382" s="121" t="s">
        <v>881</v>
      </c>
      <c r="S382" s="121" t="s">
        <v>59</v>
      </c>
      <c r="U382" s="121" t="s">
        <v>33</v>
      </c>
      <c r="W382" s="113" t="s">
        <v>65</v>
      </c>
      <c r="X382" s="113">
        <v>21</v>
      </c>
      <c r="Y382" s="113" t="s">
        <v>65</v>
      </c>
      <c r="Z382" s="113" t="s">
        <v>65</v>
      </c>
      <c r="AA382" s="120">
        <v>0</v>
      </c>
      <c r="AB382" s="114" t="s">
        <v>65</v>
      </c>
      <c r="AC382" s="121" t="s">
        <v>59</v>
      </c>
      <c r="AD382" s="121" t="s">
        <v>875</v>
      </c>
    </row>
    <row r="383" spans="1:30" s="121" customFormat="1">
      <c r="A383" s="114" t="s">
        <v>1432</v>
      </c>
      <c r="B383" s="114" t="s">
        <v>1408</v>
      </c>
      <c r="C383" s="114" t="s">
        <v>868</v>
      </c>
      <c r="D383" s="114">
        <f t="shared" si="36"/>
        <v>22</v>
      </c>
      <c r="E383" s="119">
        <f t="shared" si="37"/>
        <v>4474.4224296937864</v>
      </c>
      <c r="F383" s="119">
        <v>510.98342939621301</v>
      </c>
      <c r="G383" s="114">
        <v>23.465558999999999</v>
      </c>
      <c r="H383" s="114">
        <v>75.884546</v>
      </c>
      <c r="I383" s="114" t="s">
        <v>952</v>
      </c>
      <c r="J383" s="114" t="s">
        <v>61</v>
      </c>
      <c r="K383" s="121" t="s">
        <v>495</v>
      </c>
      <c r="L383" s="121" t="s">
        <v>55</v>
      </c>
      <c r="M383" s="114" t="s">
        <v>1388</v>
      </c>
      <c r="N383" s="114" t="s">
        <v>65</v>
      </c>
      <c r="O383" s="114" t="s">
        <v>518</v>
      </c>
      <c r="P383" s="121" t="s">
        <v>955</v>
      </c>
      <c r="Q383" s="121">
        <v>40</v>
      </c>
      <c r="R383" s="121" t="s">
        <v>881</v>
      </c>
      <c r="S383" s="121" t="s">
        <v>59</v>
      </c>
      <c r="U383" s="121" t="s">
        <v>33</v>
      </c>
      <c r="W383" s="113" t="s">
        <v>65</v>
      </c>
      <c r="X383" s="113">
        <v>14</v>
      </c>
      <c r="Y383" s="113" t="s">
        <v>65</v>
      </c>
      <c r="Z383" s="113" t="s">
        <v>65</v>
      </c>
      <c r="AA383" s="120">
        <v>0</v>
      </c>
      <c r="AB383" s="114" t="s">
        <v>65</v>
      </c>
      <c r="AC383" s="121" t="s">
        <v>59</v>
      </c>
      <c r="AD383" s="121" t="s">
        <v>875</v>
      </c>
    </row>
    <row r="384" spans="1:30" s="121" customFormat="1">
      <c r="A384" s="114" t="s">
        <v>1433</v>
      </c>
      <c r="B384" s="114" t="s">
        <v>1537</v>
      </c>
      <c r="C384" s="114" t="s">
        <v>868</v>
      </c>
      <c r="D384" s="114">
        <f t="shared" si="36"/>
        <v>22</v>
      </c>
      <c r="E384" s="119">
        <f t="shared" si="37"/>
        <v>4985.4058590899995</v>
      </c>
      <c r="F384" s="119">
        <v>126.078912808863</v>
      </c>
      <c r="G384" s="114">
        <v>23.470011</v>
      </c>
      <c r="H384" s="114">
        <v>75.885841999999997</v>
      </c>
      <c r="I384" s="114" t="s">
        <v>952</v>
      </c>
      <c r="J384" s="114" t="s">
        <v>61</v>
      </c>
      <c r="K384" s="121" t="s">
        <v>495</v>
      </c>
      <c r="L384" s="121" t="s">
        <v>55</v>
      </c>
      <c r="M384" s="114" t="s">
        <v>1388</v>
      </c>
      <c r="N384" s="114" t="s">
        <v>65</v>
      </c>
      <c r="O384" s="114" t="s">
        <v>518</v>
      </c>
      <c r="P384" s="121" t="s">
        <v>955</v>
      </c>
      <c r="Q384" s="121">
        <v>40</v>
      </c>
      <c r="R384" s="121" t="s">
        <v>881</v>
      </c>
      <c r="S384" s="121" t="s">
        <v>59</v>
      </c>
      <c r="U384" s="121" t="s">
        <v>33</v>
      </c>
      <c r="W384" s="149" t="s">
        <v>1433</v>
      </c>
      <c r="X384" s="113">
        <v>19</v>
      </c>
      <c r="Y384" s="113" t="s">
        <v>1413</v>
      </c>
      <c r="Z384" s="113" t="s">
        <v>1433</v>
      </c>
      <c r="AA384" s="120">
        <f>X384+6</f>
        <v>25</v>
      </c>
      <c r="AB384" s="114" t="s">
        <v>65</v>
      </c>
      <c r="AC384" s="121" t="s">
        <v>59</v>
      </c>
      <c r="AD384" s="121" t="s">
        <v>875</v>
      </c>
    </row>
    <row r="385" spans="1:30" s="121" customFormat="1">
      <c r="A385" s="114" t="s">
        <v>956</v>
      </c>
      <c r="B385" s="114" t="s">
        <v>871</v>
      </c>
      <c r="C385" s="114" t="s">
        <v>868</v>
      </c>
      <c r="D385" s="114">
        <f t="shared" si="36"/>
        <v>22</v>
      </c>
      <c r="E385" s="119">
        <f t="shared" si="37"/>
        <v>5111.4847718988622</v>
      </c>
      <c r="F385" s="119">
        <v>86.973530289798205</v>
      </c>
      <c r="G385" s="114">
        <v>23.471109999999999</v>
      </c>
      <c r="H385" s="114">
        <v>75.886154000000005</v>
      </c>
      <c r="I385" s="114" t="s">
        <v>952</v>
      </c>
      <c r="J385" s="114" t="s">
        <v>61</v>
      </c>
      <c r="K385" s="121" t="s">
        <v>495</v>
      </c>
      <c r="L385" s="121" t="s">
        <v>55</v>
      </c>
      <c r="M385" s="114" t="s">
        <v>1388</v>
      </c>
      <c r="N385" s="114" t="s">
        <v>65</v>
      </c>
      <c r="O385" s="114" t="s">
        <v>518</v>
      </c>
      <c r="P385" s="121" t="s">
        <v>955</v>
      </c>
      <c r="Q385" s="121">
        <v>40</v>
      </c>
      <c r="R385" s="121" t="s">
        <v>881</v>
      </c>
      <c r="S385" s="121" t="s">
        <v>59</v>
      </c>
      <c r="U385" s="121" t="s">
        <v>33</v>
      </c>
      <c r="W385" s="113" t="s">
        <v>65</v>
      </c>
      <c r="X385" s="113">
        <v>15</v>
      </c>
      <c r="Y385" s="113" t="s">
        <v>65</v>
      </c>
      <c r="Z385" s="113" t="s">
        <v>65</v>
      </c>
      <c r="AA385" s="120">
        <v>0</v>
      </c>
      <c r="AB385" s="114" t="s">
        <v>65</v>
      </c>
      <c r="AC385" s="121" t="s">
        <v>59</v>
      </c>
      <c r="AD385" s="121" t="s">
        <v>875</v>
      </c>
    </row>
    <row r="386" spans="1:30" s="121" customFormat="1">
      <c r="A386" s="114" t="s">
        <v>1432</v>
      </c>
      <c r="B386" s="114" t="s">
        <v>1408</v>
      </c>
      <c r="C386" s="114" t="s">
        <v>868</v>
      </c>
      <c r="D386" s="114">
        <f t="shared" si="36"/>
        <v>22</v>
      </c>
      <c r="E386" s="119">
        <f t="shared" si="37"/>
        <v>5198.4583021886601</v>
      </c>
      <c r="F386" s="119">
        <v>160.09266485107</v>
      </c>
      <c r="G386" s="114">
        <v>23.471864</v>
      </c>
      <c r="H386" s="114">
        <v>75.886381999999998</v>
      </c>
      <c r="I386" s="114" t="s">
        <v>952</v>
      </c>
      <c r="J386" s="114" t="s">
        <v>61</v>
      </c>
      <c r="K386" s="121" t="s">
        <v>495</v>
      </c>
      <c r="L386" s="121" t="s">
        <v>55</v>
      </c>
      <c r="M386" s="114" t="s">
        <v>1388</v>
      </c>
      <c r="N386" s="114" t="s">
        <v>65</v>
      </c>
      <c r="O386" s="114" t="s">
        <v>518</v>
      </c>
      <c r="P386" s="121" t="s">
        <v>955</v>
      </c>
      <c r="Q386" s="121">
        <v>40</v>
      </c>
      <c r="R386" s="121" t="s">
        <v>881</v>
      </c>
      <c r="S386" s="121" t="s">
        <v>59</v>
      </c>
      <c r="U386" s="121" t="s">
        <v>33</v>
      </c>
      <c r="W386" s="113" t="s">
        <v>65</v>
      </c>
      <c r="X386" s="113">
        <v>13</v>
      </c>
      <c r="Y386" s="113" t="s">
        <v>65</v>
      </c>
      <c r="Z386" s="113" t="s">
        <v>65</v>
      </c>
      <c r="AA386" s="120">
        <v>0</v>
      </c>
      <c r="AB386" s="114" t="s">
        <v>65</v>
      </c>
      <c r="AC386" s="121" t="s">
        <v>59</v>
      </c>
      <c r="AD386" s="121" t="s">
        <v>875</v>
      </c>
    </row>
    <row r="387" spans="1:30" s="121" customFormat="1">
      <c r="A387" s="114" t="s">
        <v>1433</v>
      </c>
      <c r="B387" s="114" t="s">
        <v>1537</v>
      </c>
      <c r="C387" s="114" t="s">
        <v>868</v>
      </c>
      <c r="D387" s="114">
        <f t="shared" si="36"/>
        <v>22</v>
      </c>
      <c r="E387" s="119">
        <f t="shared" si="37"/>
        <v>5358.5509670397305</v>
      </c>
      <c r="F387" s="119">
        <v>719.26032344947896</v>
      </c>
      <c r="G387" s="114">
        <v>23.473258999999999</v>
      </c>
      <c r="H387" s="114">
        <v>75.886790000000005</v>
      </c>
      <c r="I387" s="114" t="s">
        <v>952</v>
      </c>
      <c r="J387" s="114" t="s">
        <v>61</v>
      </c>
      <c r="K387" s="121" t="s">
        <v>495</v>
      </c>
      <c r="L387" s="121" t="s">
        <v>55</v>
      </c>
      <c r="M387" s="114" t="s">
        <v>1388</v>
      </c>
      <c r="N387" s="114" t="s">
        <v>65</v>
      </c>
      <c r="O387" s="114" t="s">
        <v>518</v>
      </c>
      <c r="P387" s="121" t="s">
        <v>955</v>
      </c>
      <c r="Q387" s="121">
        <v>40</v>
      </c>
      <c r="R387" s="121" t="s">
        <v>881</v>
      </c>
      <c r="S387" s="121" t="s">
        <v>59</v>
      </c>
      <c r="U387" s="121" t="s">
        <v>33</v>
      </c>
      <c r="W387" s="149" t="s">
        <v>1433</v>
      </c>
      <c r="X387" s="113">
        <v>31</v>
      </c>
      <c r="Y387" s="113" t="s">
        <v>1413</v>
      </c>
      <c r="Z387" s="113" t="s">
        <v>1433</v>
      </c>
      <c r="AA387" s="120">
        <f>X387+6</f>
        <v>37</v>
      </c>
      <c r="AB387" s="114" t="s">
        <v>65</v>
      </c>
      <c r="AC387" s="121" t="s">
        <v>59</v>
      </c>
      <c r="AD387" s="121" t="s">
        <v>875</v>
      </c>
    </row>
    <row r="388" spans="1:30" s="121" customFormat="1">
      <c r="A388" s="114" t="s">
        <v>1432</v>
      </c>
      <c r="B388" s="114" t="s">
        <v>1408</v>
      </c>
      <c r="C388" s="114" t="s">
        <v>868</v>
      </c>
      <c r="D388" s="114">
        <f t="shared" si="36"/>
        <v>22</v>
      </c>
      <c r="E388" s="119">
        <f t="shared" si="37"/>
        <v>6077.8112904892096</v>
      </c>
      <c r="F388" s="119">
        <v>88.738224139513207</v>
      </c>
      <c r="G388" s="114">
        <v>23.479572000000001</v>
      </c>
      <c r="H388" s="114">
        <v>75.888326000000006</v>
      </c>
      <c r="I388" s="114" t="s">
        <v>952</v>
      </c>
      <c r="J388" s="114" t="s">
        <v>61</v>
      </c>
      <c r="K388" s="121" t="s">
        <v>495</v>
      </c>
      <c r="L388" s="121" t="s">
        <v>55</v>
      </c>
      <c r="M388" s="114" t="s">
        <v>1388</v>
      </c>
      <c r="N388" s="114" t="s">
        <v>65</v>
      </c>
      <c r="O388" s="114" t="s">
        <v>518</v>
      </c>
      <c r="P388" s="121" t="s">
        <v>955</v>
      </c>
      <c r="Q388" s="121">
        <v>40</v>
      </c>
      <c r="R388" s="121" t="s">
        <v>881</v>
      </c>
      <c r="S388" s="121" t="s">
        <v>59</v>
      </c>
      <c r="U388" s="121" t="s">
        <v>33</v>
      </c>
      <c r="W388" s="113" t="s">
        <v>65</v>
      </c>
      <c r="X388" s="113">
        <v>15</v>
      </c>
      <c r="Y388" s="113" t="s">
        <v>65</v>
      </c>
      <c r="Z388" s="113" t="s">
        <v>65</v>
      </c>
      <c r="AA388" s="120">
        <v>0</v>
      </c>
      <c r="AB388" s="114" t="s">
        <v>65</v>
      </c>
      <c r="AC388" s="121" t="s">
        <v>59</v>
      </c>
      <c r="AD388" s="121" t="s">
        <v>875</v>
      </c>
    </row>
    <row r="389" spans="1:30" s="121" customFormat="1">
      <c r="A389" s="114" t="s">
        <v>957</v>
      </c>
      <c r="B389" s="114" t="s">
        <v>871</v>
      </c>
      <c r="C389" s="114" t="s">
        <v>868</v>
      </c>
      <c r="D389" s="114">
        <f t="shared" ref="D389:D452" si="40">(Q389/2)+2</f>
        <v>22</v>
      </c>
      <c r="E389" s="119">
        <f t="shared" si="37"/>
        <v>6166.549514628723</v>
      </c>
      <c r="F389" s="119">
        <v>38.786855519327503</v>
      </c>
      <c r="G389" s="114">
        <v>23.480371999999999</v>
      </c>
      <c r="H389" s="114">
        <v>75.888351999999998</v>
      </c>
      <c r="I389" s="114" t="s">
        <v>952</v>
      </c>
      <c r="J389" s="114" t="s">
        <v>61</v>
      </c>
      <c r="K389" s="121" t="s">
        <v>495</v>
      </c>
      <c r="L389" s="121" t="s">
        <v>55</v>
      </c>
      <c r="M389" s="114" t="s">
        <v>1388</v>
      </c>
      <c r="N389" s="114" t="s">
        <v>65</v>
      </c>
      <c r="O389" s="114" t="s">
        <v>518</v>
      </c>
      <c r="P389" s="121" t="s">
        <v>955</v>
      </c>
      <c r="Q389" s="121">
        <v>40</v>
      </c>
      <c r="R389" s="121" t="s">
        <v>881</v>
      </c>
      <c r="S389" s="121" t="s">
        <v>59</v>
      </c>
      <c r="U389" s="121" t="s">
        <v>33</v>
      </c>
      <c r="W389" s="113" t="s">
        <v>65</v>
      </c>
      <c r="X389" s="113">
        <v>15</v>
      </c>
      <c r="Y389" s="113" t="s">
        <v>65</v>
      </c>
      <c r="Z389" s="113" t="s">
        <v>65</v>
      </c>
      <c r="AA389" s="120">
        <v>0</v>
      </c>
      <c r="AB389" s="114" t="s">
        <v>65</v>
      </c>
      <c r="AC389" s="121" t="s">
        <v>59</v>
      </c>
      <c r="AD389" s="121" t="s">
        <v>875</v>
      </c>
    </row>
    <row r="390" spans="1:30" s="121" customFormat="1">
      <c r="A390" s="114" t="s">
        <v>916</v>
      </c>
      <c r="B390" s="114" t="s">
        <v>871</v>
      </c>
      <c r="C390" s="114" t="s">
        <v>868</v>
      </c>
      <c r="D390" s="114">
        <f t="shared" si="40"/>
        <v>22</v>
      </c>
      <c r="E390" s="119">
        <f t="shared" ref="E390:E453" si="41">F389+E389</f>
        <v>6205.3363701480503</v>
      </c>
      <c r="F390" s="119">
        <v>140.78761701903201</v>
      </c>
      <c r="G390" s="114">
        <v>23.480720999999999</v>
      </c>
      <c r="H390" s="114">
        <v>75.888379999999998</v>
      </c>
      <c r="I390" s="114" t="s">
        <v>952</v>
      </c>
      <c r="J390" s="114" t="s">
        <v>61</v>
      </c>
      <c r="K390" s="121" t="s">
        <v>495</v>
      </c>
      <c r="L390" s="121" t="s">
        <v>55</v>
      </c>
      <c r="M390" s="114" t="s">
        <v>1388</v>
      </c>
      <c r="N390" s="114" t="s">
        <v>65</v>
      </c>
      <c r="O390" s="114" t="s">
        <v>518</v>
      </c>
      <c r="P390" s="121" t="s">
        <v>955</v>
      </c>
      <c r="Q390" s="121">
        <v>40</v>
      </c>
      <c r="R390" s="121" t="s">
        <v>881</v>
      </c>
      <c r="S390" s="121" t="s">
        <v>59</v>
      </c>
      <c r="U390" s="121" t="s">
        <v>33</v>
      </c>
      <c r="W390" s="113" t="s">
        <v>65</v>
      </c>
      <c r="X390" s="113">
        <v>15</v>
      </c>
      <c r="Y390" s="113" t="s">
        <v>65</v>
      </c>
      <c r="Z390" s="113" t="s">
        <v>65</v>
      </c>
      <c r="AA390" s="120">
        <v>0</v>
      </c>
      <c r="AB390" s="114" t="s">
        <v>65</v>
      </c>
      <c r="AC390" s="121" t="s">
        <v>59</v>
      </c>
      <c r="AD390" s="121" t="s">
        <v>875</v>
      </c>
    </row>
    <row r="391" spans="1:30" s="121" customFormat="1">
      <c r="A391" s="114" t="s">
        <v>1432</v>
      </c>
      <c r="B391" s="114" t="s">
        <v>1408</v>
      </c>
      <c r="C391" s="114" t="s">
        <v>868</v>
      </c>
      <c r="D391" s="114">
        <f t="shared" si="40"/>
        <v>22</v>
      </c>
      <c r="E391" s="119">
        <f t="shared" si="41"/>
        <v>6346.1239871670823</v>
      </c>
      <c r="F391" s="119">
        <v>709.91766960433802</v>
      </c>
      <c r="G391" s="114">
        <v>23.48199</v>
      </c>
      <c r="H391" s="114">
        <v>75.888405000000006</v>
      </c>
      <c r="I391" s="114" t="s">
        <v>952</v>
      </c>
      <c r="J391" s="114" t="s">
        <v>61</v>
      </c>
      <c r="K391" s="121" t="s">
        <v>495</v>
      </c>
      <c r="L391" s="121" t="s">
        <v>55</v>
      </c>
      <c r="M391" s="114" t="s">
        <v>1388</v>
      </c>
      <c r="N391" s="114" t="s">
        <v>65</v>
      </c>
      <c r="O391" s="114" t="s">
        <v>518</v>
      </c>
      <c r="P391" s="121" t="s">
        <v>955</v>
      </c>
      <c r="Q391" s="121">
        <v>40</v>
      </c>
      <c r="R391" s="121" t="s">
        <v>881</v>
      </c>
      <c r="S391" s="121" t="s">
        <v>59</v>
      </c>
      <c r="U391" s="121" t="s">
        <v>33</v>
      </c>
      <c r="W391" s="113" t="s">
        <v>65</v>
      </c>
      <c r="X391" s="113">
        <v>15</v>
      </c>
      <c r="Y391" s="113" t="s">
        <v>65</v>
      </c>
      <c r="Z391" s="113" t="s">
        <v>65</v>
      </c>
      <c r="AA391" s="120">
        <v>0</v>
      </c>
      <c r="AB391" s="114" t="s">
        <v>65</v>
      </c>
      <c r="AC391" s="121" t="s">
        <v>59</v>
      </c>
      <c r="AD391" s="121" t="s">
        <v>875</v>
      </c>
    </row>
    <row r="392" spans="1:30" s="121" customFormat="1">
      <c r="A392" s="114" t="s">
        <v>1433</v>
      </c>
      <c r="B392" s="114" t="s">
        <v>1537</v>
      </c>
      <c r="C392" s="114" t="s">
        <v>868</v>
      </c>
      <c r="D392" s="114">
        <f t="shared" si="40"/>
        <v>22</v>
      </c>
      <c r="E392" s="119">
        <f t="shared" si="41"/>
        <v>7056.0416567714201</v>
      </c>
      <c r="F392" s="119">
        <v>108.404969492246</v>
      </c>
      <c r="G392" s="114">
        <v>23.487895999999999</v>
      </c>
      <c r="H392" s="114">
        <v>75.891036999999997</v>
      </c>
      <c r="I392" s="114" t="s">
        <v>952</v>
      </c>
      <c r="J392" s="114" t="s">
        <v>61</v>
      </c>
      <c r="K392" s="121" t="s">
        <v>495</v>
      </c>
      <c r="L392" s="121" t="s">
        <v>55</v>
      </c>
      <c r="M392" s="114" t="s">
        <v>1388</v>
      </c>
      <c r="N392" s="114" t="s">
        <v>65</v>
      </c>
      <c r="O392" s="114" t="s">
        <v>518</v>
      </c>
      <c r="P392" s="121" t="s">
        <v>955</v>
      </c>
      <c r="Q392" s="121">
        <v>40</v>
      </c>
      <c r="R392" s="121" t="s">
        <v>881</v>
      </c>
      <c r="S392" s="121" t="s">
        <v>59</v>
      </c>
      <c r="U392" s="121" t="s">
        <v>33</v>
      </c>
      <c r="W392" s="149" t="s">
        <v>1433</v>
      </c>
      <c r="X392" s="113">
        <v>19</v>
      </c>
      <c r="Y392" s="113" t="s">
        <v>1413</v>
      </c>
      <c r="Z392" s="113" t="s">
        <v>1433</v>
      </c>
      <c r="AA392" s="120">
        <f>X392+6</f>
        <v>25</v>
      </c>
      <c r="AB392" s="114" t="s">
        <v>65</v>
      </c>
      <c r="AC392" s="121" t="s">
        <v>59</v>
      </c>
      <c r="AD392" s="121" t="s">
        <v>875</v>
      </c>
    </row>
    <row r="393" spans="1:30" s="121" customFormat="1">
      <c r="A393" s="114" t="s">
        <v>1432</v>
      </c>
      <c r="B393" s="114" t="s">
        <v>1408</v>
      </c>
      <c r="C393" s="114" t="s">
        <v>868</v>
      </c>
      <c r="D393" s="114">
        <f t="shared" si="40"/>
        <v>22</v>
      </c>
      <c r="E393" s="119">
        <f t="shared" si="41"/>
        <v>7164.4466262636661</v>
      </c>
      <c r="F393" s="119">
        <v>32.9559980595903</v>
      </c>
      <c r="G393" s="114">
        <v>23.488790000000002</v>
      </c>
      <c r="H393" s="114">
        <v>75.891464999999997</v>
      </c>
      <c r="I393" s="114" t="s">
        <v>952</v>
      </c>
      <c r="J393" s="114" t="s">
        <v>61</v>
      </c>
      <c r="K393" s="121" t="s">
        <v>495</v>
      </c>
      <c r="L393" s="121" t="s">
        <v>55</v>
      </c>
      <c r="M393" s="114" t="s">
        <v>1388</v>
      </c>
      <c r="N393" s="114" t="s">
        <v>65</v>
      </c>
      <c r="O393" s="114" t="s">
        <v>518</v>
      </c>
      <c r="P393" s="121" t="s">
        <v>955</v>
      </c>
      <c r="Q393" s="121">
        <v>40</v>
      </c>
      <c r="R393" s="121" t="s">
        <v>881</v>
      </c>
      <c r="S393" s="121" t="s">
        <v>59</v>
      </c>
      <c r="U393" s="121" t="s">
        <v>33</v>
      </c>
      <c r="W393" s="113" t="s">
        <v>65</v>
      </c>
      <c r="X393" s="113">
        <v>15</v>
      </c>
      <c r="Y393" s="113" t="s">
        <v>65</v>
      </c>
      <c r="Z393" s="113" t="s">
        <v>65</v>
      </c>
      <c r="AA393" s="120">
        <v>0</v>
      </c>
      <c r="AB393" s="114" t="s">
        <v>65</v>
      </c>
      <c r="AC393" s="121" t="s">
        <v>59</v>
      </c>
      <c r="AD393" s="121" t="s">
        <v>875</v>
      </c>
    </row>
    <row r="394" spans="1:30" s="121" customFormat="1">
      <c r="A394" s="114" t="s">
        <v>958</v>
      </c>
      <c r="B394" s="114" t="s">
        <v>871</v>
      </c>
      <c r="C394" s="114" t="s">
        <v>868</v>
      </c>
      <c r="D394" s="114">
        <f t="shared" si="40"/>
        <v>22</v>
      </c>
      <c r="E394" s="119">
        <f t="shared" si="41"/>
        <v>7197.4026243232565</v>
      </c>
      <c r="F394" s="119">
        <v>22.943650242978599</v>
      </c>
      <c r="G394" s="114">
        <v>23.489056000000001</v>
      </c>
      <c r="H394" s="114">
        <v>75.891606999999993</v>
      </c>
      <c r="I394" s="114" t="s">
        <v>952</v>
      </c>
      <c r="J394" s="114" t="s">
        <v>61</v>
      </c>
      <c r="K394" s="121" t="s">
        <v>495</v>
      </c>
      <c r="L394" s="121" t="s">
        <v>55</v>
      </c>
      <c r="M394" s="114" t="s">
        <v>1388</v>
      </c>
      <c r="N394" s="114" t="s">
        <v>65</v>
      </c>
      <c r="O394" s="114" t="s">
        <v>518</v>
      </c>
      <c r="P394" s="121" t="s">
        <v>955</v>
      </c>
      <c r="Q394" s="121">
        <v>40</v>
      </c>
      <c r="R394" s="121" t="s">
        <v>881</v>
      </c>
      <c r="S394" s="121" t="s">
        <v>59</v>
      </c>
      <c r="U394" s="121" t="s">
        <v>33</v>
      </c>
      <c r="W394" s="113" t="s">
        <v>65</v>
      </c>
      <c r="X394" s="113">
        <v>15</v>
      </c>
      <c r="Y394" s="113" t="s">
        <v>65</v>
      </c>
      <c r="Z394" s="113" t="s">
        <v>65</v>
      </c>
      <c r="AA394" s="120">
        <v>0</v>
      </c>
      <c r="AB394" s="114" t="s">
        <v>65</v>
      </c>
      <c r="AC394" s="121" t="s">
        <v>59</v>
      </c>
      <c r="AD394" s="121" t="s">
        <v>875</v>
      </c>
    </row>
    <row r="395" spans="1:30" s="121" customFormat="1">
      <c r="A395" s="114" t="s">
        <v>1432</v>
      </c>
      <c r="B395" s="114" t="s">
        <v>1408</v>
      </c>
      <c r="C395" s="114" t="s">
        <v>868</v>
      </c>
      <c r="D395" s="114">
        <f t="shared" si="40"/>
        <v>22</v>
      </c>
      <c r="E395" s="119">
        <f t="shared" si="41"/>
        <v>7220.3462745662355</v>
      </c>
      <c r="F395" s="119">
        <v>855.56232682092195</v>
      </c>
      <c r="G395" s="114">
        <v>23.489242999999998</v>
      </c>
      <c r="H395" s="114">
        <v>75.891703000000007</v>
      </c>
      <c r="I395" s="114" t="s">
        <v>952</v>
      </c>
      <c r="J395" s="114" t="s">
        <v>61</v>
      </c>
      <c r="K395" s="121" t="s">
        <v>495</v>
      </c>
      <c r="L395" s="121" t="s">
        <v>55</v>
      </c>
      <c r="M395" s="114" t="s">
        <v>1388</v>
      </c>
      <c r="N395" s="114" t="s">
        <v>65</v>
      </c>
      <c r="O395" s="114" t="s">
        <v>518</v>
      </c>
      <c r="P395" s="121" t="s">
        <v>955</v>
      </c>
      <c r="Q395" s="121">
        <v>40</v>
      </c>
      <c r="R395" s="121" t="s">
        <v>881</v>
      </c>
      <c r="S395" s="121" t="s">
        <v>59</v>
      </c>
      <c r="U395" s="121" t="s">
        <v>33</v>
      </c>
      <c r="W395" s="113" t="s">
        <v>65</v>
      </c>
      <c r="X395" s="113">
        <v>12</v>
      </c>
      <c r="Y395" s="113" t="s">
        <v>65</v>
      </c>
      <c r="Z395" s="113" t="s">
        <v>65</v>
      </c>
      <c r="AA395" s="120">
        <v>0</v>
      </c>
      <c r="AB395" s="114" t="s">
        <v>65</v>
      </c>
      <c r="AC395" s="121" t="s">
        <v>59</v>
      </c>
      <c r="AD395" s="121" t="s">
        <v>875</v>
      </c>
    </row>
    <row r="396" spans="1:30" s="121" customFormat="1">
      <c r="A396" s="114" t="s">
        <v>1432</v>
      </c>
      <c r="B396" s="114" t="s">
        <v>1408</v>
      </c>
      <c r="C396" s="114" t="s">
        <v>895</v>
      </c>
      <c r="D396" s="114">
        <f t="shared" si="40"/>
        <v>5</v>
      </c>
      <c r="E396" s="119">
        <f t="shared" si="41"/>
        <v>8075.9086013871574</v>
      </c>
      <c r="F396" s="119">
        <v>127.285644297204</v>
      </c>
      <c r="G396" s="114">
        <v>23.495929</v>
      </c>
      <c r="H396" s="114">
        <v>75.895725999999996</v>
      </c>
      <c r="I396" s="114" t="s">
        <v>952</v>
      </c>
      <c r="J396" s="114" t="s">
        <v>61</v>
      </c>
      <c r="K396" s="121" t="s">
        <v>495</v>
      </c>
      <c r="L396" s="121" t="s">
        <v>55</v>
      </c>
      <c r="M396" s="114" t="s">
        <v>1388</v>
      </c>
      <c r="N396" s="114" t="s">
        <v>65</v>
      </c>
      <c r="O396" s="114" t="s">
        <v>518</v>
      </c>
      <c r="P396" s="121" t="s">
        <v>952</v>
      </c>
      <c r="Q396" s="121">
        <v>6</v>
      </c>
      <c r="R396" s="121" t="s">
        <v>873</v>
      </c>
      <c r="S396" s="121" t="s">
        <v>1535</v>
      </c>
      <c r="U396" s="121" t="s">
        <v>34</v>
      </c>
      <c r="W396" s="113" t="s">
        <v>65</v>
      </c>
      <c r="X396" s="113">
        <v>5</v>
      </c>
      <c r="Y396" s="113" t="s">
        <v>65</v>
      </c>
      <c r="Z396" s="113" t="s">
        <v>65</v>
      </c>
      <c r="AA396" s="120">
        <v>0</v>
      </c>
      <c r="AB396" s="114" t="s">
        <v>65</v>
      </c>
      <c r="AC396" s="121" t="s">
        <v>1535</v>
      </c>
      <c r="AD396" s="121" t="s">
        <v>875</v>
      </c>
    </row>
    <row r="397" spans="1:30" s="121" customFormat="1">
      <c r="A397" s="114" t="s">
        <v>959</v>
      </c>
      <c r="B397" s="114" t="s">
        <v>893</v>
      </c>
      <c r="C397" s="114" t="s">
        <v>895</v>
      </c>
      <c r="D397" s="114">
        <f t="shared" si="40"/>
        <v>5</v>
      </c>
      <c r="E397" s="119">
        <f t="shared" si="41"/>
        <v>8203.1942456843608</v>
      </c>
      <c r="F397" s="119">
        <v>20.879865820035299</v>
      </c>
      <c r="G397" s="114">
        <v>23.495936</v>
      </c>
      <c r="H397" s="114">
        <v>75.896956000000003</v>
      </c>
      <c r="I397" s="114" t="s">
        <v>952</v>
      </c>
      <c r="J397" s="114" t="s">
        <v>61</v>
      </c>
      <c r="K397" s="121" t="s">
        <v>495</v>
      </c>
      <c r="L397" s="121" t="s">
        <v>55</v>
      </c>
      <c r="M397" s="114" t="s">
        <v>1388</v>
      </c>
      <c r="N397" s="114" t="s">
        <v>65</v>
      </c>
      <c r="O397" s="114" t="s">
        <v>518</v>
      </c>
      <c r="P397" s="121" t="s">
        <v>952</v>
      </c>
      <c r="Q397" s="121">
        <v>6</v>
      </c>
      <c r="R397" s="121" t="s">
        <v>873</v>
      </c>
      <c r="S397" s="121" t="s">
        <v>1535</v>
      </c>
      <c r="U397" s="121" t="s">
        <v>34</v>
      </c>
      <c r="W397" s="113" t="s">
        <v>65</v>
      </c>
      <c r="X397" s="113">
        <v>6</v>
      </c>
      <c r="Y397" s="113" t="s">
        <v>65</v>
      </c>
      <c r="Z397" s="113" t="s">
        <v>65</v>
      </c>
      <c r="AA397" s="120">
        <v>0</v>
      </c>
      <c r="AB397" s="114" t="s">
        <v>921</v>
      </c>
      <c r="AC397" s="121" t="s">
        <v>1535</v>
      </c>
      <c r="AD397" s="121" t="s">
        <v>875</v>
      </c>
    </row>
    <row r="398" spans="1:30" s="121" customFormat="1">
      <c r="A398" s="114" t="s">
        <v>1432</v>
      </c>
      <c r="B398" s="114" t="s">
        <v>1408</v>
      </c>
      <c r="C398" s="114" t="s">
        <v>895</v>
      </c>
      <c r="D398" s="114">
        <f t="shared" si="40"/>
        <v>5</v>
      </c>
      <c r="E398" s="119">
        <f t="shared" si="41"/>
        <v>8224.0741115043966</v>
      </c>
      <c r="F398" s="119">
        <v>15.6790813558108</v>
      </c>
      <c r="G398" s="114">
        <v>23.495892999999999</v>
      </c>
      <c r="H398" s="114">
        <v>75.897154999999998</v>
      </c>
      <c r="I398" s="114" t="s">
        <v>952</v>
      </c>
      <c r="J398" s="114" t="s">
        <v>61</v>
      </c>
      <c r="K398" s="121" t="s">
        <v>495</v>
      </c>
      <c r="L398" s="121" t="s">
        <v>55</v>
      </c>
      <c r="M398" s="114" t="s">
        <v>1388</v>
      </c>
      <c r="N398" s="114" t="s">
        <v>65</v>
      </c>
      <c r="O398" s="114" t="s">
        <v>518</v>
      </c>
      <c r="P398" s="121" t="s">
        <v>960</v>
      </c>
      <c r="Q398" s="121">
        <v>6</v>
      </c>
      <c r="R398" s="121" t="s">
        <v>873</v>
      </c>
      <c r="S398" s="121" t="s">
        <v>1535</v>
      </c>
      <c r="U398" s="121" t="s">
        <v>34</v>
      </c>
      <c r="W398" s="113" t="s">
        <v>65</v>
      </c>
      <c r="X398" s="113">
        <v>4</v>
      </c>
      <c r="Y398" s="113" t="s">
        <v>65</v>
      </c>
      <c r="Z398" s="113" t="s">
        <v>65</v>
      </c>
      <c r="AA398" s="120">
        <v>0</v>
      </c>
      <c r="AB398" s="114" t="s">
        <v>65</v>
      </c>
      <c r="AC398" s="121" t="s">
        <v>1535</v>
      </c>
      <c r="AD398" s="121" t="s">
        <v>875</v>
      </c>
    </row>
    <row r="399" spans="1:30" s="121" customFormat="1">
      <c r="A399" s="114" t="s">
        <v>1432</v>
      </c>
      <c r="B399" s="114" t="s">
        <v>1408</v>
      </c>
      <c r="C399" s="114" t="s">
        <v>895</v>
      </c>
      <c r="D399" s="114">
        <f t="shared" si="40"/>
        <v>5</v>
      </c>
      <c r="E399" s="119">
        <v>0</v>
      </c>
      <c r="F399" s="119">
        <v>56.9517840925107</v>
      </c>
      <c r="G399" s="114">
        <v>23.495753000000001</v>
      </c>
      <c r="H399" s="114">
        <v>75.897175000000004</v>
      </c>
      <c r="I399" s="114" t="s">
        <v>960</v>
      </c>
      <c r="J399" s="114" t="s">
        <v>61</v>
      </c>
      <c r="K399" s="121" t="s">
        <v>495</v>
      </c>
      <c r="L399" s="121" t="s">
        <v>55</v>
      </c>
      <c r="M399" s="114" t="s">
        <v>1389</v>
      </c>
      <c r="N399" s="114" t="s">
        <v>65</v>
      </c>
      <c r="O399" s="114" t="s">
        <v>518</v>
      </c>
      <c r="P399" s="121" t="s">
        <v>960</v>
      </c>
      <c r="Q399" s="121">
        <v>6</v>
      </c>
      <c r="R399" s="121" t="s">
        <v>873</v>
      </c>
      <c r="S399" s="121" t="s">
        <v>1535</v>
      </c>
      <c r="U399" s="121" t="s">
        <v>34</v>
      </c>
      <c r="W399" s="113" t="s">
        <v>65</v>
      </c>
      <c r="X399" s="113">
        <v>7</v>
      </c>
      <c r="Y399" s="113" t="s">
        <v>65</v>
      </c>
      <c r="Z399" s="113" t="s">
        <v>65</v>
      </c>
      <c r="AA399" s="120">
        <v>0</v>
      </c>
      <c r="AB399" s="114" t="s">
        <v>65</v>
      </c>
      <c r="AC399" s="121" t="s">
        <v>1535</v>
      </c>
      <c r="AD399" s="121" t="s">
        <v>875</v>
      </c>
    </row>
    <row r="400" spans="1:30" s="121" customFormat="1">
      <c r="A400" s="114" t="s">
        <v>1432</v>
      </c>
      <c r="B400" s="114" t="s">
        <v>1408</v>
      </c>
      <c r="C400" s="114" t="s">
        <v>895</v>
      </c>
      <c r="D400" s="114">
        <f t="shared" si="40"/>
        <v>5</v>
      </c>
      <c r="E400" s="119">
        <f t="shared" si="41"/>
        <v>56.9517840925107</v>
      </c>
      <c r="F400" s="119">
        <v>37.902245680481798</v>
      </c>
      <c r="G400" s="114">
        <v>23.495804</v>
      </c>
      <c r="H400" s="114">
        <v>75.897589999999994</v>
      </c>
      <c r="I400" s="114" t="s">
        <v>960</v>
      </c>
      <c r="J400" s="114" t="s">
        <v>61</v>
      </c>
      <c r="K400" s="121" t="s">
        <v>495</v>
      </c>
      <c r="L400" s="121" t="s">
        <v>55</v>
      </c>
      <c r="M400" s="114" t="s">
        <v>1389</v>
      </c>
      <c r="N400" s="114" t="s">
        <v>65</v>
      </c>
      <c r="O400" s="114" t="s">
        <v>518</v>
      </c>
      <c r="P400" s="121" t="s">
        <v>960</v>
      </c>
      <c r="Q400" s="121">
        <v>6</v>
      </c>
      <c r="R400" s="121" t="s">
        <v>873</v>
      </c>
      <c r="S400" s="121" t="s">
        <v>1535</v>
      </c>
      <c r="U400" s="121" t="s">
        <v>34</v>
      </c>
      <c r="W400" s="113" t="s">
        <v>65</v>
      </c>
      <c r="X400" s="113">
        <v>8</v>
      </c>
      <c r="Y400" s="113" t="s">
        <v>65</v>
      </c>
      <c r="Z400" s="113" t="s">
        <v>65</v>
      </c>
      <c r="AA400" s="120">
        <v>0</v>
      </c>
      <c r="AB400" s="114" t="s">
        <v>65</v>
      </c>
      <c r="AC400" s="121" t="s">
        <v>1535</v>
      </c>
      <c r="AD400" s="121" t="s">
        <v>875</v>
      </c>
    </row>
    <row r="401" spans="1:30" s="121" customFormat="1">
      <c r="A401" s="114" t="s">
        <v>1432</v>
      </c>
      <c r="B401" s="114" t="s">
        <v>1408</v>
      </c>
      <c r="C401" s="114" t="s">
        <v>895</v>
      </c>
      <c r="D401" s="114">
        <f t="shared" si="40"/>
        <v>5</v>
      </c>
      <c r="E401" s="119">
        <f t="shared" si="41"/>
        <v>94.854029772992504</v>
      </c>
      <c r="F401" s="119">
        <v>101.77638914480001</v>
      </c>
      <c r="G401" s="114">
        <v>23.495732</v>
      </c>
      <c r="H401" s="114">
        <v>75.897953000000001</v>
      </c>
      <c r="I401" s="114" t="s">
        <v>960</v>
      </c>
      <c r="J401" s="114" t="s">
        <v>61</v>
      </c>
      <c r="K401" s="121" t="s">
        <v>495</v>
      </c>
      <c r="L401" s="121" t="s">
        <v>55</v>
      </c>
      <c r="M401" s="114" t="s">
        <v>1389</v>
      </c>
      <c r="N401" s="114" t="s">
        <v>65</v>
      </c>
      <c r="O401" s="114" t="s">
        <v>518</v>
      </c>
      <c r="P401" s="121" t="s">
        <v>960</v>
      </c>
      <c r="Q401" s="121">
        <v>6</v>
      </c>
      <c r="R401" s="121" t="s">
        <v>873</v>
      </c>
      <c r="S401" s="121" t="s">
        <v>1535</v>
      </c>
      <c r="U401" s="121" t="s">
        <v>34</v>
      </c>
      <c r="W401" s="113" t="s">
        <v>65</v>
      </c>
      <c r="X401" s="113">
        <v>9</v>
      </c>
      <c r="Y401" s="113" t="s">
        <v>65</v>
      </c>
      <c r="Z401" s="113" t="s">
        <v>65</v>
      </c>
      <c r="AA401" s="120">
        <v>0</v>
      </c>
      <c r="AB401" s="114" t="s">
        <v>65</v>
      </c>
      <c r="AC401" s="121" t="s">
        <v>1535</v>
      </c>
      <c r="AD401" s="121" t="s">
        <v>875</v>
      </c>
    </row>
    <row r="402" spans="1:30" s="121" customFormat="1">
      <c r="A402" s="114" t="s">
        <v>1432</v>
      </c>
      <c r="B402" s="114" t="s">
        <v>1408</v>
      </c>
      <c r="C402" s="114" t="s">
        <v>895</v>
      </c>
      <c r="D402" s="114">
        <f t="shared" si="40"/>
        <v>4</v>
      </c>
      <c r="E402" s="119">
        <f t="shared" si="41"/>
        <v>196.6304189177925</v>
      </c>
      <c r="F402" s="119">
        <v>65.423831155594598</v>
      </c>
      <c r="G402" s="114">
        <v>23.495525000000001</v>
      </c>
      <c r="H402" s="114">
        <v>75.898921000000001</v>
      </c>
      <c r="I402" s="114" t="s">
        <v>960</v>
      </c>
      <c r="J402" s="114" t="s">
        <v>61</v>
      </c>
      <c r="K402" s="121" t="s">
        <v>495</v>
      </c>
      <c r="L402" s="121" t="s">
        <v>55</v>
      </c>
      <c r="M402" s="114" t="s">
        <v>1389</v>
      </c>
      <c r="N402" s="114" t="s">
        <v>65</v>
      </c>
      <c r="O402" s="114" t="s">
        <v>518</v>
      </c>
      <c r="P402" s="121" t="s">
        <v>960</v>
      </c>
      <c r="Q402" s="121">
        <v>4</v>
      </c>
      <c r="R402" s="121" t="s">
        <v>873</v>
      </c>
      <c r="S402" s="121" t="s">
        <v>1535</v>
      </c>
      <c r="U402" s="121" t="s">
        <v>874</v>
      </c>
      <c r="W402" s="113" t="s">
        <v>65</v>
      </c>
      <c r="X402" s="113">
        <v>4</v>
      </c>
      <c r="Y402" s="113" t="s">
        <v>65</v>
      </c>
      <c r="Z402" s="113" t="s">
        <v>65</v>
      </c>
      <c r="AA402" s="120">
        <v>0</v>
      </c>
      <c r="AB402" s="114" t="s">
        <v>65</v>
      </c>
      <c r="AC402" s="121" t="s">
        <v>1535</v>
      </c>
      <c r="AD402" s="121" t="s">
        <v>875</v>
      </c>
    </row>
    <row r="403" spans="1:30" s="121" customFormat="1">
      <c r="A403" s="114" t="s">
        <v>1433</v>
      </c>
      <c r="B403" s="114" t="s">
        <v>1537</v>
      </c>
      <c r="C403" s="114" t="s">
        <v>895</v>
      </c>
      <c r="D403" s="114">
        <f t="shared" si="40"/>
        <v>4</v>
      </c>
      <c r="E403" s="119">
        <f t="shared" si="41"/>
        <v>262.0542500733871</v>
      </c>
      <c r="F403" s="119">
        <v>226.81569891678399</v>
      </c>
      <c r="G403" s="114">
        <v>23.495584999999998</v>
      </c>
      <c r="H403" s="114">
        <v>75.899552</v>
      </c>
      <c r="I403" s="114" t="s">
        <v>960</v>
      </c>
      <c r="J403" s="114" t="s">
        <v>61</v>
      </c>
      <c r="K403" s="121" t="s">
        <v>495</v>
      </c>
      <c r="L403" s="121" t="s">
        <v>55</v>
      </c>
      <c r="M403" s="114" t="s">
        <v>1389</v>
      </c>
      <c r="N403" s="114" t="s">
        <v>65</v>
      </c>
      <c r="O403" s="114" t="s">
        <v>518</v>
      </c>
      <c r="P403" s="121" t="s">
        <v>960</v>
      </c>
      <c r="Q403" s="121">
        <v>4</v>
      </c>
      <c r="R403" s="121" t="s">
        <v>873</v>
      </c>
      <c r="S403" s="121" t="s">
        <v>1535</v>
      </c>
      <c r="U403" s="121" t="s">
        <v>874</v>
      </c>
      <c r="W403" s="149" t="s">
        <v>1433</v>
      </c>
      <c r="X403" s="113">
        <v>43</v>
      </c>
      <c r="Y403" s="113" t="s">
        <v>1413</v>
      </c>
      <c r="Z403" s="113" t="s">
        <v>1433</v>
      </c>
      <c r="AA403" s="120">
        <f>X403+6</f>
        <v>49</v>
      </c>
      <c r="AB403" s="114" t="s">
        <v>65</v>
      </c>
      <c r="AC403" s="121" t="s">
        <v>1535</v>
      </c>
      <c r="AD403" s="121" t="s">
        <v>875</v>
      </c>
    </row>
    <row r="404" spans="1:30" s="121" customFormat="1">
      <c r="A404" s="114" t="s">
        <v>1431</v>
      </c>
      <c r="B404" s="114" t="s">
        <v>1408</v>
      </c>
      <c r="C404" s="114" t="s">
        <v>895</v>
      </c>
      <c r="D404" s="114">
        <f t="shared" si="40"/>
        <v>4</v>
      </c>
      <c r="E404" s="119">
        <f t="shared" si="41"/>
        <v>488.86994899017111</v>
      </c>
      <c r="F404" s="119">
        <v>71.706458668412694</v>
      </c>
      <c r="G404" s="114">
        <v>23.496697000000001</v>
      </c>
      <c r="H404" s="114">
        <v>75.901140999999996</v>
      </c>
      <c r="I404" s="114" t="s">
        <v>960</v>
      </c>
      <c r="J404" s="114" t="s">
        <v>61</v>
      </c>
      <c r="K404" s="121" t="s">
        <v>495</v>
      </c>
      <c r="L404" s="121" t="s">
        <v>55</v>
      </c>
      <c r="M404" s="114" t="s">
        <v>1389</v>
      </c>
      <c r="N404" s="114" t="s">
        <v>65</v>
      </c>
      <c r="O404" s="114" t="s">
        <v>518</v>
      </c>
      <c r="P404" s="121" t="s">
        <v>960</v>
      </c>
      <c r="Q404" s="121">
        <v>4</v>
      </c>
      <c r="R404" s="121" t="s">
        <v>873</v>
      </c>
      <c r="S404" s="121" t="s">
        <v>1535</v>
      </c>
      <c r="U404" s="121" t="s">
        <v>874</v>
      </c>
      <c r="W404" s="113" t="s">
        <v>65</v>
      </c>
      <c r="X404" s="113">
        <v>6</v>
      </c>
      <c r="Y404" s="113" t="s">
        <v>65</v>
      </c>
      <c r="Z404" s="113" t="s">
        <v>65</v>
      </c>
      <c r="AA404" s="120">
        <v>0</v>
      </c>
      <c r="AB404" s="114" t="s">
        <v>65</v>
      </c>
      <c r="AC404" s="121" t="s">
        <v>1535</v>
      </c>
      <c r="AD404" s="121" t="s">
        <v>875</v>
      </c>
    </row>
    <row r="405" spans="1:30" s="121" customFormat="1">
      <c r="A405" s="114" t="s">
        <v>1431</v>
      </c>
      <c r="B405" s="114" t="s">
        <v>1408</v>
      </c>
      <c r="C405" s="114" t="s">
        <v>895</v>
      </c>
      <c r="D405" s="114">
        <f t="shared" si="40"/>
        <v>4</v>
      </c>
      <c r="E405" s="119">
        <f t="shared" si="41"/>
        <v>560.57640765858378</v>
      </c>
      <c r="F405" s="119">
        <v>177.113275920159</v>
      </c>
      <c r="G405" s="114">
        <v>23.497170000000001</v>
      </c>
      <c r="H405" s="114">
        <v>75.901589999999999</v>
      </c>
      <c r="I405" s="114" t="s">
        <v>960</v>
      </c>
      <c r="J405" s="114" t="s">
        <v>61</v>
      </c>
      <c r="K405" s="121" t="s">
        <v>495</v>
      </c>
      <c r="L405" s="121" t="s">
        <v>55</v>
      </c>
      <c r="M405" s="114" t="s">
        <v>1389</v>
      </c>
      <c r="N405" s="114" t="s">
        <v>65</v>
      </c>
      <c r="O405" s="114" t="s">
        <v>518</v>
      </c>
      <c r="P405" s="121" t="s">
        <v>960</v>
      </c>
      <c r="Q405" s="121">
        <v>4</v>
      </c>
      <c r="R405" s="121" t="s">
        <v>881</v>
      </c>
      <c r="S405" s="121" t="s">
        <v>1535</v>
      </c>
      <c r="U405" s="121" t="s">
        <v>874</v>
      </c>
      <c r="W405" s="113" t="s">
        <v>65</v>
      </c>
      <c r="X405" s="113">
        <v>6</v>
      </c>
      <c r="Y405" s="113" t="s">
        <v>65</v>
      </c>
      <c r="Z405" s="113" t="s">
        <v>65</v>
      </c>
      <c r="AA405" s="120">
        <v>0</v>
      </c>
      <c r="AB405" s="114" t="s">
        <v>65</v>
      </c>
      <c r="AC405" s="121" t="s">
        <v>1535</v>
      </c>
      <c r="AD405" s="121" t="s">
        <v>875</v>
      </c>
    </row>
    <row r="406" spans="1:30" s="121" customFormat="1">
      <c r="A406" s="114" t="s">
        <v>1431</v>
      </c>
      <c r="B406" s="114" t="s">
        <v>1408</v>
      </c>
      <c r="C406" s="114" t="s">
        <v>895</v>
      </c>
      <c r="D406" s="114">
        <f t="shared" si="40"/>
        <v>4</v>
      </c>
      <c r="E406" s="119">
        <f t="shared" si="41"/>
        <v>737.6896835787428</v>
      </c>
      <c r="F406" s="119">
        <v>50.643429109622303</v>
      </c>
      <c r="G406" s="114">
        <v>23.497736</v>
      </c>
      <c r="H406" s="114">
        <v>75.903073000000006</v>
      </c>
      <c r="I406" s="114" t="s">
        <v>960</v>
      </c>
      <c r="J406" s="114" t="s">
        <v>61</v>
      </c>
      <c r="K406" s="121" t="s">
        <v>495</v>
      </c>
      <c r="L406" s="121" t="s">
        <v>55</v>
      </c>
      <c r="M406" s="114" t="s">
        <v>1389</v>
      </c>
      <c r="N406" s="114" t="s">
        <v>65</v>
      </c>
      <c r="O406" s="114">
        <v>4</v>
      </c>
      <c r="P406" s="121" t="s">
        <v>960</v>
      </c>
      <c r="Q406" s="121">
        <v>4</v>
      </c>
      <c r="R406" s="121" t="s">
        <v>873</v>
      </c>
      <c r="S406" s="121" t="s">
        <v>1535</v>
      </c>
      <c r="U406" s="121" t="s">
        <v>874</v>
      </c>
      <c r="W406" s="113" t="s">
        <v>65</v>
      </c>
      <c r="X406" s="113">
        <v>6</v>
      </c>
      <c r="Y406" s="113" t="s">
        <v>65</v>
      </c>
      <c r="Z406" s="113" t="s">
        <v>65</v>
      </c>
      <c r="AA406" s="120">
        <v>0</v>
      </c>
      <c r="AB406" s="114" t="s">
        <v>65</v>
      </c>
      <c r="AC406" s="121" t="s">
        <v>1535</v>
      </c>
      <c r="AD406" s="121" t="s">
        <v>875</v>
      </c>
    </row>
    <row r="407" spans="1:30" s="121" customFormat="1">
      <c r="A407" s="114" t="s">
        <v>879</v>
      </c>
      <c r="B407" s="114" t="s">
        <v>871</v>
      </c>
      <c r="C407" s="114" t="s">
        <v>895</v>
      </c>
      <c r="D407" s="114">
        <f t="shared" si="40"/>
        <v>4</v>
      </c>
      <c r="E407" s="119">
        <f t="shared" si="41"/>
        <v>788.33311268836508</v>
      </c>
      <c r="F407" s="119">
        <v>87.314197882679096</v>
      </c>
      <c r="G407" s="114">
        <v>23.497617000000002</v>
      </c>
      <c r="H407" s="114">
        <v>75.903548000000001</v>
      </c>
      <c r="I407" s="114" t="s">
        <v>960</v>
      </c>
      <c r="J407" s="114" t="s">
        <v>61</v>
      </c>
      <c r="K407" s="121" t="s">
        <v>495</v>
      </c>
      <c r="L407" s="121" t="s">
        <v>55</v>
      </c>
      <c r="M407" s="114" t="s">
        <v>1389</v>
      </c>
      <c r="N407" s="114" t="s">
        <v>65</v>
      </c>
      <c r="O407" s="114" t="s">
        <v>518</v>
      </c>
      <c r="P407" s="121" t="s">
        <v>960</v>
      </c>
      <c r="Q407" s="121">
        <v>4</v>
      </c>
      <c r="R407" s="121" t="s">
        <v>881</v>
      </c>
      <c r="S407" s="121" t="s">
        <v>1535</v>
      </c>
      <c r="U407" s="121" t="s">
        <v>874</v>
      </c>
      <c r="W407" s="113" t="s">
        <v>65</v>
      </c>
      <c r="X407" s="113">
        <v>6</v>
      </c>
      <c r="Y407" s="113" t="s">
        <v>65</v>
      </c>
      <c r="Z407" s="113" t="s">
        <v>65</v>
      </c>
      <c r="AA407" s="120">
        <v>0</v>
      </c>
      <c r="AB407" s="114" t="s">
        <v>65</v>
      </c>
      <c r="AC407" s="121" t="s">
        <v>1535</v>
      </c>
      <c r="AD407" s="121" t="s">
        <v>875</v>
      </c>
    </row>
    <row r="408" spans="1:30" s="121" customFormat="1">
      <c r="A408" s="114" t="s">
        <v>1433</v>
      </c>
      <c r="B408" s="114" t="s">
        <v>1537</v>
      </c>
      <c r="C408" s="114" t="s">
        <v>895</v>
      </c>
      <c r="D408" s="114">
        <f t="shared" si="40"/>
        <v>4</v>
      </c>
      <c r="E408" s="119">
        <f t="shared" si="41"/>
        <v>875.64731057104416</v>
      </c>
      <c r="F408" s="119">
        <v>157.10619682119099</v>
      </c>
      <c r="G408" s="114">
        <v>23.497585999999998</v>
      </c>
      <c r="H408" s="114">
        <v>75.904399999999995</v>
      </c>
      <c r="I408" s="114" t="s">
        <v>960</v>
      </c>
      <c r="J408" s="114" t="s">
        <v>61</v>
      </c>
      <c r="K408" s="121" t="s">
        <v>495</v>
      </c>
      <c r="L408" s="121" t="s">
        <v>55</v>
      </c>
      <c r="M408" s="114" t="s">
        <v>1389</v>
      </c>
      <c r="N408" s="114" t="s">
        <v>65</v>
      </c>
      <c r="O408" s="114" t="s">
        <v>518</v>
      </c>
      <c r="P408" s="121" t="s">
        <v>960</v>
      </c>
      <c r="Q408" s="121">
        <v>4</v>
      </c>
      <c r="R408" s="121" t="s">
        <v>881</v>
      </c>
      <c r="S408" s="121" t="s">
        <v>1535</v>
      </c>
      <c r="U408" s="121" t="s">
        <v>874</v>
      </c>
      <c r="W408" s="149" t="s">
        <v>1433</v>
      </c>
      <c r="X408" s="113">
        <v>14</v>
      </c>
      <c r="Y408" s="113" t="s">
        <v>1413</v>
      </c>
      <c r="Z408" s="113" t="s">
        <v>1433</v>
      </c>
      <c r="AA408" s="120">
        <f t="shared" ref="AA408:AA409" si="42">X408+6</f>
        <v>20</v>
      </c>
      <c r="AB408" s="114" t="s">
        <v>65</v>
      </c>
      <c r="AC408" s="121" t="s">
        <v>1535</v>
      </c>
      <c r="AD408" s="121" t="s">
        <v>875</v>
      </c>
    </row>
    <row r="409" spans="1:30" s="121" customFormat="1">
      <c r="A409" s="114" t="s">
        <v>1433</v>
      </c>
      <c r="B409" s="114" t="s">
        <v>1537</v>
      </c>
      <c r="C409" s="114" t="s">
        <v>895</v>
      </c>
      <c r="D409" s="114">
        <f t="shared" si="40"/>
        <v>4</v>
      </c>
      <c r="E409" s="119">
        <f t="shared" si="41"/>
        <v>1032.7535073922352</v>
      </c>
      <c r="F409" s="119">
        <v>485.68726612696702</v>
      </c>
      <c r="G409" s="114">
        <v>23.497475000000001</v>
      </c>
      <c r="H409" s="114">
        <v>75.905925999999994</v>
      </c>
      <c r="I409" s="114" t="s">
        <v>960</v>
      </c>
      <c r="J409" s="114" t="s">
        <v>61</v>
      </c>
      <c r="K409" s="121" t="s">
        <v>495</v>
      </c>
      <c r="L409" s="121" t="s">
        <v>55</v>
      </c>
      <c r="M409" s="114" t="s">
        <v>1389</v>
      </c>
      <c r="N409" s="114" t="s">
        <v>65</v>
      </c>
      <c r="O409" s="114" t="s">
        <v>518</v>
      </c>
      <c r="P409" s="121" t="s">
        <v>960</v>
      </c>
      <c r="Q409" s="121">
        <v>4</v>
      </c>
      <c r="R409" s="121" t="s">
        <v>881</v>
      </c>
      <c r="S409" s="121" t="s">
        <v>1535</v>
      </c>
      <c r="U409" s="121" t="s">
        <v>874</v>
      </c>
      <c r="W409" s="149" t="s">
        <v>1433</v>
      </c>
      <c r="X409" s="113">
        <v>6</v>
      </c>
      <c r="Y409" s="113" t="s">
        <v>1413</v>
      </c>
      <c r="Z409" s="113" t="s">
        <v>1433</v>
      </c>
      <c r="AA409" s="120">
        <f t="shared" si="42"/>
        <v>12</v>
      </c>
      <c r="AB409" s="114" t="s">
        <v>65</v>
      </c>
      <c r="AC409" s="121" t="s">
        <v>1535</v>
      </c>
      <c r="AD409" s="121" t="s">
        <v>875</v>
      </c>
    </row>
    <row r="410" spans="1:30" s="121" customFormat="1">
      <c r="A410" s="114" t="s">
        <v>1432</v>
      </c>
      <c r="B410" s="114" t="s">
        <v>1408</v>
      </c>
      <c r="C410" s="114" t="s">
        <v>895</v>
      </c>
      <c r="D410" s="114">
        <f t="shared" si="40"/>
        <v>4</v>
      </c>
      <c r="E410" s="119">
        <f t="shared" si="41"/>
        <v>1518.4407735192021</v>
      </c>
      <c r="F410" s="119">
        <v>397.56395535876601</v>
      </c>
      <c r="G410" s="114">
        <v>23.497841000000001</v>
      </c>
      <c r="H410" s="114">
        <v>75.910641999999996</v>
      </c>
      <c r="I410" s="114" t="s">
        <v>960</v>
      </c>
      <c r="J410" s="114" t="s">
        <v>61</v>
      </c>
      <c r="K410" s="121" t="s">
        <v>495</v>
      </c>
      <c r="L410" s="121" t="s">
        <v>55</v>
      </c>
      <c r="M410" s="114" t="s">
        <v>1389</v>
      </c>
      <c r="N410" s="114" t="s">
        <v>65</v>
      </c>
      <c r="O410" s="114" t="s">
        <v>518</v>
      </c>
      <c r="P410" s="121" t="s">
        <v>960</v>
      </c>
      <c r="Q410" s="121">
        <v>4</v>
      </c>
      <c r="R410" s="121" t="s">
        <v>881</v>
      </c>
      <c r="S410" s="121" t="s">
        <v>1535</v>
      </c>
      <c r="U410" s="121" t="s">
        <v>874</v>
      </c>
      <c r="W410" s="113" t="s">
        <v>65</v>
      </c>
      <c r="X410" s="113">
        <v>7</v>
      </c>
      <c r="Y410" s="113" t="s">
        <v>65</v>
      </c>
      <c r="Z410" s="113" t="s">
        <v>65</v>
      </c>
      <c r="AA410" s="120">
        <v>0</v>
      </c>
      <c r="AB410" s="114" t="s">
        <v>65</v>
      </c>
      <c r="AC410" s="121" t="s">
        <v>1535</v>
      </c>
      <c r="AD410" s="121" t="s">
        <v>875</v>
      </c>
    </row>
    <row r="411" spans="1:30" s="121" customFormat="1">
      <c r="A411" s="114" t="s">
        <v>1433</v>
      </c>
      <c r="B411" s="114" t="s">
        <v>1537</v>
      </c>
      <c r="C411" s="114" t="s">
        <v>895</v>
      </c>
      <c r="D411" s="114">
        <f t="shared" si="40"/>
        <v>4</v>
      </c>
      <c r="E411" s="119">
        <f t="shared" si="41"/>
        <v>1916.0047288779681</v>
      </c>
      <c r="F411" s="119">
        <v>158.767025377983</v>
      </c>
      <c r="G411" s="114">
        <v>23.498481000000002</v>
      </c>
      <c r="H411" s="114">
        <v>75.914357999999993</v>
      </c>
      <c r="I411" s="114" t="s">
        <v>960</v>
      </c>
      <c r="J411" s="114" t="s">
        <v>61</v>
      </c>
      <c r="K411" s="121" t="s">
        <v>495</v>
      </c>
      <c r="L411" s="121" t="s">
        <v>55</v>
      </c>
      <c r="M411" s="114" t="s">
        <v>1389</v>
      </c>
      <c r="N411" s="114" t="s">
        <v>65</v>
      </c>
      <c r="O411" s="114" t="s">
        <v>518</v>
      </c>
      <c r="P411" s="121" t="s">
        <v>960</v>
      </c>
      <c r="Q411" s="121">
        <v>4</v>
      </c>
      <c r="R411" s="121" t="s">
        <v>881</v>
      </c>
      <c r="S411" s="121" t="s">
        <v>1535</v>
      </c>
      <c r="U411" s="121" t="s">
        <v>874</v>
      </c>
      <c r="W411" s="149" t="s">
        <v>1433</v>
      </c>
      <c r="X411" s="113">
        <v>6</v>
      </c>
      <c r="Y411" s="113" t="s">
        <v>1413</v>
      </c>
      <c r="Z411" s="113" t="s">
        <v>1433</v>
      </c>
      <c r="AA411" s="120">
        <f t="shared" ref="AA411:AA412" si="43">X411+6</f>
        <v>12</v>
      </c>
      <c r="AB411" s="114" t="s">
        <v>65</v>
      </c>
      <c r="AC411" s="121" t="s">
        <v>1535</v>
      </c>
      <c r="AD411" s="121" t="s">
        <v>875</v>
      </c>
    </row>
    <row r="412" spans="1:30" s="121" customFormat="1">
      <c r="A412" s="114" t="s">
        <v>1433</v>
      </c>
      <c r="B412" s="114" t="s">
        <v>1537</v>
      </c>
      <c r="C412" s="114" t="s">
        <v>895</v>
      </c>
      <c r="D412" s="114">
        <f t="shared" si="40"/>
        <v>4</v>
      </c>
      <c r="E412" s="119">
        <f t="shared" si="41"/>
        <v>2074.7717542559512</v>
      </c>
      <c r="F412" s="119">
        <v>311.65738085706403</v>
      </c>
      <c r="G412" s="114">
        <v>23.498397000000001</v>
      </c>
      <c r="H412" s="114">
        <v>75.915906000000007</v>
      </c>
      <c r="I412" s="114" t="s">
        <v>960</v>
      </c>
      <c r="J412" s="114" t="s">
        <v>61</v>
      </c>
      <c r="K412" s="121" t="s">
        <v>495</v>
      </c>
      <c r="L412" s="121" t="s">
        <v>55</v>
      </c>
      <c r="M412" s="114" t="s">
        <v>1389</v>
      </c>
      <c r="N412" s="114" t="s">
        <v>65</v>
      </c>
      <c r="O412" s="114" t="s">
        <v>518</v>
      </c>
      <c r="P412" s="121" t="s">
        <v>960</v>
      </c>
      <c r="Q412" s="121">
        <v>4</v>
      </c>
      <c r="R412" s="121" t="s">
        <v>881</v>
      </c>
      <c r="S412" s="121" t="s">
        <v>1535</v>
      </c>
      <c r="U412" s="121" t="s">
        <v>874</v>
      </c>
      <c r="W412" s="149" t="s">
        <v>1433</v>
      </c>
      <c r="X412" s="113">
        <v>8</v>
      </c>
      <c r="Y412" s="113" t="s">
        <v>1413</v>
      </c>
      <c r="Z412" s="113" t="s">
        <v>1433</v>
      </c>
      <c r="AA412" s="120">
        <f t="shared" si="43"/>
        <v>14</v>
      </c>
      <c r="AB412" s="114" t="s">
        <v>65</v>
      </c>
      <c r="AC412" s="121" t="s">
        <v>1535</v>
      </c>
      <c r="AD412" s="121" t="s">
        <v>875</v>
      </c>
    </row>
    <row r="413" spans="1:30" s="121" customFormat="1">
      <c r="A413" s="114" t="s">
        <v>1432</v>
      </c>
      <c r="B413" s="114" t="s">
        <v>1408</v>
      </c>
      <c r="C413" s="114" t="s">
        <v>895</v>
      </c>
      <c r="D413" s="114">
        <f t="shared" si="40"/>
        <v>4</v>
      </c>
      <c r="E413" s="119">
        <f t="shared" si="41"/>
        <v>2386.429135113015</v>
      </c>
      <c r="F413" s="119">
        <v>15.0826984643647</v>
      </c>
      <c r="G413" s="114">
        <v>23.498846</v>
      </c>
      <c r="H413" s="114">
        <v>75.918901000000005</v>
      </c>
      <c r="I413" s="114" t="s">
        <v>960</v>
      </c>
      <c r="J413" s="114" t="s">
        <v>61</v>
      </c>
      <c r="K413" s="121" t="s">
        <v>495</v>
      </c>
      <c r="L413" s="121" t="s">
        <v>55</v>
      </c>
      <c r="M413" s="114" t="s">
        <v>1389</v>
      </c>
      <c r="N413" s="114" t="s">
        <v>65</v>
      </c>
      <c r="O413" s="114" t="s">
        <v>518</v>
      </c>
      <c r="P413" s="121" t="s">
        <v>960</v>
      </c>
      <c r="Q413" s="121">
        <v>4</v>
      </c>
      <c r="R413" s="121" t="s">
        <v>881</v>
      </c>
      <c r="S413" s="121" t="s">
        <v>1535</v>
      </c>
      <c r="U413" s="121" t="s">
        <v>874</v>
      </c>
      <c r="W413" s="113" t="s">
        <v>65</v>
      </c>
      <c r="X413" s="113">
        <v>9</v>
      </c>
      <c r="Y413" s="113" t="s">
        <v>65</v>
      </c>
      <c r="Z413" s="113" t="s">
        <v>65</v>
      </c>
      <c r="AA413" s="120">
        <v>0</v>
      </c>
      <c r="AB413" s="114" t="s">
        <v>65</v>
      </c>
      <c r="AC413" s="121" t="s">
        <v>1535</v>
      </c>
      <c r="AD413" s="121" t="s">
        <v>875</v>
      </c>
    </row>
    <row r="414" spans="1:30" s="121" customFormat="1">
      <c r="A414" s="114" t="s">
        <v>1433</v>
      </c>
      <c r="B414" s="114" t="s">
        <v>1537</v>
      </c>
      <c r="C414" s="114" t="s">
        <v>895</v>
      </c>
      <c r="D414" s="114">
        <f t="shared" si="40"/>
        <v>4</v>
      </c>
      <c r="E414" s="119">
        <f t="shared" si="41"/>
        <v>2401.5118335773795</v>
      </c>
      <c r="F414" s="119">
        <v>413.38093022346101</v>
      </c>
      <c r="G414" s="114">
        <v>23.498895999999998</v>
      </c>
      <c r="H414" s="114">
        <v>75.919038</v>
      </c>
      <c r="I414" s="114" t="s">
        <v>960</v>
      </c>
      <c r="J414" s="114" t="s">
        <v>61</v>
      </c>
      <c r="K414" s="121" t="s">
        <v>495</v>
      </c>
      <c r="L414" s="121" t="s">
        <v>55</v>
      </c>
      <c r="M414" s="114" t="s">
        <v>1389</v>
      </c>
      <c r="N414" s="114" t="s">
        <v>65</v>
      </c>
      <c r="O414" s="114" t="s">
        <v>518</v>
      </c>
      <c r="P414" s="121" t="s">
        <v>960</v>
      </c>
      <c r="Q414" s="121">
        <v>4</v>
      </c>
      <c r="R414" s="121" t="s">
        <v>881</v>
      </c>
      <c r="S414" s="121" t="s">
        <v>1535</v>
      </c>
      <c r="U414" s="121" t="s">
        <v>874</v>
      </c>
      <c r="W414" s="149" t="s">
        <v>1433</v>
      </c>
      <c r="X414" s="113">
        <v>10</v>
      </c>
      <c r="Y414" s="113" t="s">
        <v>1413</v>
      </c>
      <c r="Z414" s="113" t="s">
        <v>1433</v>
      </c>
      <c r="AA414" s="120">
        <f>X414+6</f>
        <v>16</v>
      </c>
      <c r="AB414" s="114" t="s">
        <v>65</v>
      </c>
      <c r="AC414" s="121" t="s">
        <v>1535</v>
      </c>
      <c r="AD414" s="121" t="s">
        <v>875</v>
      </c>
    </row>
    <row r="415" spans="1:30" s="121" customFormat="1">
      <c r="A415" s="114" t="s">
        <v>1432</v>
      </c>
      <c r="B415" s="114" t="s">
        <v>1408</v>
      </c>
      <c r="C415" s="114" t="s">
        <v>895</v>
      </c>
      <c r="D415" s="114">
        <f t="shared" si="40"/>
        <v>4</v>
      </c>
      <c r="E415" s="119">
        <f t="shared" si="41"/>
        <v>2814.8927638008404</v>
      </c>
      <c r="F415" s="119">
        <v>24.831314903915999</v>
      </c>
      <c r="G415" s="114">
        <v>23.500154999999999</v>
      </c>
      <c r="H415" s="114">
        <v>75.922467999999995</v>
      </c>
      <c r="I415" s="114" t="s">
        <v>960</v>
      </c>
      <c r="J415" s="114" t="s">
        <v>61</v>
      </c>
      <c r="K415" s="121" t="s">
        <v>495</v>
      </c>
      <c r="L415" s="121" t="s">
        <v>55</v>
      </c>
      <c r="M415" s="114" t="s">
        <v>1389</v>
      </c>
      <c r="N415" s="114" t="s">
        <v>65</v>
      </c>
      <c r="O415" s="114" t="s">
        <v>518</v>
      </c>
      <c r="P415" s="121" t="s">
        <v>960</v>
      </c>
      <c r="Q415" s="121">
        <v>4</v>
      </c>
      <c r="R415" s="121" t="s">
        <v>881</v>
      </c>
      <c r="S415" s="121" t="s">
        <v>1535</v>
      </c>
      <c r="U415" s="121" t="s">
        <v>874</v>
      </c>
      <c r="W415" s="113" t="s">
        <v>65</v>
      </c>
      <c r="X415" s="113">
        <v>10</v>
      </c>
      <c r="Y415" s="113" t="s">
        <v>65</v>
      </c>
      <c r="Z415" s="113" t="s">
        <v>65</v>
      </c>
      <c r="AA415" s="120">
        <v>0</v>
      </c>
      <c r="AB415" s="114" t="s">
        <v>65</v>
      </c>
      <c r="AC415" s="121" t="s">
        <v>1535</v>
      </c>
      <c r="AD415" s="121" t="s">
        <v>875</v>
      </c>
    </row>
    <row r="416" spans="1:30" s="121" customFormat="1">
      <c r="A416" s="114" t="s">
        <v>953</v>
      </c>
      <c r="B416" s="114" t="s">
        <v>871</v>
      </c>
      <c r="C416" s="114" t="s">
        <v>895</v>
      </c>
      <c r="D416" s="114">
        <f t="shared" si="40"/>
        <v>4</v>
      </c>
      <c r="E416" s="119">
        <f t="shared" si="41"/>
        <v>2839.7240787047563</v>
      </c>
      <c r="F416" s="119">
        <v>36.806419995697802</v>
      </c>
      <c r="G416" s="114">
        <v>23.500205000000001</v>
      </c>
      <c r="H416" s="114">
        <v>75.922704999999993</v>
      </c>
      <c r="I416" s="114" t="s">
        <v>960</v>
      </c>
      <c r="J416" s="114" t="s">
        <v>61</v>
      </c>
      <c r="K416" s="121" t="s">
        <v>495</v>
      </c>
      <c r="L416" s="121" t="s">
        <v>55</v>
      </c>
      <c r="M416" s="114" t="s">
        <v>1389</v>
      </c>
      <c r="N416" s="114" t="s">
        <v>65</v>
      </c>
      <c r="O416" s="114" t="s">
        <v>518</v>
      </c>
      <c r="P416" s="121" t="s">
        <v>960</v>
      </c>
      <c r="Q416" s="121">
        <v>4</v>
      </c>
      <c r="R416" s="121" t="s">
        <v>881</v>
      </c>
      <c r="S416" s="121" t="s">
        <v>1535</v>
      </c>
      <c r="U416" s="121" t="s">
        <v>874</v>
      </c>
      <c r="W416" s="113" t="s">
        <v>65</v>
      </c>
      <c r="X416" s="113">
        <v>6</v>
      </c>
      <c r="Y416" s="113" t="s">
        <v>65</v>
      </c>
      <c r="Z416" s="113" t="s">
        <v>65</v>
      </c>
      <c r="AA416" s="120">
        <v>0</v>
      </c>
      <c r="AB416" s="114" t="s">
        <v>65</v>
      </c>
      <c r="AC416" s="121" t="s">
        <v>1535</v>
      </c>
      <c r="AD416" s="121" t="s">
        <v>875</v>
      </c>
    </row>
    <row r="417" spans="1:30" s="121" customFormat="1">
      <c r="A417" s="114" t="s">
        <v>1432</v>
      </c>
      <c r="B417" s="114" t="s">
        <v>1408</v>
      </c>
      <c r="C417" s="114" t="s">
        <v>895</v>
      </c>
      <c r="D417" s="114">
        <f t="shared" si="40"/>
        <v>4</v>
      </c>
      <c r="E417" s="119">
        <f t="shared" si="41"/>
        <v>2876.5304987004542</v>
      </c>
      <c r="F417" s="119">
        <v>413.683728681947</v>
      </c>
      <c r="G417" s="114">
        <v>23.500350999999998</v>
      </c>
      <c r="H417" s="114">
        <v>75.923023000000001</v>
      </c>
      <c r="I417" s="114" t="s">
        <v>960</v>
      </c>
      <c r="J417" s="114" t="s">
        <v>61</v>
      </c>
      <c r="K417" s="121" t="s">
        <v>495</v>
      </c>
      <c r="L417" s="121" t="s">
        <v>55</v>
      </c>
      <c r="M417" s="114" t="s">
        <v>1389</v>
      </c>
      <c r="N417" s="114" t="s">
        <v>65</v>
      </c>
      <c r="O417" s="114" t="s">
        <v>518</v>
      </c>
      <c r="P417" s="121" t="s">
        <v>960</v>
      </c>
      <c r="Q417" s="121">
        <v>4</v>
      </c>
      <c r="R417" s="121" t="s">
        <v>881</v>
      </c>
      <c r="S417" s="121" t="s">
        <v>1535</v>
      </c>
      <c r="U417" s="121" t="s">
        <v>874</v>
      </c>
      <c r="W417" s="113" t="s">
        <v>65</v>
      </c>
      <c r="X417" s="113">
        <v>8</v>
      </c>
      <c r="Y417" s="113" t="s">
        <v>65</v>
      </c>
      <c r="Z417" s="113" t="s">
        <v>65</v>
      </c>
      <c r="AA417" s="120">
        <v>0</v>
      </c>
      <c r="AB417" s="114" t="s">
        <v>65</v>
      </c>
      <c r="AC417" s="121" t="s">
        <v>1535</v>
      </c>
      <c r="AD417" s="121" t="s">
        <v>875</v>
      </c>
    </row>
    <row r="418" spans="1:30" s="121" customFormat="1">
      <c r="A418" s="114" t="s">
        <v>879</v>
      </c>
      <c r="B418" s="114" t="s">
        <v>871</v>
      </c>
      <c r="C418" s="114" t="s">
        <v>895</v>
      </c>
      <c r="D418" s="114">
        <f t="shared" si="40"/>
        <v>4</v>
      </c>
      <c r="E418" s="119">
        <f t="shared" si="41"/>
        <v>3290.2142273824011</v>
      </c>
      <c r="F418" s="119">
        <v>50.405491653629397</v>
      </c>
      <c r="G418" s="114">
        <v>23.502583000000001</v>
      </c>
      <c r="H418" s="114">
        <v>75.926242000000002</v>
      </c>
      <c r="I418" s="114" t="s">
        <v>960</v>
      </c>
      <c r="J418" s="114" t="s">
        <v>61</v>
      </c>
      <c r="K418" s="121" t="s">
        <v>495</v>
      </c>
      <c r="L418" s="121" t="s">
        <v>55</v>
      </c>
      <c r="M418" s="114" t="s">
        <v>1389</v>
      </c>
      <c r="N418" s="114" t="s">
        <v>65</v>
      </c>
      <c r="O418" s="114" t="s">
        <v>518</v>
      </c>
      <c r="P418" s="121" t="s">
        <v>960</v>
      </c>
      <c r="Q418" s="121">
        <v>4</v>
      </c>
      <c r="R418" s="121" t="s">
        <v>881</v>
      </c>
      <c r="S418" s="121" t="s">
        <v>1535</v>
      </c>
      <c r="U418" s="121" t="s">
        <v>874</v>
      </c>
      <c r="W418" s="113" t="s">
        <v>65</v>
      </c>
      <c r="X418" s="113">
        <v>6</v>
      </c>
      <c r="Y418" s="113" t="s">
        <v>65</v>
      </c>
      <c r="Z418" s="113" t="s">
        <v>65</v>
      </c>
      <c r="AA418" s="120">
        <v>0</v>
      </c>
      <c r="AB418" s="114" t="s">
        <v>65</v>
      </c>
      <c r="AC418" s="121" t="s">
        <v>1535</v>
      </c>
      <c r="AD418" s="121" t="s">
        <v>875</v>
      </c>
    </row>
    <row r="419" spans="1:30" s="121" customFormat="1">
      <c r="A419" s="114" t="s">
        <v>961</v>
      </c>
      <c r="B419" s="114" t="s">
        <v>871</v>
      </c>
      <c r="C419" s="114" t="s">
        <v>895</v>
      </c>
      <c r="D419" s="114">
        <f t="shared" si="40"/>
        <v>4</v>
      </c>
      <c r="E419" s="119">
        <f t="shared" si="41"/>
        <v>3340.6197190360303</v>
      </c>
      <c r="F419" s="119">
        <v>531.631207280578</v>
      </c>
      <c r="G419" s="114">
        <v>23.502828000000001</v>
      </c>
      <c r="H419" s="114">
        <v>75.926649999999995</v>
      </c>
      <c r="I419" s="114" t="s">
        <v>960</v>
      </c>
      <c r="J419" s="114" t="s">
        <v>61</v>
      </c>
      <c r="K419" s="121" t="s">
        <v>495</v>
      </c>
      <c r="L419" s="121" t="s">
        <v>55</v>
      </c>
      <c r="M419" s="114" t="s">
        <v>1389</v>
      </c>
      <c r="N419" s="114" t="s">
        <v>65</v>
      </c>
      <c r="O419" s="114" t="s">
        <v>518</v>
      </c>
      <c r="P419" s="121" t="s">
        <v>960</v>
      </c>
      <c r="Q419" s="121">
        <v>4</v>
      </c>
      <c r="R419" s="121" t="s">
        <v>881</v>
      </c>
      <c r="S419" s="121" t="s">
        <v>1535</v>
      </c>
      <c r="U419" s="121" t="s">
        <v>874</v>
      </c>
      <c r="W419" s="113" t="s">
        <v>65</v>
      </c>
      <c r="X419" s="113">
        <v>6</v>
      </c>
      <c r="Y419" s="113" t="s">
        <v>65</v>
      </c>
      <c r="Z419" s="113" t="s">
        <v>65</v>
      </c>
      <c r="AA419" s="120">
        <v>0</v>
      </c>
      <c r="AB419" s="114" t="s">
        <v>65</v>
      </c>
      <c r="AC419" s="121" t="s">
        <v>1535</v>
      </c>
      <c r="AD419" s="121" t="s">
        <v>875</v>
      </c>
    </row>
    <row r="420" spans="1:30" s="121" customFormat="1">
      <c r="A420" s="114" t="s">
        <v>1432</v>
      </c>
      <c r="B420" s="114" t="s">
        <v>1408</v>
      </c>
      <c r="C420" s="114" t="s">
        <v>895</v>
      </c>
      <c r="D420" s="114">
        <f t="shared" si="40"/>
        <v>4</v>
      </c>
      <c r="E420" s="119">
        <f t="shared" si="41"/>
        <v>3872.2509263166085</v>
      </c>
      <c r="F420" s="119">
        <v>178.77550237655299</v>
      </c>
      <c r="G420" s="114">
        <v>23.505333</v>
      </c>
      <c r="H420" s="114">
        <v>75.931072</v>
      </c>
      <c r="I420" s="114" t="s">
        <v>960</v>
      </c>
      <c r="J420" s="114" t="s">
        <v>61</v>
      </c>
      <c r="K420" s="121" t="s">
        <v>495</v>
      </c>
      <c r="L420" s="121" t="s">
        <v>55</v>
      </c>
      <c r="M420" s="114" t="s">
        <v>1389</v>
      </c>
      <c r="N420" s="114" t="s">
        <v>65</v>
      </c>
      <c r="O420" s="114" t="s">
        <v>518</v>
      </c>
      <c r="P420" s="121" t="s">
        <v>960</v>
      </c>
      <c r="Q420" s="121">
        <v>4</v>
      </c>
      <c r="R420" s="121" t="s">
        <v>881</v>
      </c>
      <c r="S420" s="121" t="s">
        <v>1535</v>
      </c>
      <c r="U420" s="121" t="s">
        <v>874</v>
      </c>
      <c r="W420" s="113" t="s">
        <v>65</v>
      </c>
      <c r="X420" s="113">
        <v>6</v>
      </c>
      <c r="Y420" s="113" t="s">
        <v>65</v>
      </c>
      <c r="Z420" s="113" t="s">
        <v>65</v>
      </c>
      <c r="AA420" s="120">
        <v>0</v>
      </c>
      <c r="AB420" s="114" t="s">
        <v>65</v>
      </c>
      <c r="AC420" s="121" t="s">
        <v>1535</v>
      </c>
      <c r="AD420" s="121" t="s">
        <v>875</v>
      </c>
    </row>
    <row r="421" spans="1:30" s="121" customFormat="1">
      <c r="A421" s="114" t="s">
        <v>1432</v>
      </c>
      <c r="B421" s="114" t="s">
        <v>1408</v>
      </c>
      <c r="C421" s="114" t="s">
        <v>895</v>
      </c>
      <c r="D421" s="114">
        <f t="shared" si="40"/>
        <v>4</v>
      </c>
      <c r="E421" s="119">
        <f t="shared" si="41"/>
        <v>4051.0264286931615</v>
      </c>
      <c r="F421" s="119">
        <v>509.486086530911</v>
      </c>
      <c r="G421" s="114">
        <v>23.505915999999999</v>
      </c>
      <c r="H421" s="114">
        <v>75.932699</v>
      </c>
      <c r="I421" s="114" t="s">
        <v>960</v>
      </c>
      <c r="J421" s="114" t="s">
        <v>61</v>
      </c>
      <c r="K421" s="121" t="s">
        <v>495</v>
      </c>
      <c r="L421" s="121" t="s">
        <v>55</v>
      </c>
      <c r="M421" s="114" t="s">
        <v>1389</v>
      </c>
      <c r="N421" s="114" t="s">
        <v>65</v>
      </c>
      <c r="O421" s="114" t="s">
        <v>518</v>
      </c>
      <c r="P421" s="121" t="s">
        <v>960</v>
      </c>
      <c r="Q421" s="121">
        <v>4</v>
      </c>
      <c r="R421" s="121" t="s">
        <v>881</v>
      </c>
      <c r="S421" s="121" t="s">
        <v>1535</v>
      </c>
      <c r="U421" s="121" t="s">
        <v>874</v>
      </c>
      <c r="W421" s="113" t="s">
        <v>65</v>
      </c>
      <c r="X421" s="113">
        <v>7</v>
      </c>
      <c r="Y421" s="113" t="s">
        <v>65</v>
      </c>
      <c r="Z421" s="113" t="s">
        <v>65</v>
      </c>
      <c r="AA421" s="120">
        <v>0</v>
      </c>
      <c r="AB421" s="114" t="s">
        <v>65</v>
      </c>
      <c r="AC421" s="121" t="s">
        <v>1535</v>
      </c>
      <c r="AD421" s="121" t="s">
        <v>875</v>
      </c>
    </row>
    <row r="422" spans="1:30" s="121" customFormat="1">
      <c r="A422" s="114" t="s">
        <v>1433</v>
      </c>
      <c r="B422" s="114" t="s">
        <v>1537</v>
      </c>
      <c r="C422" s="114" t="s">
        <v>895</v>
      </c>
      <c r="D422" s="114">
        <f t="shared" si="40"/>
        <v>4</v>
      </c>
      <c r="E422" s="119">
        <f t="shared" si="41"/>
        <v>4560.5125152240726</v>
      </c>
      <c r="F422" s="119">
        <v>45.595992455479198</v>
      </c>
      <c r="G422" s="114">
        <v>23.506777</v>
      </c>
      <c r="H422" s="114">
        <v>75.937527000000003</v>
      </c>
      <c r="I422" s="114" t="s">
        <v>960</v>
      </c>
      <c r="J422" s="114" t="s">
        <v>61</v>
      </c>
      <c r="K422" s="121" t="s">
        <v>495</v>
      </c>
      <c r="L422" s="121" t="s">
        <v>55</v>
      </c>
      <c r="M422" s="114" t="s">
        <v>1389</v>
      </c>
      <c r="N422" s="114" t="s">
        <v>65</v>
      </c>
      <c r="O422" s="114" t="s">
        <v>518</v>
      </c>
      <c r="P422" s="121" t="s">
        <v>960</v>
      </c>
      <c r="Q422" s="121">
        <v>4</v>
      </c>
      <c r="R422" s="121" t="s">
        <v>881</v>
      </c>
      <c r="S422" s="121" t="s">
        <v>1535</v>
      </c>
      <c r="U422" s="121" t="s">
        <v>874</v>
      </c>
      <c r="W422" s="149" t="s">
        <v>1433</v>
      </c>
      <c r="X422" s="113">
        <v>6</v>
      </c>
      <c r="Y422" s="113" t="s">
        <v>1413</v>
      </c>
      <c r="Z422" s="113" t="s">
        <v>1433</v>
      </c>
      <c r="AA422" s="120">
        <f t="shared" ref="AA422:AA423" si="44">X422+6</f>
        <v>12</v>
      </c>
      <c r="AB422" s="114" t="s">
        <v>65</v>
      </c>
      <c r="AC422" s="121" t="s">
        <v>1535</v>
      </c>
      <c r="AD422" s="121" t="s">
        <v>875</v>
      </c>
    </row>
    <row r="423" spans="1:30" s="121" customFormat="1">
      <c r="A423" s="114" t="s">
        <v>1433</v>
      </c>
      <c r="B423" s="114" t="s">
        <v>1537</v>
      </c>
      <c r="C423" s="114" t="s">
        <v>895</v>
      </c>
      <c r="D423" s="114">
        <f t="shared" si="40"/>
        <v>4</v>
      </c>
      <c r="E423" s="119">
        <f t="shared" si="41"/>
        <v>4606.1085076795516</v>
      </c>
      <c r="F423" s="119">
        <v>361.19783361266099</v>
      </c>
      <c r="G423" s="114">
        <v>23.506882999999998</v>
      </c>
      <c r="H423" s="114">
        <v>75.937955000000002</v>
      </c>
      <c r="I423" s="114" t="s">
        <v>960</v>
      </c>
      <c r="J423" s="114" t="s">
        <v>61</v>
      </c>
      <c r="K423" s="121" t="s">
        <v>495</v>
      </c>
      <c r="L423" s="121" t="s">
        <v>55</v>
      </c>
      <c r="M423" s="114" t="s">
        <v>1389</v>
      </c>
      <c r="N423" s="114" t="s">
        <v>65</v>
      </c>
      <c r="O423" s="114" t="s">
        <v>518</v>
      </c>
      <c r="P423" s="121" t="s">
        <v>960</v>
      </c>
      <c r="Q423" s="121">
        <v>4</v>
      </c>
      <c r="R423" s="121" t="s">
        <v>881</v>
      </c>
      <c r="S423" s="121" t="s">
        <v>1535</v>
      </c>
      <c r="U423" s="121" t="s">
        <v>874</v>
      </c>
      <c r="W423" s="149" t="s">
        <v>1433</v>
      </c>
      <c r="X423" s="113">
        <v>5</v>
      </c>
      <c r="Y423" s="113" t="s">
        <v>1413</v>
      </c>
      <c r="Z423" s="113" t="s">
        <v>1433</v>
      </c>
      <c r="AA423" s="120">
        <f t="shared" si="44"/>
        <v>11</v>
      </c>
      <c r="AB423" s="114" t="s">
        <v>65</v>
      </c>
      <c r="AC423" s="121" t="s">
        <v>1535</v>
      </c>
      <c r="AD423" s="121" t="s">
        <v>875</v>
      </c>
    </row>
    <row r="424" spans="1:30" s="121" customFormat="1">
      <c r="A424" s="114" t="s">
        <v>1432</v>
      </c>
      <c r="B424" s="114" t="s">
        <v>1408</v>
      </c>
      <c r="C424" s="114" t="s">
        <v>895</v>
      </c>
      <c r="D424" s="114">
        <f t="shared" si="40"/>
        <v>4</v>
      </c>
      <c r="E424" s="119">
        <f t="shared" si="41"/>
        <v>4967.3063412922129</v>
      </c>
      <c r="F424" s="119">
        <v>99.823003630083605</v>
      </c>
      <c r="G424" s="114">
        <v>23.507477999999999</v>
      </c>
      <c r="H424" s="114">
        <v>75.941422000000003</v>
      </c>
      <c r="I424" s="114" t="s">
        <v>960</v>
      </c>
      <c r="J424" s="114" t="s">
        <v>61</v>
      </c>
      <c r="K424" s="121" t="s">
        <v>495</v>
      </c>
      <c r="L424" s="121" t="s">
        <v>55</v>
      </c>
      <c r="M424" s="114" t="s">
        <v>1389</v>
      </c>
      <c r="N424" s="114" t="s">
        <v>65</v>
      </c>
      <c r="O424" s="114" t="s">
        <v>518</v>
      </c>
      <c r="P424" s="121" t="s">
        <v>960</v>
      </c>
      <c r="Q424" s="121">
        <v>4</v>
      </c>
      <c r="R424" s="121" t="s">
        <v>881</v>
      </c>
      <c r="S424" s="121" t="s">
        <v>1535</v>
      </c>
      <c r="U424" s="121" t="s">
        <v>874</v>
      </c>
      <c r="W424" s="113" t="s">
        <v>65</v>
      </c>
      <c r="X424" s="113">
        <v>11</v>
      </c>
      <c r="Y424" s="113" t="s">
        <v>65</v>
      </c>
      <c r="Z424" s="113" t="s">
        <v>65</v>
      </c>
      <c r="AA424" s="120">
        <v>0</v>
      </c>
      <c r="AB424" s="114" t="s">
        <v>65</v>
      </c>
      <c r="AC424" s="121" t="s">
        <v>1535</v>
      </c>
      <c r="AD424" s="121" t="s">
        <v>875</v>
      </c>
    </row>
    <row r="425" spans="1:30" s="121" customFormat="1">
      <c r="A425" s="114" t="s">
        <v>1432</v>
      </c>
      <c r="B425" s="114" t="s">
        <v>1408</v>
      </c>
      <c r="C425" s="114" t="s">
        <v>895</v>
      </c>
      <c r="D425" s="114">
        <f t="shared" si="40"/>
        <v>4</v>
      </c>
      <c r="E425" s="119">
        <f t="shared" si="41"/>
        <v>5067.1293449222967</v>
      </c>
      <c r="F425" s="119">
        <v>58.408543062165101</v>
      </c>
      <c r="G425" s="114">
        <v>23.507884000000001</v>
      </c>
      <c r="H425" s="114">
        <v>75.942286999999993</v>
      </c>
      <c r="I425" s="114" t="s">
        <v>960</v>
      </c>
      <c r="J425" s="114" t="s">
        <v>61</v>
      </c>
      <c r="K425" s="121" t="s">
        <v>495</v>
      </c>
      <c r="L425" s="121" t="s">
        <v>55</v>
      </c>
      <c r="M425" s="114" t="s">
        <v>1389</v>
      </c>
      <c r="N425" s="114" t="s">
        <v>65</v>
      </c>
      <c r="O425" s="114" t="s">
        <v>518</v>
      </c>
      <c r="P425" s="121" t="s">
        <v>960</v>
      </c>
      <c r="Q425" s="121">
        <v>4</v>
      </c>
      <c r="R425" s="121" t="s">
        <v>881</v>
      </c>
      <c r="S425" s="121" t="s">
        <v>1535</v>
      </c>
      <c r="U425" s="121" t="s">
        <v>874</v>
      </c>
      <c r="W425" s="113" t="s">
        <v>65</v>
      </c>
      <c r="X425" s="113">
        <v>15</v>
      </c>
      <c r="Y425" s="113" t="s">
        <v>65</v>
      </c>
      <c r="Z425" s="113" t="s">
        <v>65</v>
      </c>
      <c r="AA425" s="120">
        <v>0</v>
      </c>
      <c r="AB425" s="114" t="s">
        <v>65</v>
      </c>
      <c r="AC425" s="121" t="s">
        <v>1535</v>
      </c>
      <c r="AD425" s="121" t="s">
        <v>875</v>
      </c>
    </row>
    <row r="426" spans="1:30" s="121" customFormat="1">
      <c r="A426" s="114" t="s">
        <v>1432</v>
      </c>
      <c r="B426" s="114" t="s">
        <v>1408</v>
      </c>
      <c r="C426" s="114" t="s">
        <v>868</v>
      </c>
      <c r="D426" s="114">
        <f t="shared" si="40"/>
        <v>5</v>
      </c>
      <c r="E426" s="119">
        <f t="shared" si="41"/>
        <v>5125.537887984462</v>
      </c>
      <c r="F426" s="119">
        <v>231.60731305105099</v>
      </c>
      <c r="G426" s="114">
        <v>23.508275999999999</v>
      </c>
      <c r="H426" s="114">
        <v>75.942661999999999</v>
      </c>
      <c r="I426" s="114" t="s">
        <v>960</v>
      </c>
      <c r="J426" s="114" t="s">
        <v>61</v>
      </c>
      <c r="K426" s="121" t="s">
        <v>495</v>
      </c>
      <c r="L426" s="121" t="s">
        <v>55</v>
      </c>
      <c r="M426" s="114" t="s">
        <v>1389</v>
      </c>
      <c r="N426" s="114" t="s">
        <v>65</v>
      </c>
      <c r="O426" s="114" t="s">
        <v>518</v>
      </c>
      <c r="P426" s="121" t="s">
        <v>884</v>
      </c>
      <c r="Q426" s="121">
        <v>6</v>
      </c>
      <c r="R426" s="121" t="s">
        <v>873</v>
      </c>
      <c r="S426" s="121" t="s">
        <v>59</v>
      </c>
      <c r="U426" s="121" t="s">
        <v>886</v>
      </c>
      <c r="W426" s="113" t="s">
        <v>65</v>
      </c>
      <c r="X426" s="113">
        <v>5</v>
      </c>
      <c r="Y426" s="113" t="s">
        <v>65</v>
      </c>
      <c r="Z426" s="113" t="s">
        <v>65</v>
      </c>
      <c r="AA426" s="120">
        <v>0</v>
      </c>
      <c r="AB426" s="114" t="s">
        <v>65</v>
      </c>
      <c r="AC426" s="121" t="s">
        <v>59</v>
      </c>
      <c r="AD426" s="121" t="s">
        <v>875</v>
      </c>
    </row>
    <row r="427" spans="1:30" s="121" customFormat="1">
      <c r="A427" s="114" t="s">
        <v>1432</v>
      </c>
      <c r="B427" s="114" t="s">
        <v>1408</v>
      </c>
      <c r="C427" s="114" t="s">
        <v>868</v>
      </c>
      <c r="D427" s="114">
        <f t="shared" si="40"/>
        <v>5</v>
      </c>
      <c r="E427" s="119">
        <v>0</v>
      </c>
      <c r="F427" s="119">
        <v>130.649284456343</v>
      </c>
      <c r="G427" s="114">
        <v>23.510256999999999</v>
      </c>
      <c r="H427" s="114">
        <v>75.942335</v>
      </c>
      <c r="I427" s="114" t="s">
        <v>962</v>
      </c>
      <c r="J427" s="114" t="s">
        <v>61</v>
      </c>
      <c r="K427" s="121" t="s">
        <v>495</v>
      </c>
      <c r="L427" s="121" t="s">
        <v>55</v>
      </c>
      <c r="M427" s="114" t="s">
        <v>1390</v>
      </c>
      <c r="N427" s="114" t="s">
        <v>65</v>
      </c>
      <c r="O427" s="114" t="s">
        <v>518</v>
      </c>
      <c r="P427" s="121" t="s">
        <v>884</v>
      </c>
      <c r="Q427" s="121">
        <v>6</v>
      </c>
      <c r="R427" s="121" t="s">
        <v>873</v>
      </c>
      <c r="S427" s="121" t="s">
        <v>59</v>
      </c>
      <c r="U427" s="121" t="s">
        <v>886</v>
      </c>
      <c r="W427" s="113" t="s">
        <v>65</v>
      </c>
      <c r="X427" s="113">
        <v>5</v>
      </c>
      <c r="Y427" s="113" t="s">
        <v>65</v>
      </c>
      <c r="Z427" s="113" t="s">
        <v>65</v>
      </c>
      <c r="AA427" s="120">
        <v>0</v>
      </c>
      <c r="AB427" s="114" t="s">
        <v>65</v>
      </c>
      <c r="AC427" s="121" t="s">
        <v>59</v>
      </c>
      <c r="AD427" s="121" t="s">
        <v>875</v>
      </c>
    </row>
    <row r="428" spans="1:30" s="121" customFormat="1">
      <c r="A428" s="114" t="s">
        <v>1431</v>
      </c>
      <c r="B428" s="114" t="s">
        <v>1408</v>
      </c>
      <c r="C428" s="114" t="s">
        <v>868</v>
      </c>
      <c r="D428" s="114">
        <f t="shared" si="40"/>
        <v>5</v>
      </c>
      <c r="E428" s="119">
        <f t="shared" si="41"/>
        <v>130.649284456343</v>
      </c>
      <c r="F428" s="119">
        <v>42.4266416924239</v>
      </c>
      <c r="G428" s="114">
        <v>23.511365999999999</v>
      </c>
      <c r="H428" s="114">
        <v>75.942397</v>
      </c>
      <c r="I428" s="114" t="s">
        <v>962</v>
      </c>
      <c r="J428" s="114" t="s">
        <v>61</v>
      </c>
      <c r="K428" s="121" t="s">
        <v>495</v>
      </c>
      <c r="L428" s="121" t="s">
        <v>55</v>
      </c>
      <c r="M428" s="114" t="s">
        <v>1390</v>
      </c>
      <c r="N428" s="114" t="s">
        <v>65</v>
      </c>
      <c r="O428" s="114" t="s">
        <v>518</v>
      </c>
      <c r="P428" s="121" t="s">
        <v>884</v>
      </c>
      <c r="Q428" s="121">
        <v>6</v>
      </c>
      <c r="R428" s="121" t="s">
        <v>873</v>
      </c>
      <c r="S428" s="121" t="s">
        <v>59</v>
      </c>
      <c r="U428" s="121" t="s">
        <v>886</v>
      </c>
      <c r="W428" s="113" t="s">
        <v>65</v>
      </c>
      <c r="X428" s="113">
        <v>6</v>
      </c>
      <c r="Y428" s="113" t="s">
        <v>65</v>
      </c>
      <c r="Z428" s="113" t="s">
        <v>65</v>
      </c>
      <c r="AA428" s="120">
        <v>0</v>
      </c>
      <c r="AB428" s="114" t="s">
        <v>65</v>
      </c>
      <c r="AC428" s="121" t="s">
        <v>59</v>
      </c>
      <c r="AD428" s="121" t="s">
        <v>875</v>
      </c>
    </row>
    <row r="429" spans="1:30" s="121" customFormat="1">
      <c r="A429" s="114" t="s">
        <v>1433</v>
      </c>
      <c r="B429" s="114" t="s">
        <v>1537</v>
      </c>
      <c r="C429" s="114" t="s">
        <v>868</v>
      </c>
      <c r="D429" s="114">
        <f t="shared" si="40"/>
        <v>5</v>
      </c>
      <c r="E429" s="119">
        <f t="shared" si="41"/>
        <v>173.07592614876688</v>
      </c>
      <c r="F429" s="119">
        <v>483.96624072833401</v>
      </c>
      <c r="G429" s="114">
        <v>23.511744</v>
      </c>
      <c r="H429" s="114">
        <v>75.942385999999999</v>
      </c>
      <c r="I429" s="114" t="s">
        <v>962</v>
      </c>
      <c r="J429" s="114" t="s">
        <v>61</v>
      </c>
      <c r="K429" s="121" t="s">
        <v>495</v>
      </c>
      <c r="L429" s="121" t="s">
        <v>55</v>
      </c>
      <c r="M429" s="114" t="s">
        <v>1390</v>
      </c>
      <c r="N429" s="114" t="s">
        <v>65</v>
      </c>
      <c r="O429" s="114" t="s">
        <v>518</v>
      </c>
      <c r="P429" s="121" t="s">
        <v>884</v>
      </c>
      <c r="Q429" s="121">
        <v>6</v>
      </c>
      <c r="R429" s="121" t="s">
        <v>885</v>
      </c>
      <c r="S429" s="121" t="s">
        <v>59</v>
      </c>
      <c r="U429" s="121" t="s">
        <v>886</v>
      </c>
      <c r="W429" s="149" t="s">
        <v>1433</v>
      </c>
      <c r="X429" s="113">
        <v>14</v>
      </c>
      <c r="Y429" s="113" t="s">
        <v>1413</v>
      </c>
      <c r="Z429" s="113" t="s">
        <v>1433</v>
      </c>
      <c r="AA429" s="120">
        <f>X429+6</f>
        <v>20</v>
      </c>
      <c r="AB429" s="114" t="s">
        <v>65</v>
      </c>
      <c r="AC429" s="121" t="s">
        <v>59</v>
      </c>
      <c r="AD429" s="121" t="s">
        <v>875</v>
      </c>
    </row>
    <row r="430" spans="1:30" s="121" customFormat="1">
      <c r="A430" s="114" t="s">
        <v>1432</v>
      </c>
      <c r="B430" s="114" t="s">
        <v>1408</v>
      </c>
      <c r="C430" s="114" t="s">
        <v>868</v>
      </c>
      <c r="D430" s="114">
        <f t="shared" si="40"/>
        <v>5</v>
      </c>
      <c r="E430" s="119">
        <f t="shared" si="41"/>
        <v>657.04216687710095</v>
      </c>
      <c r="F430" s="119">
        <v>198.277640062209</v>
      </c>
      <c r="G430" s="114">
        <v>23.513839000000001</v>
      </c>
      <c r="H430" s="114">
        <v>75.938963000000001</v>
      </c>
      <c r="I430" s="114" t="s">
        <v>962</v>
      </c>
      <c r="J430" s="114" t="s">
        <v>61</v>
      </c>
      <c r="K430" s="121" t="s">
        <v>495</v>
      </c>
      <c r="L430" s="121" t="s">
        <v>55</v>
      </c>
      <c r="M430" s="114" t="s">
        <v>1390</v>
      </c>
      <c r="N430" s="114" t="s">
        <v>65</v>
      </c>
      <c r="O430" s="114" t="s">
        <v>518</v>
      </c>
      <c r="P430" s="121" t="s">
        <v>884</v>
      </c>
      <c r="Q430" s="121">
        <v>6</v>
      </c>
      <c r="R430" s="121" t="s">
        <v>885</v>
      </c>
      <c r="S430" s="121" t="s">
        <v>59</v>
      </c>
      <c r="U430" s="121" t="s">
        <v>886</v>
      </c>
      <c r="W430" s="113" t="s">
        <v>65</v>
      </c>
      <c r="X430" s="113">
        <v>5</v>
      </c>
      <c r="Y430" s="113" t="s">
        <v>65</v>
      </c>
      <c r="Z430" s="113" t="s">
        <v>65</v>
      </c>
      <c r="AA430" s="120">
        <v>0</v>
      </c>
      <c r="AB430" s="114" t="s">
        <v>65</v>
      </c>
      <c r="AC430" s="121" t="s">
        <v>59</v>
      </c>
      <c r="AD430" s="121" t="s">
        <v>875</v>
      </c>
    </row>
    <row r="431" spans="1:30" s="121" customFormat="1">
      <c r="A431" s="114" t="s">
        <v>1432</v>
      </c>
      <c r="B431" s="114" t="s">
        <v>1408</v>
      </c>
      <c r="C431" s="114" t="s">
        <v>868</v>
      </c>
      <c r="D431" s="114">
        <f t="shared" si="40"/>
        <v>5</v>
      </c>
      <c r="E431" s="119">
        <f t="shared" si="41"/>
        <v>855.31980693930996</v>
      </c>
      <c r="F431" s="119">
        <v>104.53288016146401</v>
      </c>
      <c r="G431" s="114">
        <v>23.514105000000001</v>
      </c>
      <c r="H431" s="114">
        <v>75.937201000000002</v>
      </c>
      <c r="I431" s="114" t="s">
        <v>962</v>
      </c>
      <c r="J431" s="114" t="s">
        <v>61</v>
      </c>
      <c r="K431" s="121" t="s">
        <v>495</v>
      </c>
      <c r="L431" s="121" t="s">
        <v>55</v>
      </c>
      <c r="M431" s="114" t="s">
        <v>1390</v>
      </c>
      <c r="N431" s="114" t="s">
        <v>65</v>
      </c>
      <c r="O431" s="114" t="s">
        <v>518</v>
      </c>
      <c r="P431" s="121" t="s">
        <v>884</v>
      </c>
      <c r="Q431" s="121">
        <v>6</v>
      </c>
      <c r="R431" s="121" t="s">
        <v>885</v>
      </c>
      <c r="S431" s="121" t="s">
        <v>59</v>
      </c>
      <c r="U431" s="121" t="s">
        <v>886</v>
      </c>
      <c r="W431" s="113" t="s">
        <v>65</v>
      </c>
      <c r="X431" s="113">
        <v>5</v>
      </c>
      <c r="Y431" s="113" t="s">
        <v>65</v>
      </c>
      <c r="Z431" s="113" t="s">
        <v>65</v>
      </c>
      <c r="AA431" s="120">
        <v>0</v>
      </c>
      <c r="AB431" s="114" t="s">
        <v>65</v>
      </c>
      <c r="AC431" s="121" t="s">
        <v>59</v>
      </c>
      <c r="AD431" s="121" t="s">
        <v>875</v>
      </c>
    </row>
    <row r="432" spans="1:30" s="121" customFormat="1">
      <c r="A432" s="114" t="s">
        <v>963</v>
      </c>
      <c r="B432" s="114" t="s">
        <v>1408</v>
      </c>
      <c r="C432" s="114" t="s">
        <v>868</v>
      </c>
      <c r="D432" s="114">
        <f t="shared" si="40"/>
        <v>5</v>
      </c>
      <c r="E432" s="119">
        <f t="shared" si="41"/>
        <v>959.85268710077401</v>
      </c>
      <c r="F432" s="119">
        <v>1261.2623892787999</v>
      </c>
      <c r="G432" s="114">
        <v>23.514942000000001</v>
      </c>
      <c r="H432" s="114">
        <v>75.936813999999998</v>
      </c>
      <c r="I432" s="114" t="s">
        <v>962</v>
      </c>
      <c r="J432" s="114" t="s">
        <v>61</v>
      </c>
      <c r="K432" s="121" t="s">
        <v>495</v>
      </c>
      <c r="L432" s="121" t="s">
        <v>55</v>
      </c>
      <c r="M432" s="114" t="s">
        <v>1390</v>
      </c>
      <c r="N432" s="114" t="s">
        <v>65</v>
      </c>
      <c r="O432" s="114" t="s">
        <v>518</v>
      </c>
      <c r="P432" s="121" t="s">
        <v>884</v>
      </c>
      <c r="Q432" s="121">
        <v>6</v>
      </c>
      <c r="R432" s="121" t="s">
        <v>885</v>
      </c>
      <c r="S432" s="121" t="s">
        <v>59</v>
      </c>
      <c r="U432" s="121" t="s">
        <v>886</v>
      </c>
      <c r="W432" s="113" t="s">
        <v>65</v>
      </c>
      <c r="X432" s="113">
        <v>6</v>
      </c>
      <c r="Y432" s="113" t="s">
        <v>65</v>
      </c>
      <c r="Z432" s="113" t="s">
        <v>65</v>
      </c>
      <c r="AA432" s="120">
        <v>0</v>
      </c>
      <c r="AB432" s="114" t="s">
        <v>65</v>
      </c>
      <c r="AC432" s="121" t="s">
        <v>59</v>
      </c>
      <c r="AD432" s="121" t="s">
        <v>875</v>
      </c>
    </row>
    <row r="433" spans="1:30" s="121" customFormat="1">
      <c r="A433" s="114" t="s">
        <v>1432</v>
      </c>
      <c r="B433" s="114" t="s">
        <v>1408</v>
      </c>
      <c r="C433" s="114" t="s">
        <v>868</v>
      </c>
      <c r="D433" s="114">
        <f t="shared" si="40"/>
        <v>5</v>
      </c>
      <c r="E433" s="119">
        <f t="shared" si="41"/>
        <v>2221.115076379574</v>
      </c>
      <c r="F433" s="119">
        <v>214.55722504919501</v>
      </c>
      <c r="G433" s="114">
        <v>23.520489999999999</v>
      </c>
      <c r="H433" s="114">
        <v>75.929654999999997</v>
      </c>
      <c r="I433" s="114" t="s">
        <v>962</v>
      </c>
      <c r="J433" s="114" t="s">
        <v>61</v>
      </c>
      <c r="K433" s="121" t="s">
        <v>495</v>
      </c>
      <c r="L433" s="121" t="s">
        <v>55</v>
      </c>
      <c r="M433" s="114" t="s">
        <v>1390</v>
      </c>
      <c r="N433" s="114" t="s">
        <v>65</v>
      </c>
      <c r="O433" s="114" t="s">
        <v>518</v>
      </c>
      <c r="P433" s="121" t="s">
        <v>884</v>
      </c>
      <c r="Q433" s="121">
        <v>6</v>
      </c>
      <c r="R433" s="121" t="s">
        <v>885</v>
      </c>
      <c r="S433" s="121" t="s">
        <v>59</v>
      </c>
      <c r="U433" s="121" t="s">
        <v>886</v>
      </c>
      <c r="W433" s="113" t="s">
        <v>65</v>
      </c>
      <c r="X433" s="113">
        <v>5</v>
      </c>
      <c r="Y433" s="113" t="s">
        <v>65</v>
      </c>
      <c r="Z433" s="113" t="s">
        <v>65</v>
      </c>
      <c r="AA433" s="120">
        <v>0</v>
      </c>
      <c r="AB433" s="114" t="s">
        <v>65</v>
      </c>
      <c r="AC433" s="121" t="s">
        <v>59</v>
      </c>
      <c r="AD433" s="121" t="s">
        <v>875</v>
      </c>
    </row>
    <row r="434" spans="1:30" s="121" customFormat="1">
      <c r="A434" s="114" t="s">
        <v>1432</v>
      </c>
      <c r="B434" s="114" t="s">
        <v>1408</v>
      </c>
      <c r="C434" s="114" t="s">
        <v>868</v>
      </c>
      <c r="D434" s="114">
        <f t="shared" si="40"/>
        <v>4</v>
      </c>
      <c r="E434" s="119">
        <f t="shared" si="41"/>
        <v>2435.6723014287691</v>
      </c>
      <c r="F434" s="119">
        <v>25.1915157941113</v>
      </c>
      <c r="G434" s="114">
        <v>23.520410999999999</v>
      </c>
      <c r="H434" s="114">
        <v>75.927588</v>
      </c>
      <c r="I434" s="114" t="s">
        <v>962</v>
      </c>
      <c r="J434" s="114" t="s">
        <v>61</v>
      </c>
      <c r="K434" s="121" t="s">
        <v>495</v>
      </c>
      <c r="L434" s="121" t="s">
        <v>55</v>
      </c>
      <c r="M434" s="114" t="s">
        <v>1390</v>
      </c>
      <c r="N434" s="114" t="s">
        <v>65</v>
      </c>
      <c r="O434" s="114">
        <v>3</v>
      </c>
      <c r="P434" s="121" t="s">
        <v>964</v>
      </c>
      <c r="Q434" s="121">
        <v>4</v>
      </c>
      <c r="R434" s="121" t="s">
        <v>881</v>
      </c>
      <c r="S434" s="121" t="s">
        <v>59</v>
      </c>
      <c r="U434" s="121" t="s">
        <v>874</v>
      </c>
      <c r="W434" s="113" t="s">
        <v>65</v>
      </c>
      <c r="X434" s="113">
        <v>6</v>
      </c>
      <c r="Y434" s="113" t="s">
        <v>65</v>
      </c>
      <c r="Z434" s="113" t="s">
        <v>65</v>
      </c>
      <c r="AA434" s="120">
        <v>0</v>
      </c>
      <c r="AB434" s="114" t="s">
        <v>65</v>
      </c>
      <c r="AC434" s="121" t="s">
        <v>59</v>
      </c>
      <c r="AD434" s="121" t="s">
        <v>875</v>
      </c>
    </row>
    <row r="435" spans="1:30" s="121" customFormat="1">
      <c r="A435" s="114" t="s">
        <v>1431</v>
      </c>
      <c r="B435" s="114" t="s">
        <v>1408</v>
      </c>
      <c r="C435" s="114" t="s">
        <v>868</v>
      </c>
      <c r="D435" s="114">
        <f t="shared" si="40"/>
        <v>4</v>
      </c>
      <c r="E435" s="119">
        <f t="shared" si="41"/>
        <v>2460.8638172228802</v>
      </c>
      <c r="F435" s="119">
        <v>34.561377438208297</v>
      </c>
      <c r="G435" s="114">
        <v>23.520579000000001</v>
      </c>
      <c r="H435" s="114">
        <v>75.927531999999999</v>
      </c>
      <c r="I435" s="114" t="s">
        <v>962</v>
      </c>
      <c r="J435" s="114" t="s">
        <v>61</v>
      </c>
      <c r="K435" s="121" t="s">
        <v>495</v>
      </c>
      <c r="L435" s="121" t="s">
        <v>55</v>
      </c>
      <c r="M435" s="114" t="s">
        <v>1390</v>
      </c>
      <c r="N435" s="114" t="s">
        <v>65</v>
      </c>
      <c r="O435" s="114" t="s">
        <v>518</v>
      </c>
      <c r="P435" s="121" t="s">
        <v>964</v>
      </c>
      <c r="Q435" s="121">
        <v>4</v>
      </c>
      <c r="R435" s="121" t="s">
        <v>881</v>
      </c>
      <c r="S435" s="121" t="s">
        <v>59</v>
      </c>
      <c r="U435" s="121" t="s">
        <v>874</v>
      </c>
      <c r="W435" s="113" t="s">
        <v>65</v>
      </c>
      <c r="X435" s="113">
        <v>6</v>
      </c>
      <c r="Y435" s="113" t="s">
        <v>65</v>
      </c>
      <c r="Z435" s="113" t="s">
        <v>65</v>
      </c>
      <c r="AA435" s="120">
        <v>0</v>
      </c>
      <c r="AB435" s="114" t="s">
        <v>65</v>
      </c>
      <c r="AC435" s="121" t="s">
        <v>59</v>
      </c>
      <c r="AD435" s="121" t="s">
        <v>875</v>
      </c>
    </row>
    <row r="436" spans="1:30" s="121" customFormat="1">
      <c r="A436" s="114" t="s">
        <v>1431</v>
      </c>
      <c r="B436" s="114" t="s">
        <v>1408</v>
      </c>
      <c r="C436" s="114" t="s">
        <v>868</v>
      </c>
      <c r="D436" s="114">
        <f t="shared" si="40"/>
        <v>4</v>
      </c>
      <c r="E436" s="119">
        <f t="shared" si="41"/>
        <v>2495.4251946610884</v>
      </c>
      <c r="F436" s="119">
        <v>679.19293927390902</v>
      </c>
      <c r="G436" s="114">
        <v>23.520889</v>
      </c>
      <c r="H436" s="114">
        <v>75.927531000000002</v>
      </c>
      <c r="I436" s="114" t="s">
        <v>962</v>
      </c>
      <c r="J436" s="114" t="s">
        <v>61</v>
      </c>
      <c r="K436" s="121" t="s">
        <v>495</v>
      </c>
      <c r="L436" s="121" t="s">
        <v>55</v>
      </c>
      <c r="M436" s="114" t="s">
        <v>1390</v>
      </c>
      <c r="N436" s="114" t="s">
        <v>65</v>
      </c>
      <c r="O436" s="114" t="s">
        <v>518</v>
      </c>
      <c r="P436" s="121" t="s">
        <v>964</v>
      </c>
      <c r="Q436" s="121">
        <v>4</v>
      </c>
      <c r="R436" s="121" t="s">
        <v>881</v>
      </c>
      <c r="S436" s="121" t="s">
        <v>59</v>
      </c>
      <c r="U436" s="121" t="s">
        <v>874</v>
      </c>
      <c r="W436" s="113" t="s">
        <v>65</v>
      </c>
      <c r="X436" s="113">
        <v>6</v>
      </c>
      <c r="Y436" s="113" t="s">
        <v>65</v>
      </c>
      <c r="Z436" s="113" t="s">
        <v>65</v>
      </c>
      <c r="AA436" s="120">
        <v>0</v>
      </c>
      <c r="AB436" s="114" t="s">
        <v>65</v>
      </c>
      <c r="AC436" s="121" t="s">
        <v>59</v>
      </c>
      <c r="AD436" s="121" t="s">
        <v>875</v>
      </c>
    </row>
    <row r="437" spans="1:30" s="121" customFormat="1">
      <c r="A437" s="114" t="s">
        <v>1432</v>
      </c>
      <c r="B437" s="114" t="s">
        <v>1408</v>
      </c>
      <c r="C437" s="114" t="s">
        <v>868</v>
      </c>
      <c r="D437" s="114">
        <f t="shared" si="40"/>
        <v>5</v>
      </c>
      <c r="E437" s="119">
        <f t="shared" si="41"/>
        <v>3174.6181339349973</v>
      </c>
      <c r="F437" s="119">
        <v>97.869855038127696</v>
      </c>
      <c r="G437" s="114">
        <v>23.526271999999999</v>
      </c>
      <c r="H437" s="114">
        <v>75.926858999999993</v>
      </c>
      <c r="I437" s="114" t="s">
        <v>962</v>
      </c>
      <c r="J437" s="114" t="s">
        <v>61</v>
      </c>
      <c r="K437" s="121" t="s">
        <v>495</v>
      </c>
      <c r="L437" s="121" t="s">
        <v>55</v>
      </c>
      <c r="M437" s="114" t="s">
        <v>1390</v>
      </c>
      <c r="N437" s="114" t="s">
        <v>65</v>
      </c>
      <c r="O437" s="114" t="s">
        <v>518</v>
      </c>
      <c r="P437" s="121" t="s">
        <v>884</v>
      </c>
      <c r="Q437" s="121">
        <v>6</v>
      </c>
      <c r="R437" s="121" t="s">
        <v>873</v>
      </c>
      <c r="S437" s="121" t="s">
        <v>59</v>
      </c>
      <c r="U437" s="121" t="s">
        <v>886</v>
      </c>
      <c r="W437" s="113" t="s">
        <v>65</v>
      </c>
      <c r="X437" s="113">
        <v>10</v>
      </c>
      <c r="Y437" s="113" t="s">
        <v>65</v>
      </c>
      <c r="Z437" s="113" t="s">
        <v>65</v>
      </c>
      <c r="AA437" s="120">
        <v>0</v>
      </c>
      <c r="AB437" s="114" t="s">
        <v>65</v>
      </c>
      <c r="AC437" s="121" t="s">
        <v>59</v>
      </c>
      <c r="AD437" s="121" t="s">
        <v>875</v>
      </c>
    </row>
    <row r="438" spans="1:30" s="121" customFormat="1">
      <c r="A438" s="114" t="s">
        <v>1432</v>
      </c>
      <c r="B438" s="114" t="s">
        <v>1408</v>
      </c>
      <c r="C438" s="114" t="s">
        <v>868</v>
      </c>
      <c r="D438" s="114">
        <f t="shared" si="40"/>
        <v>5</v>
      </c>
      <c r="E438" s="119">
        <f t="shared" si="41"/>
        <v>3272.4879889731251</v>
      </c>
      <c r="F438" s="119">
        <v>106.28691165187099</v>
      </c>
      <c r="G438" s="114">
        <v>23.526869999999999</v>
      </c>
      <c r="H438" s="114">
        <v>75.927394000000007</v>
      </c>
      <c r="I438" s="114" t="s">
        <v>962</v>
      </c>
      <c r="J438" s="114" t="s">
        <v>61</v>
      </c>
      <c r="K438" s="121" t="s">
        <v>495</v>
      </c>
      <c r="L438" s="121" t="s">
        <v>55</v>
      </c>
      <c r="M438" s="114" t="s">
        <v>1390</v>
      </c>
      <c r="N438" s="114" t="s">
        <v>65</v>
      </c>
      <c r="O438" s="114" t="s">
        <v>518</v>
      </c>
      <c r="P438" s="121" t="s">
        <v>884</v>
      </c>
      <c r="Q438" s="121">
        <v>6</v>
      </c>
      <c r="R438" s="121" t="s">
        <v>873</v>
      </c>
      <c r="S438" s="121" t="s">
        <v>59</v>
      </c>
      <c r="U438" s="121" t="s">
        <v>886</v>
      </c>
      <c r="W438" s="113" t="s">
        <v>65</v>
      </c>
      <c r="X438" s="113">
        <v>5</v>
      </c>
      <c r="Y438" s="113" t="s">
        <v>65</v>
      </c>
      <c r="Z438" s="113" t="s">
        <v>65</v>
      </c>
      <c r="AA438" s="120">
        <v>0</v>
      </c>
      <c r="AB438" s="114" t="s">
        <v>65</v>
      </c>
      <c r="AC438" s="121" t="s">
        <v>59</v>
      </c>
      <c r="AD438" s="121" t="s">
        <v>875</v>
      </c>
    </row>
    <row r="439" spans="1:30" s="121" customFormat="1">
      <c r="A439" s="114" t="s">
        <v>1431</v>
      </c>
      <c r="B439" s="114" t="s">
        <v>1408</v>
      </c>
      <c r="C439" s="114" t="s">
        <v>895</v>
      </c>
      <c r="D439" s="114">
        <f t="shared" si="40"/>
        <v>5</v>
      </c>
      <c r="E439" s="119">
        <v>0</v>
      </c>
      <c r="F439" s="119">
        <v>194.88946007860901</v>
      </c>
      <c r="G439" s="114">
        <v>23.526253000000001</v>
      </c>
      <c r="H439" s="114">
        <v>75.928156999999999</v>
      </c>
      <c r="I439" s="114" t="s">
        <v>965</v>
      </c>
      <c r="J439" s="114" t="s">
        <v>61</v>
      </c>
      <c r="K439" s="121" t="s">
        <v>495</v>
      </c>
      <c r="L439" s="121" t="s">
        <v>55</v>
      </c>
      <c r="M439" s="114" t="s">
        <v>1391</v>
      </c>
      <c r="N439" s="114" t="s">
        <v>65</v>
      </c>
      <c r="O439" s="114" t="s">
        <v>518</v>
      </c>
      <c r="P439" s="121" t="s">
        <v>884</v>
      </c>
      <c r="Q439" s="121">
        <v>6</v>
      </c>
      <c r="R439" s="121" t="s">
        <v>873</v>
      </c>
      <c r="S439" s="121" t="s">
        <v>1535</v>
      </c>
      <c r="U439" s="121" t="s">
        <v>886</v>
      </c>
      <c r="W439" s="113" t="s">
        <v>65</v>
      </c>
      <c r="X439" s="113">
        <v>6</v>
      </c>
      <c r="Y439" s="113" t="s">
        <v>65</v>
      </c>
      <c r="Z439" s="113" t="s">
        <v>65</v>
      </c>
      <c r="AA439" s="120">
        <v>0</v>
      </c>
      <c r="AB439" s="114" t="s">
        <v>65</v>
      </c>
      <c r="AC439" s="121" t="s">
        <v>1535</v>
      </c>
      <c r="AD439" s="121" t="s">
        <v>875</v>
      </c>
    </row>
    <row r="440" spans="1:30" s="121" customFormat="1">
      <c r="A440" s="114" t="s">
        <v>1432</v>
      </c>
      <c r="B440" s="114" t="s">
        <v>1408</v>
      </c>
      <c r="C440" s="114" t="s">
        <v>895</v>
      </c>
      <c r="D440" s="114">
        <f t="shared" si="40"/>
        <v>5</v>
      </c>
      <c r="E440" s="119">
        <f t="shared" si="41"/>
        <v>194.88946007860901</v>
      </c>
      <c r="F440" s="119">
        <v>154.71114233164801</v>
      </c>
      <c r="G440" s="114">
        <v>23.526620000000001</v>
      </c>
      <c r="H440" s="114">
        <v>75.929931999999994</v>
      </c>
      <c r="I440" s="114" t="s">
        <v>965</v>
      </c>
      <c r="J440" s="114" t="s">
        <v>61</v>
      </c>
      <c r="K440" s="121" t="s">
        <v>495</v>
      </c>
      <c r="L440" s="121" t="s">
        <v>55</v>
      </c>
      <c r="M440" s="114" t="s">
        <v>1391</v>
      </c>
      <c r="N440" s="114" t="s">
        <v>65</v>
      </c>
      <c r="O440" s="114" t="s">
        <v>518</v>
      </c>
      <c r="P440" s="121" t="s">
        <v>884</v>
      </c>
      <c r="Q440" s="121">
        <v>6</v>
      </c>
      <c r="R440" s="121" t="s">
        <v>885</v>
      </c>
      <c r="S440" s="121" t="s">
        <v>1535</v>
      </c>
      <c r="U440" s="121" t="s">
        <v>886</v>
      </c>
      <c r="W440" s="113" t="s">
        <v>65</v>
      </c>
      <c r="X440" s="113">
        <v>9</v>
      </c>
      <c r="Y440" s="113" t="s">
        <v>65</v>
      </c>
      <c r="Z440" s="113" t="s">
        <v>65</v>
      </c>
      <c r="AA440" s="120">
        <v>0</v>
      </c>
      <c r="AB440" s="114" t="s">
        <v>65</v>
      </c>
      <c r="AC440" s="121" t="s">
        <v>1535</v>
      </c>
      <c r="AD440" s="121" t="s">
        <v>875</v>
      </c>
    </row>
    <row r="441" spans="1:30" s="121" customFormat="1">
      <c r="A441" s="114" t="s">
        <v>1432</v>
      </c>
      <c r="B441" s="114" t="s">
        <v>1408</v>
      </c>
      <c r="C441" s="114" t="s">
        <v>895</v>
      </c>
      <c r="D441" s="114">
        <f t="shared" si="40"/>
        <v>5</v>
      </c>
      <c r="E441" s="119">
        <f t="shared" si="41"/>
        <v>349.60060241025701</v>
      </c>
      <c r="F441" s="119">
        <v>455.92139492647101</v>
      </c>
      <c r="G441" s="114">
        <v>23.526582999999999</v>
      </c>
      <c r="H441" s="114">
        <v>75.931427999999997</v>
      </c>
      <c r="I441" s="114" t="s">
        <v>965</v>
      </c>
      <c r="J441" s="114" t="s">
        <v>61</v>
      </c>
      <c r="K441" s="121" t="s">
        <v>495</v>
      </c>
      <c r="L441" s="121" t="s">
        <v>55</v>
      </c>
      <c r="M441" s="114" t="s">
        <v>1391</v>
      </c>
      <c r="N441" s="114" t="s">
        <v>65</v>
      </c>
      <c r="O441" s="114" t="s">
        <v>518</v>
      </c>
      <c r="P441" s="121" t="s">
        <v>884</v>
      </c>
      <c r="Q441" s="121">
        <v>6</v>
      </c>
      <c r="R441" s="121" t="s">
        <v>885</v>
      </c>
      <c r="S441" s="121" t="s">
        <v>1535</v>
      </c>
      <c r="U441" s="121" t="s">
        <v>886</v>
      </c>
      <c r="W441" s="113" t="s">
        <v>65</v>
      </c>
      <c r="X441" s="113">
        <v>7</v>
      </c>
      <c r="Y441" s="113" t="s">
        <v>65</v>
      </c>
      <c r="Z441" s="113" t="s">
        <v>65</v>
      </c>
      <c r="AA441" s="120">
        <v>0</v>
      </c>
      <c r="AB441" s="114" t="s">
        <v>65</v>
      </c>
      <c r="AC441" s="121" t="s">
        <v>1535</v>
      </c>
      <c r="AD441" s="121" t="s">
        <v>875</v>
      </c>
    </row>
    <row r="442" spans="1:30" s="121" customFormat="1">
      <c r="A442" s="114" t="s">
        <v>1446</v>
      </c>
      <c r="B442" s="114" t="s">
        <v>1408</v>
      </c>
      <c r="C442" s="114" t="s">
        <v>895</v>
      </c>
      <c r="D442" s="114">
        <f t="shared" si="40"/>
        <v>5</v>
      </c>
      <c r="E442" s="119">
        <f t="shared" si="41"/>
        <v>805.52199733672796</v>
      </c>
      <c r="F442" s="119">
        <v>75.405434283296501</v>
      </c>
      <c r="G442" s="114">
        <v>23.530521</v>
      </c>
      <c r="H442" s="114">
        <v>75.930868000000004</v>
      </c>
      <c r="I442" s="114" t="s">
        <v>965</v>
      </c>
      <c r="J442" s="114" t="s">
        <v>61</v>
      </c>
      <c r="K442" s="121" t="s">
        <v>495</v>
      </c>
      <c r="L442" s="121" t="s">
        <v>55</v>
      </c>
      <c r="M442" s="114" t="s">
        <v>1391</v>
      </c>
      <c r="N442" s="114" t="s">
        <v>65</v>
      </c>
      <c r="O442" s="114" t="s">
        <v>518</v>
      </c>
      <c r="P442" s="121" t="s">
        <v>884</v>
      </c>
      <c r="Q442" s="121">
        <v>6</v>
      </c>
      <c r="R442" s="121" t="s">
        <v>885</v>
      </c>
      <c r="S442" s="121" t="s">
        <v>1535</v>
      </c>
      <c r="U442" s="121" t="s">
        <v>886</v>
      </c>
      <c r="W442" s="113" t="s">
        <v>65</v>
      </c>
      <c r="X442" s="113">
        <v>30</v>
      </c>
      <c r="Y442" s="113" t="s">
        <v>65</v>
      </c>
      <c r="Z442" s="113" t="s">
        <v>65</v>
      </c>
      <c r="AA442" s="120">
        <v>0</v>
      </c>
      <c r="AB442" s="114" t="s">
        <v>65</v>
      </c>
      <c r="AC442" s="121" t="s">
        <v>1535</v>
      </c>
      <c r="AD442" s="121" t="s">
        <v>875</v>
      </c>
    </row>
    <row r="443" spans="1:30" s="121" customFormat="1">
      <c r="A443" s="114" t="s">
        <v>1432</v>
      </c>
      <c r="B443" s="114" t="s">
        <v>1408</v>
      </c>
      <c r="C443" s="114" t="s">
        <v>895</v>
      </c>
      <c r="D443" s="114">
        <f t="shared" si="40"/>
        <v>5</v>
      </c>
      <c r="E443" s="119">
        <f t="shared" si="41"/>
        <v>880.92743162002444</v>
      </c>
      <c r="F443" s="119">
        <v>473.41321337930299</v>
      </c>
      <c r="G443" s="114">
        <v>23.530522999999999</v>
      </c>
      <c r="H443" s="114">
        <v>75.930137000000002</v>
      </c>
      <c r="I443" s="114" t="s">
        <v>965</v>
      </c>
      <c r="J443" s="114" t="s">
        <v>61</v>
      </c>
      <c r="K443" s="121" t="s">
        <v>495</v>
      </c>
      <c r="L443" s="121" t="s">
        <v>55</v>
      </c>
      <c r="M443" s="114" t="s">
        <v>1391</v>
      </c>
      <c r="N443" s="114" t="s">
        <v>65</v>
      </c>
      <c r="O443" s="114" t="s">
        <v>518</v>
      </c>
      <c r="P443" s="121" t="s">
        <v>884</v>
      </c>
      <c r="Q443" s="121">
        <v>6</v>
      </c>
      <c r="R443" s="121" t="s">
        <v>885</v>
      </c>
      <c r="S443" s="121" t="s">
        <v>1535</v>
      </c>
      <c r="U443" s="121" t="s">
        <v>886</v>
      </c>
      <c r="W443" s="113" t="s">
        <v>65</v>
      </c>
      <c r="X443" s="113">
        <v>7</v>
      </c>
      <c r="Y443" s="113" t="s">
        <v>65</v>
      </c>
      <c r="Z443" s="113" t="s">
        <v>65</v>
      </c>
      <c r="AA443" s="120">
        <v>0</v>
      </c>
      <c r="AB443" s="114" t="s">
        <v>65</v>
      </c>
      <c r="AC443" s="121" t="s">
        <v>1535</v>
      </c>
      <c r="AD443" s="121" t="s">
        <v>875</v>
      </c>
    </row>
    <row r="444" spans="1:30" s="121" customFormat="1">
      <c r="A444" s="114" t="s">
        <v>1432</v>
      </c>
      <c r="B444" s="114" t="s">
        <v>1408</v>
      </c>
      <c r="C444" s="114" t="s">
        <v>868</v>
      </c>
      <c r="D444" s="114">
        <f t="shared" si="40"/>
        <v>5</v>
      </c>
      <c r="E444" s="119">
        <f t="shared" si="41"/>
        <v>1354.3406449993274</v>
      </c>
      <c r="F444" s="119">
        <v>129.15404346882099</v>
      </c>
      <c r="G444" s="114">
        <v>23.531381</v>
      </c>
      <c r="H444" s="114">
        <v>75.925877</v>
      </c>
      <c r="I444" s="114" t="s">
        <v>965</v>
      </c>
      <c r="J444" s="114" t="s">
        <v>61</v>
      </c>
      <c r="K444" s="121" t="s">
        <v>495</v>
      </c>
      <c r="L444" s="121" t="s">
        <v>55</v>
      </c>
      <c r="M444" s="114" t="s">
        <v>1391</v>
      </c>
      <c r="N444" s="114" t="s">
        <v>65</v>
      </c>
      <c r="O444" s="114" t="s">
        <v>518</v>
      </c>
      <c r="P444" s="121" t="s">
        <v>884</v>
      </c>
      <c r="Q444" s="121">
        <v>6</v>
      </c>
      <c r="R444" s="121" t="s">
        <v>873</v>
      </c>
      <c r="S444" s="121" t="s">
        <v>59</v>
      </c>
      <c r="U444" s="121" t="s">
        <v>886</v>
      </c>
      <c r="W444" s="113" t="s">
        <v>65</v>
      </c>
      <c r="X444" s="113">
        <v>6</v>
      </c>
      <c r="Y444" s="113" t="s">
        <v>65</v>
      </c>
      <c r="Z444" s="113" t="s">
        <v>65</v>
      </c>
      <c r="AA444" s="120">
        <v>0</v>
      </c>
      <c r="AB444" s="114" t="s">
        <v>65</v>
      </c>
      <c r="AC444" s="121" t="s">
        <v>59</v>
      </c>
      <c r="AD444" s="121" t="s">
        <v>875</v>
      </c>
    </row>
    <row r="445" spans="1:30" s="121" customFormat="1">
      <c r="A445" s="114" t="s">
        <v>1432</v>
      </c>
      <c r="B445" s="114" t="s">
        <v>1408</v>
      </c>
      <c r="C445" s="114" t="s">
        <v>868</v>
      </c>
      <c r="D445" s="114">
        <f t="shared" si="40"/>
        <v>5</v>
      </c>
      <c r="E445" s="119">
        <f t="shared" si="41"/>
        <v>1483.4946884681485</v>
      </c>
      <c r="F445" s="119">
        <v>45.793986934833903</v>
      </c>
      <c r="G445" s="114">
        <v>23.530221999999998</v>
      </c>
      <c r="H445" s="114">
        <v>75.925841000000005</v>
      </c>
      <c r="I445" s="114" t="s">
        <v>965</v>
      </c>
      <c r="J445" s="114" t="s">
        <v>61</v>
      </c>
      <c r="K445" s="121" t="s">
        <v>495</v>
      </c>
      <c r="L445" s="121" t="s">
        <v>55</v>
      </c>
      <c r="M445" s="114" t="s">
        <v>1391</v>
      </c>
      <c r="N445" s="114" t="s">
        <v>65</v>
      </c>
      <c r="O445" s="114" t="s">
        <v>518</v>
      </c>
      <c r="P445" s="121" t="s">
        <v>884</v>
      </c>
      <c r="Q445" s="121">
        <v>6</v>
      </c>
      <c r="R445" s="121" t="s">
        <v>873</v>
      </c>
      <c r="S445" s="121" t="s">
        <v>59</v>
      </c>
      <c r="U445" s="121" t="s">
        <v>886</v>
      </c>
      <c r="W445" s="113" t="s">
        <v>65</v>
      </c>
      <c r="X445" s="113">
        <v>4</v>
      </c>
      <c r="Y445" s="113" t="s">
        <v>65</v>
      </c>
      <c r="Z445" s="113" t="s">
        <v>65</v>
      </c>
      <c r="AA445" s="120">
        <v>0</v>
      </c>
      <c r="AB445" s="114" t="s">
        <v>65</v>
      </c>
      <c r="AC445" s="121" t="s">
        <v>59</v>
      </c>
      <c r="AD445" s="121" t="s">
        <v>875</v>
      </c>
    </row>
    <row r="446" spans="1:30" s="121" customFormat="1">
      <c r="A446" s="114" t="s">
        <v>1432</v>
      </c>
      <c r="B446" s="114" t="s">
        <v>1408</v>
      </c>
      <c r="C446" s="114" t="s">
        <v>868</v>
      </c>
      <c r="D446" s="114">
        <f t="shared" si="40"/>
        <v>5</v>
      </c>
      <c r="E446" s="119">
        <f t="shared" si="41"/>
        <v>1529.2886754029823</v>
      </c>
      <c r="F446" s="119">
        <v>196.82497505558501</v>
      </c>
      <c r="G446" s="114">
        <v>23.529831000000001</v>
      </c>
      <c r="H446" s="114">
        <v>75.925804999999997</v>
      </c>
      <c r="I446" s="114" t="s">
        <v>965</v>
      </c>
      <c r="J446" s="114" t="s">
        <v>61</v>
      </c>
      <c r="K446" s="121" t="s">
        <v>495</v>
      </c>
      <c r="L446" s="121" t="s">
        <v>55</v>
      </c>
      <c r="M446" s="114" t="s">
        <v>1391</v>
      </c>
      <c r="N446" s="114" t="s">
        <v>65</v>
      </c>
      <c r="O446" s="114">
        <v>3</v>
      </c>
      <c r="P446" s="121" t="s">
        <v>884</v>
      </c>
      <c r="Q446" s="121">
        <v>6</v>
      </c>
      <c r="R446" s="121" t="s">
        <v>873</v>
      </c>
      <c r="S446" s="121" t="s">
        <v>59</v>
      </c>
      <c r="U446" s="121" t="s">
        <v>886</v>
      </c>
      <c r="W446" s="113" t="s">
        <v>65</v>
      </c>
      <c r="X446" s="113">
        <v>8</v>
      </c>
      <c r="Y446" s="113" t="s">
        <v>65</v>
      </c>
      <c r="Z446" s="113" t="s">
        <v>65</v>
      </c>
      <c r="AA446" s="120">
        <v>0</v>
      </c>
      <c r="AB446" s="114" t="s">
        <v>65</v>
      </c>
      <c r="AC446" s="121" t="s">
        <v>59</v>
      </c>
      <c r="AD446" s="121" t="s">
        <v>875</v>
      </c>
    </row>
    <row r="447" spans="1:30" s="121" customFormat="1">
      <c r="A447" s="114" t="s">
        <v>1431</v>
      </c>
      <c r="B447" s="114" t="s">
        <v>1408</v>
      </c>
      <c r="C447" s="114" t="s">
        <v>868</v>
      </c>
      <c r="D447" s="114">
        <f t="shared" si="40"/>
        <v>5</v>
      </c>
      <c r="E447" s="119">
        <f t="shared" si="41"/>
        <v>1726.1136504585675</v>
      </c>
      <c r="F447" s="119">
        <v>21.478845302923599</v>
      </c>
      <c r="G447" s="114">
        <v>23.529423000000001</v>
      </c>
      <c r="H447" s="114">
        <v>75.924115</v>
      </c>
      <c r="I447" s="114" t="s">
        <v>965</v>
      </c>
      <c r="J447" s="114" t="s">
        <v>61</v>
      </c>
      <c r="K447" s="121" t="s">
        <v>495</v>
      </c>
      <c r="L447" s="121" t="s">
        <v>55</v>
      </c>
      <c r="M447" s="114" t="s">
        <v>1391</v>
      </c>
      <c r="N447" s="114" t="s">
        <v>65</v>
      </c>
      <c r="O447" s="114" t="s">
        <v>518</v>
      </c>
      <c r="P447" s="121" t="s">
        <v>884</v>
      </c>
      <c r="Q447" s="121">
        <v>6</v>
      </c>
      <c r="R447" s="121" t="s">
        <v>873</v>
      </c>
      <c r="S447" s="121" t="s">
        <v>59</v>
      </c>
      <c r="U447" s="121" t="s">
        <v>886</v>
      </c>
      <c r="W447" s="113" t="s">
        <v>65</v>
      </c>
      <c r="X447" s="113">
        <v>6</v>
      </c>
      <c r="Y447" s="113" t="s">
        <v>65</v>
      </c>
      <c r="Z447" s="113" t="s">
        <v>65</v>
      </c>
      <c r="AA447" s="120">
        <v>0</v>
      </c>
      <c r="AB447" s="114" t="s">
        <v>65</v>
      </c>
      <c r="AC447" s="121" t="s">
        <v>59</v>
      </c>
      <c r="AD447" s="121" t="s">
        <v>875</v>
      </c>
    </row>
    <row r="448" spans="1:30" s="121" customFormat="1">
      <c r="A448" s="114" t="s">
        <v>1432</v>
      </c>
      <c r="B448" s="114" t="s">
        <v>1408</v>
      </c>
      <c r="C448" s="114" t="s">
        <v>868</v>
      </c>
      <c r="D448" s="114">
        <f t="shared" si="40"/>
        <v>4</v>
      </c>
      <c r="E448" s="119">
        <f t="shared" si="41"/>
        <v>1747.5924957614911</v>
      </c>
      <c r="F448" s="119">
        <v>383.49289070926898</v>
      </c>
      <c r="G448" s="114">
        <v>23.529344999999999</v>
      </c>
      <c r="H448" s="114">
        <v>75.923929999999999</v>
      </c>
      <c r="I448" s="114" t="s">
        <v>965</v>
      </c>
      <c r="J448" s="114" t="s">
        <v>61</v>
      </c>
      <c r="K448" s="121" t="s">
        <v>495</v>
      </c>
      <c r="L448" s="121" t="s">
        <v>55</v>
      </c>
      <c r="M448" s="114" t="s">
        <v>1391</v>
      </c>
      <c r="N448" s="114" t="s">
        <v>65</v>
      </c>
      <c r="O448" s="114" t="s">
        <v>518</v>
      </c>
      <c r="P448" s="121" t="s">
        <v>966</v>
      </c>
      <c r="Q448" s="121">
        <v>4</v>
      </c>
      <c r="R448" s="121" t="s">
        <v>881</v>
      </c>
      <c r="S448" s="121" t="s">
        <v>59</v>
      </c>
      <c r="U448" s="121" t="s">
        <v>874</v>
      </c>
      <c r="W448" s="113" t="s">
        <v>65</v>
      </c>
      <c r="X448" s="113">
        <v>4</v>
      </c>
      <c r="Y448" s="113" t="s">
        <v>65</v>
      </c>
      <c r="Z448" s="113" t="s">
        <v>65</v>
      </c>
      <c r="AA448" s="120">
        <v>0</v>
      </c>
      <c r="AB448" s="114" t="s">
        <v>65</v>
      </c>
      <c r="AC448" s="121" t="s">
        <v>59</v>
      </c>
      <c r="AD448" s="121" t="s">
        <v>875</v>
      </c>
    </row>
    <row r="449" spans="1:30" s="121" customFormat="1">
      <c r="A449" s="114" t="s">
        <v>1433</v>
      </c>
      <c r="B449" s="114" t="s">
        <v>1537</v>
      </c>
      <c r="C449" s="114" t="s">
        <v>868</v>
      </c>
      <c r="D449" s="114">
        <f t="shared" si="40"/>
        <v>4</v>
      </c>
      <c r="E449" s="119">
        <f t="shared" si="41"/>
        <v>2131.0853864707601</v>
      </c>
      <c r="F449" s="119">
        <v>94.014504288752704</v>
      </c>
      <c r="G449" s="114">
        <v>23.529409999999999</v>
      </c>
      <c r="H449" s="114">
        <v>75.920195000000007</v>
      </c>
      <c r="I449" s="114" t="s">
        <v>965</v>
      </c>
      <c r="J449" s="114" t="s">
        <v>61</v>
      </c>
      <c r="K449" s="121" t="s">
        <v>495</v>
      </c>
      <c r="L449" s="121" t="s">
        <v>55</v>
      </c>
      <c r="M449" s="114" t="s">
        <v>1391</v>
      </c>
      <c r="N449" s="114" t="s">
        <v>65</v>
      </c>
      <c r="O449" s="114" t="s">
        <v>518</v>
      </c>
      <c r="P449" s="121" t="s">
        <v>966</v>
      </c>
      <c r="Q449" s="121">
        <v>4</v>
      </c>
      <c r="R449" s="121" t="s">
        <v>881</v>
      </c>
      <c r="S449" s="121" t="s">
        <v>59</v>
      </c>
      <c r="U449" s="121" t="s">
        <v>874</v>
      </c>
      <c r="W449" s="149" t="s">
        <v>1433</v>
      </c>
      <c r="X449" s="113">
        <v>7</v>
      </c>
      <c r="Y449" s="113" t="s">
        <v>1413</v>
      </c>
      <c r="Z449" s="113" t="s">
        <v>1433</v>
      </c>
      <c r="AA449" s="120">
        <f>X449+6</f>
        <v>13</v>
      </c>
      <c r="AB449" s="114" t="s">
        <v>65</v>
      </c>
      <c r="AC449" s="121" t="s">
        <v>59</v>
      </c>
      <c r="AD449" s="121" t="s">
        <v>875</v>
      </c>
    </row>
    <row r="450" spans="1:30" s="121" customFormat="1">
      <c r="A450" s="114" t="s">
        <v>879</v>
      </c>
      <c r="B450" s="114" t="s">
        <v>871</v>
      </c>
      <c r="C450" s="114" t="s">
        <v>868</v>
      </c>
      <c r="D450" s="114">
        <f t="shared" si="40"/>
        <v>4</v>
      </c>
      <c r="E450" s="119">
        <f t="shared" si="41"/>
        <v>2225.0998907595126</v>
      </c>
      <c r="F450" s="119">
        <v>68.241649038524201</v>
      </c>
      <c r="G450" s="114">
        <v>23.529468999999999</v>
      </c>
      <c r="H450" s="114">
        <v>75.919282999999993</v>
      </c>
      <c r="I450" s="114" t="s">
        <v>965</v>
      </c>
      <c r="J450" s="114" t="s">
        <v>61</v>
      </c>
      <c r="K450" s="121" t="s">
        <v>495</v>
      </c>
      <c r="L450" s="121" t="s">
        <v>55</v>
      </c>
      <c r="M450" s="114" t="s">
        <v>1391</v>
      </c>
      <c r="N450" s="114" t="s">
        <v>65</v>
      </c>
      <c r="O450" s="114" t="s">
        <v>518</v>
      </c>
      <c r="P450" s="121" t="s">
        <v>966</v>
      </c>
      <c r="Q450" s="121">
        <v>4</v>
      </c>
      <c r="R450" s="121" t="s">
        <v>881</v>
      </c>
      <c r="S450" s="121" t="s">
        <v>59</v>
      </c>
      <c r="U450" s="121" t="s">
        <v>874</v>
      </c>
      <c r="W450" s="113" t="s">
        <v>65</v>
      </c>
      <c r="X450" s="113">
        <v>6</v>
      </c>
      <c r="Y450" s="113" t="s">
        <v>65</v>
      </c>
      <c r="Z450" s="113" t="s">
        <v>65</v>
      </c>
      <c r="AA450" s="120">
        <v>0</v>
      </c>
      <c r="AB450" s="114" t="s">
        <v>65</v>
      </c>
      <c r="AC450" s="121" t="s">
        <v>59</v>
      </c>
      <c r="AD450" s="121" t="s">
        <v>875</v>
      </c>
    </row>
    <row r="451" spans="1:30" s="121" customFormat="1">
      <c r="A451" s="114" t="s">
        <v>1433</v>
      </c>
      <c r="B451" s="114" t="s">
        <v>1537</v>
      </c>
      <c r="C451" s="114" t="s">
        <v>868</v>
      </c>
      <c r="D451" s="114">
        <f t="shared" si="40"/>
        <v>4</v>
      </c>
      <c r="E451" s="119">
        <f t="shared" si="41"/>
        <v>2293.341539798037</v>
      </c>
      <c r="F451" s="119">
        <v>49.078264500091301</v>
      </c>
      <c r="G451" s="114">
        <v>23.529523000000001</v>
      </c>
      <c r="H451" s="114">
        <v>75.918621000000002</v>
      </c>
      <c r="I451" s="114" t="s">
        <v>965</v>
      </c>
      <c r="J451" s="114" t="s">
        <v>61</v>
      </c>
      <c r="K451" s="121" t="s">
        <v>495</v>
      </c>
      <c r="L451" s="121" t="s">
        <v>55</v>
      </c>
      <c r="M451" s="114" t="s">
        <v>1391</v>
      </c>
      <c r="N451" s="114" t="s">
        <v>65</v>
      </c>
      <c r="O451" s="114" t="s">
        <v>518</v>
      </c>
      <c r="P451" s="121" t="s">
        <v>966</v>
      </c>
      <c r="Q451" s="121">
        <v>4</v>
      </c>
      <c r="R451" s="121" t="s">
        <v>881</v>
      </c>
      <c r="S451" s="121" t="s">
        <v>59</v>
      </c>
      <c r="U451" s="121" t="s">
        <v>874</v>
      </c>
      <c r="W451" s="149" t="s">
        <v>1433</v>
      </c>
      <c r="X451" s="113">
        <v>6</v>
      </c>
      <c r="Y451" s="113" t="s">
        <v>1413</v>
      </c>
      <c r="Z451" s="113" t="s">
        <v>1433</v>
      </c>
      <c r="AA451" s="120">
        <f t="shared" ref="AA451:AA453" si="45">X451+6</f>
        <v>12</v>
      </c>
      <c r="AB451" s="114" t="s">
        <v>65</v>
      </c>
      <c r="AC451" s="121" t="s">
        <v>59</v>
      </c>
      <c r="AD451" s="121" t="s">
        <v>875</v>
      </c>
    </row>
    <row r="452" spans="1:30" s="121" customFormat="1">
      <c r="A452" s="114" t="s">
        <v>1433</v>
      </c>
      <c r="B452" s="114" t="s">
        <v>1537</v>
      </c>
      <c r="C452" s="114" t="s">
        <v>868</v>
      </c>
      <c r="D452" s="114">
        <f t="shared" si="40"/>
        <v>4</v>
      </c>
      <c r="E452" s="119">
        <f t="shared" si="41"/>
        <v>2342.4198042981284</v>
      </c>
      <c r="F452" s="119">
        <v>113.14605315343999</v>
      </c>
      <c r="G452" s="114">
        <v>23.529540999999998</v>
      </c>
      <c r="H452" s="114">
        <v>75.918143999999998</v>
      </c>
      <c r="I452" s="114" t="s">
        <v>965</v>
      </c>
      <c r="J452" s="114" t="s">
        <v>61</v>
      </c>
      <c r="K452" s="121" t="s">
        <v>495</v>
      </c>
      <c r="L452" s="121" t="s">
        <v>55</v>
      </c>
      <c r="M452" s="114" t="s">
        <v>1391</v>
      </c>
      <c r="N452" s="114" t="s">
        <v>65</v>
      </c>
      <c r="O452" s="114" t="s">
        <v>518</v>
      </c>
      <c r="P452" s="121" t="s">
        <v>966</v>
      </c>
      <c r="Q452" s="121">
        <v>4</v>
      </c>
      <c r="R452" s="121" t="s">
        <v>881</v>
      </c>
      <c r="S452" s="121" t="s">
        <v>59</v>
      </c>
      <c r="U452" s="121" t="s">
        <v>874</v>
      </c>
      <c r="W452" s="149" t="s">
        <v>1433</v>
      </c>
      <c r="X452" s="113">
        <v>6</v>
      </c>
      <c r="Y452" s="113" t="s">
        <v>1413</v>
      </c>
      <c r="Z452" s="113" t="s">
        <v>1433</v>
      </c>
      <c r="AA452" s="120">
        <f t="shared" si="45"/>
        <v>12</v>
      </c>
      <c r="AB452" s="114" t="s">
        <v>65</v>
      </c>
      <c r="AC452" s="121" t="s">
        <v>59</v>
      </c>
      <c r="AD452" s="121" t="s">
        <v>875</v>
      </c>
    </row>
    <row r="453" spans="1:30" s="121" customFormat="1">
      <c r="A453" s="114" t="s">
        <v>1433</v>
      </c>
      <c r="B453" s="114" t="s">
        <v>1537</v>
      </c>
      <c r="C453" s="114" t="s">
        <v>868</v>
      </c>
      <c r="D453" s="114">
        <f t="shared" ref="D453:D516" si="46">(Q453/2)+2</f>
        <v>4</v>
      </c>
      <c r="E453" s="119">
        <f t="shared" si="41"/>
        <v>2455.5658574515683</v>
      </c>
      <c r="F453" s="119">
        <v>221.779378911702</v>
      </c>
      <c r="G453" s="114">
        <v>23.529591</v>
      </c>
      <c r="H453" s="114">
        <v>75.91704</v>
      </c>
      <c r="I453" s="114" t="s">
        <v>965</v>
      </c>
      <c r="J453" s="114" t="s">
        <v>61</v>
      </c>
      <c r="K453" s="121" t="s">
        <v>495</v>
      </c>
      <c r="L453" s="121" t="s">
        <v>55</v>
      </c>
      <c r="M453" s="114" t="s">
        <v>1391</v>
      </c>
      <c r="N453" s="114" t="s">
        <v>65</v>
      </c>
      <c r="O453" s="114" t="s">
        <v>518</v>
      </c>
      <c r="P453" s="121" t="s">
        <v>967</v>
      </c>
      <c r="Q453" s="121">
        <v>4</v>
      </c>
      <c r="R453" s="121" t="s">
        <v>881</v>
      </c>
      <c r="S453" s="121" t="s">
        <v>59</v>
      </c>
      <c r="U453" s="121" t="s">
        <v>874</v>
      </c>
      <c r="W453" s="149" t="s">
        <v>1433</v>
      </c>
      <c r="X453" s="113">
        <v>14</v>
      </c>
      <c r="Y453" s="113" t="s">
        <v>1413</v>
      </c>
      <c r="Z453" s="113" t="s">
        <v>1433</v>
      </c>
      <c r="AA453" s="120">
        <f t="shared" si="45"/>
        <v>20</v>
      </c>
      <c r="AB453" s="114" t="s">
        <v>65</v>
      </c>
      <c r="AC453" s="121" t="s">
        <v>59</v>
      </c>
      <c r="AD453" s="121" t="s">
        <v>875</v>
      </c>
    </row>
    <row r="454" spans="1:30" s="121" customFormat="1">
      <c r="A454" s="114" t="s">
        <v>1431</v>
      </c>
      <c r="B454" s="114" t="s">
        <v>1408</v>
      </c>
      <c r="C454" s="114" t="s">
        <v>868</v>
      </c>
      <c r="D454" s="114">
        <f t="shared" si="46"/>
        <v>4</v>
      </c>
      <c r="E454" s="119">
        <f t="shared" ref="E454:E517" si="47">F453+E453</f>
        <v>2677.3452363632705</v>
      </c>
      <c r="F454" s="119">
        <v>554.29796609503296</v>
      </c>
      <c r="G454" s="114">
        <v>23.529958000000001</v>
      </c>
      <c r="H454" s="114">
        <v>75.914912999999999</v>
      </c>
      <c r="I454" s="114" t="s">
        <v>965</v>
      </c>
      <c r="J454" s="114" t="s">
        <v>61</v>
      </c>
      <c r="K454" s="121" t="s">
        <v>495</v>
      </c>
      <c r="L454" s="121" t="s">
        <v>55</v>
      </c>
      <c r="M454" s="114" t="s">
        <v>1391</v>
      </c>
      <c r="N454" s="114" t="s">
        <v>65</v>
      </c>
      <c r="O454" s="114" t="s">
        <v>518</v>
      </c>
      <c r="P454" s="121" t="s">
        <v>967</v>
      </c>
      <c r="Q454" s="121">
        <v>4</v>
      </c>
      <c r="R454" s="121" t="s">
        <v>881</v>
      </c>
      <c r="S454" s="121" t="s">
        <v>59</v>
      </c>
      <c r="U454" s="121" t="s">
        <v>874</v>
      </c>
      <c r="W454" s="113" t="s">
        <v>65</v>
      </c>
      <c r="X454" s="113">
        <v>6</v>
      </c>
      <c r="Y454" s="113" t="s">
        <v>65</v>
      </c>
      <c r="Z454" s="113" t="s">
        <v>65</v>
      </c>
      <c r="AA454" s="120">
        <v>0</v>
      </c>
      <c r="AB454" s="114" t="s">
        <v>65</v>
      </c>
      <c r="AC454" s="121" t="s">
        <v>59</v>
      </c>
      <c r="AD454" s="121" t="s">
        <v>875</v>
      </c>
    </row>
    <row r="455" spans="1:30" s="121" customFormat="1">
      <c r="A455" s="114" t="s">
        <v>1432</v>
      </c>
      <c r="B455" s="114" t="s">
        <v>1408</v>
      </c>
      <c r="C455" s="114" t="s">
        <v>868</v>
      </c>
      <c r="D455" s="114">
        <f t="shared" si="46"/>
        <v>5</v>
      </c>
      <c r="E455" s="119">
        <f t="shared" si="47"/>
        <v>3231.6432024583037</v>
      </c>
      <c r="F455" s="119">
        <v>446.98153728483601</v>
      </c>
      <c r="G455" s="114">
        <v>23.529087000000001</v>
      </c>
      <c r="H455" s="114">
        <v>75.910487000000003</v>
      </c>
      <c r="I455" s="114" t="s">
        <v>965</v>
      </c>
      <c r="J455" s="114" t="s">
        <v>61</v>
      </c>
      <c r="K455" s="121" t="s">
        <v>495</v>
      </c>
      <c r="L455" s="121" t="s">
        <v>55</v>
      </c>
      <c r="M455" s="114" t="s">
        <v>1391</v>
      </c>
      <c r="N455" s="114" t="s">
        <v>65</v>
      </c>
      <c r="O455" s="114" t="s">
        <v>518</v>
      </c>
      <c r="P455" s="121" t="s">
        <v>884</v>
      </c>
      <c r="Q455" s="121">
        <v>6</v>
      </c>
      <c r="R455" s="121" t="s">
        <v>873</v>
      </c>
      <c r="S455" s="121" t="s">
        <v>59</v>
      </c>
      <c r="U455" s="121" t="s">
        <v>886</v>
      </c>
      <c r="W455" s="113" t="s">
        <v>65</v>
      </c>
      <c r="X455" s="113">
        <v>4</v>
      </c>
      <c r="Y455" s="113" t="s">
        <v>65</v>
      </c>
      <c r="Z455" s="113" t="s">
        <v>65</v>
      </c>
      <c r="AA455" s="120">
        <v>0</v>
      </c>
      <c r="AB455" s="114" t="s">
        <v>65</v>
      </c>
      <c r="AC455" s="121" t="s">
        <v>59</v>
      </c>
      <c r="AD455" s="121" t="s">
        <v>875</v>
      </c>
    </row>
    <row r="456" spans="1:30" s="121" customFormat="1">
      <c r="A456" s="114" t="s">
        <v>1447</v>
      </c>
      <c r="B456" s="114" t="s">
        <v>893</v>
      </c>
      <c r="C456" s="114" t="s">
        <v>868</v>
      </c>
      <c r="D456" s="114">
        <f t="shared" si="46"/>
        <v>5</v>
      </c>
      <c r="E456" s="119">
        <f t="shared" si="47"/>
        <v>3678.6247397431398</v>
      </c>
      <c r="F456" s="119">
        <v>34.252928997804098</v>
      </c>
      <c r="G456" s="114">
        <v>23.526123999999999</v>
      </c>
      <c r="H456" s="114">
        <v>75.910961999999998</v>
      </c>
      <c r="I456" s="114" t="s">
        <v>965</v>
      </c>
      <c r="J456" s="114" t="s">
        <v>61</v>
      </c>
      <c r="K456" s="121" t="s">
        <v>495</v>
      </c>
      <c r="L456" s="121" t="s">
        <v>55</v>
      </c>
      <c r="M456" s="114" t="s">
        <v>1391</v>
      </c>
      <c r="N456" s="114" t="s">
        <v>65</v>
      </c>
      <c r="O456" s="114" t="s">
        <v>518</v>
      </c>
      <c r="P456" s="121" t="s">
        <v>884</v>
      </c>
      <c r="Q456" s="121">
        <v>6</v>
      </c>
      <c r="R456" s="121" t="s">
        <v>873</v>
      </c>
      <c r="S456" s="121" t="s">
        <v>59</v>
      </c>
      <c r="U456" s="121" t="s">
        <v>886</v>
      </c>
      <c r="W456" s="113" t="s">
        <v>65</v>
      </c>
      <c r="X456" s="113">
        <v>4</v>
      </c>
      <c r="Y456" s="113" t="s">
        <v>65</v>
      </c>
      <c r="Z456" s="113" t="s">
        <v>65</v>
      </c>
      <c r="AA456" s="120">
        <v>0</v>
      </c>
      <c r="AB456" s="114" t="s">
        <v>65</v>
      </c>
      <c r="AC456" s="121" t="s">
        <v>59</v>
      </c>
      <c r="AD456" s="121" t="s">
        <v>875</v>
      </c>
    </row>
    <row r="457" spans="1:30" s="121" customFormat="1">
      <c r="A457" s="114" t="s">
        <v>1432</v>
      </c>
      <c r="B457" s="114" t="s">
        <v>1408</v>
      </c>
      <c r="C457" s="114" t="s">
        <v>868</v>
      </c>
      <c r="D457" s="114">
        <f t="shared" si="46"/>
        <v>5</v>
      </c>
      <c r="E457" s="119">
        <v>0</v>
      </c>
      <c r="F457" s="119">
        <v>119.157914850022</v>
      </c>
      <c r="G457" s="114">
        <v>23.526102999999999</v>
      </c>
      <c r="H457" s="114">
        <v>75.911293999999998</v>
      </c>
      <c r="I457" s="114" t="s">
        <v>968</v>
      </c>
      <c r="J457" s="114" t="s">
        <v>61</v>
      </c>
      <c r="K457" s="121" t="s">
        <v>495</v>
      </c>
      <c r="L457" s="121" t="s">
        <v>55</v>
      </c>
      <c r="M457" s="114" t="s">
        <v>1392</v>
      </c>
      <c r="N457" s="114" t="s">
        <v>65</v>
      </c>
      <c r="O457" s="114" t="s">
        <v>518</v>
      </c>
      <c r="P457" s="121" t="s">
        <v>884</v>
      </c>
      <c r="Q457" s="121">
        <v>6</v>
      </c>
      <c r="R457" s="121" t="s">
        <v>873</v>
      </c>
      <c r="S457" s="121" t="s">
        <v>59</v>
      </c>
      <c r="U457" s="121" t="s">
        <v>886</v>
      </c>
      <c r="W457" s="113" t="s">
        <v>65</v>
      </c>
      <c r="X457" s="113">
        <v>5</v>
      </c>
      <c r="Y457" s="113" t="s">
        <v>65</v>
      </c>
      <c r="Z457" s="113" t="s">
        <v>65</v>
      </c>
      <c r="AA457" s="120">
        <v>0</v>
      </c>
      <c r="AB457" s="114" t="s">
        <v>65</v>
      </c>
      <c r="AC457" s="121" t="s">
        <v>59</v>
      </c>
      <c r="AD457" s="121" t="s">
        <v>875</v>
      </c>
    </row>
    <row r="458" spans="1:30" s="121" customFormat="1">
      <c r="A458" s="114" t="s">
        <v>1431</v>
      </c>
      <c r="B458" s="114" t="s">
        <v>1408</v>
      </c>
      <c r="C458" s="114" t="s">
        <v>868</v>
      </c>
      <c r="D458" s="114">
        <f t="shared" si="46"/>
        <v>5</v>
      </c>
      <c r="E458" s="119">
        <f t="shared" si="47"/>
        <v>119.157914850022</v>
      </c>
      <c r="F458" s="119">
        <v>332.654685409781</v>
      </c>
      <c r="G458" s="114">
        <v>23.526026000000002</v>
      </c>
      <c r="H458" s="114">
        <v>75.910148000000007</v>
      </c>
      <c r="I458" s="114" t="s">
        <v>968</v>
      </c>
      <c r="J458" s="114" t="s">
        <v>61</v>
      </c>
      <c r="K458" s="121" t="s">
        <v>495</v>
      </c>
      <c r="L458" s="121" t="s">
        <v>55</v>
      </c>
      <c r="M458" s="114" t="s">
        <v>1392</v>
      </c>
      <c r="N458" s="114" t="s">
        <v>65</v>
      </c>
      <c r="O458" s="114" t="s">
        <v>518</v>
      </c>
      <c r="P458" s="121" t="s">
        <v>884</v>
      </c>
      <c r="Q458" s="121">
        <v>6</v>
      </c>
      <c r="R458" s="121" t="s">
        <v>873</v>
      </c>
      <c r="S458" s="121" t="s">
        <v>59</v>
      </c>
      <c r="U458" s="121" t="s">
        <v>886</v>
      </c>
      <c r="W458" s="113" t="s">
        <v>65</v>
      </c>
      <c r="X458" s="113">
        <v>6</v>
      </c>
      <c r="Y458" s="113" t="s">
        <v>65</v>
      </c>
      <c r="Z458" s="113" t="s">
        <v>65</v>
      </c>
      <c r="AA458" s="120">
        <v>0</v>
      </c>
      <c r="AB458" s="114" t="s">
        <v>65</v>
      </c>
      <c r="AC458" s="121" t="s">
        <v>59</v>
      </c>
      <c r="AD458" s="121" t="s">
        <v>875</v>
      </c>
    </row>
    <row r="459" spans="1:30" s="121" customFormat="1">
      <c r="A459" s="114" t="s">
        <v>879</v>
      </c>
      <c r="B459" s="114" t="s">
        <v>871</v>
      </c>
      <c r="C459" s="114" t="s">
        <v>868</v>
      </c>
      <c r="D459" s="114">
        <f t="shared" si="46"/>
        <v>4</v>
      </c>
      <c r="E459" s="119">
        <f t="shared" si="47"/>
        <v>451.81260025980299</v>
      </c>
      <c r="F459" s="119">
        <v>37.341967269707901</v>
      </c>
      <c r="G459" s="114">
        <v>23.528862</v>
      </c>
      <c r="H459" s="114">
        <v>75.909779</v>
      </c>
      <c r="I459" s="114" t="s">
        <v>968</v>
      </c>
      <c r="J459" s="114" t="s">
        <v>61</v>
      </c>
      <c r="K459" s="121" t="s">
        <v>495</v>
      </c>
      <c r="L459" s="121" t="s">
        <v>55</v>
      </c>
      <c r="M459" s="114" t="s">
        <v>1392</v>
      </c>
      <c r="N459" s="114" t="s">
        <v>65</v>
      </c>
      <c r="O459" s="114" t="s">
        <v>518</v>
      </c>
      <c r="P459" s="121" t="s">
        <v>969</v>
      </c>
      <c r="Q459" s="121">
        <v>4</v>
      </c>
      <c r="R459" s="121" t="s">
        <v>881</v>
      </c>
      <c r="S459" s="121" t="s">
        <v>59</v>
      </c>
      <c r="U459" s="121" t="s">
        <v>874</v>
      </c>
      <c r="W459" s="113" t="s">
        <v>65</v>
      </c>
      <c r="X459" s="113">
        <v>6</v>
      </c>
      <c r="Y459" s="113" t="s">
        <v>65</v>
      </c>
      <c r="Z459" s="113" t="s">
        <v>65</v>
      </c>
      <c r="AA459" s="120">
        <v>0</v>
      </c>
      <c r="AB459" s="114" t="s">
        <v>65</v>
      </c>
      <c r="AC459" s="121" t="s">
        <v>59</v>
      </c>
      <c r="AD459" s="121" t="s">
        <v>875</v>
      </c>
    </row>
    <row r="460" spans="1:30" s="121" customFormat="1">
      <c r="A460" s="114" t="s">
        <v>1432</v>
      </c>
      <c r="B460" s="114" t="s">
        <v>1408</v>
      </c>
      <c r="C460" s="114" t="s">
        <v>868</v>
      </c>
      <c r="D460" s="114">
        <f t="shared" si="46"/>
        <v>4</v>
      </c>
      <c r="E460" s="119">
        <f t="shared" si="47"/>
        <v>489.15456752951087</v>
      </c>
      <c r="F460" s="119">
        <v>95.044035637250204</v>
      </c>
      <c r="G460" s="114">
        <v>23.528914</v>
      </c>
      <c r="H460" s="114">
        <v>75.909419</v>
      </c>
      <c r="I460" s="114" t="s">
        <v>968</v>
      </c>
      <c r="J460" s="114" t="s">
        <v>61</v>
      </c>
      <c r="K460" s="121" t="s">
        <v>495</v>
      </c>
      <c r="L460" s="121" t="s">
        <v>55</v>
      </c>
      <c r="M460" s="114" t="s">
        <v>1392</v>
      </c>
      <c r="N460" s="114" t="s">
        <v>65</v>
      </c>
      <c r="O460" s="114" t="s">
        <v>518</v>
      </c>
      <c r="P460" s="121" t="s">
        <v>969</v>
      </c>
      <c r="Q460" s="121">
        <v>4</v>
      </c>
      <c r="R460" s="121" t="s">
        <v>881</v>
      </c>
      <c r="S460" s="121" t="s">
        <v>59</v>
      </c>
      <c r="U460" s="121" t="s">
        <v>874</v>
      </c>
      <c r="W460" s="113" t="s">
        <v>65</v>
      </c>
      <c r="X460" s="113">
        <v>5</v>
      </c>
      <c r="Y460" s="113" t="s">
        <v>65</v>
      </c>
      <c r="Z460" s="113" t="s">
        <v>65</v>
      </c>
      <c r="AA460" s="120">
        <v>0</v>
      </c>
      <c r="AB460" s="114" t="s">
        <v>65</v>
      </c>
      <c r="AC460" s="121" t="s">
        <v>59</v>
      </c>
      <c r="AD460" s="121" t="s">
        <v>875</v>
      </c>
    </row>
    <row r="461" spans="1:30" s="121" customFormat="1">
      <c r="A461" s="114" t="s">
        <v>1433</v>
      </c>
      <c r="B461" s="114" t="s">
        <v>1537</v>
      </c>
      <c r="C461" s="114" t="s">
        <v>868</v>
      </c>
      <c r="D461" s="114">
        <f t="shared" si="46"/>
        <v>4</v>
      </c>
      <c r="E461" s="119">
        <f t="shared" si="47"/>
        <v>584.19860316676113</v>
      </c>
      <c r="F461" s="119">
        <v>72.394178267178503</v>
      </c>
      <c r="G461" s="114">
        <v>23.528880999999998</v>
      </c>
      <c r="H461" s="114">
        <v>75.908494000000005</v>
      </c>
      <c r="I461" s="114" t="s">
        <v>968</v>
      </c>
      <c r="J461" s="114" t="s">
        <v>61</v>
      </c>
      <c r="K461" s="121" t="s">
        <v>495</v>
      </c>
      <c r="L461" s="121" t="s">
        <v>55</v>
      </c>
      <c r="M461" s="114" t="s">
        <v>1392</v>
      </c>
      <c r="N461" s="114" t="s">
        <v>65</v>
      </c>
      <c r="O461" s="114" t="s">
        <v>518</v>
      </c>
      <c r="P461" s="121" t="s">
        <v>969</v>
      </c>
      <c r="Q461" s="121">
        <v>4</v>
      </c>
      <c r="R461" s="121" t="s">
        <v>881</v>
      </c>
      <c r="S461" s="121" t="s">
        <v>59</v>
      </c>
      <c r="U461" s="121" t="s">
        <v>874</v>
      </c>
      <c r="W461" s="149" t="s">
        <v>1433</v>
      </c>
      <c r="X461" s="113">
        <v>6</v>
      </c>
      <c r="Y461" s="113" t="s">
        <v>1413</v>
      </c>
      <c r="Z461" s="113" t="s">
        <v>1433</v>
      </c>
      <c r="AA461" s="120">
        <f t="shared" ref="AA461:AA462" si="48">X461+6</f>
        <v>12</v>
      </c>
      <c r="AB461" s="114" t="s">
        <v>65</v>
      </c>
      <c r="AC461" s="121" t="s">
        <v>59</v>
      </c>
      <c r="AD461" s="121" t="s">
        <v>875</v>
      </c>
    </row>
    <row r="462" spans="1:30" s="121" customFormat="1">
      <c r="A462" s="114" t="s">
        <v>1433</v>
      </c>
      <c r="B462" s="114" t="s">
        <v>1537</v>
      </c>
      <c r="C462" s="114" t="s">
        <v>868</v>
      </c>
      <c r="D462" s="114">
        <f t="shared" si="46"/>
        <v>4</v>
      </c>
      <c r="E462" s="119">
        <f t="shared" si="47"/>
        <v>656.59278143393965</v>
      </c>
      <c r="F462" s="119">
        <v>669.25153206185996</v>
      </c>
      <c r="G462" s="114">
        <v>23.529492999999999</v>
      </c>
      <c r="H462" s="114">
        <v>75.908254999999997</v>
      </c>
      <c r="I462" s="114" t="s">
        <v>968</v>
      </c>
      <c r="J462" s="114" t="s">
        <v>61</v>
      </c>
      <c r="K462" s="121" t="s">
        <v>495</v>
      </c>
      <c r="L462" s="121" t="s">
        <v>55</v>
      </c>
      <c r="M462" s="114" t="s">
        <v>1392</v>
      </c>
      <c r="N462" s="114" t="s">
        <v>65</v>
      </c>
      <c r="O462" s="114" t="s">
        <v>518</v>
      </c>
      <c r="P462" s="121" t="s">
        <v>969</v>
      </c>
      <c r="Q462" s="121">
        <v>4</v>
      </c>
      <c r="R462" s="121" t="s">
        <v>881</v>
      </c>
      <c r="S462" s="121" t="s">
        <v>59</v>
      </c>
      <c r="U462" s="121" t="s">
        <v>874</v>
      </c>
      <c r="W462" s="149" t="s">
        <v>1433</v>
      </c>
      <c r="X462" s="113">
        <v>7</v>
      </c>
      <c r="Y462" s="113" t="s">
        <v>1413</v>
      </c>
      <c r="Z462" s="113" t="s">
        <v>1433</v>
      </c>
      <c r="AA462" s="120">
        <f t="shared" si="48"/>
        <v>13</v>
      </c>
      <c r="AB462" s="114" t="s">
        <v>65</v>
      </c>
      <c r="AC462" s="121" t="s">
        <v>59</v>
      </c>
      <c r="AD462" s="121" t="s">
        <v>875</v>
      </c>
    </row>
    <row r="463" spans="1:30" s="121" customFormat="1">
      <c r="A463" s="114" t="s">
        <v>1432</v>
      </c>
      <c r="B463" s="114" t="s">
        <v>1408</v>
      </c>
      <c r="C463" s="114" t="s">
        <v>868</v>
      </c>
      <c r="D463" s="114">
        <f t="shared" si="46"/>
        <v>4</v>
      </c>
      <c r="E463" s="119">
        <f t="shared" si="47"/>
        <v>1325.8443134957997</v>
      </c>
      <c r="F463" s="119">
        <v>49.340321664923103</v>
      </c>
      <c r="G463" s="114">
        <v>23.530380999999998</v>
      </c>
      <c r="H463" s="114">
        <v>75.902214999999998</v>
      </c>
      <c r="I463" s="114" t="s">
        <v>968</v>
      </c>
      <c r="J463" s="114" t="s">
        <v>61</v>
      </c>
      <c r="K463" s="121" t="s">
        <v>495</v>
      </c>
      <c r="L463" s="121" t="s">
        <v>55</v>
      </c>
      <c r="M463" s="114" t="s">
        <v>1392</v>
      </c>
      <c r="N463" s="114" t="s">
        <v>65</v>
      </c>
      <c r="O463" s="114" t="s">
        <v>518</v>
      </c>
      <c r="P463" s="121" t="s">
        <v>969</v>
      </c>
      <c r="Q463" s="121">
        <v>4</v>
      </c>
      <c r="R463" s="121" t="s">
        <v>881</v>
      </c>
      <c r="S463" s="121" t="s">
        <v>59</v>
      </c>
      <c r="U463" s="121" t="s">
        <v>874</v>
      </c>
      <c r="W463" s="113" t="s">
        <v>65</v>
      </c>
      <c r="X463" s="113">
        <v>6</v>
      </c>
      <c r="Y463" s="113" t="s">
        <v>65</v>
      </c>
      <c r="Z463" s="113" t="s">
        <v>65</v>
      </c>
      <c r="AA463" s="120">
        <v>0</v>
      </c>
      <c r="AB463" s="114" t="s">
        <v>65</v>
      </c>
      <c r="AC463" s="121" t="s">
        <v>59</v>
      </c>
      <c r="AD463" s="121" t="s">
        <v>875</v>
      </c>
    </row>
    <row r="464" spans="1:30" s="121" customFormat="1">
      <c r="A464" s="114" t="s">
        <v>1431</v>
      </c>
      <c r="B464" s="114" t="s">
        <v>1408</v>
      </c>
      <c r="C464" s="114" t="s">
        <v>868</v>
      </c>
      <c r="D464" s="114">
        <f t="shared" si="46"/>
        <v>4</v>
      </c>
      <c r="E464" s="119">
        <f t="shared" si="47"/>
        <v>1375.1846351607228</v>
      </c>
      <c r="F464" s="119">
        <v>314.08051715690198</v>
      </c>
      <c r="G464" s="114">
        <v>23.530345000000001</v>
      </c>
      <c r="H464" s="114">
        <v>75.901735000000002</v>
      </c>
      <c r="I464" s="114" t="s">
        <v>968</v>
      </c>
      <c r="J464" s="114" t="s">
        <v>61</v>
      </c>
      <c r="K464" s="121" t="s">
        <v>495</v>
      </c>
      <c r="L464" s="121" t="s">
        <v>55</v>
      </c>
      <c r="M464" s="114" t="s">
        <v>1392</v>
      </c>
      <c r="N464" s="114" t="s">
        <v>65</v>
      </c>
      <c r="O464" s="114">
        <v>3</v>
      </c>
      <c r="P464" s="121" t="s">
        <v>969</v>
      </c>
      <c r="Q464" s="121">
        <v>4</v>
      </c>
      <c r="R464" s="121" t="s">
        <v>881</v>
      </c>
      <c r="S464" s="121" t="s">
        <v>59</v>
      </c>
      <c r="U464" s="121" t="s">
        <v>874</v>
      </c>
      <c r="W464" s="113" t="s">
        <v>65</v>
      </c>
      <c r="X464" s="113">
        <v>6</v>
      </c>
      <c r="Y464" s="113" t="s">
        <v>65</v>
      </c>
      <c r="Z464" s="113" t="s">
        <v>65</v>
      </c>
      <c r="AA464" s="120">
        <v>0</v>
      </c>
      <c r="AB464" s="114" t="s">
        <v>65</v>
      </c>
      <c r="AC464" s="121" t="s">
        <v>59</v>
      </c>
      <c r="AD464" s="121" t="s">
        <v>875</v>
      </c>
    </row>
    <row r="465" spans="1:30" s="121" customFormat="1">
      <c r="A465" s="114" t="s">
        <v>970</v>
      </c>
      <c r="B465" s="114" t="s">
        <v>871</v>
      </c>
      <c r="C465" s="114" t="s">
        <v>868</v>
      </c>
      <c r="D465" s="114">
        <f t="shared" si="46"/>
        <v>22</v>
      </c>
      <c r="E465" s="119">
        <f t="shared" si="47"/>
        <v>1689.2651523176248</v>
      </c>
      <c r="F465" s="119">
        <v>737.06659815629905</v>
      </c>
      <c r="G465" s="114">
        <v>23.530593</v>
      </c>
      <c r="H465" s="114">
        <v>75.898684000000003</v>
      </c>
      <c r="I465" s="114" t="s">
        <v>968</v>
      </c>
      <c r="J465" s="114" t="s">
        <v>61</v>
      </c>
      <c r="K465" s="121" t="s">
        <v>495</v>
      </c>
      <c r="L465" s="121" t="s">
        <v>55</v>
      </c>
      <c r="M465" s="114" t="s">
        <v>1392</v>
      </c>
      <c r="N465" s="114" t="s">
        <v>65</v>
      </c>
      <c r="O465" s="114" t="s">
        <v>518</v>
      </c>
      <c r="P465" s="121" t="s">
        <v>955</v>
      </c>
      <c r="Q465" s="121">
        <v>40</v>
      </c>
      <c r="R465" s="121" t="s">
        <v>881</v>
      </c>
      <c r="S465" s="121" t="s">
        <v>59</v>
      </c>
      <c r="U465" s="121" t="s">
        <v>33</v>
      </c>
      <c r="W465" s="113" t="s">
        <v>65</v>
      </c>
      <c r="X465" s="113">
        <v>15</v>
      </c>
      <c r="Y465" s="113" t="s">
        <v>65</v>
      </c>
      <c r="Z465" s="113" t="s">
        <v>65</v>
      </c>
      <c r="AA465" s="120">
        <v>0</v>
      </c>
      <c r="AB465" s="114" t="s">
        <v>65</v>
      </c>
      <c r="AC465" s="121" t="s">
        <v>59</v>
      </c>
      <c r="AD465" s="121" t="s">
        <v>875</v>
      </c>
    </row>
    <row r="466" spans="1:30" s="121" customFormat="1">
      <c r="A466" s="114" t="s">
        <v>1431</v>
      </c>
      <c r="B466" s="114" t="s">
        <v>1408</v>
      </c>
      <c r="C466" s="114" t="s">
        <v>868</v>
      </c>
      <c r="D466" s="114">
        <f t="shared" si="46"/>
        <v>22</v>
      </c>
      <c r="E466" s="119">
        <f t="shared" si="47"/>
        <v>2426.3317504739239</v>
      </c>
      <c r="F466" s="119">
        <v>386.83532311774297</v>
      </c>
      <c r="G466" s="114">
        <v>23.524059000000001</v>
      </c>
      <c r="H466" s="114">
        <v>75.897323</v>
      </c>
      <c r="I466" s="114" t="s">
        <v>968</v>
      </c>
      <c r="J466" s="114" t="s">
        <v>61</v>
      </c>
      <c r="K466" s="121" t="s">
        <v>495</v>
      </c>
      <c r="L466" s="121" t="s">
        <v>55</v>
      </c>
      <c r="M466" s="114" t="s">
        <v>1392</v>
      </c>
      <c r="N466" s="114" t="s">
        <v>65</v>
      </c>
      <c r="O466" s="114" t="s">
        <v>518</v>
      </c>
      <c r="P466" s="121" t="s">
        <v>955</v>
      </c>
      <c r="Q466" s="121">
        <v>40</v>
      </c>
      <c r="R466" s="121" t="s">
        <v>881</v>
      </c>
      <c r="S466" s="121" t="s">
        <v>59</v>
      </c>
      <c r="U466" s="121" t="s">
        <v>33</v>
      </c>
      <c r="W466" s="113" t="s">
        <v>65</v>
      </c>
      <c r="X466" s="113">
        <v>15</v>
      </c>
      <c r="Y466" s="113" t="s">
        <v>65</v>
      </c>
      <c r="Z466" s="113" t="s">
        <v>65</v>
      </c>
      <c r="AA466" s="120">
        <v>0</v>
      </c>
      <c r="AB466" s="114" t="s">
        <v>65</v>
      </c>
      <c r="AC466" s="121" t="s">
        <v>59</v>
      </c>
      <c r="AD466" s="121" t="s">
        <v>875</v>
      </c>
    </row>
    <row r="467" spans="1:30" s="121" customFormat="1">
      <c r="A467" s="114" t="s">
        <v>1431</v>
      </c>
      <c r="B467" s="114" t="s">
        <v>1408</v>
      </c>
      <c r="C467" s="114" t="s">
        <v>868</v>
      </c>
      <c r="D467" s="114">
        <f t="shared" si="46"/>
        <v>22</v>
      </c>
      <c r="E467" s="119">
        <f t="shared" si="47"/>
        <v>2813.1670735916668</v>
      </c>
      <c r="F467" s="119">
        <v>184.72844324010501</v>
      </c>
      <c r="G467" s="114">
        <v>23.520617999999999</v>
      </c>
      <c r="H467" s="114">
        <v>75.896708000000004</v>
      </c>
      <c r="I467" s="114" t="s">
        <v>968</v>
      </c>
      <c r="J467" s="114" t="s">
        <v>61</v>
      </c>
      <c r="K467" s="121" t="s">
        <v>495</v>
      </c>
      <c r="L467" s="121" t="s">
        <v>55</v>
      </c>
      <c r="M467" s="114" t="s">
        <v>1392</v>
      </c>
      <c r="N467" s="114" t="s">
        <v>65</v>
      </c>
      <c r="O467" s="114" t="s">
        <v>518</v>
      </c>
      <c r="P467" s="121" t="s">
        <v>955</v>
      </c>
      <c r="Q467" s="121">
        <v>40</v>
      </c>
      <c r="R467" s="121" t="s">
        <v>881</v>
      </c>
      <c r="S467" s="121" t="s">
        <v>59</v>
      </c>
      <c r="U467" s="121" t="s">
        <v>33</v>
      </c>
      <c r="W467" s="113" t="s">
        <v>65</v>
      </c>
      <c r="X467" s="113">
        <v>15</v>
      </c>
      <c r="Y467" s="113" t="s">
        <v>65</v>
      </c>
      <c r="Z467" s="113" t="s">
        <v>65</v>
      </c>
      <c r="AA467" s="120">
        <v>0</v>
      </c>
      <c r="AB467" s="114" t="s">
        <v>65</v>
      </c>
      <c r="AC467" s="121" t="s">
        <v>59</v>
      </c>
      <c r="AD467" s="121" t="s">
        <v>875</v>
      </c>
    </row>
    <row r="468" spans="1:30" s="121" customFormat="1">
      <c r="A468" s="114" t="s">
        <v>1431</v>
      </c>
      <c r="B468" s="114" t="s">
        <v>1408</v>
      </c>
      <c r="C468" s="114" t="s">
        <v>868</v>
      </c>
      <c r="D468" s="114">
        <f t="shared" si="46"/>
        <v>22</v>
      </c>
      <c r="E468" s="119">
        <f t="shared" si="47"/>
        <v>2997.8955168317721</v>
      </c>
      <c r="F468" s="119">
        <v>113.255563008767</v>
      </c>
      <c r="G468" s="114">
        <v>23.518972000000002</v>
      </c>
      <c r="H468" s="114">
        <v>75.896512999999999</v>
      </c>
      <c r="I468" s="114" t="s">
        <v>968</v>
      </c>
      <c r="J468" s="114" t="s">
        <v>61</v>
      </c>
      <c r="K468" s="121" t="s">
        <v>495</v>
      </c>
      <c r="L468" s="121" t="s">
        <v>55</v>
      </c>
      <c r="M468" s="114" t="s">
        <v>1392</v>
      </c>
      <c r="N468" s="114" t="s">
        <v>65</v>
      </c>
      <c r="O468" s="114" t="s">
        <v>518</v>
      </c>
      <c r="P468" s="121" t="s">
        <v>955</v>
      </c>
      <c r="Q468" s="121">
        <v>40</v>
      </c>
      <c r="R468" s="121" t="s">
        <v>873</v>
      </c>
      <c r="S468" s="121" t="s">
        <v>59</v>
      </c>
      <c r="U468" s="121" t="s">
        <v>33</v>
      </c>
      <c r="W468" s="113" t="s">
        <v>65</v>
      </c>
      <c r="X468" s="113">
        <v>6</v>
      </c>
      <c r="Y468" s="113" t="s">
        <v>65</v>
      </c>
      <c r="Z468" s="113" t="s">
        <v>65</v>
      </c>
      <c r="AA468" s="120">
        <v>0</v>
      </c>
      <c r="AB468" s="114" t="s">
        <v>65</v>
      </c>
      <c r="AC468" s="121" t="s">
        <v>59</v>
      </c>
      <c r="AD468" s="121" t="s">
        <v>875</v>
      </c>
    </row>
    <row r="469" spans="1:30" s="121" customFormat="1">
      <c r="A469" s="114" t="s">
        <v>1432</v>
      </c>
      <c r="B469" s="114" t="s">
        <v>1408</v>
      </c>
      <c r="C469" s="114" t="s">
        <v>868</v>
      </c>
      <c r="D469" s="114">
        <f t="shared" si="46"/>
        <v>22</v>
      </c>
      <c r="E469" s="119">
        <v>0</v>
      </c>
      <c r="F469" s="119">
        <v>103.042393691642</v>
      </c>
      <c r="G469" s="114">
        <v>23.518391000000001</v>
      </c>
      <c r="H469" s="114">
        <v>75.897171</v>
      </c>
      <c r="I469" s="114" t="s">
        <v>971</v>
      </c>
      <c r="J469" s="114" t="s">
        <v>61</v>
      </c>
      <c r="K469" s="121" t="s">
        <v>495</v>
      </c>
      <c r="L469" s="121" t="s">
        <v>55</v>
      </c>
      <c r="M469" s="114" t="s">
        <v>1393</v>
      </c>
      <c r="N469" s="114" t="s">
        <v>65</v>
      </c>
      <c r="O469" s="114" t="s">
        <v>518</v>
      </c>
      <c r="P469" s="121" t="s">
        <v>955</v>
      </c>
      <c r="Q469" s="121">
        <v>40</v>
      </c>
      <c r="R469" s="121" t="s">
        <v>881</v>
      </c>
      <c r="S469" s="121" t="s">
        <v>59</v>
      </c>
      <c r="U469" s="121" t="s">
        <v>33</v>
      </c>
      <c r="W469" s="113" t="s">
        <v>65</v>
      </c>
      <c r="X469" s="113">
        <v>12</v>
      </c>
      <c r="Y469" s="113" t="s">
        <v>65</v>
      </c>
      <c r="Z469" s="113" t="s">
        <v>65</v>
      </c>
      <c r="AA469" s="120">
        <v>0</v>
      </c>
      <c r="AB469" s="114" t="s">
        <v>65</v>
      </c>
      <c r="AC469" s="121" t="s">
        <v>59</v>
      </c>
      <c r="AD469" s="121" t="s">
        <v>875</v>
      </c>
    </row>
    <row r="470" spans="1:30" s="121" customFormat="1">
      <c r="A470" s="114" t="s">
        <v>1431</v>
      </c>
      <c r="B470" s="114" t="s">
        <v>1408</v>
      </c>
      <c r="C470" s="114" t="s">
        <v>868</v>
      </c>
      <c r="D470" s="114">
        <f t="shared" si="46"/>
        <v>22</v>
      </c>
      <c r="E470" s="119">
        <f t="shared" si="47"/>
        <v>103.042393691642</v>
      </c>
      <c r="F470" s="119">
        <v>196.64868439777999</v>
      </c>
      <c r="G470" s="114">
        <v>23.518891</v>
      </c>
      <c r="H470" s="114">
        <v>75.896456000000001</v>
      </c>
      <c r="I470" s="114" t="s">
        <v>971</v>
      </c>
      <c r="J470" s="114" t="s">
        <v>61</v>
      </c>
      <c r="K470" s="121" t="s">
        <v>495</v>
      </c>
      <c r="L470" s="121" t="s">
        <v>55</v>
      </c>
      <c r="M470" s="114" t="s">
        <v>1393</v>
      </c>
      <c r="N470" s="114" t="s">
        <v>65</v>
      </c>
      <c r="O470" s="114" t="s">
        <v>518</v>
      </c>
      <c r="P470" s="121" t="s">
        <v>955</v>
      </c>
      <c r="Q470" s="121">
        <v>40</v>
      </c>
      <c r="R470" s="121" t="s">
        <v>881</v>
      </c>
      <c r="S470" s="121" t="s">
        <v>59</v>
      </c>
      <c r="U470" s="121" t="s">
        <v>33</v>
      </c>
      <c r="W470" s="113" t="s">
        <v>65</v>
      </c>
      <c r="X470" s="113">
        <v>15</v>
      </c>
      <c r="Y470" s="113" t="s">
        <v>65</v>
      </c>
      <c r="Z470" s="113" t="s">
        <v>65</v>
      </c>
      <c r="AA470" s="120">
        <v>0</v>
      </c>
      <c r="AB470" s="114" t="s">
        <v>65</v>
      </c>
      <c r="AC470" s="121" t="s">
        <v>59</v>
      </c>
      <c r="AD470" s="121" t="s">
        <v>875</v>
      </c>
    </row>
    <row r="471" spans="1:30" s="121" customFormat="1">
      <c r="A471" s="114" t="s">
        <v>972</v>
      </c>
      <c r="B471" s="114" t="s">
        <v>871</v>
      </c>
      <c r="C471" s="114" t="s">
        <v>868</v>
      </c>
      <c r="D471" s="114">
        <f t="shared" si="46"/>
        <v>22</v>
      </c>
      <c r="E471" s="119">
        <f t="shared" si="47"/>
        <v>299.69107808942198</v>
      </c>
      <c r="F471" s="119">
        <v>387.00937867132598</v>
      </c>
      <c r="G471" s="114">
        <v>23.520605</v>
      </c>
      <c r="H471" s="114">
        <v>75.896529999999998</v>
      </c>
      <c r="I471" s="114" t="s">
        <v>971</v>
      </c>
      <c r="J471" s="114" t="s">
        <v>61</v>
      </c>
      <c r="K471" s="121" t="s">
        <v>495</v>
      </c>
      <c r="L471" s="121" t="s">
        <v>55</v>
      </c>
      <c r="M471" s="114" t="s">
        <v>1393</v>
      </c>
      <c r="N471" s="114" t="s">
        <v>65</v>
      </c>
      <c r="O471" s="114" t="s">
        <v>518</v>
      </c>
      <c r="P471" s="121" t="s">
        <v>955</v>
      </c>
      <c r="Q471" s="121">
        <v>40</v>
      </c>
      <c r="R471" s="121" t="s">
        <v>881</v>
      </c>
      <c r="S471" s="121" t="s">
        <v>59</v>
      </c>
      <c r="U471" s="121" t="s">
        <v>33</v>
      </c>
      <c r="W471" s="113" t="s">
        <v>65</v>
      </c>
      <c r="X471" s="113">
        <v>15</v>
      </c>
      <c r="Y471" s="113" t="s">
        <v>65</v>
      </c>
      <c r="Z471" s="113" t="s">
        <v>65</v>
      </c>
      <c r="AA471" s="120">
        <v>0</v>
      </c>
      <c r="AB471" s="114" t="s">
        <v>65</v>
      </c>
      <c r="AC471" s="121" t="s">
        <v>59</v>
      </c>
      <c r="AD471" s="121" t="s">
        <v>875</v>
      </c>
    </row>
    <row r="472" spans="1:30" s="121" customFormat="1">
      <c r="A472" s="114" t="s">
        <v>1432</v>
      </c>
      <c r="B472" s="114" t="s">
        <v>1408</v>
      </c>
      <c r="C472" s="114" t="s">
        <v>868</v>
      </c>
      <c r="D472" s="114">
        <f t="shared" si="46"/>
        <v>22</v>
      </c>
      <c r="E472" s="119">
        <f t="shared" si="47"/>
        <v>686.70045676074801</v>
      </c>
      <c r="F472" s="119">
        <v>37.3075758783555</v>
      </c>
      <c r="G472" s="114">
        <v>23.524037</v>
      </c>
      <c r="H472" s="114">
        <v>75.897232000000002</v>
      </c>
      <c r="I472" s="114" t="s">
        <v>971</v>
      </c>
      <c r="J472" s="114" t="s">
        <v>61</v>
      </c>
      <c r="K472" s="121" t="s">
        <v>495</v>
      </c>
      <c r="L472" s="121" t="s">
        <v>55</v>
      </c>
      <c r="M472" s="114" t="s">
        <v>1393</v>
      </c>
      <c r="N472" s="114" t="s">
        <v>65</v>
      </c>
      <c r="O472" s="114" t="s">
        <v>518</v>
      </c>
      <c r="P472" s="121" t="s">
        <v>955</v>
      </c>
      <c r="Q472" s="121">
        <v>40</v>
      </c>
      <c r="R472" s="121" t="s">
        <v>881</v>
      </c>
      <c r="S472" s="121" t="s">
        <v>59</v>
      </c>
      <c r="U472" s="121" t="s">
        <v>33</v>
      </c>
      <c r="W472" s="113" t="s">
        <v>65</v>
      </c>
      <c r="X472" s="113">
        <v>15</v>
      </c>
      <c r="Y472" s="113" t="s">
        <v>65</v>
      </c>
      <c r="Z472" s="113" t="s">
        <v>65</v>
      </c>
      <c r="AA472" s="120">
        <v>0</v>
      </c>
      <c r="AB472" s="114" t="s">
        <v>65</v>
      </c>
      <c r="AC472" s="121" t="s">
        <v>59</v>
      </c>
      <c r="AD472" s="121" t="s">
        <v>875</v>
      </c>
    </row>
    <row r="473" spans="1:30" s="121" customFormat="1">
      <c r="A473" s="114" t="s">
        <v>1432</v>
      </c>
      <c r="B473" s="114" t="s">
        <v>1408</v>
      </c>
      <c r="C473" s="114" t="s">
        <v>868</v>
      </c>
      <c r="D473" s="114">
        <f t="shared" si="46"/>
        <v>22</v>
      </c>
      <c r="E473" s="119">
        <f t="shared" si="47"/>
        <v>724.00803263910348</v>
      </c>
      <c r="F473" s="119">
        <v>721.13517636373695</v>
      </c>
      <c r="G473" s="114">
        <v>23.524367000000002</v>
      </c>
      <c r="H473" s="114">
        <v>75.897305000000003</v>
      </c>
      <c r="I473" s="114" t="s">
        <v>971</v>
      </c>
      <c r="J473" s="114" t="s">
        <v>61</v>
      </c>
      <c r="K473" s="121" t="s">
        <v>495</v>
      </c>
      <c r="L473" s="121" t="s">
        <v>55</v>
      </c>
      <c r="M473" s="114" t="s">
        <v>1393</v>
      </c>
      <c r="N473" s="114" t="s">
        <v>65</v>
      </c>
      <c r="O473" s="114" t="s">
        <v>518</v>
      </c>
      <c r="P473" s="121" t="s">
        <v>955</v>
      </c>
      <c r="Q473" s="121">
        <v>40</v>
      </c>
      <c r="R473" s="121" t="s">
        <v>881</v>
      </c>
      <c r="S473" s="121" t="s">
        <v>59</v>
      </c>
      <c r="U473" s="121" t="s">
        <v>33</v>
      </c>
      <c r="W473" s="113" t="s">
        <v>65</v>
      </c>
      <c r="X473" s="113">
        <v>15</v>
      </c>
      <c r="Y473" s="113" t="s">
        <v>65</v>
      </c>
      <c r="Z473" s="113" t="s">
        <v>65</v>
      </c>
      <c r="AA473" s="120">
        <v>0</v>
      </c>
      <c r="AB473" s="114" t="s">
        <v>65</v>
      </c>
      <c r="AC473" s="121" t="s">
        <v>59</v>
      </c>
      <c r="AD473" s="121" t="s">
        <v>875</v>
      </c>
    </row>
    <row r="474" spans="1:30" s="121" customFormat="1">
      <c r="A474" s="114" t="s">
        <v>1433</v>
      </c>
      <c r="B474" s="114" t="s">
        <v>1537</v>
      </c>
      <c r="C474" s="114" t="s">
        <v>868</v>
      </c>
      <c r="D474" s="114">
        <f t="shared" si="46"/>
        <v>22</v>
      </c>
      <c r="E474" s="119">
        <f t="shared" si="47"/>
        <v>1445.1432090028404</v>
      </c>
      <c r="F474" s="119">
        <v>138.19354431375299</v>
      </c>
      <c r="G474" s="114">
        <v>23.530764999999999</v>
      </c>
      <c r="H474" s="114">
        <v>75.898606000000001</v>
      </c>
      <c r="I474" s="114" t="s">
        <v>971</v>
      </c>
      <c r="J474" s="114" t="s">
        <v>61</v>
      </c>
      <c r="K474" s="121" t="s">
        <v>495</v>
      </c>
      <c r="L474" s="121" t="s">
        <v>55</v>
      </c>
      <c r="M474" s="114" t="s">
        <v>1393</v>
      </c>
      <c r="N474" s="114" t="s">
        <v>65</v>
      </c>
      <c r="O474" s="114" t="s">
        <v>518</v>
      </c>
      <c r="P474" s="121" t="s">
        <v>955</v>
      </c>
      <c r="Q474" s="121">
        <v>40</v>
      </c>
      <c r="R474" s="121" t="s">
        <v>881</v>
      </c>
      <c r="S474" s="121" t="s">
        <v>59</v>
      </c>
      <c r="U474" s="121" t="s">
        <v>33</v>
      </c>
      <c r="W474" s="149" t="s">
        <v>1433</v>
      </c>
      <c r="X474" s="113">
        <v>15</v>
      </c>
      <c r="Y474" s="113" t="s">
        <v>1413</v>
      </c>
      <c r="Z474" s="113" t="s">
        <v>1433</v>
      </c>
      <c r="AA474" s="120">
        <f>X474+6</f>
        <v>21</v>
      </c>
      <c r="AB474" s="114" t="s">
        <v>65</v>
      </c>
      <c r="AC474" s="121" t="s">
        <v>59</v>
      </c>
      <c r="AD474" s="121" t="s">
        <v>875</v>
      </c>
    </row>
    <row r="475" spans="1:30" s="121" customFormat="1">
      <c r="A475" s="114" t="s">
        <v>973</v>
      </c>
      <c r="B475" s="114" t="s">
        <v>871</v>
      </c>
      <c r="C475" s="114" t="s">
        <v>868</v>
      </c>
      <c r="D475" s="114">
        <f t="shared" si="46"/>
        <v>22</v>
      </c>
      <c r="E475" s="119">
        <f t="shared" si="47"/>
        <v>1583.3367533165933</v>
      </c>
      <c r="F475" s="119">
        <v>100.941561348028</v>
      </c>
      <c r="G475" s="114">
        <v>23.53199</v>
      </c>
      <c r="H475" s="114">
        <v>75.898854</v>
      </c>
      <c r="I475" s="114" t="s">
        <v>971</v>
      </c>
      <c r="J475" s="114" t="s">
        <v>61</v>
      </c>
      <c r="K475" s="121" t="s">
        <v>495</v>
      </c>
      <c r="L475" s="121" t="s">
        <v>55</v>
      </c>
      <c r="M475" s="114" t="s">
        <v>1393</v>
      </c>
      <c r="N475" s="114" t="s">
        <v>65</v>
      </c>
      <c r="O475" s="114" t="s">
        <v>518</v>
      </c>
      <c r="P475" s="121" t="s">
        <v>955</v>
      </c>
      <c r="Q475" s="121">
        <v>40</v>
      </c>
      <c r="R475" s="121" t="s">
        <v>881</v>
      </c>
      <c r="S475" s="121" t="s">
        <v>59</v>
      </c>
      <c r="U475" s="121" t="s">
        <v>33</v>
      </c>
      <c r="W475" s="113" t="s">
        <v>65</v>
      </c>
      <c r="X475" s="113">
        <v>15</v>
      </c>
      <c r="Y475" s="113" t="s">
        <v>65</v>
      </c>
      <c r="Z475" s="113" t="s">
        <v>65</v>
      </c>
      <c r="AA475" s="120">
        <v>0</v>
      </c>
      <c r="AB475" s="114" t="s">
        <v>65</v>
      </c>
      <c r="AC475" s="121" t="s">
        <v>59</v>
      </c>
      <c r="AD475" s="121" t="s">
        <v>875</v>
      </c>
    </row>
    <row r="476" spans="1:30" s="121" customFormat="1">
      <c r="A476" s="114" t="s">
        <v>1433</v>
      </c>
      <c r="B476" s="114" t="s">
        <v>1537</v>
      </c>
      <c r="C476" s="114" t="s">
        <v>868</v>
      </c>
      <c r="D476" s="114">
        <f t="shared" si="46"/>
        <v>22</v>
      </c>
      <c r="E476" s="119">
        <f t="shared" si="47"/>
        <v>1684.2783146646213</v>
      </c>
      <c r="F476" s="119">
        <v>381.334794715925</v>
      </c>
      <c r="G476" s="114">
        <v>23.532883999999999</v>
      </c>
      <c r="H476" s="114">
        <v>75.899037000000007</v>
      </c>
      <c r="I476" s="114" t="s">
        <v>971</v>
      </c>
      <c r="J476" s="114" t="s">
        <v>61</v>
      </c>
      <c r="K476" s="121" t="s">
        <v>495</v>
      </c>
      <c r="L476" s="121" t="s">
        <v>55</v>
      </c>
      <c r="M476" s="114" t="s">
        <v>1393</v>
      </c>
      <c r="N476" s="114" t="s">
        <v>65</v>
      </c>
      <c r="O476" s="114">
        <v>3</v>
      </c>
      <c r="P476" s="121" t="s">
        <v>955</v>
      </c>
      <c r="Q476" s="121">
        <v>40</v>
      </c>
      <c r="R476" s="121" t="s">
        <v>881</v>
      </c>
      <c r="S476" s="121" t="s">
        <v>59</v>
      </c>
      <c r="U476" s="121" t="s">
        <v>33</v>
      </c>
      <c r="W476" s="149" t="s">
        <v>1433</v>
      </c>
      <c r="X476" s="113">
        <v>15</v>
      </c>
      <c r="Y476" s="113" t="s">
        <v>1413</v>
      </c>
      <c r="Z476" s="113" t="s">
        <v>1433</v>
      </c>
      <c r="AA476" s="120">
        <f>X476+6</f>
        <v>21</v>
      </c>
      <c r="AB476" s="114" t="s">
        <v>65</v>
      </c>
      <c r="AC476" s="121" t="s">
        <v>59</v>
      </c>
      <c r="AD476" s="121" t="s">
        <v>875</v>
      </c>
    </row>
    <row r="477" spans="1:30" s="121" customFormat="1">
      <c r="A477" s="114" t="s">
        <v>974</v>
      </c>
      <c r="B477" s="114" t="s">
        <v>871</v>
      </c>
      <c r="C477" s="114" t="s">
        <v>868</v>
      </c>
      <c r="D477" s="114">
        <f t="shared" si="46"/>
        <v>22</v>
      </c>
      <c r="E477" s="119">
        <f t="shared" si="47"/>
        <v>2065.6131093805461</v>
      </c>
      <c r="F477" s="119">
        <v>617.87099161371202</v>
      </c>
      <c r="G477" s="114">
        <v>23.536266999999999</v>
      </c>
      <c r="H477" s="114">
        <v>75.899728999999994</v>
      </c>
      <c r="I477" s="114" t="s">
        <v>971</v>
      </c>
      <c r="J477" s="114" t="s">
        <v>61</v>
      </c>
      <c r="K477" s="121" t="s">
        <v>495</v>
      </c>
      <c r="L477" s="121" t="s">
        <v>55</v>
      </c>
      <c r="M477" s="114" t="s">
        <v>1393</v>
      </c>
      <c r="N477" s="114" t="s">
        <v>65</v>
      </c>
      <c r="O477" s="114" t="s">
        <v>518</v>
      </c>
      <c r="P477" s="121" t="s">
        <v>955</v>
      </c>
      <c r="Q477" s="121">
        <v>40</v>
      </c>
      <c r="R477" s="121" t="s">
        <v>881</v>
      </c>
      <c r="S477" s="121" t="s">
        <v>59</v>
      </c>
      <c r="U477" s="121" t="s">
        <v>33</v>
      </c>
      <c r="W477" s="113" t="s">
        <v>65</v>
      </c>
      <c r="X477" s="113">
        <v>15</v>
      </c>
      <c r="Y477" s="113" t="s">
        <v>65</v>
      </c>
      <c r="Z477" s="113" t="s">
        <v>65</v>
      </c>
      <c r="AA477" s="120">
        <v>0</v>
      </c>
      <c r="AB477" s="114" t="s">
        <v>65</v>
      </c>
      <c r="AC477" s="121" t="s">
        <v>59</v>
      </c>
      <c r="AD477" s="121" t="s">
        <v>875</v>
      </c>
    </row>
    <row r="478" spans="1:30" s="121" customFormat="1">
      <c r="A478" s="114" t="s">
        <v>1432</v>
      </c>
      <c r="B478" s="114" t="s">
        <v>1408</v>
      </c>
      <c r="C478" s="114" t="s">
        <v>868</v>
      </c>
      <c r="D478" s="114">
        <f t="shared" si="46"/>
        <v>22</v>
      </c>
      <c r="E478" s="119">
        <f t="shared" si="47"/>
        <v>2683.4841009942584</v>
      </c>
      <c r="F478" s="119">
        <v>4.5641451551713503</v>
      </c>
      <c r="G478" s="114">
        <v>23.541751000000001</v>
      </c>
      <c r="H478" s="114">
        <v>75.900840000000002</v>
      </c>
      <c r="I478" s="114" t="s">
        <v>971</v>
      </c>
      <c r="J478" s="114" t="s">
        <v>61</v>
      </c>
      <c r="K478" s="121" t="s">
        <v>495</v>
      </c>
      <c r="L478" s="121" t="s">
        <v>55</v>
      </c>
      <c r="M478" s="114" t="s">
        <v>1393</v>
      </c>
      <c r="N478" s="114" t="s">
        <v>65</v>
      </c>
      <c r="O478" s="114" t="s">
        <v>518</v>
      </c>
      <c r="P478" s="121" t="s">
        <v>955</v>
      </c>
      <c r="Q478" s="121">
        <v>40</v>
      </c>
      <c r="R478" s="121" t="s">
        <v>881</v>
      </c>
      <c r="S478" s="121" t="s">
        <v>59</v>
      </c>
      <c r="U478" s="121" t="s">
        <v>33</v>
      </c>
      <c r="W478" s="113" t="s">
        <v>65</v>
      </c>
      <c r="X478" s="113">
        <v>15</v>
      </c>
      <c r="Y478" s="113" t="s">
        <v>65</v>
      </c>
      <c r="Z478" s="113" t="s">
        <v>65</v>
      </c>
      <c r="AA478" s="120">
        <v>0</v>
      </c>
      <c r="AB478" s="114" t="s">
        <v>65</v>
      </c>
      <c r="AC478" s="121" t="s">
        <v>59</v>
      </c>
      <c r="AD478" s="121" t="s">
        <v>875</v>
      </c>
    </row>
    <row r="479" spans="1:30" s="121" customFormat="1">
      <c r="A479" s="114" t="s">
        <v>1431</v>
      </c>
      <c r="B479" s="114" t="s">
        <v>1408</v>
      </c>
      <c r="C479" s="114" t="s">
        <v>868</v>
      </c>
      <c r="D479" s="114">
        <f t="shared" si="46"/>
        <v>22</v>
      </c>
      <c r="E479" s="119">
        <f t="shared" si="47"/>
        <v>2688.0482461494298</v>
      </c>
      <c r="F479" s="119">
        <v>543.02063468123504</v>
      </c>
      <c r="G479" s="114">
        <v>23.541791</v>
      </c>
      <c r="H479" s="114">
        <v>75.900847999999996</v>
      </c>
      <c r="I479" s="114" t="s">
        <v>971</v>
      </c>
      <c r="J479" s="114" t="s">
        <v>61</v>
      </c>
      <c r="K479" s="121" t="s">
        <v>495</v>
      </c>
      <c r="L479" s="121" t="s">
        <v>55</v>
      </c>
      <c r="M479" s="114" t="s">
        <v>1393</v>
      </c>
      <c r="N479" s="114" t="s">
        <v>65</v>
      </c>
      <c r="O479" s="114" t="s">
        <v>518</v>
      </c>
      <c r="P479" s="121" t="s">
        <v>955</v>
      </c>
      <c r="Q479" s="121">
        <v>40</v>
      </c>
      <c r="R479" s="121" t="s">
        <v>881</v>
      </c>
      <c r="S479" s="121" t="s">
        <v>59</v>
      </c>
      <c r="U479" s="121" t="s">
        <v>33</v>
      </c>
      <c r="W479" s="113" t="s">
        <v>65</v>
      </c>
      <c r="X479" s="113">
        <v>15</v>
      </c>
      <c r="Y479" s="113" t="s">
        <v>65</v>
      </c>
      <c r="Z479" s="113" t="s">
        <v>65</v>
      </c>
      <c r="AA479" s="120">
        <v>0</v>
      </c>
      <c r="AB479" s="114" t="s">
        <v>65</v>
      </c>
      <c r="AC479" s="121" t="s">
        <v>59</v>
      </c>
      <c r="AD479" s="121" t="s">
        <v>875</v>
      </c>
    </row>
    <row r="480" spans="1:30" s="121" customFormat="1">
      <c r="A480" s="114" t="s">
        <v>1431</v>
      </c>
      <c r="B480" s="114" t="s">
        <v>1408</v>
      </c>
      <c r="C480" s="114" t="s">
        <v>868</v>
      </c>
      <c r="D480" s="114">
        <f t="shared" si="46"/>
        <v>22</v>
      </c>
      <c r="E480" s="119">
        <f t="shared" si="47"/>
        <v>3231.068880830665</v>
      </c>
      <c r="F480" s="119">
        <v>253.70776003905601</v>
      </c>
      <c r="G480" s="114">
        <v>23.546609</v>
      </c>
      <c r="H480" s="114">
        <v>75.901833999999994</v>
      </c>
      <c r="I480" s="114" t="s">
        <v>971</v>
      </c>
      <c r="J480" s="114" t="s">
        <v>61</v>
      </c>
      <c r="K480" s="121" t="s">
        <v>495</v>
      </c>
      <c r="L480" s="121" t="s">
        <v>55</v>
      </c>
      <c r="M480" s="114" t="s">
        <v>1393</v>
      </c>
      <c r="N480" s="114" t="s">
        <v>65</v>
      </c>
      <c r="O480" s="114" t="s">
        <v>518</v>
      </c>
      <c r="P480" s="121" t="s">
        <v>955</v>
      </c>
      <c r="Q480" s="121">
        <v>40</v>
      </c>
      <c r="R480" s="121" t="s">
        <v>881</v>
      </c>
      <c r="S480" s="121" t="s">
        <v>59</v>
      </c>
      <c r="U480" s="121" t="s">
        <v>33</v>
      </c>
      <c r="W480" s="113" t="s">
        <v>65</v>
      </c>
      <c r="X480" s="113">
        <v>15</v>
      </c>
      <c r="Y480" s="113" t="s">
        <v>65</v>
      </c>
      <c r="Z480" s="113" t="s">
        <v>65</v>
      </c>
      <c r="AA480" s="120">
        <v>0</v>
      </c>
      <c r="AB480" s="114" t="s">
        <v>65</v>
      </c>
      <c r="AC480" s="121" t="s">
        <v>59</v>
      </c>
      <c r="AD480" s="121" t="s">
        <v>875</v>
      </c>
    </row>
    <row r="481" spans="1:30" s="121" customFormat="1">
      <c r="A481" s="114" t="s">
        <v>1432</v>
      </c>
      <c r="B481" s="114" t="s">
        <v>1408</v>
      </c>
      <c r="C481" s="114" t="s">
        <v>868</v>
      </c>
      <c r="D481" s="114">
        <f t="shared" si="46"/>
        <v>22</v>
      </c>
      <c r="E481" s="119">
        <f t="shared" si="47"/>
        <v>3484.7766408697212</v>
      </c>
      <c r="F481" s="119">
        <v>123.21605720161899</v>
      </c>
      <c r="G481" s="114">
        <v>23.548870000000001</v>
      </c>
      <c r="H481" s="114">
        <v>75.902201000000005</v>
      </c>
      <c r="I481" s="114" t="s">
        <v>971</v>
      </c>
      <c r="J481" s="114" t="s">
        <v>61</v>
      </c>
      <c r="K481" s="121" t="s">
        <v>495</v>
      </c>
      <c r="L481" s="121" t="s">
        <v>55</v>
      </c>
      <c r="M481" s="114" t="s">
        <v>1393</v>
      </c>
      <c r="N481" s="114" t="s">
        <v>65</v>
      </c>
      <c r="O481" s="114" t="s">
        <v>518</v>
      </c>
      <c r="P481" s="121" t="s">
        <v>955</v>
      </c>
      <c r="Q481" s="121">
        <v>40</v>
      </c>
      <c r="R481" s="121" t="s">
        <v>975</v>
      </c>
      <c r="S481" s="121" t="s">
        <v>59</v>
      </c>
      <c r="U481" s="121" t="s">
        <v>33</v>
      </c>
      <c r="W481" s="113" t="s">
        <v>65</v>
      </c>
      <c r="X481" s="113">
        <v>15</v>
      </c>
      <c r="Y481" s="113" t="s">
        <v>65</v>
      </c>
      <c r="Z481" s="113" t="s">
        <v>65</v>
      </c>
      <c r="AA481" s="120">
        <v>0</v>
      </c>
      <c r="AB481" s="114" t="s">
        <v>65</v>
      </c>
      <c r="AC481" s="121" t="s">
        <v>59</v>
      </c>
      <c r="AD481" s="121" t="s">
        <v>875</v>
      </c>
    </row>
    <row r="482" spans="1:30" s="121" customFormat="1">
      <c r="A482" s="114" t="s">
        <v>1431</v>
      </c>
      <c r="B482" s="114" t="s">
        <v>1408</v>
      </c>
      <c r="C482" s="114" t="s">
        <v>868</v>
      </c>
      <c r="D482" s="114">
        <f t="shared" si="46"/>
        <v>22</v>
      </c>
      <c r="E482" s="119">
        <f t="shared" si="47"/>
        <v>3607.9926980713403</v>
      </c>
      <c r="F482" s="119">
        <v>122.637980129095</v>
      </c>
      <c r="G482" s="114">
        <v>23.549961</v>
      </c>
      <c r="H482" s="114">
        <v>75.902431000000007</v>
      </c>
      <c r="I482" s="114" t="s">
        <v>971</v>
      </c>
      <c r="J482" s="114" t="s">
        <v>61</v>
      </c>
      <c r="K482" s="121" t="s">
        <v>495</v>
      </c>
      <c r="L482" s="121" t="s">
        <v>55</v>
      </c>
      <c r="M482" s="114" t="s">
        <v>1393</v>
      </c>
      <c r="N482" s="114" t="s">
        <v>65</v>
      </c>
      <c r="O482" s="114" t="s">
        <v>518</v>
      </c>
      <c r="P482" s="121" t="s">
        <v>955</v>
      </c>
      <c r="Q482" s="121">
        <v>40</v>
      </c>
      <c r="R482" s="121" t="s">
        <v>975</v>
      </c>
      <c r="S482" s="121" t="s">
        <v>59</v>
      </c>
      <c r="U482" s="121" t="s">
        <v>33</v>
      </c>
      <c r="W482" s="113" t="s">
        <v>65</v>
      </c>
      <c r="X482" s="113">
        <v>15</v>
      </c>
      <c r="Y482" s="113" t="s">
        <v>65</v>
      </c>
      <c r="Z482" s="113" t="s">
        <v>65</v>
      </c>
      <c r="AA482" s="120">
        <v>0</v>
      </c>
      <c r="AB482" s="114" t="s">
        <v>65</v>
      </c>
      <c r="AC482" s="121" t="s">
        <v>59</v>
      </c>
      <c r="AD482" s="121" t="s">
        <v>875</v>
      </c>
    </row>
    <row r="483" spans="1:30" s="121" customFormat="1">
      <c r="A483" s="114" t="s">
        <v>1432</v>
      </c>
      <c r="B483" s="114" t="s">
        <v>1408</v>
      </c>
      <c r="C483" s="114" t="s">
        <v>868</v>
      </c>
      <c r="D483" s="114">
        <f t="shared" si="46"/>
        <v>22</v>
      </c>
      <c r="E483" s="119">
        <f t="shared" si="47"/>
        <v>3730.6306782004353</v>
      </c>
      <c r="F483" s="119">
        <v>56.727492680425598</v>
      </c>
      <c r="G483" s="114">
        <v>23.551044999999998</v>
      </c>
      <c r="H483" s="114">
        <v>75.902671999999995</v>
      </c>
      <c r="I483" s="114" t="s">
        <v>971</v>
      </c>
      <c r="J483" s="114" t="s">
        <v>61</v>
      </c>
      <c r="K483" s="121" t="s">
        <v>495</v>
      </c>
      <c r="L483" s="121" t="s">
        <v>55</v>
      </c>
      <c r="M483" s="114" t="s">
        <v>1393</v>
      </c>
      <c r="N483" s="114" t="s">
        <v>65</v>
      </c>
      <c r="O483" s="114" t="s">
        <v>518</v>
      </c>
      <c r="P483" s="121" t="s">
        <v>955</v>
      </c>
      <c r="Q483" s="121">
        <v>40</v>
      </c>
      <c r="R483" s="121" t="s">
        <v>881</v>
      </c>
      <c r="S483" s="121" t="s">
        <v>59</v>
      </c>
      <c r="U483" s="121" t="s">
        <v>33</v>
      </c>
      <c r="W483" s="113" t="s">
        <v>65</v>
      </c>
      <c r="X483" s="113">
        <v>15</v>
      </c>
      <c r="Y483" s="113" t="s">
        <v>65</v>
      </c>
      <c r="Z483" s="113" t="s">
        <v>65</v>
      </c>
      <c r="AA483" s="120">
        <v>0</v>
      </c>
      <c r="AB483" s="114" t="s">
        <v>65</v>
      </c>
      <c r="AC483" s="121" t="s">
        <v>59</v>
      </c>
      <c r="AD483" s="121" t="s">
        <v>875</v>
      </c>
    </row>
    <row r="484" spans="1:30" s="121" customFormat="1">
      <c r="A484" s="114" t="s">
        <v>1432</v>
      </c>
      <c r="B484" s="114" t="s">
        <v>1408</v>
      </c>
      <c r="C484" s="114" t="s">
        <v>868</v>
      </c>
      <c r="D484" s="114">
        <f t="shared" si="46"/>
        <v>22</v>
      </c>
      <c r="E484" s="119">
        <f t="shared" si="47"/>
        <v>3787.3581708808611</v>
      </c>
      <c r="F484" s="119">
        <v>153.09383113357001</v>
      </c>
      <c r="G484" s="114">
        <v>23.551537</v>
      </c>
      <c r="H484" s="114">
        <v>75.902765000000002</v>
      </c>
      <c r="I484" s="114" t="s">
        <v>971</v>
      </c>
      <c r="J484" s="114" t="s">
        <v>61</v>
      </c>
      <c r="K484" s="121" t="s">
        <v>495</v>
      </c>
      <c r="L484" s="121" t="s">
        <v>55</v>
      </c>
      <c r="M484" s="114" t="s">
        <v>1393</v>
      </c>
      <c r="N484" s="114" t="s">
        <v>65</v>
      </c>
      <c r="O484" s="114" t="s">
        <v>518</v>
      </c>
      <c r="P484" s="121" t="s">
        <v>955</v>
      </c>
      <c r="Q484" s="121">
        <v>40</v>
      </c>
      <c r="R484" s="121" t="s">
        <v>873</v>
      </c>
      <c r="S484" s="121" t="s">
        <v>59</v>
      </c>
      <c r="U484" s="121" t="s">
        <v>33</v>
      </c>
      <c r="W484" s="113" t="s">
        <v>65</v>
      </c>
      <c r="X484" s="113">
        <v>15</v>
      </c>
      <c r="Y484" s="113" t="s">
        <v>65</v>
      </c>
      <c r="Z484" s="113" t="s">
        <v>65</v>
      </c>
      <c r="AA484" s="120">
        <v>0</v>
      </c>
      <c r="AB484" s="114" t="s">
        <v>65</v>
      </c>
      <c r="AC484" s="121" t="s">
        <v>59</v>
      </c>
      <c r="AD484" s="121" t="s">
        <v>875</v>
      </c>
    </row>
    <row r="485" spans="1:30" s="121" customFormat="1">
      <c r="A485" s="114" t="s">
        <v>1435</v>
      </c>
      <c r="B485" s="114" t="s">
        <v>1537</v>
      </c>
      <c r="C485" s="114" t="s">
        <v>868</v>
      </c>
      <c r="D485" s="114">
        <f t="shared" si="46"/>
        <v>22</v>
      </c>
      <c r="E485" s="119">
        <v>0</v>
      </c>
      <c r="F485" s="119">
        <v>165.31369379720499</v>
      </c>
      <c r="G485" s="114">
        <v>23.552595</v>
      </c>
      <c r="H485" s="114">
        <v>75.903222</v>
      </c>
      <c r="I485" s="114" t="s">
        <v>976</v>
      </c>
      <c r="J485" s="114" t="s">
        <v>61</v>
      </c>
      <c r="K485" s="121" t="s">
        <v>495</v>
      </c>
      <c r="L485" s="121" t="s">
        <v>55</v>
      </c>
      <c r="M485" s="114" t="s">
        <v>1394</v>
      </c>
      <c r="N485" s="114" t="s">
        <v>65</v>
      </c>
      <c r="O485" s="114" t="s">
        <v>518</v>
      </c>
      <c r="P485" s="121" t="s">
        <v>955</v>
      </c>
      <c r="Q485" s="121">
        <v>40</v>
      </c>
      <c r="R485" s="121" t="s">
        <v>881</v>
      </c>
      <c r="S485" s="121" t="s">
        <v>59</v>
      </c>
      <c r="U485" s="121" t="s">
        <v>33</v>
      </c>
      <c r="W485" s="149" t="s">
        <v>1435</v>
      </c>
      <c r="X485" s="113">
        <v>15</v>
      </c>
      <c r="Y485" s="113" t="s">
        <v>1533</v>
      </c>
      <c r="Z485" s="113" t="s">
        <v>1435</v>
      </c>
      <c r="AA485" s="120">
        <f>X485+6</f>
        <v>21</v>
      </c>
      <c r="AB485" s="114" t="s">
        <v>65</v>
      </c>
      <c r="AC485" s="121" t="s">
        <v>59</v>
      </c>
      <c r="AD485" s="121" t="s">
        <v>875</v>
      </c>
    </row>
    <row r="486" spans="1:30" s="121" customFormat="1">
      <c r="A486" s="114" t="s">
        <v>1432</v>
      </c>
      <c r="B486" s="114" t="s">
        <v>1408</v>
      </c>
      <c r="C486" s="114" t="s">
        <v>868</v>
      </c>
      <c r="D486" s="114">
        <f t="shared" si="46"/>
        <v>22</v>
      </c>
      <c r="E486" s="119">
        <f t="shared" si="47"/>
        <v>165.31369379720499</v>
      </c>
      <c r="F486" s="119">
        <v>338.12215800456801</v>
      </c>
      <c r="G486" s="114">
        <v>23.553404</v>
      </c>
      <c r="H486" s="114">
        <v>75.902525999999995</v>
      </c>
      <c r="I486" s="114" t="s">
        <v>976</v>
      </c>
      <c r="J486" s="114" t="s">
        <v>61</v>
      </c>
      <c r="K486" s="121" t="s">
        <v>495</v>
      </c>
      <c r="L486" s="121" t="s">
        <v>55</v>
      </c>
      <c r="M486" s="114" t="s">
        <v>1394</v>
      </c>
      <c r="N486" s="114" t="s">
        <v>65</v>
      </c>
      <c r="O486" s="114" t="s">
        <v>518</v>
      </c>
      <c r="P486" s="121" t="s">
        <v>955</v>
      </c>
      <c r="Q486" s="121">
        <v>40</v>
      </c>
      <c r="R486" s="121" t="s">
        <v>881</v>
      </c>
      <c r="S486" s="121" t="s">
        <v>59</v>
      </c>
      <c r="U486" s="121" t="s">
        <v>33</v>
      </c>
      <c r="W486" s="113" t="s">
        <v>65</v>
      </c>
      <c r="X486" s="113">
        <v>15</v>
      </c>
      <c r="Y486" s="113" t="s">
        <v>65</v>
      </c>
      <c r="Z486" s="113" t="s">
        <v>65</v>
      </c>
      <c r="AA486" s="120">
        <v>0</v>
      </c>
      <c r="AB486" s="114" t="s">
        <v>65</v>
      </c>
      <c r="AC486" s="121" t="s">
        <v>59</v>
      </c>
      <c r="AD486" s="121" t="s">
        <v>875</v>
      </c>
    </row>
    <row r="487" spans="1:30" s="121" customFormat="1">
      <c r="A487" s="114" t="s">
        <v>1432</v>
      </c>
      <c r="B487" s="114" t="s">
        <v>1408</v>
      </c>
      <c r="C487" s="114" t="s">
        <v>868</v>
      </c>
      <c r="D487" s="114">
        <f t="shared" si="46"/>
        <v>22</v>
      </c>
      <c r="E487" s="119">
        <f t="shared" si="47"/>
        <v>503.43585180177297</v>
      </c>
      <c r="F487" s="119">
        <v>50.972085549400298</v>
      </c>
      <c r="G487" s="114">
        <v>23.556443999999999</v>
      </c>
      <c r="H487" s="114">
        <v>75.902822</v>
      </c>
      <c r="I487" s="114" t="s">
        <v>976</v>
      </c>
      <c r="J487" s="114" t="s">
        <v>61</v>
      </c>
      <c r="K487" s="121" t="s">
        <v>495</v>
      </c>
      <c r="L487" s="121" t="s">
        <v>55</v>
      </c>
      <c r="M487" s="114" t="s">
        <v>1394</v>
      </c>
      <c r="N487" s="114" t="s">
        <v>65</v>
      </c>
      <c r="O487" s="114" t="s">
        <v>518</v>
      </c>
      <c r="P487" s="121" t="s">
        <v>955</v>
      </c>
      <c r="Q487" s="121">
        <v>40</v>
      </c>
      <c r="R487" s="121" t="s">
        <v>881</v>
      </c>
      <c r="S487" s="121" t="s">
        <v>59</v>
      </c>
      <c r="U487" s="121" t="s">
        <v>33</v>
      </c>
      <c r="W487" s="113" t="s">
        <v>65</v>
      </c>
      <c r="X487" s="113">
        <v>15</v>
      </c>
      <c r="Y487" s="113" t="s">
        <v>65</v>
      </c>
      <c r="Z487" s="113" t="s">
        <v>65</v>
      </c>
      <c r="AA487" s="120">
        <v>0</v>
      </c>
      <c r="AB487" s="114" t="s">
        <v>65</v>
      </c>
      <c r="AC487" s="121" t="s">
        <v>59</v>
      </c>
      <c r="AD487" s="121" t="s">
        <v>875</v>
      </c>
    </row>
    <row r="488" spans="1:30" s="121" customFormat="1">
      <c r="A488" s="114" t="s">
        <v>1432</v>
      </c>
      <c r="B488" s="114" t="s">
        <v>1408</v>
      </c>
      <c r="C488" s="114" t="s">
        <v>868</v>
      </c>
      <c r="D488" s="114">
        <f t="shared" si="46"/>
        <v>22</v>
      </c>
      <c r="E488" s="119">
        <f t="shared" si="47"/>
        <v>554.40793735117325</v>
      </c>
      <c r="F488" s="119">
        <v>64.957507180610406</v>
      </c>
      <c r="G488" s="114">
        <v>23.556896999999999</v>
      </c>
      <c r="H488" s="114">
        <v>75.902906000000002</v>
      </c>
      <c r="I488" s="114" t="s">
        <v>976</v>
      </c>
      <c r="J488" s="114" t="s">
        <v>61</v>
      </c>
      <c r="K488" s="121" t="s">
        <v>495</v>
      </c>
      <c r="L488" s="121" t="s">
        <v>55</v>
      </c>
      <c r="M488" s="114" t="s">
        <v>1394</v>
      </c>
      <c r="N488" s="114" t="s">
        <v>65</v>
      </c>
      <c r="O488" s="114" t="s">
        <v>518</v>
      </c>
      <c r="P488" s="121" t="s">
        <v>955</v>
      </c>
      <c r="Q488" s="121">
        <v>40</v>
      </c>
      <c r="R488" s="121" t="s">
        <v>881</v>
      </c>
      <c r="S488" s="121" t="s">
        <v>59</v>
      </c>
      <c r="U488" s="121" t="s">
        <v>33</v>
      </c>
      <c r="W488" s="113" t="s">
        <v>65</v>
      </c>
      <c r="X488" s="113">
        <v>15</v>
      </c>
      <c r="Y488" s="113" t="s">
        <v>65</v>
      </c>
      <c r="Z488" s="113" t="s">
        <v>65</v>
      </c>
      <c r="AA488" s="120">
        <v>0</v>
      </c>
      <c r="AB488" s="114" t="s">
        <v>65</v>
      </c>
      <c r="AC488" s="121" t="s">
        <v>59</v>
      </c>
      <c r="AD488" s="121" t="s">
        <v>875</v>
      </c>
    </row>
    <row r="489" spans="1:30" s="121" customFormat="1">
      <c r="A489" s="114" t="s">
        <v>906</v>
      </c>
      <c r="B489" s="114" t="s">
        <v>871</v>
      </c>
      <c r="C489" s="114" t="s">
        <v>868</v>
      </c>
      <c r="D489" s="114">
        <f t="shared" si="46"/>
        <v>4</v>
      </c>
      <c r="E489" s="119">
        <f t="shared" si="47"/>
        <v>619.36544453178362</v>
      </c>
      <c r="F489" s="119">
        <v>14.7724413330606</v>
      </c>
      <c r="G489" s="114">
        <v>23.557261</v>
      </c>
      <c r="H489" s="114">
        <v>75.903225000000006</v>
      </c>
      <c r="I489" s="114" t="s">
        <v>976</v>
      </c>
      <c r="J489" s="114" t="s">
        <v>61</v>
      </c>
      <c r="K489" s="121" t="s">
        <v>495</v>
      </c>
      <c r="L489" s="121" t="s">
        <v>55</v>
      </c>
      <c r="M489" s="114" t="s">
        <v>1394</v>
      </c>
      <c r="N489" s="114" t="s">
        <v>65</v>
      </c>
      <c r="O489" s="114" t="s">
        <v>518</v>
      </c>
      <c r="P489" s="121" t="s">
        <v>977</v>
      </c>
      <c r="Q489" s="121">
        <v>4</v>
      </c>
      <c r="R489" s="121" t="s">
        <v>881</v>
      </c>
      <c r="S489" s="121" t="s">
        <v>59</v>
      </c>
      <c r="U489" s="121" t="s">
        <v>874</v>
      </c>
      <c r="W489" s="113" t="s">
        <v>65</v>
      </c>
      <c r="X489" s="113">
        <v>6</v>
      </c>
      <c r="Y489" s="113" t="s">
        <v>65</v>
      </c>
      <c r="Z489" s="113" t="s">
        <v>65</v>
      </c>
      <c r="AA489" s="120">
        <v>0</v>
      </c>
      <c r="AB489" s="114" t="s">
        <v>65</v>
      </c>
      <c r="AC489" s="121" t="s">
        <v>59</v>
      </c>
      <c r="AD489" s="121" t="s">
        <v>875</v>
      </c>
    </row>
    <row r="490" spans="1:30" s="121" customFormat="1">
      <c r="A490" s="114" t="s">
        <v>1448</v>
      </c>
      <c r="B490" s="114" t="s">
        <v>893</v>
      </c>
      <c r="C490" s="114" t="s">
        <v>868</v>
      </c>
      <c r="D490" s="114">
        <f t="shared" si="46"/>
        <v>4</v>
      </c>
      <c r="E490" s="119">
        <f t="shared" si="47"/>
        <v>634.13788586484418</v>
      </c>
      <c r="F490" s="119">
        <v>116.358313845027</v>
      </c>
      <c r="G490" s="114">
        <v>23.557165999999999</v>
      </c>
      <c r="H490" s="114">
        <v>75.903324999999995</v>
      </c>
      <c r="I490" s="114" t="s">
        <v>976</v>
      </c>
      <c r="J490" s="114" t="s">
        <v>61</v>
      </c>
      <c r="K490" s="121" t="s">
        <v>495</v>
      </c>
      <c r="L490" s="121" t="s">
        <v>55</v>
      </c>
      <c r="M490" s="114" t="s">
        <v>1394</v>
      </c>
      <c r="N490" s="114" t="s">
        <v>65</v>
      </c>
      <c r="O490" s="114" t="s">
        <v>518</v>
      </c>
      <c r="P490" s="121" t="s">
        <v>977</v>
      </c>
      <c r="Q490" s="121">
        <v>4</v>
      </c>
      <c r="R490" s="121" t="s">
        <v>881</v>
      </c>
      <c r="S490" s="121" t="s">
        <v>59</v>
      </c>
      <c r="U490" s="121" t="s">
        <v>874</v>
      </c>
      <c r="W490" s="113" t="s">
        <v>65</v>
      </c>
      <c r="X490" s="113">
        <v>6</v>
      </c>
      <c r="Y490" s="113" t="s">
        <v>65</v>
      </c>
      <c r="Z490" s="113" t="s">
        <v>65</v>
      </c>
      <c r="AA490" s="120">
        <v>0</v>
      </c>
      <c r="AB490" s="114" t="s">
        <v>65</v>
      </c>
      <c r="AC490" s="121" t="s">
        <v>59</v>
      </c>
      <c r="AD490" s="121" t="s">
        <v>875</v>
      </c>
    </row>
    <row r="491" spans="1:30" s="121" customFormat="1">
      <c r="A491" s="114" t="s">
        <v>1431</v>
      </c>
      <c r="B491" s="114" t="s">
        <v>1408</v>
      </c>
      <c r="C491" s="114" t="s">
        <v>895</v>
      </c>
      <c r="D491" s="114">
        <f t="shared" si="46"/>
        <v>4</v>
      </c>
      <c r="E491" s="119">
        <v>0</v>
      </c>
      <c r="F491" s="119">
        <v>225.013145094886</v>
      </c>
      <c r="G491" s="114">
        <v>23.556612999999999</v>
      </c>
      <c r="H491" s="114">
        <v>75.904165000000006</v>
      </c>
      <c r="I491" s="114" t="s">
        <v>978</v>
      </c>
      <c r="J491" s="114" t="s">
        <v>61</v>
      </c>
      <c r="K491" s="121" t="s">
        <v>495</v>
      </c>
      <c r="L491" s="121" t="s">
        <v>55</v>
      </c>
      <c r="M491" s="114" t="s">
        <v>1395</v>
      </c>
      <c r="N491" s="114" t="s">
        <v>65</v>
      </c>
      <c r="O491" s="114" t="s">
        <v>518</v>
      </c>
      <c r="P491" s="121" t="s">
        <v>979</v>
      </c>
      <c r="Q491" s="121">
        <v>4</v>
      </c>
      <c r="R491" s="121" t="s">
        <v>881</v>
      </c>
      <c r="S491" s="121" t="s">
        <v>1535</v>
      </c>
      <c r="U491" s="121" t="s">
        <v>874</v>
      </c>
      <c r="W491" s="113" t="s">
        <v>65</v>
      </c>
      <c r="X491" s="113">
        <v>6</v>
      </c>
      <c r="Y491" s="113" t="s">
        <v>65</v>
      </c>
      <c r="Z491" s="113" t="s">
        <v>65</v>
      </c>
      <c r="AA491" s="120">
        <v>0</v>
      </c>
      <c r="AB491" s="114" t="s">
        <v>65</v>
      </c>
      <c r="AC491" s="121" t="s">
        <v>1535</v>
      </c>
      <c r="AD491" s="121" t="s">
        <v>875</v>
      </c>
    </row>
    <row r="492" spans="1:30" s="121" customFormat="1">
      <c r="A492" s="114" t="s">
        <v>1432</v>
      </c>
      <c r="B492" s="114" t="s">
        <v>1408</v>
      </c>
      <c r="C492" s="114" t="s">
        <v>895</v>
      </c>
      <c r="D492" s="114">
        <f t="shared" si="46"/>
        <v>4</v>
      </c>
      <c r="E492" s="119">
        <f t="shared" si="47"/>
        <v>225.013145094886</v>
      </c>
      <c r="F492" s="119">
        <v>266.691562162102</v>
      </c>
      <c r="G492" s="114">
        <v>23.556329999999999</v>
      </c>
      <c r="H492" s="114">
        <v>75.906197000000006</v>
      </c>
      <c r="I492" s="114" t="s">
        <v>978</v>
      </c>
      <c r="J492" s="114" t="s">
        <v>61</v>
      </c>
      <c r="K492" s="121" t="s">
        <v>495</v>
      </c>
      <c r="L492" s="121" t="s">
        <v>55</v>
      </c>
      <c r="M492" s="114" t="s">
        <v>1395</v>
      </c>
      <c r="N492" s="114" t="s">
        <v>65</v>
      </c>
      <c r="O492" s="114">
        <v>3</v>
      </c>
      <c r="P492" s="121" t="s">
        <v>979</v>
      </c>
      <c r="Q492" s="121">
        <v>4</v>
      </c>
      <c r="R492" s="121" t="s">
        <v>873</v>
      </c>
      <c r="S492" s="121" t="s">
        <v>1535</v>
      </c>
      <c r="U492" s="121" t="s">
        <v>874</v>
      </c>
      <c r="W492" s="113" t="s">
        <v>65</v>
      </c>
      <c r="X492" s="113">
        <v>5</v>
      </c>
      <c r="Y492" s="113" t="s">
        <v>65</v>
      </c>
      <c r="Z492" s="113" t="s">
        <v>65</v>
      </c>
      <c r="AA492" s="120">
        <v>0</v>
      </c>
      <c r="AB492" s="114" t="s">
        <v>65</v>
      </c>
      <c r="AC492" s="121" t="s">
        <v>1535</v>
      </c>
      <c r="AD492" s="121" t="s">
        <v>875</v>
      </c>
    </row>
    <row r="493" spans="1:30" s="121" customFormat="1">
      <c r="A493" s="114" t="s">
        <v>1431</v>
      </c>
      <c r="B493" s="114" t="s">
        <v>1408</v>
      </c>
      <c r="C493" s="114" t="s">
        <v>895</v>
      </c>
      <c r="D493" s="114">
        <f t="shared" si="46"/>
        <v>4</v>
      </c>
      <c r="E493" s="119">
        <f t="shared" si="47"/>
        <v>491.704707256988</v>
      </c>
      <c r="F493" s="119">
        <v>220.39833395481301</v>
      </c>
      <c r="G493" s="114">
        <v>23.556871999999998</v>
      </c>
      <c r="H493" s="114">
        <v>75.908700999999994</v>
      </c>
      <c r="I493" s="114" t="s">
        <v>978</v>
      </c>
      <c r="J493" s="114" t="s">
        <v>61</v>
      </c>
      <c r="K493" s="121" t="s">
        <v>495</v>
      </c>
      <c r="L493" s="121" t="s">
        <v>55</v>
      </c>
      <c r="M493" s="114" t="s">
        <v>1395</v>
      </c>
      <c r="N493" s="114" t="s">
        <v>65</v>
      </c>
      <c r="O493" s="114" t="s">
        <v>518</v>
      </c>
      <c r="P493" s="121" t="s">
        <v>979</v>
      </c>
      <c r="Q493" s="121">
        <v>4</v>
      </c>
      <c r="R493" s="121" t="s">
        <v>873</v>
      </c>
      <c r="S493" s="121" t="s">
        <v>1535</v>
      </c>
      <c r="U493" s="121" t="s">
        <v>874</v>
      </c>
      <c r="W493" s="113" t="s">
        <v>65</v>
      </c>
      <c r="X493" s="113">
        <v>6</v>
      </c>
      <c r="Y493" s="113" t="s">
        <v>65</v>
      </c>
      <c r="Z493" s="113" t="s">
        <v>65</v>
      </c>
      <c r="AA493" s="120">
        <v>0</v>
      </c>
      <c r="AB493" s="114" t="s">
        <v>65</v>
      </c>
      <c r="AC493" s="121" t="s">
        <v>1535</v>
      </c>
      <c r="AD493" s="121" t="s">
        <v>875</v>
      </c>
    </row>
    <row r="494" spans="1:30" s="121" customFormat="1">
      <c r="A494" s="114" t="s">
        <v>913</v>
      </c>
      <c r="B494" s="114" t="s">
        <v>871</v>
      </c>
      <c r="C494" s="114" t="s">
        <v>895</v>
      </c>
      <c r="D494" s="114">
        <f t="shared" si="46"/>
        <v>4</v>
      </c>
      <c r="E494" s="119">
        <f t="shared" si="47"/>
        <v>712.10304121180104</v>
      </c>
      <c r="F494" s="119">
        <v>176.78029657641699</v>
      </c>
      <c r="G494" s="114">
        <v>23.556470999999998</v>
      </c>
      <c r="H494" s="114">
        <v>75.910624999999996</v>
      </c>
      <c r="I494" s="114" t="s">
        <v>978</v>
      </c>
      <c r="J494" s="114" t="s">
        <v>61</v>
      </c>
      <c r="K494" s="121" t="s">
        <v>495</v>
      </c>
      <c r="L494" s="121" t="s">
        <v>55</v>
      </c>
      <c r="M494" s="114" t="s">
        <v>1395</v>
      </c>
      <c r="N494" s="114" t="s">
        <v>65</v>
      </c>
      <c r="O494" s="114" t="s">
        <v>518</v>
      </c>
      <c r="P494" s="121" t="s">
        <v>979</v>
      </c>
      <c r="Q494" s="121">
        <v>4</v>
      </c>
      <c r="R494" s="121" t="s">
        <v>881</v>
      </c>
      <c r="S494" s="121" t="s">
        <v>1535</v>
      </c>
      <c r="U494" s="121" t="s">
        <v>874</v>
      </c>
      <c r="W494" s="113" t="s">
        <v>65</v>
      </c>
      <c r="X494" s="113">
        <v>6</v>
      </c>
      <c r="Y494" s="113" t="s">
        <v>65</v>
      </c>
      <c r="Z494" s="113" t="s">
        <v>65</v>
      </c>
      <c r="AA494" s="120">
        <v>0</v>
      </c>
      <c r="AB494" s="114" t="s">
        <v>65</v>
      </c>
      <c r="AC494" s="121" t="s">
        <v>1535</v>
      </c>
      <c r="AD494" s="121" t="s">
        <v>875</v>
      </c>
    </row>
    <row r="495" spans="1:30" s="121" customFormat="1">
      <c r="A495" s="114" t="s">
        <v>1432</v>
      </c>
      <c r="B495" s="114" t="s">
        <v>1408</v>
      </c>
      <c r="C495" s="114" t="s">
        <v>895</v>
      </c>
      <c r="D495" s="114">
        <f t="shared" si="46"/>
        <v>4</v>
      </c>
      <c r="E495" s="119">
        <f t="shared" si="47"/>
        <v>888.883337788218</v>
      </c>
      <c r="F495" s="119">
        <v>732.75649341261999</v>
      </c>
      <c r="G495" s="114">
        <v>23.555902</v>
      </c>
      <c r="H495" s="114">
        <v>75.912220000000005</v>
      </c>
      <c r="I495" s="114" t="s">
        <v>978</v>
      </c>
      <c r="J495" s="114" t="s">
        <v>61</v>
      </c>
      <c r="K495" s="121" t="s">
        <v>495</v>
      </c>
      <c r="L495" s="121" t="s">
        <v>55</v>
      </c>
      <c r="M495" s="114" t="s">
        <v>1395</v>
      </c>
      <c r="N495" s="114" t="s">
        <v>65</v>
      </c>
      <c r="O495" s="114" t="s">
        <v>518</v>
      </c>
      <c r="P495" s="121" t="s">
        <v>979</v>
      </c>
      <c r="Q495" s="121">
        <v>4</v>
      </c>
      <c r="R495" s="121" t="s">
        <v>881</v>
      </c>
      <c r="S495" s="121" t="s">
        <v>1535</v>
      </c>
      <c r="U495" s="121" t="s">
        <v>874</v>
      </c>
      <c r="W495" s="113" t="s">
        <v>65</v>
      </c>
      <c r="X495" s="113">
        <v>6</v>
      </c>
      <c r="Y495" s="113" t="s">
        <v>65</v>
      </c>
      <c r="Z495" s="113" t="s">
        <v>65</v>
      </c>
      <c r="AA495" s="120">
        <v>0</v>
      </c>
      <c r="AB495" s="114" t="s">
        <v>65</v>
      </c>
      <c r="AC495" s="121" t="s">
        <v>1535</v>
      </c>
      <c r="AD495" s="121" t="s">
        <v>875</v>
      </c>
    </row>
    <row r="496" spans="1:30" s="121" customFormat="1">
      <c r="A496" s="114" t="s">
        <v>1431</v>
      </c>
      <c r="B496" s="114" t="s">
        <v>1408</v>
      </c>
      <c r="C496" s="114" t="s">
        <v>895</v>
      </c>
      <c r="D496" s="114">
        <f t="shared" si="46"/>
        <v>4</v>
      </c>
      <c r="E496" s="119">
        <f t="shared" si="47"/>
        <v>1621.639831200838</v>
      </c>
      <c r="F496" s="119">
        <v>140.19518883464099</v>
      </c>
      <c r="G496" s="114">
        <v>23.551846000000001</v>
      </c>
      <c r="H496" s="114">
        <v>75.917697000000004</v>
      </c>
      <c r="I496" s="114" t="s">
        <v>978</v>
      </c>
      <c r="J496" s="114" t="s">
        <v>61</v>
      </c>
      <c r="K496" s="121" t="s">
        <v>495</v>
      </c>
      <c r="L496" s="121" t="s">
        <v>55</v>
      </c>
      <c r="M496" s="114" t="s">
        <v>1395</v>
      </c>
      <c r="N496" s="114" t="s">
        <v>65</v>
      </c>
      <c r="O496" s="114" t="s">
        <v>518</v>
      </c>
      <c r="P496" s="121" t="s">
        <v>979</v>
      </c>
      <c r="Q496" s="121">
        <v>4</v>
      </c>
      <c r="R496" s="121" t="s">
        <v>881</v>
      </c>
      <c r="S496" s="121" t="s">
        <v>1535</v>
      </c>
      <c r="U496" s="121" t="s">
        <v>874</v>
      </c>
      <c r="W496" s="113" t="s">
        <v>65</v>
      </c>
      <c r="X496" s="113">
        <v>6</v>
      </c>
      <c r="Y496" s="113" t="s">
        <v>65</v>
      </c>
      <c r="Z496" s="113" t="s">
        <v>65</v>
      </c>
      <c r="AA496" s="120">
        <v>0</v>
      </c>
      <c r="AB496" s="114" t="s">
        <v>65</v>
      </c>
      <c r="AC496" s="121" t="s">
        <v>1535</v>
      </c>
      <c r="AD496" s="121" t="s">
        <v>875</v>
      </c>
    </row>
    <row r="497" spans="1:30" s="121" customFormat="1">
      <c r="A497" s="114" t="s">
        <v>1432</v>
      </c>
      <c r="B497" s="114" t="s">
        <v>1408</v>
      </c>
      <c r="C497" s="114" t="s">
        <v>895</v>
      </c>
      <c r="D497" s="114">
        <f t="shared" si="46"/>
        <v>5</v>
      </c>
      <c r="E497" s="119">
        <f t="shared" si="47"/>
        <v>1761.8350200354789</v>
      </c>
      <c r="F497" s="119">
        <v>59.583205653259299</v>
      </c>
      <c r="G497" s="114">
        <v>23.550822</v>
      </c>
      <c r="H497" s="114">
        <v>75.918497000000002</v>
      </c>
      <c r="I497" s="114" t="s">
        <v>978</v>
      </c>
      <c r="J497" s="114" t="s">
        <v>61</v>
      </c>
      <c r="K497" s="121" t="s">
        <v>495</v>
      </c>
      <c r="L497" s="121" t="s">
        <v>55</v>
      </c>
      <c r="M497" s="114" t="s">
        <v>1395</v>
      </c>
      <c r="N497" s="114" t="s">
        <v>65</v>
      </c>
      <c r="O497" s="114" t="s">
        <v>518</v>
      </c>
      <c r="P497" s="121" t="s">
        <v>884</v>
      </c>
      <c r="Q497" s="121">
        <v>6</v>
      </c>
      <c r="R497" s="121" t="s">
        <v>873</v>
      </c>
      <c r="S497" s="121" t="s">
        <v>1535</v>
      </c>
      <c r="U497" s="121" t="s">
        <v>886</v>
      </c>
      <c r="W497" s="113" t="s">
        <v>65</v>
      </c>
      <c r="X497" s="113">
        <v>5</v>
      </c>
      <c r="Y497" s="113" t="s">
        <v>65</v>
      </c>
      <c r="Z497" s="113" t="s">
        <v>65</v>
      </c>
      <c r="AA497" s="120">
        <v>0</v>
      </c>
      <c r="AB497" s="114" t="s">
        <v>65</v>
      </c>
      <c r="AC497" s="121" t="s">
        <v>1535</v>
      </c>
      <c r="AD497" s="121" t="s">
        <v>875</v>
      </c>
    </row>
    <row r="498" spans="1:30" s="121" customFormat="1">
      <c r="A498" s="114" t="s">
        <v>1432</v>
      </c>
      <c r="B498" s="114" t="s">
        <v>1408</v>
      </c>
      <c r="C498" s="114" t="s">
        <v>895</v>
      </c>
      <c r="D498" s="114">
        <f t="shared" si="46"/>
        <v>5</v>
      </c>
      <c r="E498" s="119">
        <f t="shared" si="47"/>
        <v>1821.4182256887382</v>
      </c>
      <c r="F498" s="119">
        <v>72.075941003438899</v>
      </c>
      <c r="G498" s="114">
        <v>23.550443999999999</v>
      </c>
      <c r="H498" s="114">
        <v>75.918906000000007</v>
      </c>
      <c r="I498" s="114" t="s">
        <v>978</v>
      </c>
      <c r="J498" s="114" t="s">
        <v>61</v>
      </c>
      <c r="K498" s="121" t="s">
        <v>495</v>
      </c>
      <c r="L498" s="121" t="s">
        <v>55</v>
      </c>
      <c r="M498" s="114" t="s">
        <v>1395</v>
      </c>
      <c r="N498" s="114" t="s">
        <v>65</v>
      </c>
      <c r="O498" s="114">
        <v>4</v>
      </c>
      <c r="P498" s="121" t="s">
        <v>884</v>
      </c>
      <c r="Q498" s="121">
        <v>6</v>
      </c>
      <c r="R498" s="121" t="s">
        <v>873</v>
      </c>
      <c r="S498" s="121" t="s">
        <v>1535</v>
      </c>
      <c r="U498" s="121" t="s">
        <v>886</v>
      </c>
      <c r="W498" s="113" t="s">
        <v>65</v>
      </c>
      <c r="X498" s="113">
        <v>21</v>
      </c>
      <c r="Y498" s="113" t="s">
        <v>65</v>
      </c>
      <c r="Z498" s="113" t="s">
        <v>65</v>
      </c>
      <c r="AA498" s="120">
        <v>0</v>
      </c>
      <c r="AB498" s="114" t="s">
        <v>65</v>
      </c>
      <c r="AC498" s="121" t="s">
        <v>1535</v>
      </c>
      <c r="AD498" s="121" t="s">
        <v>875</v>
      </c>
    </row>
    <row r="499" spans="1:30" s="121" customFormat="1">
      <c r="A499" s="114" t="s">
        <v>1432</v>
      </c>
      <c r="B499" s="114" t="s">
        <v>1408</v>
      </c>
      <c r="C499" s="114" t="s">
        <v>895</v>
      </c>
      <c r="D499" s="114">
        <f t="shared" si="46"/>
        <v>4</v>
      </c>
      <c r="E499" s="119">
        <f t="shared" si="47"/>
        <v>1893.494166692177</v>
      </c>
      <c r="F499" s="119">
        <v>44.566707616215702</v>
      </c>
      <c r="G499" s="114">
        <v>23.549987999999999</v>
      </c>
      <c r="H499" s="114">
        <v>75.919383999999994</v>
      </c>
      <c r="I499" s="114" t="s">
        <v>978</v>
      </c>
      <c r="J499" s="114" t="s">
        <v>61</v>
      </c>
      <c r="K499" s="121" t="s">
        <v>495</v>
      </c>
      <c r="L499" s="121" t="s">
        <v>55</v>
      </c>
      <c r="M499" s="114" t="s">
        <v>1395</v>
      </c>
      <c r="N499" s="114" t="s">
        <v>65</v>
      </c>
      <c r="O499" s="114" t="s">
        <v>518</v>
      </c>
      <c r="P499" s="121" t="s">
        <v>979</v>
      </c>
      <c r="Q499" s="121">
        <v>4</v>
      </c>
      <c r="R499" s="121" t="s">
        <v>873</v>
      </c>
      <c r="S499" s="121" t="s">
        <v>1535</v>
      </c>
      <c r="U499" s="121" t="s">
        <v>874</v>
      </c>
      <c r="W499" s="113" t="s">
        <v>65</v>
      </c>
      <c r="X499" s="113">
        <v>6</v>
      </c>
      <c r="Y499" s="113" t="s">
        <v>65</v>
      </c>
      <c r="Z499" s="113" t="s">
        <v>65</v>
      </c>
      <c r="AA499" s="120">
        <v>0</v>
      </c>
      <c r="AB499" s="114" t="s">
        <v>65</v>
      </c>
      <c r="AC499" s="121" t="s">
        <v>1535</v>
      </c>
      <c r="AD499" s="121" t="s">
        <v>875</v>
      </c>
    </row>
    <row r="500" spans="1:30" s="121" customFormat="1">
      <c r="A500" s="114" t="s">
        <v>1432</v>
      </c>
      <c r="B500" s="114" t="s">
        <v>1408</v>
      </c>
      <c r="C500" s="114" t="s">
        <v>895</v>
      </c>
      <c r="D500" s="114">
        <f t="shared" si="46"/>
        <v>5</v>
      </c>
      <c r="E500" s="119">
        <f t="shared" si="47"/>
        <v>1938.0608743083928</v>
      </c>
      <c r="F500" s="119">
        <v>58.438834927924702</v>
      </c>
      <c r="G500" s="114">
        <v>23.549738000000001</v>
      </c>
      <c r="H500" s="114">
        <v>75.919686999999996</v>
      </c>
      <c r="I500" s="114" t="s">
        <v>978</v>
      </c>
      <c r="J500" s="114" t="s">
        <v>61</v>
      </c>
      <c r="K500" s="121" t="s">
        <v>495</v>
      </c>
      <c r="L500" s="121" t="s">
        <v>55</v>
      </c>
      <c r="M500" s="114" t="s">
        <v>1395</v>
      </c>
      <c r="N500" s="114" t="s">
        <v>65</v>
      </c>
      <c r="O500" s="114" t="s">
        <v>518</v>
      </c>
      <c r="P500" s="121" t="s">
        <v>884</v>
      </c>
      <c r="Q500" s="121">
        <v>6</v>
      </c>
      <c r="R500" s="121" t="s">
        <v>873</v>
      </c>
      <c r="S500" s="121" t="s">
        <v>1535</v>
      </c>
      <c r="U500" s="121" t="s">
        <v>886</v>
      </c>
      <c r="W500" s="113" t="s">
        <v>65</v>
      </c>
      <c r="X500" s="113">
        <v>4</v>
      </c>
      <c r="Y500" s="113" t="s">
        <v>65</v>
      </c>
      <c r="Z500" s="113" t="s">
        <v>65</v>
      </c>
      <c r="AA500" s="120">
        <v>0</v>
      </c>
      <c r="AB500" s="114" t="s">
        <v>65</v>
      </c>
      <c r="AC500" s="121" t="s">
        <v>1535</v>
      </c>
      <c r="AD500" s="121" t="s">
        <v>875</v>
      </c>
    </row>
    <row r="501" spans="1:30" s="121" customFormat="1">
      <c r="A501" s="114" t="s">
        <v>1431</v>
      </c>
      <c r="B501" s="114" t="s">
        <v>1408</v>
      </c>
      <c r="C501" s="114" t="s">
        <v>895</v>
      </c>
      <c r="D501" s="114">
        <f t="shared" si="46"/>
        <v>5</v>
      </c>
      <c r="E501" s="119">
        <f t="shared" si="47"/>
        <v>1996.4997092363176</v>
      </c>
      <c r="F501" s="119">
        <v>154.54337687804301</v>
      </c>
      <c r="G501" s="114">
        <v>23.549519</v>
      </c>
      <c r="H501" s="114">
        <v>75.920203999999998</v>
      </c>
      <c r="I501" s="114" t="s">
        <v>978</v>
      </c>
      <c r="J501" s="114" t="s">
        <v>61</v>
      </c>
      <c r="K501" s="121" t="s">
        <v>495</v>
      </c>
      <c r="L501" s="121" t="s">
        <v>55</v>
      </c>
      <c r="M501" s="114" t="s">
        <v>1395</v>
      </c>
      <c r="N501" s="114" t="s">
        <v>65</v>
      </c>
      <c r="O501" s="114" t="s">
        <v>518</v>
      </c>
      <c r="P501" s="121" t="s">
        <v>884</v>
      </c>
      <c r="Q501" s="121">
        <v>6</v>
      </c>
      <c r="R501" s="121" t="s">
        <v>873</v>
      </c>
      <c r="S501" s="121" t="s">
        <v>1535</v>
      </c>
      <c r="U501" s="121" t="s">
        <v>886</v>
      </c>
      <c r="W501" s="113" t="s">
        <v>65</v>
      </c>
      <c r="X501" s="113">
        <v>6</v>
      </c>
      <c r="Y501" s="113" t="s">
        <v>65</v>
      </c>
      <c r="Z501" s="113" t="s">
        <v>65</v>
      </c>
      <c r="AA501" s="120">
        <v>0</v>
      </c>
      <c r="AB501" s="114" t="s">
        <v>65</v>
      </c>
      <c r="AC501" s="121" t="s">
        <v>1535</v>
      </c>
      <c r="AD501" s="121" t="s">
        <v>875</v>
      </c>
    </row>
    <row r="502" spans="1:30" s="121" customFormat="1">
      <c r="A502" s="114" t="s">
        <v>980</v>
      </c>
      <c r="B502" s="114" t="s">
        <v>871</v>
      </c>
      <c r="C502" s="114" t="s">
        <v>895</v>
      </c>
      <c r="D502" s="114">
        <f t="shared" si="46"/>
        <v>4</v>
      </c>
      <c r="E502" s="119">
        <f t="shared" si="47"/>
        <v>2151.0430861143604</v>
      </c>
      <c r="F502" s="119">
        <v>7.4314489549191096</v>
      </c>
      <c r="G502" s="114">
        <v>23.548822000000001</v>
      </c>
      <c r="H502" s="114">
        <v>75.921494999999993</v>
      </c>
      <c r="I502" s="114" t="s">
        <v>978</v>
      </c>
      <c r="J502" s="114" t="s">
        <v>61</v>
      </c>
      <c r="K502" s="121" t="s">
        <v>495</v>
      </c>
      <c r="L502" s="121" t="s">
        <v>55</v>
      </c>
      <c r="M502" s="114" t="s">
        <v>1395</v>
      </c>
      <c r="N502" s="114" t="s">
        <v>65</v>
      </c>
      <c r="O502" s="114" t="s">
        <v>518</v>
      </c>
      <c r="P502" s="121" t="s">
        <v>979</v>
      </c>
      <c r="Q502" s="121">
        <v>4</v>
      </c>
      <c r="R502" s="121" t="s">
        <v>881</v>
      </c>
      <c r="S502" s="121" t="s">
        <v>1535</v>
      </c>
      <c r="U502" s="121" t="s">
        <v>874</v>
      </c>
      <c r="W502" s="113" t="s">
        <v>65</v>
      </c>
      <c r="X502" s="113">
        <v>6</v>
      </c>
      <c r="Y502" s="113" t="s">
        <v>65</v>
      </c>
      <c r="Z502" s="113" t="s">
        <v>65</v>
      </c>
      <c r="AA502" s="120">
        <v>0</v>
      </c>
      <c r="AB502" s="114" t="s">
        <v>65</v>
      </c>
      <c r="AC502" s="121" t="s">
        <v>1535</v>
      </c>
      <c r="AD502" s="121" t="s">
        <v>875</v>
      </c>
    </row>
    <row r="503" spans="1:30" s="121" customFormat="1">
      <c r="A503" s="114" t="s">
        <v>953</v>
      </c>
      <c r="B503" s="114" t="s">
        <v>871</v>
      </c>
      <c r="C503" s="114" t="s">
        <v>895</v>
      </c>
      <c r="D503" s="114">
        <f t="shared" si="46"/>
        <v>4</v>
      </c>
      <c r="E503" s="119">
        <f t="shared" si="47"/>
        <v>2158.4745350692797</v>
      </c>
      <c r="F503" s="119">
        <v>41.051546423977399</v>
      </c>
      <c r="G503" s="114">
        <v>23.548786</v>
      </c>
      <c r="H503" s="114">
        <v>75.921555999999995</v>
      </c>
      <c r="I503" s="114" t="s">
        <v>978</v>
      </c>
      <c r="J503" s="114" t="s">
        <v>61</v>
      </c>
      <c r="K503" s="121" t="s">
        <v>495</v>
      </c>
      <c r="L503" s="121" t="s">
        <v>55</v>
      </c>
      <c r="M503" s="114" t="s">
        <v>1395</v>
      </c>
      <c r="N503" s="114" t="s">
        <v>65</v>
      </c>
      <c r="O503" s="114" t="s">
        <v>518</v>
      </c>
      <c r="P503" s="121" t="s">
        <v>979</v>
      </c>
      <c r="Q503" s="121">
        <v>4</v>
      </c>
      <c r="R503" s="121" t="s">
        <v>881</v>
      </c>
      <c r="S503" s="121" t="s">
        <v>1535</v>
      </c>
      <c r="U503" s="121" t="s">
        <v>874</v>
      </c>
      <c r="W503" s="113" t="s">
        <v>65</v>
      </c>
      <c r="X503" s="113">
        <v>6</v>
      </c>
      <c r="Y503" s="113" t="s">
        <v>65</v>
      </c>
      <c r="Z503" s="113" t="s">
        <v>65</v>
      </c>
      <c r="AA503" s="120">
        <v>0</v>
      </c>
      <c r="AB503" s="114" t="s">
        <v>65</v>
      </c>
      <c r="AC503" s="121" t="s">
        <v>1535</v>
      </c>
      <c r="AD503" s="121" t="s">
        <v>875</v>
      </c>
    </row>
    <row r="504" spans="1:30" s="121" customFormat="1">
      <c r="A504" s="114" t="s">
        <v>1432</v>
      </c>
      <c r="B504" s="114" t="s">
        <v>1408</v>
      </c>
      <c r="C504" s="114" t="s">
        <v>895</v>
      </c>
      <c r="D504" s="114">
        <f t="shared" si="46"/>
        <v>4</v>
      </c>
      <c r="E504" s="119">
        <f t="shared" si="47"/>
        <v>2199.5260814932572</v>
      </c>
      <c r="F504" s="119">
        <v>917.68925262999903</v>
      </c>
      <c r="G504" s="114">
        <v>23.548591999999999</v>
      </c>
      <c r="H504" s="114">
        <v>75.921897999999999</v>
      </c>
      <c r="I504" s="114" t="s">
        <v>978</v>
      </c>
      <c r="J504" s="114" t="s">
        <v>61</v>
      </c>
      <c r="K504" s="121" t="s">
        <v>495</v>
      </c>
      <c r="L504" s="121" t="s">
        <v>55</v>
      </c>
      <c r="M504" s="114" t="s">
        <v>1395</v>
      </c>
      <c r="N504" s="114" t="s">
        <v>65</v>
      </c>
      <c r="O504" s="114" t="s">
        <v>518</v>
      </c>
      <c r="P504" s="121" t="s">
        <v>979</v>
      </c>
      <c r="Q504" s="121">
        <v>4</v>
      </c>
      <c r="R504" s="121" t="s">
        <v>881</v>
      </c>
      <c r="S504" s="121" t="s">
        <v>1535</v>
      </c>
      <c r="U504" s="121" t="s">
        <v>874</v>
      </c>
      <c r="W504" s="113" t="s">
        <v>65</v>
      </c>
      <c r="X504" s="113">
        <v>10</v>
      </c>
      <c r="Y504" s="113" t="s">
        <v>65</v>
      </c>
      <c r="Z504" s="113" t="s">
        <v>65</v>
      </c>
      <c r="AA504" s="120">
        <v>0</v>
      </c>
      <c r="AB504" s="114" t="s">
        <v>65</v>
      </c>
      <c r="AC504" s="121" t="s">
        <v>1535</v>
      </c>
      <c r="AD504" s="121" t="s">
        <v>875</v>
      </c>
    </row>
    <row r="505" spans="1:30" s="121" customFormat="1">
      <c r="A505" s="114" t="s">
        <v>1431</v>
      </c>
      <c r="B505" s="114" t="s">
        <v>1408</v>
      </c>
      <c r="C505" s="114" t="s">
        <v>895</v>
      </c>
      <c r="D505" s="114">
        <f t="shared" si="46"/>
        <v>4</v>
      </c>
      <c r="E505" s="119">
        <f t="shared" si="47"/>
        <v>3117.2153341232561</v>
      </c>
      <c r="F505" s="119">
        <v>8.1002283608354997</v>
      </c>
      <c r="G505" s="114">
        <v>23.544433000000001</v>
      </c>
      <c r="H505" s="114">
        <v>75.928279000000003</v>
      </c>
      <c r="I505" s="114" t="s">
        <v>978</v>
      </c>
      <c r="J505" s="114" t="s">
        <v>61</v>
      </c>
      <c r="K505" s="121" t="s">
        <v>495</v>
      </c>
      <c r="L505" s="121" t="s">
        <v>55</v>
      </c>
      <c r="M505" s="114" t="s">
        <v>1395</v>
      </c>
      <c r="N505" s="114" t="s">
        <v>65</v>
      </c>
      <c r="O505" s="114" t="s">
        <v>518</v>
      </c>
      <c r="P505" s="121" t="s">
        <v>979</v>
      </c>
      <c r="Q505" s="121">
        <v>4</v>
      </c>
      <c r="R505" s="121" t="s">
        <v>881</v>
      </c>
      <c r="S505" s="121" t="s">
        <v>1535</v>
      </c>
      <c r="U505" s="121" t="s">
        <v>874</v>
      </c>
      <c r="W505" s="113" t="s">
        <v>65</v>
      </c>
      <c r="X505" s="113">
        <v>6</v>
      </c>
      <c r="Y505" s="113" t="s">
        <v>65</v>
      </c>
      <c r="Z505" s="113" t="s">
        <v>65</v>
      </c>
      <c r="AA505" s="120">
        <v>0</v>
      </c>
      <c r="AB505" s="114" t="s">
        <v>65</v>
      </c>
      <c r="AC505" s="121" t="s">
        <v>1535</v>
      </c>
      <c r="AD505" s="121" t="s">
        <v>875</v>
      </c>
    </row>
    <row r="506" spans="1:30" s="121" customFormat="1">
      <c r="A506" s="114" t="s">
        <v>1433</v>
      </c>
      <c r="B506" s="114" t="s">
        <v>1537</v>
      </c>
      <c r="C506" s="114" t="s">
        <v>895</v>
      </c>
      <c r="D506" s="114">
        <f t="shared" si="46"/>
        <v>4</v>
      </c>
      <c r="E506" s="119">
        <f t="shared" si="47"/>
        <v>3125.3155624840915</v>
      </c>
      <c r="F506" s="119">
        <v>33.6548748415223</v>
      </c>
      <c r="G506" s="114">
        <v>23.544366</v>
      </c>
      <c r="H506" s="114">
        <v>75.928309999999996</v>
      </c>
      <c r="I506" s="114" t="s">
        <v>978</v>
      </c>
      <c r="J506" s="114" t="s">
        <v>61</v>
      </c>
      <c r="K506" s="121" t="s">
        <v>495</v>
      </c>
      <c r="L506" s="121" t="s">
        <v>55</v>
      </c>
      <c r="M506" s="114" t="s">
        <v>1395</v>
      </c>
      <c r="N506" s="114" t="s">
        <v>65</v>
      </c>
      <c r="O506" s="114" t="s">
        <v>518</v>
      </c>
      <c r="P506" s="121" t="s">
        <v>979</v>
      </c>
      <c r="Q506" s="121">
        <v>4</v>
      </c>
      <c r="R506" s="121" t="s">
        <v>873</v>
      </c>
      <c r="S506" s="121" t="s">
        <v>1535</v>
      </c>
      <c r="U506" s="121" t="s">
        <v>874</v>
      </c>
      <c r="W506" s="149" t="s">
        <v>1433</v>
      </c>
      <c r="X506" s="113">
        <v>31</v>
      </c>
      <c r="Y506" s="113" t="s">
        <v>1413</v>
      </c>
      <c r="Z506" s="113" t="s">
        <v>1433</v>
      </c>
      <c r="AA506" s="120">
        <f>X506+6</f>
        <v>37</v>
      </c>
      <c r="AB506" s="114" t="s">
        <v>65</v>
      </c>
      <c r="AC506" s="121" t="s">
        <v>1535</v>
      </c>
      <c r="AD506" s="121" t="s">
        <v>875</v>
      </c>
    </row>
    <row r="507" spans="1:30" s="121" customFormat="1">
      <c r="A507" s="114" t="s">
        <v>980</v>
      </c>
      <c r="B507" s="114" t="s">
        <v>871</v>
      </c>
      <c r="C507" s="114" t="s">
        <v>895</v>
      </c>
      <c r="D507" s="114">
        <f t="shared" si="46"/>
        <v>4</v>
      </c>
      <c r="E507" s="119">
        <f t="shared" si="47"/>
        <v>3158.9704373256136</v>
      </c>
      <c r="F507" s="119">
        <v>37.799464211290299</v>
      </c>
      <c r="G507" s="114">
        <v>23.544084000000002</v>
      </c>
      <c r="H507" s="114">
        <v>75.928426000000002</v>
      </c>
      <c r="I507" s="114" t="s">
        <v>978</v>
      </c>
      <c r="J507" s="114" t="s">
        <v>61</v>
      </c>
      <c r="K507" s="121" t="s">
        <v>495</v>
      </c>
      <c r="L507" s="121" t="s">
        <v>55</v>
      </c>
      <c r="M507" s="114" t="s">
        <v>1395</v>
      </c>
      <c r="N507" s="114" t="s">
        <v>65</v>
      </c>
      <c r="O507" s="114" t="s">
        <v>518</v>
      </c>
      <c r="P507" s="121" t="s">
        <v>979</v>
      </c>
      <c r="Q507" s="121">
        <v>4</v>
      </c>
      <c r="R507" s="121" t="s">
        <v>873</v>
      </c>
      <c r="S507" s="121" t="s">
        <v>1535</v>
      </c>
      <c r="U507" s="121" t="s">
        <v>874</v>
      </c>
      <c r="W507" s="113" t="s">
        <v>65</v>
      </c>
      <c r="X507" s="113">
        <v>6</v>
      </c>
      <c r="Y507" s="113" t="s">
        <v>65</v>
      </c>
      <c r="Z507" s="113" t="s">
        <v>65</v>
      </c>
      <c r="AA507" s="120">
        <v>0</v>
      </c>
      <c r="AB507" s="114" t="s">
        <v>65</v>
      </c>
      <c r="AC507" s="121" t="s">
        <v>1535</v>
      </c>
      <c r="AD507" s="121" t="s">
        <v>875</v>
      </c>
    </row>
    <row r="508" spans="1:30" s="121" customFormat="1">
      <c r="A508" s="114" t="s">
        <v>1431</v>
      </c>
      <c r="B508" s="114" t="s">
        <v>1408</v>
      </c>
      <c r="C508" s="114" t="s">
        <v>895</v>
      </c>
      <c r="D508" s="114">
        <f t="shared" si="46"/>
        <v>4</v>
      </c>
      <c r="E508" s="119">
        <f t="shared" si="47"/>
        <v>3196.7699015369039</v>
      </c>
      <c r="F508" s="119">
        <v>63.549696354522098</v>
      </c>
      <c r="G508" s="114">
        <v>23.543807999999999</v>
      </c>
      <c r="H508" s="114">
        <v>75.928644000000006</v>
      </c>
      <c r="I508" s="114" t="s">
        <v>978</v>
      </c>
      <c r="J508" s="114" t="s">
        <v>61</v>
      </c>
      <c r="K508" s="121" t="s">
        <v>495</v>
      </c>
      <c r="L508" s="121" t="s">
        <v>55</v>
      </c>
      <c r="M508" s="114" t="s">
        <v>1395</v>
      </c>
      <c r="N508" s="114" t="s">
        <v>65</v>
      </c>
      <c r="O508" s="114" t="s">
        <v>518</v>
      </c>
      <c r="P508" s="121" t="s">
        <v>979</v>
      </c>
      <c r="Q508" s="121">
        <v>4</v>
      </c>
      <c r="R508" s="121" t="s">
        <v>873</v>
      </c>
      <c r="S508" s="121" t="s">
        <v>1535</v>
      </c>
      <c r="U508" s="121" t="s">
        <v>874</v>
      </c>
      <c r="W508" s="113" t="s">
        <v>65</v>
      </c>
      <c r="X508" s="113">
        <v>6</v>
      </c>
      <c r="Y508" s="113" t="s">
        <v>65</v>
      </c>
      <c r="Z508" s="113" t="s">
        <v>65</v>
      </c>
      <c r="AA508" s="120">
        <v>0</v>
      </c>
      <c r="AB508" s="114" t="s">
        <v>65</v>
      </c>
      <c r="AC508" s="121" t="s">
        <v>1535</v>
      </c>
      <c r="AD508" s="121" t="s">
        <v>875</v>
      </c>
    </row>
    <row r="509" spans="1:30" s="121" customFormat="1">
      <c r="A509" s="114" t="s">
        <v>1432</v>
      </c>
      <c r="B509" s="114" t="s">
        <v>1408</v>
      </c>
      <c r="C509" s="114" t="s">
        <v>895</v>
      </c>
      <c r="D509" s="114">
        <f t="shared" si="46"/>
        <v>4</v>
      </c>
      <c r="E509" s="119">
        <f t="shared" si="47"/>
        <v>3260.3195978914259</v>
      </c>
      <c r="F509" s="119">
        <v>443.07765667966601</v>
      </c>
      <c r="G509" s="114">
        <v>23.543412</v>
      </c>
      <c r="H509" s="114">
        <v>75.929083000000006</v>
      </c>
      <c r="I509" s="114" t="s">
        <v>978</v>
      </c>
      <c r="J509" s="114" t="s">
        <v>61</v>
      </c>
      <c r="K509" s="121" t="s">
        <v>495</v>
      </c>
      <c r="L509" s="121" t="s">
        <v>55</v>
      </c>
      <c r="M509" s="114" t="s">
        <v>1395</v>
      </c>
      <c r="N509" s="114" t="s">
        <v>65</v>
      </c>
      <c r="O509" s="114" t="s">
        <v>518</v>
      </c>
      <c r="P509" s="121" t="s">
        <v>979</v>
      </c>
      <c r="Q509" s="121">
        <v>4</v>
      </c>
      <c r="R509" s="121" t="s">
        <v>881</v>
      </c>
      <c r="S509" s="121" t="s">
        <v>1535</v>
      </c>
      <c r="U509" s="121" t="s">
        <v>874</v>
      </c>
      <c r="W509" s="113" t="s">
        <v>65</v>
      </c>
      <c r="X509" s="113">
        <v>9</v>
      </c>
      <c r="Y509" s="113" t="s">
        <v>65</v>
      </c>
      <c r="Z509" s="113" t="s">
        <v>65</v>
      </c>
      <c r="AA509" s="120">
        <v>0</v>
      </c>
      <c r="AB509" s="114" t="s">
        <v>65</v>
      </c>
      <c r="AC509" s="121" t="s">
        <v>1535</v>
      </c>
      <c r="AD509" s="121" t="s">
        <v>875</v>
      </c>
    </row>
    <row r="510" spans="1:30" s="121" customFormat="1">
      <c r="A510" s="114" t="s">
        <v>1432</v>
      </c>
      <c r="B510" s="114" t="s">
        <v>1408</v>
      </c>
      <c r="C510" s="114" t="s">
        <v>895</v>
      </c>
      <c r="D510" s="114">
        <f t="shared" si="46"/>
        <v>4</v>
      </c>
      <c r="E510" s="119">
        <f t="shared" si="47"/>
        <v>3703.3972545710922</v>
      </c>
      <c r="F510" s="119">
        <v>345.137869224263</v>
      </c>
      <c r="G510" s="114">
        <v>23.541338</v>
      </c>
      <c r="H510" s="114">
        <v>75.932755999999998</v>
      </c>
      <c r="I510" s="114" t="s">
        <v>978</v>
      </c>
      <c r="J510" s="114" t="s">
        <v>61</v>
      </c>
      <c r="K510" s="121" t="s">
        <v>495</v>
      </c>
      <c r="L510" s="121" t="s">
        <v>55</v>
      </c>
      <c r="M510" s="114" t="s">
        <v>1395</v>
      </c>
      <c r="N510" s="114" t="s">
        <v>65</v>
      </c>
      <c r="O510" s="114" t="s">
        <v>518</v>
      </c>
      <c r="P510" s="121" t="s">
        <v>979</v>
      </c>
      <c r="Q510" s="121">
        <v>4</v>
      </c>
      <c r="R510" s="121" t="s">
        <v>881</v>
      </c>
      <c r="S510" s="121" t="s">
        <v>1535</v>
      </c>
      <c r="U510" s="121" t="s">
        <v>874</v>
      </c>
      <c r="W510" s="113" t="s">
        <v>65</v>
      </c>
      <c r="X510" s="113">
        <v>8</v>
      </c>
      <c r="Y510" s="113" t="s">
        <v>65</v>
      </c>
      <c r="Z510" s="113" t="s">
        <v>65</v>
      </c>
      <c r="AA510" s="120">
        <v>0</v>
      </c>
      <c r="AB510" s="114" t="s">
        <v>65</v>
      </c>
      <c r="AC510" s="121" t="s">
        <v>1535</v>
      </c>
      <c r="AD510" s="121" t="s">
        <v>875</v>
      </c>
    </row>
    <row r="511" spans="1:30" s="121" customFormat="1">
      <c r="A511" s="114" t="s">
        <v>913</v>
      </c>
      <c r="B511" s="114" t="s">
        <v>871</v>
      </c>
      <c r="C511" s="114" t="s">
        <v>895</v>
      </c>
      <c r="D511" s="114">
        <f t="shared" si="46"/>
        <v>4</v>
      </c>
      <c r="E511" s="119">
        <f t="shared" si="47"/>
        <v>4048.535123795355</v>
      </c>
      <c r="F511" s="119">
        <v>149.302993290296</v>
      </c>
      <c r="G511" s="114">
        <v>23.540368999999998</v>
      </c>
      <c r="H511" s="114">
        <v>75.935862999999998</v>
      </c>
      <c r="I511" s="114" t="s">
        <v>978</v>
      </c>
      <c r="J511" s="114" t="s">
        <v>61</v>
      </c>
      <c r="K511" s="121" t="s">
        <v>495</v>
      </c>
      <c r="L511" s="121" t="s">
        <v>55</v>
      </c>
      <c r="M511" s="114" t="s">
        <v>1395</v>
      </c>
      <c r="N511" s="114" t="s">
        <v>65</v>
      </c>
      <c r="O511" s="114" t="s">
        <v>518</v>
      </c>
      <c r="P511" s="121" t="s">
        <v>979</v>
      </c>
      <c r="Q511" s="121">
        <v>4</v>
      </c>
      <c r="R511" s="121" t="s">
        <v>881</v>
      </c>
      <c r="S511" s="121" t="s">
        <v>1535</v>
      </c>
      <c r="U511" s="121" t="s">
        <v>874</v>
      </c>
      <c r="W511" s="113" t="s">
        <v>65</v>
      </c>
      <c r="X511" s="113">
        <v>6</v>
      </c>
      <c r="Y511" s="113" t="s">
        <v>65</v>
      </c>
      <c r="Z511" s="113" t="s">
        <v>65</v>
      </c>
      <c r="AA511" s="120">
        <v>0</v>
      </c>
      <c r="AB511" s="114" t="s">
        <v>65</v>
      </c>
      <c r="AC511" s="121" t="s">
        <v>1535</v>
      </c>
      <c r="AD511" s="121" t="s">
        <v>875</v>
      </c>
    </row>
    <row r="512" spans="1:30" s="121" customFormat="1">
      <c r="A512" s="114" t="s">
        <v>1432</v>
      </c>
      <c r="B512" s="114" t="s">
        <v>1408</v>
      </c>
      <c r="C512" s="114" t="s">
        <v>895</v>
      </c>
      <c r="D512" s="114">
        <f t="shared" si="46"/>
        <v>4</v>
      </c>
      <c r="E512" s="119">
        <f t="shared" si="47"/>
        <v>4197.838117085651</v>
      </c>
      <c r="F512" s="119">
        <v>255.73621079996201</v>
      </c>
      <c r="G512" s="114">
        <v>23.540136</v>
      </c>
      <c r="H512" s="114">
        <v>75.937218999999999</v>
      </c>
      <c r="I512" s="114" t="s">
        <v>978</v>
      </c>
      <c r="J512" s="114" t="s">
        <v>61</v>
      </c>
      <c r="K512" s="121" t="s">
        <v>495</v>
      </c>
      <c r="L512" s="121" t="s">
        <v>55</v>
      </c>
      <c r="M512" s="114" t="s">
        <v>1395</v>
      </c>
      <c r="N512" s="114" t="s">
        <v>65</v>
      </c>
      <c r="O512" s="114" t="s">
        <v>518</v>
      </c>
      <c r="P512" s="121" t="s">
        <v>979</v>
      </c>
      <c r="Q512" s="121">
        <v>4</v>
      </c>
      <c r="R512" s="121" t="s">
        <v>881</v>
      </c>
      <c r="S512" s="121" t="s">
        <v>1535</v>
      </c>
      <c r="U512" s="121" t="s">
        <v>874</v>
      </c>
      <c r="W512" s="113" t="s">
        <v>65</v>
      </c>
      <c r="X512" s="113">
        <v>11</v>
      </c>
      <c r="Y512" s="113" t="s">
        <v>65</v>
      </c>
      <c r="Z512" s="113" t="s">
        <v>65</v>
      </c>
      <c r="AA512" s="120">
        <v>0</v>
      </c>
      <c r="AB512" s="114" t="s">
        <v>65</v>
      </c>
      <c r="AC512" s="121" t="s">
        <v>1535</v>
      </c>
      <c r="AD512" s="121" t="s">
        <v>875</v>
      </c>
    </row>
    <row r="513" spans="1:30" s="121" customFormat="1">
      <c r="A513" s="114" t="s">
        <v>1433</v>
      </c>
      <c r="B513" s="114" t="s">
        <v>1537</v>
      </c>
      <c r="C513" s="114" t="s">
        <v>895</v>
      </c>
      <c r="D513" s="114">
        <f t="shared" si="46"/>
        <v>4</v>
      </c>
      <c r="E513" s="119">
        <f t="shared" si="47"/>
        <v>4453.5743278856135</v>
      </c>
      <c r="F513" s="119">
        <v>89.857238356399193</v>
      </c>
      <c r="G513" s="114">
        <v>23.539899999999999</v>
      </c>
      <c r="H513" s="114">
        <v>75.939659000000006</v>
      </c>
      <c r="I513" s="114" t="s">
        <v>978</v>
      </c>
      <c r="J513" s="114" t="s">
        <v>61</v>
      </c>
      <c r="K513" s="121" t="s">
        <v>495</v>
      </c>
      <c r="L513" s="121" t="s">
        <v>55</v>
      </c>
      <c r="M513" s="114" t="s">
        <v>1395</v>
      </c>
      <c r="N513" s="114" t="s">
        <v>65</v>
      </c>
      <c r="O513" s="114" t="s">
        <v>518</v>
      </c>
      <c r="P513" s="121" t="s">
        <v>979</v>
      </c>
      <c r="Q513" s="121">
        <v>4</v>
      </c>
      <c r="R513" s="121" t="s">
        <v>881</v>
      </c>
      <c r="S513" s="121" t="s">
        <v>1535</v>
      </c>
      <c r="U513" s="121" t="s">
        <v>874</v>
      </c>
      <c r="W513" s="149" t="s">
        <v>1433</v>
      </c>
      <c r="X513" s="113">
        <v>38</v>
      </c>
      <c r="Y513" s="113" t="s">
        <v>1413</v>
      </c>
      <c r="Z513" s="113" t="s">
        <v>1433</v>
      </c>
      <c r="AA513" s="120">
        <f t="shared" ref="AA513:AA514" si="49">X513+6</f>
        <v>44</v>
      </c>
      <c r="AB513" s="114" t="s">
        <v>65</v>
      </c>
      <c r="AC513" s="121" t="s">
        <v>1535</v>
      </c>
      <c r="AD513" s="121" t="s">
        <v>875</v>
      </c>
    </row>
    <row r="514" spans="1:30" s="121" customFormat="1">
      <c r="A514" s="114" t="s">
        <v>1433</v>
      </c>
      <c r="B514" s="114" t="s">
        <v>1537</v>
      </c>
      <c r="C514" s="114" t="s">
        <v>895</v>
      </c>
      <c r="D514" s="114">
        <f t="shared" si="46"/>
        <v>4</v>
      </c>
      <c r="E514" s="119">
        <f t="shared" si="47"/>
        <v>4543.4315662420122</v>
      </c>
      <c r="F514" s="119">
        <v>452.68117446800801</v>
      </c>
      <c r="G514" s="114">
        <v>23.540020999999999</v>
      </c>
      <c r="H514" s="114">
        <v>75.940517999999997</v>
      </c>
      <c r="I514" s="114" t="s">
        <v>978</v>
      </c>
      <c r="J514" s="114" t="s">
        <v>61</v>
      </c>
      <c r="K514" s="121" t="s">
        <v>495</v>
      </c>
      <c r="L514" s="121" t="s">
        <v>55</v>
      </c>
      <c r="M514" s="114" t="s">
        <v>1395</v>
      </c>
      <c r="N514" s="114" t="s">
        <v>65</v>
      </c>
      <c r="O514" s="114" t="s">
        <v>518</v>
      </c>
      <c r="P514" s="121" t="s">
        <v>979</v>
      </c>
      <c r="Q514" s="121">
        <v>4</v>
      </c>
      <c r="R514" s="121" t="s">
        <v>881</v>
      </c>
      <c r="S514" s="121" t="s">
        <v>1535</v>
      </c>
      <c r="U514" s="121" t="s">
        <v>874</v>
      </c>
      <c r="W514" s="149" t="s">
        <v>1433</v>
      </c>
      <c r="X514" s="113">
        <v>58</v>
      </c>
      <c r="Y514" s="113" t="s">
        <v>1413</v>
      </c>
      <c r="Z514" s="113" t="s">
        <v>1433</v>
      </c>
      <c r="AA514" s="120">
        <f t="shared" si="49"/>
        <v>64</v>
      </c>
      <c r="AB514" s="114" t="s">
        <v>65</v>
      </c>
      <c r="AC514" s="121" t="s">
        <v>1535</v>
      </c>
      <c r="AD514" s="121" t="s">
        <v>875</v>
      </c>
    </row>
    <row r="515" spans="1:30" s="121" customFormat="1">
      <c r="A515" s="114" t="s">
        <v>1431</v>
      </c>
      <c r="B515" s="114" t="s">
        <v>1408</v>
      </c>
      <c r="C515" s="114" t="s">
        <v>895</v>
      </c>
      <c r="D515" s="114">
        <f t="shared" si="46"/>
        <v>4</v>
      </c>
      <c r="E515" s="119">
        <f t="shared" si="47"/>
        <v>4996.1127407100203</v>
      </c>
      <c r="F515" s="119">
        <v>192.25459637657099</v>
      </c>
      <c r="G515" s="114">
        <v>23.537883000000001</v>
      </c>
      <c r="H515" s="114">
        <v>75.944040000000001</v>
      </c>
      <c r="I515" s="114" t="s">
        <v>978</v>
      </c>
      <c r="J515" s="114" t="s">
        <v>61</v>
      </c>
      <c r="K515" s="121" t="s">
        <v>495</v>
      </c>
      <c r="L515" s="121" t="s">
        <v>55</v>
      </c>
      <c r="M515" s="114" t="s">
        <v>1395</v>
      </c>
      <c r="N515" s="114" t="s">
        <v>65</v>
      </c>
      <c r="O515" s="114" t="s">
        <v>518</v>
      </c>
      <c r="P515" s="121" t="s">
        <v>979</v>
      </c>
      <c r="Q515" s="121">
        <v>4</v>
      </c>
      <c r="R515" s="121" t="s">
        <v>873</v>
      </c>
      <c r="S515" s="121" t="s">
        <v>1535</v>
      </c>
      <c r="U515" s="121" t="s">
        <v>874</v>
      </c>
      <c r="W515" s="113" t="s">
        <v>65</v>
      </c>
      <c r="X515" s="113">
        <v>6</v>
      </c>
      <c r="Y515" s="113" t="s">
        <v>65</v>
      </c>
      <c r="Z515" s="113" t="s">
        <v>65</v>
      </c>
      <c r="AA515" s="120">
        <v>0</v>
      </c>
      <c r="AB515" s="114" t="s">
        <v>65</v>
      </c>
      <c r="AC515" s="121" t="s">
        <v>1535</v>
      </c>
      <c r="AD515" s="121" t="s">
        <v>875</v>
      </c>
    </row>
    <row r="516" spans="1:30" s="121" customFormat="1">
      <c r="A516" s="114" t="s">
        <v>1449</v>
      </c>
      <c r="B516" s="114" t="s">
        <v>893</v>
      </c>
      <c r="C516" s="114" t="s">
        <v>895</v>
      </c>
      <c r="D516" s="114">
        <f t="shared" si="46"/>
        <v>4</v>
      </c>
      <c r="E516" s="119">
        <f t="shared" si="47"/>
        <v>5188.3673370865909</v>
      </c>
      <c r="F516" s="119">
        <v>214.21671852769899</v>
      </c>
      <c r="G516" s="114">
        <v>23.536296</v>
      </c>
      <c r="H516" s="114">
        <v>75.944333</v>
      </c>
      <c r="I516" s="114" t="s">
        <v>978</v>
      </c>
      <c r="J516" s="114" t="s">
        <v>61</v>
      </c>
      <c r="K516" s="121" t="s">
        <v>495</v>
      </c>
      <c r="L516" s="121" t="s">
        <v>55</v>
      </c>
      <c r="M516" s="114" t="s">
        <v>1395</v>
      </c>
      <c r="N516" s="114" t="s">
        <v>65</v>
      </c>
      <c r="O516" s="114" t="s">
        <v>518</v>
      </c>
      <c r="P516" s="121" t="s">
        <v>979</v>
      </c>
      <c r="Q516" s="121">
        <v>4</v>
      </c>
      <c r="R516" s="121" t="s">
        <v>873</v>
      </c>
      <c r="S516" s="121" t="s">
        <v>1535</v>
      </c>
      <c r="U516" s="121" t="s">
        <v>874</v>
      </c>
      <c r="W516" s="113" t="s">
        <v>65</v>
      </c>
      <c r="X516" s="113">
        <v>4</v>
      </c>
      <c r="Y516" s="113" t="s">
        <v>65</v>
      </c>
      <c r="Z516" s="113" t="s">
        <v>65</v>
      </c>
      <c r="AA516" s="120">
        <v>0</v>
      </c>
      <c r="AB516" s="114" t="s">
        <v>65</v>
      </c>
      <c r="AC516" s="121" t="s">
        <v>1535</v>
      </c>
      <c r="AD516" s="121" t="s">
        <v>875</v>
      </c>
    </row>
    <row r="517" spans="1:30" s="121" customFormat="1">
      <c r="A517" s="114" t="s">
        <v>879</v>
      </c>
      <c r="B517" s="114" t="s">
        <v>871</v>
      </c>
      <c r="C517" s="114" t="s">
        <v>895</v>
      </c>
      <c r="D517" s="114">
        <f t="shared" ref="D517:D580" si="50">(Q517/2)+2</f>
        <v>4</v>
      </c>
      <c r="E517" s="119">
        <f t="shared" si="47"/>
        <v>5402.5840556142903</v>
      </c>
      <c r="F517" s="119">
        <v>0</v>
      </c>
      <c r="G517" s="114">
        <v>23.534932999999999</v>
      </c>
      <c r="H517" s="114">
        <v>75.942933999999994</v>
      </c>
      <c r="I517" s="114" t="s">
        <v>981</v>
      </c>
      <c r="J517" s="114" t="s">
        <v>61</v>
      </c>
      <c r="K517" s="121" t="s">
        <v>495</v>
      </c>
      <c r="L517" s="121" t="s">
        <v>55</v>
      </c>
      <c r="M517" s="114" t="s">
        <v>1396</v>
      </c>
      <c r="N517" s="114" t="s">
        <v>65</v>
      </c>
      <c r="O517" s="114" t="s">
        <v>518</v>
      </c>
      <c r="P517" s="121" t="s">
        <v>982</v>
      </c>
      <c r="Q517" s="121">
        <v>4</v>
      </c>
      <c r="R517" s="121" t="s">
        <v>873</v>
      </c>
      <c r="S517" s="121" t="s">
        <v>1535</v>
      </c>
      <c r="U517" s="121" t="s">
        <v>874</v>
      </c>
      <c r="W517" s="113" t="s">
        <v>65</v>
      </c>
      <c r="X517" s="113">
        <v>6</v>
      </c>
      <c r="Y517" s="113" t="s">
        <v>65</v>
      </c>
      <c r="Z517" s="113" t="s">
        <v>65</v>
      </c>
      <c r="AA517" s="120">
        <v>0</v>
      </c>
      <c r="AB517" s="114" t="s">
        <v>65</v>
      </c>
      <c r="AC517" s="121" t="s">
        <v>1535</v>
      </c>
      <c r="AD517" s="121" t="s">
        <v>875</v>
      </c>
    </row>
    <row r="518" spans="1:30" s="121" customFormat="1">
      <c r="A518" s="114" t="s">
        <v>1433</v>
      </c>
      <c r="B518" s="114" t="s">
        <v>1537</v>
      </c>
      <c r="C518" s="114" t="s">
        <v>895</v>
      </c>
      <c r="D518" s="114">
        <f t="shared" si="50"/>
        <v>4</v>
      </c>
      <c r="E518" s="119">
        <f t="shared" ref="E518:E581" si="51">F517+E517</f>
        <v>5402.5840556142903</v>
      </c>
      <c r="F518" s="119">
        <v>173.55960634296699</v>
      </c>
      <c r="G518" s="114">
        <v>23.53623</v>
      </c>
      <c r="H518" s="114">
        <v>75.944365000000005</v>
      </c>
      <c r="I518" s="114" t="s">
        <v>981</v>
      </c>
      <c r="J518" s="114" t="s">
        <v>61</v>
      </c>
      <c r="K518" s="121" t="s">
        <v>495</v>
      </c>
      <c r="L518" s="121" t="s">
        <v>55</v>
      </c>
      <c r="M518" s="114" t="s">
        <v>1396</v>
      </c>
      <c r="N518" s="114" t="s">
        <v>65</v>
      </c>
      <c r="O518" s="114" t="s">
        <v>518</v>
      </c>
      <c r="P518" s="121" t="s">
        <v>982</v>
      </c>
      <c r="Q518" s="121">
        <v>4</v>
      </c>
      <c r="R518" s="121" t="s">
        <v>873</v>
      </c>
      <c r="S518" s="121" t="s">
        <v>1535</v>
      </c>
      <c r="U518" s="121" t="s">
        <v>874</v>
      </c>
      <c r="W518" s="149" t="s">
        <v>1433</v>
      </c>
      <c r="X518" s="113">
        <v>8</v>
      </c>
      <c r="Y518" s="113" t="s">
        <v>1413</v>
      </c>
      <c r="Z518" s="113" t="s">
        <v>1433</v>
      </c>
      <c r="AA518" s="120">
        <f>X518+6</f>
        <v>14</v>
      </c>
      <c r="AB518" s="114" t="s">
        <v>65</v>
      </c>
      <c r="AC518" s="121" t="s">
        <v>1535</v>
      </c>
      <c r="AD518" s="121" t="s">
        <v>875</v>
      </c>
    </row>
    <row r="519" spans="1:30" s="121" customFormat="1">
      <c r="A519" s="114" t="s">
        <v>1431</v>
      </c>
      <c r="B519" s="114" t="s">
        <v>1408</v>
      </c>
      <c r="C519" s="114" t="s">
        <v>895</v>
      </c>
      <c r="D519" s="114">
        <f t="shared" si="50"/>
        <v>4</v>
      </c>
      <c r="E519" s="119">
        <f t="shared" si="51"/>
        <v>5576.1436619572569</v>
      </c>
      <c r="F519" s="119">
        <v>77.987735512151403</v>
      </c>
      <c r="G519" s="114">
        <v>23.536701000000001</v>
      </c>
      <c r="H519" s="114">
        <v>75.945978999999994</v>
      </c>
      <c r="I519" s="114" t="s">
        <v>981</v>
      </c>
      <c r="J519" s="114" t="s">
        <v>61</v>
      </c>
      <c r="K519" s="121" t="s">
        <v>495</v>
      </c>
      <c r="L519" s="121" t="s">
        <v>55</v>
      </c>
      <c r="M519" s="114" t="s">
        <v>1396</v>
      </c>
      <c r="N519" s="114" t="s">
        <v>65</v>
      </c>
      <c r="O519" s="114" t="s">
        <v>518</v>
      </c>
      <c r="P519" s="121" t="s">
        <v>982</v>
      </c>
      <c r="Q519" s="121">
        <v>4</v>
      </c>
      <c r="R519" s="121" t="s">
        <v>873</v>
      </c>
      <c r="S519" s="121" t="s">
        <v>1535</v>
      </c>
      <c r="U519" s="121" t="s">
        <v>874</v>
      </c>
      <c r="W519" s="113" t="s">
        <v>65</v>
      </c>
      <c r="X519" s="113">
        <v>6</v>
      </c>
      <c r="Y519" s="113" t="s">
        <v>65</v>
      </c>
      <c r="Z519" s="113" t="s">
        <v>65</v>
      </c>
      <c r="AA519" s="120">
        <v>0</v>
      </c>
      <c r="AB519" s="114" t="s">
        <v>65</v>
      </c>
      <c r="AC519" s="121" t="s">
        <v>1535</v>
      </c>
      <c r="AD519" s="121" t="s">
        <v>875</v>
      </c>
    </row>
    <row r="520" spans="1:30" s="121" customFormat="1">
      <c r="A520" s="114" t="s">
        <v>1433</v>
      </c>
      <c r="B520" s="114" t="s">
        <v>1537</v>
      </c>
      <c r="C520" s="114" t="s">
        <v>895</v>
      </c>
      <c r="D520" s="114">
        <f t="shared" si="50"/>
        <v>4</v>
      </c>
      <c r="E520" s="119">
        <f t="shared" si="51"/>
        <v>5654.1313974694085</v>
      </c>
      <c r="F520" s="119">
        <v>27.898268260666399</v>
      </c>
      <c r="G520" s="114">
        <v>23.537172000000002</v>
      </c>
      <c r="H520" s="114">
        <v>75.946522000000002</v>
      </c>
      <c r="I520" s="114" t="s">
        <v>981</v>
      </c>
      <c r="J520" s="114" t="s">
        <v>61</v>
      </c>
      <c r="K520" s="121" t="s">
        <v>495</v>
      </c>
      <c r="L520" s="121" t="s">
        <v>55</v>
      </c>
      <c r="M520" s="114" t="s">
        <v>1396</v>
      </c>
      <c r="N520" s="114" t="s">
        <v>65</v>
      </c>
      <c r="O520" s="114" t="s">
        <v>518</v>
      </c>
      <c r="P520" s="121" t="s">
        <v>982</v>
      </c>
      <c r="Q520" s="121">
        <v>4</v>
      </c>
      <c r="R520" s="121" t="s">
        <v>881</v>
      </c>
      <c r="S520" s="121" t="s">
        <v>1535</v>
      </c>
      <c r="U520" s="121" t="s">
        <v>874</v>
      </c>
      <c r="W520" s="149" t="s">
        <v>1433</v>
      </c>
      <c r="X520" s="113">
        <v>8</v>
      </c>
      <c r="Y520" s="113" t="s">
        <v>1413</v>
      </c>
      <c r="Z520" s="113" t="s">
        <v>1433</v>
      </c>
      <c r="AA520" s="120">
        <f t="shared" ref="AA520:AA521" si="52">X520+6</f>
        <v>14</v>
      </c>
      <c r="AB520" s="114" t="s">
        <v>65</v>
      </c>
      <c r="AC520" s="121" t="s">
        <v>1535</v>
      </c>
      <c r="AD520" s="121" t="s">
        <v>875</v>
      </c>
    </row>
    <row r="521" spans="1:30" s="121" customFormat="1">
      <c r="A521" s="114" t="s">
        <v>1433</v>
      </c>
      <c r="B521" s="114" t="s">
        <v>1537</v>
      </c>
      <c r="C521" s="114" t="s">
        <v>895</v>
      </c>
      <c r="D521" s="114">
        <f t="shared" si="50"/>
        <v>4</v>
      </c>
      <c r="E521" s="119">
        <f t="shared" si="51"/>
        <v>5682.0296657300751</v>
      </c>
      <c r="F521" s="119">
        <v>394.052968357314</v>
      </c>
      <c r="G521" s="114">
        <v>23.537389999999998</v>
      </c>
      <c r="H521" s="114">
        <v>75.946659999999994</v>
      </c>
      <c r="I521" s="114" t="s">
        <v>981</v>
      </c>
      <c r="J521" s="114" t="s">
        <v>61</v>
      </c>
      <c r="K521" s="121" t="s">
        <v>495</v>
      </c>
      <c r="L521" s="121" t="s">
        <v>55</v>
      </c>
      <c r="M521" s="114" t="s">
        <v>1396</v>
      </c>
      <c r="N521" s="114" t="s">
        <v>65</v>
      </c>
      <c r="O521" s="114" t="s">
        <v>518</v>
      </c>
      <c r="P521" s="121" t="s">
        <v>982</v>
      </c>
      <c r="Q521" s="121">
        <v>4</v>
      </c>
      <c r="R521" s="121" t="s">
        <v>881</v>
      </c>
      <c r="S521" s="121" t="s">
        <v>1535</v>
      </c>
      <c r="U521" s="121" t="s">
        <v>874</v>
      </c>
      <c r="W521" s="149" t="s">
        <v>1433</v>
      </c>
      <c r="X521" s="113">
        <v>8</v>
      </c>
      <c r="Y521" s="113" t="s">
        <v>1413</v>
      </c>
      <c r="Z521" s="113" t="s">
        <v>1433</v>
      </c>
      <c r="AA521" s="120">
        <f t="shared" si="52"/>
        <v>14</v>
      </c>
      <c r="AB521" s="114" t="s">
        <v>65</v>
      </c>
      <c r="AC521" s="121" t="s">
        <v>1535</v>
      </c>
      <c r="AD521" s="121" t="s">
        <v>875</v>
      </c>
    </row>
    <row r="522" spans="1:30" s="121" customFormat="1">
      <c r="A522" s="114" t="s">
        <v>1432</v>
      </c>
      <c r="B522" s="114" t="s">
        <v>1408</v>
      </c>
      <c r="C522" s="114" t="s">
        <v>895</v>
      </c>
      <c r="D522" s="114">
        <f t="shared" si="50"/>
        <v>4</v>
      </c>
      <c r="E522" s="119">
        <f t="shared" si="51"/>
        <v>6076.0826340873891</v>
      </c>
      <c r="F522" s="119">
        <v>1032.1324233811999</v>
      </c>
      <c r="G522" s="114">
        <v>23.538205999999999</v>
      </c>
      <c r="H522" s="114">
        <v>75.949952999999994</v>
      </c>
      <c r="I522" s="114" t="s">
        <v>981</v>
      </c>
      <c r="J522" s="114" t="s">
        <v>61</v>
      </c>
      <c r="K522" s="121" t="s">
        <v>495</v>
      </c>
      <c r="L522" s="121" t="s">
        <v>55</v>
      </c>
      <c r="M522" s="114" t="s">
        <v>1396</v>
      </c>
      <c r="N522" s="114" t="s">
        <v>65</v>
      </c>
      <c r="O522" s="114" t="s">
        <v>518</v>
      </c>
      <c r="P522" s="121" t="s">
        <v>982</v>
      </c>
      <c r="Q522" s="121">
        <v>4</v>
      </c>
      <c r="R522" s="121" t="s">
        <v>881</v>
      </c>
      <c r="S522" s="121" t="s">
        <v>1535</v>
      </c>
      <c r="U522" s="121" t="s">
        <v>874</v>
      </c>
      <c r="W522" s="113" t="s">
        <v>65</v>
      </c>
      <c r="X522" s="113">
        <v>12</v>
      </c>
      <c r="Y522" s="113" t="s">
        <v>65</v>
      </c>
      <c r="Z522" s="113" t="s">
        <v>65</v>
      </c>
      <c r="AA522" s="120">
        <v>0</v>
      </c>
      <c r="AB522" s="114" t="s">
        <v>65</v>
      </c>
      <c r="AC522" s="121" t="s">
        <v>1535</v>
      </c>
      <c r="AD522" s="121" t="s">
        <v>875</v>
      </c>
    </row>
    <row r="523" spans="1:30" s="121" customFormat="1">
      <c r="A523" s="114" t="s">
        <v>983</v>
      </c>
      <c r="B523" s="114" t="s">
        <v>871</v>
      </c>
      <c r="C523" s="114" t="s">
        <v>868</v>
      </c>
      <c r="D523" s="114">
        <f t="shared" si="50"/>
        <v>4</v>
      </c>
      <c r="E523" s="119">
        <f t="shared" si="51"/>
        <v>7108.2150574685893</v>
      </c>
      <c r="F523" s="119">
        <v>416.75477496110602</v>
      </c>
      <c r="G523" s="114">
        <v>23.535765999999999</v>
      </c>
      <c r="H523" s="114">
        <v>75.958954000000006</v>
      </c>
      <c r="I523" s="114" t="s">
        <v>981</v>
      </c>
      <c r="J523" s="114" t="s">
        <v>61</v>
      </c>
      <c r="K523" s="121" t="s">
        <v>495</v>
      </c>
      <c r="L523" s="121" t="s">
        <v>55</v>
      </c>
      <c r="M523" s="114" t="s">
        <v>1396</v>
      </c>
      <c r="N523" s="114" t="s">
        <v>65</v>
      </c>
      <c r="O523" s="114" t="s">
        <v>518</v>
      </c>
      <c r="P523" s="121" t="s">
        <v>982</v>
      </c>
      <c r="Q523" s="121">
        <v>4</v>
      </c>
      <c r="R523" s="121" t="s">
        <v>881</v>
      </c>
      <c r="S523" s="121" t="s">
        <v>59</v>
      </c>
      <c r="U523" s="121" t="s">
        <v>874</v>
      </c>
      <c r="W523" s="113" t="s">
        <v>65</v>
      </c>
      <c r="X523" s="113">
        <v>6</v>
      </c>
      <c r="Y523" s="113" t="s">
        <v>65</v>
      </c>
      <c r="Z523" s="113" t="s">
        <v>65</v>
      </c>
      <c r="AA523" s="120">
        <v>0</v>
      </c>
      <c r="AB523" s="114" t="s">
        <v>65</v>
      </c>
      <c r="AC523" s="121" t="s">
        <v>59</v>
      </c>
      <c r="AD523" s="121" t="s">
        <v>875</v>
      </c>
    </row>
    <row r="524" spans="1:30" s="121" customFormat="1">
      <c r="A524" s="114" t="s">
        <v>1433</v>
      </c>
      <c r="B524" s="114" t="s">
        <v>1537</v>
      </c>
      <c r="C524" s="114" t="s">
        <v>868</v>
      </c>
      <c r="D524" s="114">
        <f t="shared" si="50"/>
        <v>4</v>
      </c>
      <c r="E524" s="119">
        <f t="shared" si="51"/>
        <v>7524.9698324296951</v>
      </c>
      <c r="F524" s="119">
        <v>120.19286956439799</v>
      </c>
      <c r="G524" s="114">
        <v>23.532019999999999</v>
      </c>
      <c r="H524" s="114">
        <v>75.958682999999994</v>
      </c>
      <c r="I524" s="114" t="s">
        <v>981</v>
      </c>
      <c r="J524" s="114" t="s">
        <v>61</v>
      </c>
      <c r="K524" s="121" t="s">
        <v>495</v>
      </c>
      <c r="L524" s="121" t="s">
        <v>55</v>
      </c>
      <c r="M524" s="114" t="s">
        <v>1396</v>
      </c>
      <c r="N524" s="114" t="s">
        <v>65</v>
      </c>
      <c r="O524" s="114">
        <v>5</v>
      </c>
      <c r="P524" s="121" t="s">
        <v>982</v>
      </c>
      <c r="Q524" s="121">
        <v>4</v>
      </c>
      <c r="R524" s="121" t="s">
        <v>881</v>
      </c>
      <c r="S524" s="121" t="s">
        <v>59</v>
      </c>
      <c r="U524" s="121" t="s">
        <v>874</v>
      </c>
      <c r="W524" s="149" t="s">
        <v>1433</v>
      </c>
      <c r="X524" s="113">
        <v>10</v>
      </c>
      <c r="Y524" s="113" t="s">
        <v>1413</v>
      </c>
      <c r="Z524" s="113" t="s">
        <v>1433</v>
      </c>
      <c r="AA524" s="120">
        <f>X524+6</f>
        <v>16</v>
      </c>
      <c r="AB524" s="114" t="s">
        <v>65</v>
      </c>
      <c r="AC524" s="121" t="s">
        <v>59</v>
      </c>
      <c r="AD524" s="121" t="s">
        <v>875</v>
      </c>
    </row>
    <row r="525" spans="1:30" s="121" customFormat="1">
      <c r="A525" s="114" t="s">
        <v>916</v>
      </c>
      <c r="B525" s="114" t="s">
        <v>871</v>
      </c>
      <c r="C525" s="114" t="s">
        <v>868</v>
      </c>
      <c r="D525" s="114">
        <f t="shared" si="50"/>
        <v>4</v>
      </c>
      <c r="E525" s="119">
        <f t="shared" si="51"/>
        <v>7645.1627019940934</v>
      </c>
      <c r="F525" s="119">
        <v>148.365242108334</v>
      </c>
      <c r="G525" s="114">
        <v>23.530936000000001</v>
      </c>
      <c r="H525" s="114">
        <v>75.958714999999998</v>
      </c>
      <c r="I525" s="114" t="s">
        <v>981</v>
      </c>
      <c r="J525" s="114" t="s">
        <v>61</v>
      </c>
      <c r="K525" s="121" t="s">
        <v>495</v>
      </c>
      <c r="L525" s="121" t="s">
        <v>55</v>
      </c>
      <c r="M525" s="114" t="s">
        <v>1396</v>
      </c>
      <c r="N525" s="114" t="s">
        <v>65</v>
      </c>
      <c r="O525" s="114" t="s">
        <v>518</v>
      </c>
      <c r="P525" s="121" t="s">
        <v>982</v>
      </c>
      <c r="Q525" s="121">
        <v>4</v>
      </c>
      <c r="R525" s="121" t="s">
        <v>881</v>
      </c>
      <c r="S525" s="121" t="s">
        <v>59</v>
      </c>
      <c r="U525" s="121" t="s">
        <v>874</v>
      </c>
      <c r="W525" s="113" t="s">
        <v>65</v>
      </c>
      <c r="X525" s="113">
        <v>6</v>
      </c>
      <c r="Y525" s="113" t="s">
        <v>65</v>
      </c>
      <c r="Z525" s="113" t="s">
        <v>65</v>
      </c>
      <c r="AA525" s="120">
        <v>0</v>
      </c>
      <c r="AB525" s="114" t="s">
        <v>65</v>
      </c>
      <c r="AC525" s="121" t="s">
        <v>59</v>
      </c>
      <c r="AD525" s="121" t="s">
        <v>875</v>
      </c>
    </row>
    <row r="526" spans="1:30" s="121" customFormat="1">
      <c r="A526" s="114" t="s">
        <v>1432</v>
      </c>
      <c r="B526" s="114" t="s">
        <v>1408</v>
      </c>
      <c r="C526" s="114" t="s">
        <v>868</v>
      </c>
      <c r="D526" s="114">
        <f t="shared" si="50"/>
        <v>4</v>
      </c>
      <c r="E526" s="119">
        <f t="shared" si="51"/>
        <v>7793.5279441024277</v>
      </c>
      <c r="F526" s="119">
        <v>22.952879613886498</v>
      </c>
      <c r="G526" s="114">
        <v>23.529603000000002</v>
      </c>
      <c r="H526" s="114">
        <v>75.958828999999994</v>
      </c>
      <c r="I526" s="114" t="s">
        <v>981</v>
      </c>
      <c r="J526" s="114" t="s">
        <v>61</v>
      </c>
      <c r="K526" s="121" t="s">
        <v>495</v>
      </c>
      <c r="L526" s="121" t="s">
        <v>55</v>
      </c>
      <c r="M526" s="114" t="s">
        <v>1396</v>
      </c>
      <c r="N526" s="114" t="s">
        <v>65</v>
      </c>
      <c r="O526" s="114" t="s">
        <v>518</v>
      </c>
      <c r="P526" s="121" t="s">
        <v>982</v>
      </c>
      <c r="Q526" s="121">
        <v>4</v>
      </c>
      <c r="R526" s="121" t="s">
        <v>881</v>
      </c>
      <c r="S526" s="121" t="s">
        <v>59</v>
      </c>
      <c r="U526" s="121" t="s">
        <v>874</v>
      </c>
      <c r="W526" s="113" t="s">
        <v>65</v>
      </c>
      <c r="X526" s="113">
        <v>6</v>
      </c>
      <c r="Y526" s="113" t="s">
        <v>65</v>
      </c>
      <c r="Z526" s="113" t="s">
        <v>65</v>
      </c>
      <c r="AA526" s="120">
        <v>0</v>
      </c>
      <c r="AB526" s="114" t="s">
        <v>65</v>
      </c>
      <c r="AC526" s="121" t="s">
        <v>59</v>
      </c>
      <c r="AD526" s="121" t="s">
        <v>875</v>
      </c>
    </row>
    <row r="527" spans="1:30" s="121" customFormat="1">
      <c r="A527" s="114" t="s">
        <v>1431</v>
      </c>
      <c r="B527" s="114" t="s">
        <v>1408</v>
      </c>
      <c r="C527" s="114" t="s">
        <v>868</v>
      </c>
      <c r="D527" s="114">
        <f t="shared" si="50"/>
        <v>4</v>
      </c>
      <c r="E527" s="119">
        <f t="shared" si="51"/>
        <v>7816.4808237163143</v>
      </c>
      <c r="F527" s="119">
        <v>78.861912034113601</v>
      </c>
      <c r="G527" s="114">
        <v>23.529396999999999</v>
      </c>
      <c r="H527" s="114">
        <v>75.958848000000003</v>
      </c>
      <c r="I527" s="114" t="s">
        <v>981</v>
      </c>
      <c r="J527" s="114" t="s">
        <v>61</v>
      </c>
      <c r="K527" s="121" t="s">
        <v>495</v>
      </c>
      <c r="L527" s="121" t="s">
        <v>55</v>
      </c>
      <c r="M527" s="114" t="s">
        <v>1396</v>
      </c>
      <c r="N527" s="114" t="s">
        <v>65</v>
      </c>
      <c r="O527" s="114" t="s">
        <v>518</v>
      </c>
      <c r="P527" s="121" t="s">
        <v>982</v>
      </c>
      <c r="Q527" s="121">
        <v>4</v>
      </c>
      <c r="R527" s="121" t="s">
        <v>881</v>
      </c>
      <c r="S527" s="121" t="s">
        <v>59</v>
      </c>
      <c r="U527" s="121" t="s">
        <v>874</v>
      </c>
      <c r="W527" s="113" t="s">
        <v>65</v>
      </c>
      <c r="X527" s="113">
        <v>6</v>
      </c>
      <c r="Y527" s="113" t="s">
        <v>65</v>
      </c>
      <c r="Z527" s="113" t="s">
        <v>65</v>
      </c>
      <c r="AA527" s="120">
        <v>0</v>
      </c>
      <c r="AB527" s="114" t="s">
        <v>65</v>
      </c>
      <c r="AC527" s="121" t="s">
        <v>59</v>
      </c>
      <c r="AD527" s="121" t="s">
        <v>875</v>
      </c>
    </row>
    <row r="528" spans="1:30" s="121" customFormat="1">
      <c r="A528" s="114" t="s">
        <v>1432</v>
      </c>
      <c r="B528" s="114" t="s">
        <v>1408</v>
      </c>
      <c r="C528" s="114" t="s">
        <v>868</v>
      </c>
      <c r="D528" s="114">
        <f t="shared" si="50"/>
        <v>4</v>
      </c>
      <c r="E528" s="119">
        <f t="shared" si="51"/>
        <v>7895.3427357504279</v>
      </c>
      <c r="F528" s="119">
        <v>197.61866324145399</v>
      </c>
      <c r="G528" s="114">
        <v>23.528697000000001</v>
      </c>
      <c r="H528" s="114">
        <v>75.958757000000006</v>
      </c>
      <c r="I528" s="114" t="s">
        <v>981</v>
      </c>
      <c r="J528" s="114" t="s">
        <v>61</v>
      </c>
      <c r="K528" s="121" t="s">
        <v>495</v>
      </c>
      <c r="L528" s="121" t="s">
        <v>55</v>
      </c>
      <c r="M528" s="114" t="s">
        <v>1396</v>
      </c>
      <c r="N528" s="114" t="s">
        <v>65</v>
      </c>
      <c r="O528" s="114" t="s">
        <v>518</v>
      </c>
      <c r="P528" s="121" t="s">
        <v>982</v>
      </c>
      <c r="Q528" s="121">
        <v>4</v>
      </c>
      <c r="R528" s="121" t="s">
        <v>873</v>
      </c>
      <c r="S528" s="121" t="s">
        <v>59</v>
      </c>
      <c r="U528" s="121" t="s">
        <v>874</v>
      </c>
      <c r="W528" s="113" t="s">
        <v>65</v>
      </c>
      <c r="X528" s="113">
        <v>10</v>
      </c>
      <c r="Y528" s="113" t="s">
        <v>65</v>
      </c>
      <c r="Z528" s="113" t="s">
        <v>65</v>
      </c>
      <c r="AA528" s="120">
        <v>0</v>
      </c>
      <c r="AB528" s="114" t="s">
        <v>65</v>
      </c>
      <c r="AC528" s="121" t="s">
        <v>59</v>
      </c>
      <c r="AD528" s="121" t="s">
        <v>875</v>
      </c>
    </row>
    <row r="529" spans="1:30" s="121" customFormat="1">
      <c r="A529" s="114" t="s">
        <v>916</v>
      </c>
      <c r="B529" s="114" t="s">
        <v>871</v>
      </c>
      <c r="C529" s="114" t="s">
        <v>868</v>
      </c>
      <c r="D529" s="114">
        <f t="shared" si="50"/>
        <v>4</v>
      </c>
      <c r="E529" s="119">
        <f t="shared" si="51"/>
        <v>8092.9613989918817</v>
      </c>
      <c r="F529" s="119">
        <v>83.355419914615098</v>
      </c>
      <c r="G529" s="114">
        <v>23.527303</v>
      </c>
      <c r="H529" s="114">
        <v>75.957854999999995</v>
      </c>
      <c r="I529" s="114" t="s">
        <v>981</v>
      </c>
      <c r="J529" s="114" t="s">
        <v>61</v>
      </c>
      <c r="K529" s="121" t="s">
        <v>495</v>
      </c>
      <c r="L529" s="121" t="s">
        <v>55</v>
      </c>
      <c r="M529" s="114" t="s">
        <v>1396</v>
      </c>
      <c r="N529" s="114" t="s">
        <v>65</v>
      </c>
      <c r="O529" s="114" t="s">
        <v>518</v>
      </c>
      <c r="P529" s="121" t="s">
        <v>984</v>
      </c>
      <c r="Q529" s="121">
        <v>4</v>
      </c>
      <c r="R529" s="121" t="s">
        <v>873</v>
      </c>
      <c r="S529" s="121" t="s">
        <v>59</v>
      </c>
      <c r="U529" s="121" t="s">
        <v>874</v>
      </c>
      <c r="W529" s="113" t="s">
        <v>65</v>
      </c>
      <c r="X529" s="113">
        <v>6</v>
      </c>
      <c r="Y529" s="113" t="s">
        <v>65</v>
      </c>
      <c r="Z529" s="113" t="s">
        <v>65</v>
      </c>
      <c r="AA529" s="120">
        <v>0</v>
      </c>
      <c r="AB529" s="114" t="s">
        <v>65</v>
      </c>
      <c r="AC529" s="121" t="s">
        <v>59</v>
      </c>
      <c r="AD529" s="121" t="s">
        <v>875</v>
      </c>
    </row>
    <row r="530" spans="1:30" s="121" customFormat="1">
      <c r="A530" s="114" t="s">
        <v>1433</v>
      </c>
      <c r="B530" s="114" t="s">
        <v>1537</v>
      </c>
      <c r="C530" s="114" t="s">
        <v>868</v>
      </c>
      <c r="D530" s="114">
        <f t="shared" si="50"/>
        <v>4</v>
      </c>
      <c r="E530" s="119">
        <f t="shared" si="51"/>
        <v>8176.3168189064963</v>
      </c>
      <c r="F530" s="119">
        <v>144.50744914020501</v>
      </c>
      <c r="G530" s="114">
        <v>23.526691</v>
      </c>
      <c r="H530" s="114">
        <v>75.957380999999998</v>
      </c>
      <c r="I530" s="114" t="s">
        <v>981</v>
      </c>
      <c r="J530" s="114" t="s">
        <v>61</v>
      </c>
      <c r="K530" s="121" t="s">
        <v>495</v>
      </c>
      <c r="L530" s="121" t="s">
        <v>55</v>
      </c>
      <c r="M530" s="114" t="s">
        <v>1396</v>
      </c>
      <c r="N530" s="114" t="s">
        <v>65</v>
      </c>
      <c r="O530" s="114" t="s">
        <v>518</v>
      </c>
      <c r="P530" s="121" t="s">
        <v>984</v>
      </c>
      <c r="Q530" s="121">
        <v>4</v>
      </c>
      <c r="R530" s="121" t="s">
        <v>873</v>
      </c>
      <c r="S530" s="121" t="s">
        <v>59</v>
      </c>
      <c r="U530" s="121" t="s">
        <v>874</v>
      </c>
      <c r="W530" s="149" t="s">
        <v>1433</v>
      </c>
      <c r="X530" s="113">
        <v>12</v>
      </c>
      <c r="Y530" s="113" t="s">
        <v>1413</v>
      </c>
      <c r="Z530" s="113" t="s">
        <v>1433</v>
      </c>
      <c r="AA530" s="120">
        <f t="shared" ref="AA530:AA531" si="53">X530+6</f>
        <v>18</v>
      </c>
      <c r="AB530" s="114" t="s">
        <v>65</v>
      </c>
      <c r="AC530" s="121" t="s">
        <v>59</v>
      </c>
      <c r="AD530" s="121" t="s">
        <v>875</v>
      </c>
    </row>
    <row r="531" spans="1:30" s="121" customFormat="1">
      <c r="A531" s="114" t="s">
        <v>1433</v>
      </c>
      <c r="B531" s="114" t="s">
        <v>1537</v>
      </c>
      <c r="C531" s="114" t="s">
        <v>868</v>
      </c>
      <c r="D531" s="114">
        <f t="shared" si="50"/>
        <v>4</v>
      </c>
      <c r="E531" s="119">
        <f t="shared" si="51"/>
        <v>8320.824268046701</v>
      </c>
      <c r="F531" s="119">
        <v>198.83890344956501</v>
      </c>
      <c r="G531" s="114">
        <v>23.525458</v>
      </c>
      <c r="H531" s="114">
        <v>75.956985000000003</v>
      </c>
      <c r="I531" s="114" t="s">
        <v>981</v>
      </c>
      <c r="J531" s="114" t="s">
        <v>61</v>
      </c>
      <c r="K531" s="121" t="s">
        <v>495</v>
      </c>
      <c r="L531" s="121" t="s">
        <v>55</v>
      </c>
      <c r="M531" s="114" t="s">
        <v>1396</v>
      </c>
      <c r="N531" s="114" t="s">
        <v>65</v>
      </c>
      <c r="O531" s="114" t="s">
        <v>518</v>
      </c>
      <c r="P531" s="121" t="s">
        <v>984</v>
      </c>
      <c r="Q531" s="121">
        <v>4</v>
      </c>
      <c r="R531" s="121" t="s">
        <v>881</v>
      </c>
      <c r="S531" s="121" t="s">
        <v>59</v>
      </c>
      <c r="U531" s="121" t="s">
        <v>874</v>
      </c>
      <c r="W531" s="149" t="s">
        <v>1433</v>
      </c>
      <c r="X531" s="113">
        <v>12</v>
      </c>
      <c r="Y531" s="113" t="s">
        <v>1413</v>
      </c>
      <c r="Z531" s="113" t="s">
        <v>1433</v>
      </c>
      <c r="AA531" s="120">
        <f t="shared" si="53"/>
        <v>18</v>
      </c>
      <c r="AB531" s="114" t="s">
        <v>65</v>
      </c>
      <c r="AC531" s="121" t="s">
        <v>59</v>
      </c>
      <c r="AD531" s="121" t="s">
        <v>875</v>
      </c>
    </row>
    <row r="532" spans="1:30" s="121" customFormat="1">
      <c r="A532" s="114" t="s">
        <v>1432</v>
      </c>
      <c r="B532" s="114" t="s">
        <v>1408</v>
      </c>
      <c r="C532" s="114" t="s">
        <v>868</v>
      </c>
      <c r="D532" s="114">
        <f t="shared" si="50"/>
        <v>4</v>
      </c>
      <c r="E532" s="119">
        <f t="shared" si="51"/>
        <v>8519.6631714962659</v>
      </c>
      <c r="F532" s="119">
        <v>23.920650203881099</v>
      </c>
      <c r="G532" s="114">
        <v>23.524061</v>
      </c>
      <c r="H532" s="114">
        <v>75.958061999999998</v>
      </c>
      <c r="I532" s="114" t="s">
        <v>981</v>
      </c>
      <c r="J532" s="114" t="s">
        <v>61</v>
      </c>
      <c r="K532" s="121" t="s">
        <v>495</v>
      </c>
      <c r="L532" s="121" t="s">
        <v>55</v>
      </c>
      <c r="M532" s="114" t="s">
        <v>1396</v>
      </c>
      <c r="N532" s="114" t="s">
        <v>65</v>
      </c>
      <c r="O532" s="114" t="s">
        <v>518</v>
      </c>
      <c r="P532" s="121" t="s">
        <v>984</v>
      </c>
      <c r="Q532" s="121">
        <v>4</v>
      </c>
      <c r="R532" s="121" t="s">
        <v>881</v>
      </c>
      <c r="S532" s="121" t="s">
        <v>59</v>
      </c>
      <c r="U532" s="121" t="s">
        <v>874</v>
      </c>
      <c r="W532" s="113" t="s">
        <v>65</v>
      </c>
      <c r="X532" s="113">
        <v>8</v>
      </c>
      <c r="Y532" s="113" t="s">
        <v>65</v>
      </c>
      <c r="Z532" s="113" t="s">
        <v>65</v>
      </c>
      <c r="AA532" s="120">
        <v>0</v>
      </c>
      <c r="AB532" s="114" t="s">
        <v>916</v>
      </c>
      <c r="AC532" s="121" t="s">
        <v>59</v>
      </c>
      <c r="AD532" s="121" t="s">
        <v>875</v>
      </c>
    </row>
    <row r="533" spans="1:30" s="121" customFormat="1">
      <c r="A533" s="114" t="s">
        <v>916</v>
      </c>
      <c r="B533" s="114" t="s">
        <v>871</v>
      </c>
      <c r="C533" s="114" t="s">
        <v>868</v>
      </c>
      <c r="D533" s="114">
        <f t="shared" si="50"/>
        <v>4</v>
      </c>
      <c r="E533" s="119">
        <f t="shared" si="51"/>
        <v>8543.5838217001474</v>
      </c>
      <c r="F533" s="119">
        <v>25.5609256549373</v>
      </c>
      <c r="G533" s="114">
        <v>23.523909</v>
      </c>
      <c r="H533" s="114">
        <v>75.958229000000003</v>
      </c>
      <c r="I533" s="114" t="s">
        <v>981</v>
      </c>
      <c r="J533" s="114" t="s">
        <v>61</v>
      </c>
      <c r="K533" s="121" t="s">
        <v>495</v>
      </c>
      <c r="L533" s="121" t="s">
        <v>55</v>
      </c>
      <c r="M533" s="114" t="s">
        <v>1396</v>
      </c>
      <c r="N533" s="114" t="s">
        <v>65</v>
      </c>
      <c r="O533" s="114" t="s">
        <v>518</v>
      </c>
      <c r="P533" s="121" t="s">
        <v>984</v>
      </c>
      <c r="Q533" s="121">
        <v>4</v>
      </c>
      <c r="R533" s="121" t="s">
        <v>881</v>
      </c>
      <c r="S533" s="121" t="s">
        <v>59</v>
      </c>
      <c r="U533" s="121" t="s">
        <v>874</v>
      </c>
      <c r="W533" s="113" t="s">
        <v>65</v>
      </c>
      <c r="X533" s="113">
        <v>6</v>
      </c>
      <c r="Y533" s="113" t="s">
        <v>65</v>
      </c>
      <c r="Z533" s="113" t="s">
        <v>65</v>
      </c>
      <c r="AA533" s="120">
        <v>0</v>
      </c>
      <c r="AB533" s="114" t="s">
        <v>65</v>
      </c>
      <c r="AC533" s="121" t="s">
        <v>59</v>
      </c>
      <c r="AD533" s="121" t="s">
        <v>875</v>
      </c>
    </row>
    <row r="534" spans="1:30" s="121" customFormat="1">
      <c r="A534" s="114" t="s">
        <v>916</v>
      </c>
      <c r="B534" s="114" t="s">
        <v>871</v>
      </c>
      <c r="C534" s="114" t="s">
        <v>868</v>
      </c>
      <c r="D534" s="114">
        <f t="shared" si="50"/>
        <v>4</v>
      </c>
      <c r="E534" s="119">
        <f t="shared" si="51"/>
        <v>8569.1447473550852</v>
      </c>
      <c r="F534" s="119">
        <v>230.15069818668701</v>
      </c>
      <c r="G534" s="114">
        <v>23.523724999999999</v>
      </c>
      <c r="H534" s="114">
        <v>75.958377999999996</v>
      </c>
      <c r="I534" s="114" t="s">
        <v>981</v>
      </c>
      <c r="J534" s="114" t="s">
        <v>61</v>
      </c>
      <c r="K534" s="121" t="s">
        <v>495</v>
      </c>
      <c r="L534" s="121" t="s">
        <v>55</v>
      </c>
      <c r="M534" s="114" t="s">
        <v>1396</v>
      </c>
      <c r="N534" s="114" t="s">
        <v>65</v>
      </c>
      <c r="O534" s="114" t="s">
        <v>518</v>
      </c>
      <c r="P534" s="121" t="s">
        <v>984</v>
      </c>
      <c r="Q534" s="121">
        <v>4</v>
      </c>
      <c r="R534" s="121" t="s">
        <v>881</v>
      </c>
      <c r="S534" s="121" t="s">
        <v>59</v>
      </c>
      <c r="U534" s="121" t="s">
        <v>874</v>
      </c>
      <c r="W534" s="113" t="s">
        <v>65</v>
      </c>
      <c r="X534" s="113">
        <v>6</v>
      </c>
      <c r="Y534" s="113" t="s">
        <v>65</v>
      </c>
      <c r="Z534" s="113" t="s">
        <v>65</v>
      </c>
      <c r="AA534" s="120">
        <v>0</v>
      </c>
      <c r="AB534" s="114" t="s">
        <v>65</v>
      </c>
      <c r="AC534" s="121" t="s">
        <v>59</v>
      </c>
      <c r="AD534" s="121" t="s">
        <v>875</v>
      </c>
    </row>
    <row r="535" spans="1:30" s="121" customFormat="1">
      <c r="A535" s="114" t="s">
        <v>916</v>
      </c>
      <c r="B535" s="114" t="s">
        <v>871</v>
      </c>
      <c r="C535" s="114" t="s">
        <v>868</v>
      </c>
      <c r="D535" s="114">
        <f t="shared" si="50"/>
        <v>4</v>
      </c>
      <c r="E535" s="119">
        <f t="shared" si="51"/>
        <v>8799.295445541773</v>
      </c>
      <c r="F535" s="119">
        <v>233.26549324433799</v>
      </c>
      <c r="G535" s="114">
        <v>23.52167</v>
      </c>
      <c r="H535" s="114">
        <v>75.958279000000005</v>
      </c>
      <c r="I535" s="114" t="s">
        <v>981</v>
      </c>
      <c r="J535" s="114" t="s">
        <v>61</v>
      </c>
      <c r="K535" s="121" t="s">
        <v>495</v>
      </c>
      <c r="L535" s="121" t="s">
        <v>55</v>
      </c>
      <c r="M535" s="114" t="s">
        <v>1396</v>
      </c>
      <c r="N535" s="114" t="s">
        <v>65</v>
      </c>
      <c r="O535" s="114" t="s">
        <v>518</v>
      </c>
      <c r="P535" s="121" t="s">
        <v>984</v>
      </c>
      <c r="Q535" s="121">
        <v>4</v>
      </c>
      <c r="R535" s="121" t="s">
        <v>881</v>
      </c>
      <c r="S535" s="121" t="s">
        <v>59</v>
      </c>
      <c r="U535" s="121" t="s">
        <v>874</v>
      </c>
      <c r="W535" s="113" t="s">
        <v>65</v>
      </c>
      <c r="X535" s="113">
        <v>6</v>
      </c>
      <c r="Y535" s="113" t="s">
        <v>65</v>
      </c>
      <c r="Z535" s="113" t="s">
        <v>65</v>
      </c>
      <c r="AA535" s="120">
        <v>0</v>
      </c>
      <c r="AB535" s="114" t="s">
        <v>65</v>
      </c>
      <c r="AC535" s="121" t="s">
        <v>59</v>
      </c>
      <c r="AD535" s="121" t="s">
        <v>875</v>
      </c>
    </row>
    <row r="536" spans="1:30" s="121" customFormat="1">
      <c r="A536" s="114" t="s">
        <v>916</v>
      </c>
      <c r="B536" s="114" t="s">
        <v>871</v>
      </c>
      <c r="C536" s="114" t="s">
        <v>868</v>
      </c>
      <c r="D536" s="114">
        <f t="shared" si="50"/>
        <v>4</v>
      </c>
      <c r="E536" s="119">
        <f t="shared" si="51"/>
        <v>9032.5609387861114</v>
      </c>
      <c r="F536" s="119">
        <v>180.37718861691201</v>
      </c>
      <c r="G536" s="114">
        <v>23.519566999999999</v>
      </c>
      <c r="H536" s="114">
        <v>75.958367999999993</v>
      </c>
      <c r="I536" s="114" t="s">
        <v>981</v>
      </c>
      <c r="J536" s="114" t="s">
        <v>61</v>
      </c>
      <c r="K536" s="121" t="s">
        <v>495</v>
      </c>
      <c r="L536" s="121" t="s">
        <v>55</v>
      </c>
      <c r="M536" s="114" t="s">
        <v>1396</v>
      </c>
      <c r="N536" s="114" t="s">
        <v>65</v>
      </c>
      <c r="O536" s="114" t="s">
        <v>518</v>
      </c>
      <c r="P536" s="121" t="s">
        <v>984</v>
      </c>
      <c r="Q536" s="121">
        <v>4</v>
      </c>
      <c r="R536" s="121" t="s">
        <v>881</v>
      </c>
      <c r="S536" s="121" t="s">
        <v>59</v>
      </c>
      <c r="U536" s="121" t="s">
        <v>874</v>
      </c>
      <c r="W536" s="113" t="s">
        <v>65</v>
      </c>
      <c r="X536" s="113">
        <v>6</v>
      </c>
      <c r="Y536" s="113" t="s">
        <v>65</v>
      </c>
      <c r="Z536" s="113" t="s">
        <v>65</v>
      </c>
      <c r="AA536" s="120">
        <v>0</v>
      </c>
      <c r="AB536" s="114" t="s">
        <v>916</v>
      </c>
      <c r="AC536" s="121" t="s">
        <v>59</v>
      </c>
      <c r="AD536" s="121" t="s">
        <v>875</v>
      </c>
    </row>
    <row r="537" spans="1:30" s="121" customFormat="1">
      <c r="A537" s="114" t="s">
        <v>1433</v>
      </c>
      <c r="B537" s="114" t="s">
        <v>1537</v>
      </c>
      <c r="C537" s="114" t="s">
        <v>868</v>
      </c>
      <c r="D537" s="114">
        <f t="shared" si="50"/>
        <v>4</v>
      </c>
      <c r="E537" s="119">
        <f t="shared" si="51"/>
        <v>9212.9381274030238</v>
      </c>
      <c r="F537" s="119">
        <v>205.197447276802</v>
      </c>
      <c r="G537" s="114">
        <v>23.517938999999998</v>
      </c>
      <c r="H537" s="114">
        <v>75.958399999999997</v>
      </c>
      <c r="I537" s="114" t="s">
        <v>981</v>
      </c>
      <c r="J537" s="114" t="s">
        <v>61</v>
      </c>
      <c r="K537" s="121" t="s">
        <v>495</v>
      </c>
      <c r="L537" s="121" t="s">
        <v>55</v>
      </c>
      <c r="M537" s="114" t="s">
        <v>1396</v>
      </c>
      <c r="N537" s="114" t="s">
        <v>65</v>
      </c>
      <c r="O537" s="114" t="s">
        <v>518</v>
      </c>
      <c r="P537" s="121" t="s">
        <v>984</v>
      </c>
      <c r="Q537" s="121">
        <v>4</v>
      </c>
      <c r="R537" s="121" t="s">
        <v>881</v>
      </c>
      <c r="S537" s="121" t="s">
        <v>59</v>
      </c>
      <c r="U537" s="121" t="s">
        <v>874</v>
      </c>
      <c r="W537" s="149" t="s">
        <v>1433</v>
      </c>
      <c r="X537" s="113">
        <v>8</v>
      </c>
      <c r="Y537" s="113" t="s">
        <v>1413</v>
      </c>
      <c r="Z537" s="113" t="s">
        <v>1433</v>
      </c>
      <c r="AA537" s="120">
        <f>X537+6</f>
        <v>14</v>
      </c>
      <c r="AB537" s="114" t="s">
        <v>65</v>
      </c>
      <c r="AC537" s="121" t="s">
        <v>59</v>
      </c>
      <c r="AD537" s="121" t="s">
        <v>875</v>
      </c>
    </row>
    <row r="538" spans="1:30" s="121" customFormat="1">
      <c r="A538" s="114" t="s">
        <v>916</v>
      </c>
      <c r="B538" s="114" t="s">
        <v>871</v>
      </c>
      <c r="C538" s="114" t="s">
        <v>868</v>
      </c>
      <c r="D538" s="114">
        <f t="shared" si="50"/>
        <v>4</v>
      </c>
      <c r="E538" s="119">
        <f t="shared" si="51"/>
        <v>9418.1355746798254</v>
      </c>
      <c r="F538" s="119">
        <v>19.9056576448058</v>
      </c>
      <c r="G538" s="114">
        <v>23.516107999999999</v>
      </c>
      <c r="H538" s="114">
        <v>75.958653999999996</v>
      </c>
      <c r="I538" s="114" t="s">
        <v>981</v>
      </c>
      <c r="J538" s="114" t="s">
        <v>61</v>
      </c>
      <c r="K538" s="121" t="s">
        <v>495</v>
      </c>
      <c r="L538" s="121" t="s">
        <v>55</v>
      </c>
      <c r="M538" s="114" t="s">
        <v>1396</v>
      </c>
      <c r="N538" s="114" t="s">
        <v>65</v>
      </c>
      <c r="O538" s="114" t="s">
        <v>518</v>
      </c>
      <c r="P538" s="121" t="s">
        <v>984</v>
      </c>
      <c r="Q538" s="121">
        <v>4</v>
      </c>
      <c r="R538" s="121" t="s">
        <v>881</v>
      </c>
      <c r="S538" s="121" t="s">
        <v>59</v>
      </c>
      <c r="U538" s="121" t="s">
        <v>874</v>
      </c>
      <c r="W538" s="113" t="s">
        <v>65</v>
      </c>
      <c r="X538" s="113">
        <v>6</v>
      </c>
      <c r="Y538" s="113" t="s">
        <v>65</v>
      </c>
      <c r="Z538" s="113" t="s">
        <v>65</v>
      </c>
      <c r="AA538" s="120">
        <v>0</v>
      </c>
      <c r="AB538" s="114" t="s">
        <v>65</v>
      </c>
      <c r="AC538" s="121" t="s">
        <v>59</v>
      </c>
      <c r="AD538" s="121" t="s">
        <v>875</v>
      </c>
    </row>
    <row r="539" spans="1:30" s="121" customFormat="1">
      <c r="A539" s="114" t="s">
        <v>919</v>
      </c>
      <c r="B539" s="114" t="s">
        <v>871</v>
      </c>
      <c r="C539" s="114" t="s">
        <v>868</v>
      </c>
      <c r="D539" s="114">
        <f t="shared" si="50"/>
        <v>4</v>
      </c>
      <c r="E539" s="119">
        <f t="shared" si="51"/>
        <v>9438.041232324631</v>
      </c>
      <c r="F539" s="119">
        <v>56.898739136668297</v>
      </c>
      <c r="G539" s="114">
        <v>23.515929</v>
      </c>
      <c r="H539" s="114">
        <v>75.958644000000007</v>
      </c>
      <c r="I539" s="114" t="s">
        <v>981</v>
      </c>
      <c r="J539" s="114" t="s">
        <v>61</v>
      </c>
      <c r="K539" s="121" t="s">
        <v>495</v>
      </c>
      <c r="L539" s="121" t="s">
        <v>55</v>
      </c>
      <c r="M539" s="114" t="s">
        <v>1396</v>
      </c>
      <c r="N539" s="114" t="s">
        <v>65</v>
      </c>
      <c r="O539" s="114" t="s">
        <v>518</v>
      </c>
      <c r="P539" s="121" t="s">
        <v>984</v>
      </c>
      <c r="Q539" s="121">
        <v>4</v>
      </c>
      <c r="R539" s="121" t="s">
        <v>881</v>
      </c>
      <c r="S539" s="121" t="s">
        <v>59</v>
      </c>
      <c r="U539" s="121" t="s">
        <v>874</v>
      </c>
      <c r="W539" s="113" t="s">
        <v>65</v>
      </c>
      <c r="X539" s="113">
        <v>6</v>
      </c>
      <c r="Y539" s="113" t="s">
        <v>65</v>
      </c>
      <c r="Z539" s="113" t="s">
        <v>65</v>
      </c>
      <c r="AA539" s="120">
        <v>0</v>
      </c>
      <c r="AB539" s="114" t="s">
        <v>65</v>
      </c>
      <c r="AC539" s="121" t="s">
        <v>59</v>
      </c>
      <c r="AD539" s="121" t="s">
        <v>875</v>
      </c>
    </row>
    <row r="540" spans="1:30" s="121" customFormat="1">
      <c r="A540" s="114" t="s">
        <v>916</v>
      </c>
      <c r="B540" s="114" t="s">
        <v>871</v>
      </c>
      <c r="C540" s="114" t="s">
        <v>868</v>
      </c>
      <c r="D540" s="114">
        <f t="shared" si="50"/>
        <v>4</v>
      </c>
      <c r="E540" s="119">
        <f t="shared" si="51"/>
        <v>9494.9399714612991</v>
      </c>
      <c r="F540" s="119">
        <v>174.77662067766099</v>
      </c>
      <c r="G540" s="114">
        <v>23.515419000000001</v>
      </c>
      <c r="H540" s="114">
        <v>75.958646000000002</v>
      </c>
      <c r="I540" s="114" t="s">
        <v>981</v>
      </c>
      <c r="J540" s="114" t="s">
        <v>61</v>
      </c>
      <c r="K540" s="121" t="s">
        <v>495</v>
      </c>
      <c r="L540" s="121" t="s">
        <v>55</v>
      </c>
      <c r="M540" s="114" t="s">
        <v>1396</v>
      </c>
      <c r="N540" s="114" t="s">
        <v>65</v>
      </c>
      <c r="O540" s="114" t="s">
        <v>518</v>
      </c>
      <c r="P540" s="121" t="s">
        <v>984</v>
      </c>
      <c r="Q540" s="121">
        <v>4</v>
      </c>
      <c r="R540" s="121" t="s">
        <v>881</v>
      </c>
      <c r="S540" s="121" t="s">
        <v>59</v>
      </c>
      <c r="U540" s="121" t="s">
        <v>874</v>
      </c>
      <c r="W540" s="113" t="s">
        <v>65</v>
      </c>
      <c r="X540" s="113">
        <v>6</v>
      </c>
      <c r="Y540" s="113" t="s">
        <v>65</v>
      </c>
      <c r="Z540" s="113" t="s">
        <v>65</v>
      </c>
      <c r="AA540" s="120">
        <v>0</v>
      </c>
      <c r="AB540" s="114" t="s">
        <v>916</v>
      </c>
      <c r="AC540" s="121" t="s">
        <v>59</v>
      </c>
      <c r="AD540" s="121" t="s">
        <v>875</v>
      </c>
    </row>
    <row r="541" spans="1:30" s="121" customFormat="1">
      <c r="A541" s="114" t="s">
        <v>1433</v>
      </c>
      <c r="B541" s="114" t="s">
        <v>1537</v>
      </c>
      <c r="C541" s="114" t="s">
        <v>868</v>
      </c>
      <c r="D541" s="114">
        <f t="shared" si="50"/>
        <v>4</v>
      </c>
      <c r="E541" s="119">
        <f t="shared" si="51"/>
        <v>9669.7165921389606</v>
      </c>
      <c r="F541" s="119">
        <v>263.10907364780201</v>
      </c>
      <c r="G541" s="114">
        <v>23.513901000000001</v>
      </c>
      <c r="H541" s="114">
        <v>75.958907999999994</v>
      </c>
      <c r="I541" s="114" t="s">
        <v>981</v>
      </c>
      <c r="J541" s="114" t="s">
        <v>61</v>
      </c>
      <c r="K541" s="121" t="s">
        <v>495</v>
      </c>
      <c r="L541" s="121" t="s">
        <v>55</v>
      </c>
      <c r="M541" s="114" t="s">
        <v>1396</v>
      </c>
      <c r="N541" s="114" t="s">
        <v>65</v>
      </c>
      <c r="O541" s="114" t="s">
        <v>518</v>
      </c>
      <c r="P541" s="121" t="s">
        <v>984</v>
      </c>
      <c r="Q541" s="121">
        <v>4</v>
      </c>
      <c r="R541" s="121" t="s">
        <v>881</v>
      </c>
      <c r="S541" s="121" t="s">
        <v>59</v>
      </c>
      <c r="U541" s="121" t="s">
        <v>874</v>
      </c>
      <c r="W541" s="149" t="s">
        <v>1433</v>
      </c>
      <c r="X541" s="113">
        <v>9</v>
      </c>
      <c r="Y541" s="113" t="s">
        <v>1413</v>
      </c>
      <c r="Z541" s="113" t="s">
        <v>1433</v>
      </c>
      <c r="AA541" s="120">
        <f>X541+6</f>
        <v>15</v>
      </c>
      <c r="AB541" s="114" t="s">
        <v>916</v>
      </c>
      <c r="AC541" s="121" t="s">
        <v>59</v>
      </c>
      <c r="AD541" s="121" t="s">
        <v>875</v>
      </c>
    </row>
    <row r="542" spans="1:30" s="121" customFormat="1">
      <c r="A542" s="114" t="s">
        <v>916</v>
      </c>
      <c r="B542" s="114" t="s">
        <v>871</v>
      </c>
      <c r="C542" s="114" t="s">
        <v>868</v>
      </c>
      <c r="D542" s="114">
        <f t="shared" si="50"/>
        <v>4</v>
      </c>
      <c r="E542" s="119">
        <f t="shared" si="51"/>
        <v>9932.8256657867623</v>
      </c>
      <c r="F542" s="119">
        <v>121.78777109313801</v>
      </c>
      <c r="G542" s="114">
        <v>23.511641999999998</v>
      </c>
      <c r="H542" s="114">
        <v>75.959630000000004</v>
      </c>
      <c r="I542" s="114" t="s">
        <v>981</v>
      </c>
      <c r="J542" s="114" t="s">
        <v>61</v>
      </c>
      <c r="K542" s="121" t="s">
        <v>495</v>
      </c>
      <c r="L542" s="121" t="s">
        <v>55</v>
      </c>
      <c r="M542" s="114" t="s">
        <v>1396</v>
      </c>
      <c r="N542" s="114" t="s">
        <v>65</v>
      </c>
      <c r="O542" s="114" t="s">
        <v>518</v>
      </c>
      <c r="P542" s="121" t="s">
        <v>984</v>
      </c>
      <c r="Q542" s="121">
        <v>4</v>
      </c>
      <c r="R542" s="121" t="s">
        <v>881</v>
      </c>
      <c r="S542" s="121" t="s">
        <v>59</v>
      </c>
      <c r="U542" s="121" t="s">
        <v>874</v>
      </c>
      <c r="W542" s="113" t="s">
        <v>65</v>
      </c>
      <c r="X542" s="113">
        <v>6</v>
      </c>
      <c r="Y542" s="113" t="s">
        <v>65</v>
      </c>
      <c r="Z542" s="113" t="s">
        <v>65</v>
      </c>
      <c r="AA542" s="120">
        <v>0</v>
      </c>
      <c r="AB542" s="114" t="s">
        <v>916</v>
      </c>
      <c r="AC542" s="121" t="s">
        <v>59</v>
      </c>
      <c r="AD542" s="121" t="s">
        <v>875</v>
      </c>
    </row>
    <row r="543" spans="1:30" s="121" customFormat="1">
      <c r="A543" s="114" t="s">
        <v>1431</v>
      </c>
      <c r="B543" s="114" t="s">
        <v>1408</v>
      </c>
      <c r="C543" s="114" t="s">
        <v>868</v>
      </c>
      <c r="D543" s="114">
        <f t="shared" si="50"/>
        <v>4</v>
      </c>
      <c r="E543" s="119">
        <f t="shared" si="51"/>
        <v>10054.613436879901</v>
      </c>
      <c r="F543" s="119">
        <v>51.265667318602603</v>
      </c>
      <c r="G543" s="114">
        <v>23.510732999999998</v>
      </c>
      <c r="H543" s="114">
        <v>75.960196999999994</v>
      </c>
      <c r="I543" s="114" t="s">
        <v>981</v>
      </c>
      <c r="J543" s="114" t="s">
        <v>61</v>
      </c>
      <c r="K543" s="121" t="s">
        <v>495</v>
      </c>
      <c r="L543" s="121" t="s">
        <v>55</v>
      </c>
      <c r="M543" s="114" t="s">
        <v>1396</v>
      </c>
      <c r="N543" s="114" t="s">
        <v>65</v>
      </c>
      <c r="O543" s="114" t="s">
        <v>518</v>
      </c>
      <c r="P543" s="121" t="s">
        <v>984</v>
      </c>
      <c r="Q543" s="121">
        <v>4</v>
      </c>
      <c r="R543" s="121" t="s">
        <v>881</v>
      </c>
      <c r="S543" s="121" t="s">
        <v>59</v>
      </c>
      <c r="U543" s="121" t="s">
        <v>874</v>
      </c>
      <c r="W543" s="113" t="s">
        <v>65</v>
      </c>
      <c r="X543" s="113">
        <v>6</v>
      </c>
      <c r="Y543" s="113" t="s">
        <v>65</v>
      </c>
      <c r="Z543" s="113" t="s">
        <v>65</v>
      </c>
      <c r="AA543" s="120">
        <v>0</v>
      </c>
      <c r="AB543" s="114" t="s">
        <v>916</v>
      </c>
      <c r="AC543" s="121" t="s">
        <v>59</v>
      </c>
      <c r="AD543" s="121" t="s">
        <v>875</v>
      </c>
    </row>
    <row r="544" spans="1:30" s="121" customFormat="1">
      <c r="A544" s="114" t="s">
        <v>1432</v>
      </c>
      <c r="B544" s="114" t="s">
        <v>1408</v>
      </c>
      <c r="C544" s="114" t="s">
        <v>868</v>
      </c>
      <c r="D544" s="114">
        <f t="shared" si="50"/>
        <v>4</v>
      </c>
      <c r="E544" s="119">
        <f t="shared" si="51"/>
        <v>10105.879104198504</v>
      </c>
      <c r="F544" s="119">
        <v>5.9935769478093004</v>
      </c>
      <c r="G544" s="114">
        <v>23.510421000000001</v>
      </c>
      <c r="H544" s="114">
        <v>75.960566</v>
      </c>
      <c r="I544" s="114" t="s">
        <v>981</v>
      </c>
      <c r="J544" s="114" t="s">
        <v>61</v>
      </c>
      <c r="K544" s="121" t="s">
        <v>495</v>
      </c>
      <c r="L544" s="121" t="s">
        <v>55</v>
      </c>
      <c r="M544" s="114" t="s">
        <v>1396</v>
      </c>
      <c r="N544" s="114" t="s">
        <v>65</v>
      </c>
      <c r="O544" s="114" t="s">
        <v>518</v>
      </c>
      <c r="P544" s="121" t="s">
        <v>984</v>
      </c>
      <c r="Q544" s="121">
        <v>4</v>
      </c>
      <c r="R544" s="121" t="s">
        <v>881</v>
      </c>
      <c r="S544" s="121" t="s">
        <v>59</v>
      </c>
      <c r="U544" s="121" t="s">
        <v>874</v>
      </c>
      <c r="W544" s="113" t="s">
        <v>65</v>
      </c>
      <c r="X544" s="113">
        <v>6</v>
      </c>
      <c r="Y544" s="113" t="s">
        <v>65</v>
      </c>
      <c r="Z544" s="113" t="s">
        <v>65</v>
      </c>
      <c r="AA544" s="120">
        <v>0</v>
      </c>
      <c r="AB544" s="114" t="s">
        <v>65</v>
      </c>
      <c r="AC544" s="121" t="s">
        <v>59</v>
      </c>
      <c r="AD544" s="121" t="s">
        <v>875</v>
      </c>
    </row>
    <row r="545" spans="1:30" s="121" customFormat="1">
      <c r="A545" s="114" t="s">
        <v>879</v>
      </c>
      <c r="B545" s="114" t="s">
        <v>871</v>
      </c>
      <c r="C545" s="114" t="s">
        <v>868</v>
      </c>
      <c r="D545" s="114">
        <f t="shared" si="50"/>
        <v>4</v>
      </c>
      <c r="E545" s="119">
        <f t="shared" si="51"/>
        <v>10111.872681146313</v>
      </c>
      <c r="F545" s="119">
        <v>60.319129735943299</v>
      </c>
      <c r="G545" s="114">
        <v>23.510383999999998</v>
      </c>
      <c r="H545" s="114">
        <v>75.960609000000005</v>
      </c>
      <c r="I545" s="114" t="s">
        <v>981</v>
      </c>
      <c r="J545" s="114" t="s">
        <v>61</v>
      </c>
      <c r="K545" s="121" t="s">
        <v>495</v>
      </c>
      <c r="L545" s="121" t="s">
        <v>55</v>
      </c>
      <c r="M545" s="114" t="s">
        <v>1396</v>
      </c>
      <c r="N545" s="114" t="s">
        <v>65</v>
      </c>
      <c r="O545" s="114" t="s">
        <v>518</v>
      </c>
      <c r="P545" s="121" t="s">
        <v>984</v>
      </c>
      <c r="Q545" s="121">
        <v>4</v>
      </c>
      <c r="R545" s="121" t="s">
        <v>873</v>
      </c>
      <c r="S545" s="121" t="s">
        <v>59</v>
      </c>
      <c r="U545" s="121" t="s">
        <v>874</v>
      </c>
      <c r="W545" s="113" t="s">
        <v>65</v>
      </c>
      <c r="X545" s="113">
        <v>6</v>
      </c>
      <c r="Y545" s="113" t="s">
        <v>65</v>
      </c>
      <c r="Z545" s="113" t="s">
        <v>65</v>
      </c>
      <c r="AA545" s="120">
        <v>0</v>
      </c>
      <c r="AB545" s="114" t="s">
        <v>916</v>
      </c>
      <c r="AC545" s="121" t="s">
        <v>59</v>
      </c>
      <c r="AD545" s="121" t="s">
        <v>875</v>
      </c>
    </row>
    <row r="546" spans="1:30" s="121" customFormat="1">
      <c r="A546" s="114" t="s">
        <v>1431</v>
      </c>
      <c r="B546" s="114" t="s">
        <v>1408</v>
      </c>
      <c r="C546" s="114" t="s">
        <v>868</v>
      </c>
      <c r="D546" s="114">
        <f t="shared" si="50"/>
        <v>4</v>
      </c>
      <c r="E546" s="119">
        <f t="shared" si="51"/>
        <v>10172.191810882256</v>
      </c>
      <c r="F546" s="119">
        <v>39.5600740672838</v>
      </c>
      <c r="G546" s="114">
        <v>23.510034000000001</v>
      </c>
      <c r="H546" s="114">
        <v>75.961046999999994</v>
      </c>
      <c r="I546" s="114" t="s">
        <v>981</v>
      </c>
      <c r="J546" s="114" t="s">
        <v>61</v>
      </c>
      <c r="K546" s="121" t="s">
        <v>495</v>
      </c>
      <c r="L546" s="121" t="s">
        <v>55</v>
      </c>
      <c r="M546" s="114" t="s">
        <v>1396</v>
      </c>
      <c r="N546" s="114" t="s">
        <v>65</v>
      </c>
      <c r="O546" s="114" t="s">
        <v>518</v>
      </c>
      <c r="P546" s="121" t="s">
        <v>984</v>
      </c>
      <c r="Q546" s="121">
        <v>4</v>
      </c>
      <c r="R546" s="121" t="s">
        <v>873</v>
      </c>
      <c r="S546" s="121" t="s">
        <v>59</v>
      </c>
      <c r="U546" s="121" t="s">
        <v>874</v>
      </c>
      <c r="W546" s="113" t="s">
        <v>65</v>
      </c>
      <c r="X546" s="113">
        <v>6</v>
      </c>
      <c r="Y546" s="113" t="s">
        <v>65</v>
      </c>
      <c r="Z546" s="113" t="s">
        <v>65</v>
      </c>
      <c r="AA546" s="120">
        <v>0</v>
      </c>
      <c r="AB546" s="114" t="s">
        <v>65</v>
      </c>
      <c r="AC546" s="121" t="s">
        <v>59</v>
      </c>
      <c r="AD546" s="121" t="s">
        <v>875</v>
      </c>
    </row>
    <row r="547" spans="1:30" s="121" customFormat="1">
      <c r="A547" s="114" t="s">
        <v>916</v>
      </c>
      <c r="B547" s="114" t="s">
        <v>871</v>
      </c>
      <c r="C547" s="114" t="s">
        <v>868</v>
      </c>
      <c r="D547" s="114">
        <f t="shared" si="50"/>
        <v>4</v>
      </c>
      <c r="E547" s="119">
        <f t="shared" si="51"/>
        <v>10211.751884949539</v>
      </c>
      <c r="F547" s="119">
        <v>172.789261959143</v>
      </c>
      <c r="G547" s="114">
        <v>23.509784</v>
      </c>
      <c r="H547" s="114">
        <v>75.961320000000001</v>
      </c>
      <c r="I547" s="114" t="s">
        <v>981</v>
      </c>
      <c r="J547" s="114" t="s">
        <v>61</v>
      </c>
      <c r="K547" s="121" t="s">
        <v>495</v>
      </c>
      <c r="L547" s="121" t="s">
        <v>55</v>
      </c>
      <c r="M547" s="114" t="s">
        <v>1396</v>
      </c>
      <c r="N547" s="114" t="s">
        <v>65</v>
      </c>
      <c r="O547" s="114" t="s">
        <v>518</v>
      </c>
      <c r="P547" s="121" t="s">
        <v>984</v>
      </c>
      <c r="Q547" s="121">
        <v>4</v>
      </c>
      <c r="R547" s="121" t="s">
        <v>881</v>
      </c>
      <c r="S547" s="121" t="s">
        <v>59</v>
      </c>
      <c r="U547" s="121" t="s">
        <v>874</v>
      </c>
      <c r="W547" s="113" t="s">
        <v>65</v>
      </c>
      <c r="X547" s="113">
        <v>6</v>
      </c>
      <c r="Y547" s="113" t="s">
        <v>65</v>
      </c>
      <c r="Z547" s="113" t="s">
        <v>65</v>
      </c>
      <c r="AA547" s="120">
        <v>0</v>
      </c>
      <c r="AB547" s="114" t="s">
        <v>916</v>
      </c>
      <c r="AC547" s="121" t="s">
        <v>59</v>
      </c>
      <c r="AD547" s="121" t="s">
        <v>875</v>
      </c>
    </row>
    <row r="548" spans="1:30" s="121" customFormat="1">
      <c r="A548" s="114" t="s">
        <v>1432</v>
      </c>
      <c r="B548" s="114" t="s">
        <v>1408</v>
      </c>
      <c r="C548" s="114" t="s">
        <v>868</v>
      </c>
      <c r="D548" s="114">
        <f t="shared" si="50"/>
        <v>4</v>
      </c>
      <c r="E548" s="119">
        <f t="shared" si="51"/>
        <v>10384.541146908683</v>
      </c>
      <c r="F548" s="119">
        <v>315.58734555638</v>
      </c>
      <c r="G548" s="114">
        <v>23.508548000000001</v>
      </c>
      <c r="H548" s="114">
        <v>75.962332000000004</v>
      </c>
      <c r="I548" s="114" t="s">
        <v>981</v>
      </c>
      <c r="J548" s="114" t="s">
        <v>61</v>
      </c>
      <c r="K548" s="121" t="s">
        <v>495</v>
      </c>
      <c r="L548" s="121" t="s">
        <v>55</v>
      </c>
      <c r="M548" s="114" t="s">
        <v>1396</v>
      </c>
      <c r="N548" s="114" t="s">
        <v>65</v>
      </c>
      <c r="O548" s="114" t="s">
        <v>518</v>
      </c>
      <c r="P548" s="121" t="s">
        <v>984</v>
      </c>
      <c r="Q548" s="121">
        <v>4</v>
      </c>
      <c r="R548" s="121" t="s">
        <v>881</v>
      </c>
      <c r="S548" s="121" t="s">
        <v>59</v>
      </c>
      <c r="U548" s="121" t="s">
        <v>874</v>
      </c>
      <c r="W548" s="113" t="s">
        <v>65</v>
      </c>
      <c r="X548" s="113">
        <v>6</v>
      </c>
      <c r="Y548" s="113" t="s">
        <v>65</v>
      </c>
      <c r="Z548" s="113" t="s">
        <v>65</v>
      </c>
      <c r="AA548" s="120">
        <v>0</v>
      </c>
      <c r="AB548" s="114" t="s">
        <v>65</v>
      </c>
      <c r="AC548" s="121" t="s">
        <v>59</v>
      </c>
      <c r="AD548" s="121" t="s">
        <v>875</v>
      </c>
    </row>
    <row r="549" spans="1:30" s="121" customFormat="1">
      <c r="A549" s="114" t="s">
        <v>1432</v>
      </c>
      <c r="B549" s="114" t="s">
        <v>1408</v>
      </c>
      <c r="C549" s="114" t="s">
        <v>868</v>
      </c>
      <c r="D549" s="114">
        <f t="shared" si="50"/>
        <v>4</v>
      </c>
      <c r="E549" s="119">
        <f t="shared" si="51"/>
        <v>10700.128492465063</v>
      </c>
      <c r="F549" s="119">
        <v>275.90419023993599</v>
      </c>
      <c r="G549" s="114">
        <v>23.506025999999999</v>
      </c>
      <c r="H549" s="114">
        <v>75.963742999999994</v>
      </c>
      <c r="I549" s="114" t="s">
        <v>981</v>
      </c>
      <c r="J549" s="114" t="s">
        <v>61</v>
      </c>
      <c r="K549" s="121" t="s">
        <v>495</v>
      </c>
      <c r="L549" s="121" t="s">
        <v>55</v>
      </c>
      <c r="M549" s="114" t="s">
        <v>1396</v>
      </c>
      <c r="N549" s="114" t="s">
        <v>65</v>
      </c>
      <c r="O549" s="114" t="s">
        <v>518</v>
      </c>
      <c r="P549" s="121" t="s">
        <v>984</v>
      </c>
      <c r="Q549" s="121">
        <v>4</v>
      </c>
      <c r="R549" s="121" t="s">
        <v>881</v>
      </c>
      <c r="S549" s="121" t="s">
        <v>59</v>
      </c>
      <c r="U549" s="121" t="s">
        <v>874</v>
      </c>
      <c r="W549" s="113" t="s">
        <v>65</v>
      </c>
      <c r="X549" s="113">
        <v>7</v>
      </c>
      <c r="Y549" s="113" t="s">
        <v>65</v>
      </c>
      <c r="Z549" s="113" t="s">
        <v>65</v>
      </c>
      <c r="AA549" s="120">
        <v>0</v>
      </c>
      <c r="AB549" s="114" t="s">
        <v>916</v>
      </c>
      <c r="AC549" s="121" t="s">
        <v>59</v>
      </c>
      <c r="AD549" s="121" t="s">
        <v>875</v>
      </c>
    </row>
    <row r="550" spans="1:30" s="121" customFormat="1">
      <c r="A550" s="114" t="s">
        <v>1433</v>
      </c>
      <c r="B550" s="114" t="s">
        <v>1537</v>
      </c>
      <c r="C550" s="114" t="s">
        <v>868</v>
      </c>
      <c r="D550" s="114">
        <f t="shared" si="50"/>
        <v>4</v>
      </c>
      <c r="E550" s="119">
        <f t="shared" si="51"/>
        <v>10976.032682704999</v>
      </c>
      <c r="F550" s="119">
        <v>88.696116306659505</v>
      </c>
      <c r="G550" s="114">
        <v>23.503657</v>
      </c>
      <c r="H550" s="114">
        <v>75.964571000000007</v>
      </c>
      <c r="I550" s="114" t="s">
        <v>981</v>
      </c>
      <c r="J550" s="114" t="s">
        <v>61</v>
      </c>
      <c r="K550" s="121" t="s">
        <v>495</v>
      </c>
      <c r="L550" s="121" t="s">
        <v>55</v>
      </c>
      <c r="M550" s="114" t="s">
        <v>1396</v>
      </c>
      <c r="N550" s="114" t="s">
        <v>65</v>
      </c>
      <c r="O550" s="114" t="s">
        <v>518</v>
      </c>
      <c r="P550" s="121" t="s">
        <v>984</v>
      </c>
      <c r="Q550" s="121">
        <v>4</v>
      </c>
      <c r="R550" s="121" t="s">
        <v>881</v>
      </c>
      <c r="S550" s="121" t="s">
        <v>59</v>
      </c>
      <c r="U550" s="121" t="s">
        <v>874</v>
      </c>
      <c r="W550" s="149" t="s">
        <v>1433</v>
      </c>
      <c r="X550" s="113">
        <v>12</v>
      </c>
      <c r="Y550" s="113" t="s">
        <v>1413</v>
      </c>
      <c r="Z550" s="113" t="s">
        <v>1433</v>
      </c>
      <c r="AA550" s="120">
        <f t="shared" ref="AA550:AA552" si="54">X550+6</f>
        <v>18</v>
      </c>
      <c r="AB550" s="114" t="s">
        <v>65</v>
      </c>
      <c r="AC550" s="121" t="s">
        <v>59</v>
      </c>
      <c r="AD550" s="121" t="s">
        <v>875</v>
      </c>
    </row>
    <row r="551" spans="1:30" s="121" customFormat="1">
      <c r="A551" s="114" t="s">
        <v>1433</v>
      </c>
      <c r="B551" s="114" t="s">
        <v>1537</v>
      </c>
      <c r="C551" s="114" t="s">
        <v>868</v>
      </c>
      <c r="D551" s="114">
        <f t="shared" si="50"/>
        <v>4</v>
      </c>
      <c r="E551" s="119">
        <f t="shared" si="51"/>
        <v>11064.728799011658</v>
      </c>
      <c r="F551" s="119">
        <v>151.33530326688501</v>
      </c>
      <c r="G551" s="114">
        <v>23.5029</v>
      </c>
      <c r="H551" s="114">
        <v>75.964849000000001</v>
      </c>
      <c r="I551" s="114" t="s">
        <v>981</v>
      </c>
      <c r="J551" s="114" t="s">
        <v>61</v>
      </c>
      <c r="K551" s="121" t="s">
        <v>495</v>
      </c>
      <c r="L551" s="121" t="s">
        <v>55</v>
      </c>
      <c r="M551" s="114" t="s">
        <v>1396</v>
      </c>
      <c r="N551" s="114" t="s">
        <v>65</v>
      </c>
      <c r="O551" s="114" t="s">
        <v>518</v>
      </c>
      <c r="P551" s="121" t="s">
        <v>984</v>
      </c>
      <c r="Q551" s="121">
        <v>4</v>
      </c>
      <c r="R551" s="121" t="s">
        <v>881</v>
      </c>
      <c r="S551" s="121" t="s">
        <v>59</v>
      </c>
      <c r="U551" s="121" t="s">
        <v>874</v>
      </c>
      <c r="W551" s="149" t="s">
        <v>1433</v>
      </c>
      <c r="X551" s="113">
        <v>17</v>
      </c>
      <c r="Y551" s="113" t="s">
        <v>1413</v>
      </c>
      <c r="Z551" s="113" t="s">
        <v>1433</v>
      </c>
      <c r="AA551" s="120">
        <f t="shared" si="54"/>
        <v>23</v>
      </c>
      <c r="AB551" s="114" t="s">
        <v>65</v>
      </c>
      <c r="AC551" s="121" t="s">
        <v>59</v>
      </c>
      <c r="AD551" s="121" t="s">
        <v>875</v>
      </c>
    </row>
    <row r="552" spans="1:30" s="121" customFormat="1">
      <c r="A552" s="114" t="s">
        <v>1433</v>
      </c>
      <c r="B552" s="114" t="s">
        <v>1537</v>
      </c>
      <c r="C552" s="114" t="s">
        <v>868</v>
      </c>
      <c r="D552" s="114">
        <f t="shared" si="50"/>
        <v>4</v>
      </c>
      <c r="E552" s="119">
        <f t="shared" si="51"/>
        <v>11216.064102278544</v>
      </c>
      <c r="F552" s="119">
        <v>12.6331974321542</v>
      </c>
      <c r="G552" s="114">
        <v>23.501584999999999</v>
      </c>
      <c r="H552" s="114">
        <v>75.965247000000005</v>
      </c>
      <c r="I552" s="114" t="s">
        <v>981</v>
      </c>
      <c r="J552" s="114" t="s">
        <v>61</v>
      </c>
      <c r="K552" s="121" t="s">
        <v>495</v>
      </c>
      <c r="L552" s="121" t="s">
        <v>55</v>
      </c>
      <c r="M552" s="114" t="s">
        <v>1396</v>
      </c>
      <c r="N552" s="114" t="s">
        <v>65</v>
      </c>
      <c r="O552" s="114" t="s">
        <v>518</v>
      </c>
      <c r="P552" s="121" t="s">
        <v>984</v>
      </c>
      <c r="Q552" s="121">
        <v>4</v>
      </c>
      <c r="R552" s="121" t="s">
        <v>881</v>
      </c>
      <c r="S552" s="121" t="s">
        <v>59</v>
      </c>
      <c r="U552" s="121" t="s">
        <v>874</v>
      </c>
      <c r="W552" s="149" t="s">
        <v>1433</v>
      </c>
      <c r="X552" s="113">
        <v>9</v>
      </c>
      <c r="Y552" s="113" t="s">
        <v>1413</v>
      </c>
      <c r="Z552" s="113" t="s">
        <v>1433</v>
      </c>
      <c r="AA552" s="120">
        <f t="shared" si="54"/>
        <v>15</v>
      </c>
      <c r="AB552" s="114" t="s">
        <v>65</v>
      </c>
      <c r="AC552" s="121" t="s">
        <v>59</v>
      </c>
      <c r="AD552" s="121" t="s">
        <v>875</v>
      </c>
    </row>
    <row r="553" spans="1:30" s="121" customFormat="1">
      <c r="A553" s="114" t="s">
        <v>1432</v>
      </c>
      <c r="B553" s="114" t="s">
        <v>1408</v>
      </c>
      <c r="C553" s="114" t="s">
        <v>868</v>
      </c>
      <c r="D553" s="114">
        <f t="shared" si="50"/>
        <v>4</v>
      </c>
      <c r="E553" s="119">
        <f t="shared" si="51"/>
        <v>11228.697299710699</v>
      </c>
      <c r="F553" s="119">
        <v>12.5385836179529</v>
      </c>
      <c r="G553" s="114">
        <v>23.501480000000001</v>
      </c>
      <c r="H553" s="114">
        <v>75.965294999999998</v>
      </c>
      <c r="I553" s="114" t="s">
        <v>981</v>
      </c>
      <c r="J553" s="114" t="s">
        <v>61</v>
      </c>
      <c r="K553" s="121" t="s">
        <v>495</v>
      </c>
      <c r="L553" s="121" t="s">
        <v>55</v>
      </c>
      <c r="M553" s="114" t="s">
        <v>1396</v>
      </c>
      <c r="N553" s="114" t="s">
        <v>65</v>
      </c>
      <c r="O553" s="114" t="s">
        <v>518</v>
      </c>
      <c r="P553" s="121" t="s">
        <v>984</v>
      </c>
      <c r="Q553" s="121">
        <v>4</v>
      </c>
      <c r="R553" s="121" t="s">
        <v>881</v>
      </c>
      <c r="S553" s="121" t="s">
        <v>59</v>
      </c>
      <c r="U553" s="121" t="s">
        <v>874</v>
      </c>
      <c r="W553" s="113" t="s">
        <v>65</v>
      </c>
      <c r="X553" s="113">
        <v>6</v>
      </c>
      <c r="Y553" s="113" t="s">
        <v>65</v>
      </c>
      <c r="Z553" s="113" t="s">
        <v>65</v>
      </c>
      <c r="AA553" s="120">
        <v>0</v>
      </c>
      <c r="AB553" s="114" t="s">
        <v>65</v>
      </c>
      <c r="AC553" s="121" t="s">
        <v>59</v>
      </c>
      <c r="AD553" s="121" t="s">
        <v>875</v>
      </c>
    </row>
    <row r="554" spans="1:30" s="121" customFormat="1">
      <c r="A554" s="114" t="s">
        <v>916</v>
      </c>
      <c r="B554" s="114" t="s">
        <v>871</v>
      </c>
      <c r="C554" s="114" t="s">
        <v>868</v>
      </c>
      <c r="D554" s="114">
        <f t="shared" si="50"/>
        <v>4</v>
      </c>
      <c r="E554" s="119">
        <f t="shared" si="51"/>
        <v>11241.235883328651</v>
      </c>
      <c r="F554" s="119">
        <v>271.95261005493398</v>
      </c>
      <c r="G554" s="114">
        <v>23.501373999999998</v>
      </c>
      <c r="H554" s="114">
        <v>75.965335999999994</v>
      </c>
      <c r="I554" s="114" t="s">
        <v>981</v>
      </c>
      <c r="J554" s="114" t="s">
        <v>61</v>
      </c>
      <c r="K554" s="121" t="s">
        <v>495</v>
      </c>
      <c r="L554" s="121" t="s">
        <v>55</v>
      </c>
      <c r="M554" s="114" t="s">
        <v>1396</v>
      </c>
      <c r="N554" s="114" t="s">
        <v>65</v>
      </c>
      <c r="O554" s="114" t="s">
        <v>518</v>
      </c>
      <c r="P554" s="121" t="s">
        <v>984</v>
      </c>
      <c r="Q554" s="121">
        <v>4</v>
      </c>
      <c r="R554" s="121" t="s">
        <v>881</v>
      </c>
      <c r="S554" s="121" t="s">
        <v>59</v>
      </c>
      <c r="U554" s="121" t="s">
        <v>874</v>
      </c>
      <c r="W554" s="113" t="s">
        <v>65</v>
      </c>
      <c r="X554" s="113">
        <v>6</v>
      </c>
      <c r="Y554" s="113" t="s">
        <v>65</v>
      </c>
      <c r="Z554" s="113" t="s">
        <v>65</v>
      </c>
      <c r="AA554" s="120">
        <v>0</v>
      </c>
      <c r="AB554" s="114" t="s">
        <v>916</v>
      </c>
      <c r="AC554" s="121" t="s">
        <v>59</v>
      </c>
      <c r="AD554" s="121" t="s">
        <v>875</v>
      </c>
    </row>
    <row r="555" spans="1:30" s="121" customFormat="1">
      <c r="A555" s="114" t="s">
        <v>953</v>
      </c>
      <c r="B555" s="114" t="s">
        <v>871</v>
      </c>
      <c r="C555" s="114" t="s">
        <v>868</v>
      </c>
      <c r="D555" s="114">
        <f t="shared" si="50"/>
        <v>4</v>
      </c>
      <c r="E555" s="119">
        <f t="shared" si="51"/>
        <v>11513.188493383585</v>
      </c>
      <c r="F555" s="119">
        <v>7.3631962759577796</v>
      </c>
      <c r="G555" s="114">
        <v>23.499041999999999</v>
      </c>
      <c r="H555" s="114">
        <v>75.966164000000006</v>
      </c>
      <c r="I555" s="114" t="s">
        <v>981</v>
      </c>
      <c r="J555" s="114" t="s">
        <v>61</v>
      </c>
      <c r="K555" s="121" t="s">
        <v>495</v>
      </c>
      <c r="L555" s="121" t="s">
        <v>55</v>
      </c>
      <c r="M555" s="114" t="s">
        <v>1396</v>
      </c>
      <c r="N555" s="114" t="s">
        <v>65</v>
      </c>
      <c r="O555" s="114" t="s">
        <v>518</v>
      </c>
      <c r="P555" s="121" t="s">
        <v>984</v>
      </c>
      <c r="Q555" s="121">
        <v>4</v>
      </c>
      <c r="R555" s="121" t="s">
        <v>881</v>
      </c>
      <c r="S555" s="121" t="s">
        <v>59</v>
      </c>
      <c r="U555" s="121" t="s">
        <v>874</v>
      </c>
      <c r="W555" s="113" t="s">
        <v>65</v>
      </c>
      <c r="X555" s="113">
        <v>6</v>
      </c>
      <c r="Y555" s="113" t="s">
        <v>65</v>
      </c>
      <c r="Z555" s="113" t="s">
        <v>65</v>
      </c>
      <c r="AA555" s="120">
        <v>0</v>
      </c>
      <c r="AB555" s="114" t="s">
        <v>65</v>
      </c>
      <c r="AC555" s="121" t="s">
        <v>59</v>
      </c>
      <c r="AD555" s="121" t="s">
        <v>875</v>
      </c>
    </row>
    <row r="556" spans="1:30" s="121" customFormat="1">
      <c r="A556" s="114" t="s">
        <v>916</v>
      </c>
      <c r="B556" s="114" t="s">
        <v>871</v>
      </c>
      <c r="C556" s="114" t="s">
        <v>868</v>
      </c>
      <c r="D556" s="114">
        <f t="shared" si="50"/>
        <v>4</v>
      </c>
      <c r="E556" s="119">
        <f t="shared" si="51"/>
        <v>11520.551689659542</v>
      </c>
      <c r="F556" s="119">
        <v>131.52447791675499</v>
      </c>
      <c r="G556" s="114">
        <v>23.49898</v>
      </c>
      <c r="H556" s="114">
        <v>75.966188000000002</v>
      </c>
      <c r="I556" s="114" t="s">
        <v>981</v>
      </c>
      <c r="J556" s="114" t="s">
        <v>61</v>
      </c>
      <c r="K556" s="121" t="s">
        <v>495</v>
      </c>
      <c r="L556" s="121" t="s">
        <v>55</v>
      </c>
      <c r="M556" s="114" t="s">
        <v>1396</v>
      </c>
      <c r="N556" s="114" t="s">
        <v>65</v>
      </c>
      <c r="O556" s="114" t="s">
        <v>518</v>
      </c>
      <c r="P556" s="121" t="s">
        <v>984</v>
      </c>
      <c r="Q556" s="121">
        <v>4</v>
      </c>
      <c r="R556" s="121" t="s">
        <v>881</v>
      </c>
      <c r="S556" s="121" t="s">
        <v>59</v>
      </c>
      <c r="U556" s="121" t="s">
        <v>874</v>
      </c>
      <c r="W556" s="113" t="s">
        <v>65</v>
      </c>
      <c r="X556" s="113">
        <v>6</v>
      </c>
      <c r="Y556" s="113" t="s">
        <v>65</v>
      </c>
      <c r="Z556" s="113" t="s">
        <v>65</v>
      </c>
      <c r="AA556" s="120">
        <v>0</v>
      </c>
      <c r="AB556" s="114" t="s">
        <v>65</v>
      </c>
      <c r="AC556" s="121" t="s">
        <v>59</v>
      </c>
      <c r="AD556" s="121" t="s">
        <v>875</v>
      </c>
    </row>
    <row r="557" spans="1:30" s="121" customFormat="1">
      <c r="A557" s="114" t="s">
        <v>1433</v>
      </c>
      <c r="B557" s="114" t="s">
        <v>1537</v>
      </c>
      <c r="C557" s="114" t="s">
        <v>868</v>
      </c>
      <c r="D557" s="114">
        <f t="shared" si="50"/>
        <v>4</v>
      </c>
      <c r="E557" s="119">
        <f t="shared" si="51"/>
        <v>11652.076167576297</v>
      </c>
      <c r="F557" s="119">
        <v>319.954062531001</v>
      </c>
      <c r="G557" s="114">
        <v>23.497855000000001</v>
      </c>
      <c r="H557" s="114">
        <v>75.9666</v>
      </c>
      <c r="I557" s="114" t="s">
        <v>981</v>
      </c>
      <c r="J557" s="114" t="s">
        <v>61</v>
      </c>
      <c r="K557" s="121" t="s">
        <v>495</v>
      </c>
      <c r="L557" s="121" t="s">
        <v>55</v>
      </c>
      <c r="M557" s="114" t="s">
        <v>1396</v>
      </c>
      <c r="N557" s="114" t="s">
        <v>65</v>
      </c>
      <c r="O557" s="114" t="s">
        <v>518</v>
      </c>
      <c r="P557" s="121" t="s">
        <v>984</v>
      </c>
      <c r="Q557" s="121">
        <v>4</v>
      </c>
      <c r="R557" s="121" t="s">
        <v>881</v>
      </c>
      <c r="S557" s="121" t="s">
        <v>59</v>
      </c>
      <c r="U557" s="121" t="s">
        <v>874</v>
      </c>
      <c r="W557" s="149" t="s">
        <v>1433</v>
      </c>
      <c r="X557" s="113">
        <v>10</v>
      </c>
      <c r="Y557" s="113" t="s">
        <v>1413</v>
      </c>
      <c r="Z557" s="113" t="s">
        <v>1433</v>
      </c>
      <c r="AA557" s="120">
        <f>X557+6</f>
        <v>16</v>
      </c>
      <c r="AB557" s="114" t="s">
        <v>65</v>
      </c>
      <c r="AC557" s="121" t="s">
        <v>59</v>
      </c>
      <c r="AD557" s="121" t="s">
        <v>875</v>
      </c>
    </row>
    <row r="558" spans="1:30" s="121" customFormat="1">
      <c r="A558" s="114" t="s">
        <v>916</v>
      </c>
      <c r="B558" s="114" t="s">
        <v>871</v>
      </c>
      <c r="C558" s="114" t="s">
        <v>868</v>
      </c>
      <c r="D558" s="114">
        <f t="shared" si="50"/>
        <v>4</v>
      </c>
      <c r="E558" s="119">
        <f t="shared" si="51"/>
        <v>11972.030230107299</v>
      </c>
      <c r="F558" s="119">
        <v>190.26664987475601</v>
      </c>
      <c r="G558" s="114">
        <v>23.495100000000001</v>
      </c>
      <c r="H558" s="114">
        <v>75.967112999999998</v>
      </c>
      <c r="I558" s="114" t="s">
        <v>981</v>
      </c>
      <c r="J558" s="114" t="s">
        <v>61</v>
      </c>
      <c r="K558" s="121" t="s">
        <v>495</v>
      </c>
      <c r="L558" s="121" t="s">
        <v>55</v>
      </c>
      <c r="M558" s="114" t="s">
        <v>1396</v>
      </c>
      <c r="N558" s="114" t="s">
        <v>65</v>
      </c>
      <c r="O558" s="114" t="s">
        <v>518</v>
      </c>
      <c r="P558" s="121" t="s">
        <v>984</v>
      </c>
      <c r="Q558" s="121">
        <v>4</v>
      </c>
      <c r="R558" s="121" t="s">
        <v>881</v>
      </c>
      <c r="S558" s="121" t="s">
        <v>59</v>
      </c>
      <c r="U558" s="121" t="s">
        <v>874</v>
      </c>
      <c r="W558" s="113" t="s">
        <v>65</v>
      </c>
      <c r="X558" s="113">
        <v>6</v>
      </c>
      <c r="Y558" s="113" t="s">
        <v>65</v>
      </c>
      <c r="Z558" s="113" t="s">
        <v>65</v>
      </c>
      <c r="AA558" s="120">
        <v>0</v>
      </c>
      <c r="AB558" s="114" t="s">
        <v>65</v>
      </c>
      <c r="AC558" s="121" t="s">
        <v>59</v>
      </c>
      <c r="AD558" s="121" t="s">
        <v>875</v>
      </c>
    </row>
    <row r="559" spans="1:30" s="121" customFormat="1">
      <c r="A559" s="114" t="s">
        <v>1433</v>
      </c>
      <c r="B559" s="114" t="s">
        <v>1537</v>
      </c>
      <c r="C559" s="114" t="s">
        <v>868</v>
      </c>
      <c r="D559" s="114">
        <f t="shared" si="50"/>
        <v>4</v>
      </c>
      <c r="E559" s="119">
        <f t="shared" si="51"/>
        <v>12162.296879982056</v>
      </c>
      <c r="F559" s="119">
        <v>180.10848656760501</v>
      </c>
      <c r="G559" s="114">
        <v>23.493886</v>
      </c>
      <c r="H559" s="114">
        <v>75.966183000000001</v>
      </c>
      <c r="I559" s="114" t="s">
        <v>981</v>
      </c>
      <c r="J559" s="114" t="s">
        <v>61</v>
      </c>
      <c r="K559" s="121" t="s">
        <v>495</v>
      </c>
      <c r="L559" s="121" t="s">
        <v>55</v>
      </c>
      <c r="M559" s="114" t="s">
        <v>1396</v>
      </c>
      <c r="N559" s="114" t="s">
        <v>65</v>
      </c>
      <c r="O559" s="114" t="s">
        <v>518</v>
      </c>
      <c r="P559" s="121" t="s">
        <v>984</v>
      </c>
      <c r="Q559" s="121">
        <v>4</v>
      </c>
      <c r="R559" s="121" t="s">
        <v>881</v>
      </c>
      <c r="S559" s="121" t="s">
        <v>59</v>
      </c>
      <c r="U559" s="121" t="s">
        <v>874</v>
      </c>
      <c r="W559" s="149" t="s">
        <v>1433</v>
      </c>
      <c r="X559" s="113">
        <v>29</v>
      </c>
      <c r="Y559" s="113" t="s">
        <v>1413</v>
      </c>
      <c r="Z559" s="113" t="s">
        <v>1433</v>
      </c>
      <c r="AA559" s="120">
        <f>X559+6</f>
        <v>35</v>
      </c>
      <c r="AB559" s="114" t="s">
        <v>65</v>
      </c>
      <c r="AC559" s="121" t="s">
        <v>59</v>
      </c>
      <c r="AD559" s="121" t="s">
        <v>875</v>
      </c>
    </row>
    <row r="560" spans="1:30" s="121" customFormat="1">
      <c r="A560" s="114" t="s">
        <v>916</v>
      </c>
      <c r="B560" s="114" t="s">
        <v>871</v>
      </c>
      <c r="C560" s="114" t="s">
        <v>868</v>
      </c>
      <c r="D560" s="114">
        <f t="shared" si="50"/>
        <v>4</v>
      </c>
      <c r="E560" s="119">
        <f t="shared" si="51"/>
        <v>12342.405366549661</v>
      </c>
      <c r="F560" s="119">
        <v>496.827476468062</v>
      </c>
      <c r="G560" s="114">
        <v>23.492481000000002</v>
      </c>
      <c r="H560" s="114">
        <v>75.965310000000002</v>
      </c>
      <c r="I560" s="114" t="s">
        <v>981</v>
      </c>
      <c r="J560" s="114" t="s">
        <v>61</v>
      </c>
      <c r="K560" s="121" t="s">
        <v>495</v>
      </c>
      <c r="L560" s="121" t="s">
        <v>55</v>
      </c>
      <c r="M560" s="114" t="s">
        <v>1396</v>
      </c>
      <c r="N560" s="114" t="s">
        <v>65</v>
      </c>
      <c r="O560" s="114" t="s">
        <v>518</v>
      </c>
      <c r="P560" s="121" t="s">
        <v>984</v>
      </c>
      <c r="Q560" s="121">
        <v>4</v>
      </c>
      <c r="R560" s="121" t="s">
        <v>881</v>
      </c>
      <c r="S560" s="121" t="s">
        <v>59</v>
      </c>
      <c r="U560" s="121" t="s">
        <v>874</v>
      </c>
      <c r="W560" s="113" t="s">
        <v>65</v>
      </c>
      <c r="X560" s="113">
        <v>6</v>
      </c>
      <c r="Y560" s="113" t="s">
        <v>65</v>
      </c>
      <c r="Z560" s="113" t="s">
        <v>65</v>
      </c>
      <c r="AA560" s="120">
        <v>0</v>
      </c>
      <c r="AB560" s="114" t="s">
        <v>65</v>
      </c>
      <c r="AC560" s="121" t="s">
        <v>59</v>
      </c>
      <c r="AD560" s="121" t="s">
        <v>875</v>
      </c>
    </row>
    <row r="561" spans="1:30" s="121" customFormat="1">
      <c r="A561" s="114" t="s">
        <v>1432</v>
      </c>
      <c r="B561" s="114" t="s">
        <v>1408</v>
      </c>
      <c r="C561" s="114" t="s">
        <v>868</v>
      </c>
      <c r="D561" s="114">
        <f t="shared" si="50"/>
        <v>4</v>
      </c>
      <c r="E561" s="119">
        <v>0</v>
      </c>
      <c r="F561" s="119">
        <v>1412.48147426266</v>
      </c>
      <c r="G561" s="114">
        <v>23.491909</v>
      </c>
      <c r="H561" s="114">
        <v>75.961492000000007</v>
      </c>
      <c r="I561" s="114" t="s">
        <v>985</v>
      </c>
      <c r="J561" s="114" t="s">
        <v>61</v>
      </c>
      <c r="K561" s="121" t="s">
        <v>495</v>
      </c>
      <c r="L561" s="121" t="s">
        <v>55</v>
      </c>
      <c r="M561" s="114" t="s">
        <v>1397</v>
      </c>
      <c r="N561" s="114" t="s">
        <v>65</v>
      </c>
      <c r="O561" s="114" t="s">
        <v>518</v>
      </c>
      <c r="P561" s="121" t="s">
        <v>984</v>
      </c>
      <c r="Q561" s="121">
        <v>4</v>
      </c>
      <c r="R561" s="121" t="s">
        <v>881</v>
      </c>
      <c r="S561" s="121" t="s">
        <v>59</v>
      </c>
      <c r="U561" s="121" t="s">
        <v>874</v>
      </c>
      <c r="W561" s="113" t="s">
        <v>65</v>
      </c>
      <c r="X561" s="113">
        <v>6</v>
      </c>
      <c r="Y561" s="113" t="s">
        <v>65</v>
      </c>
      <c r="Z561" s="113" t="s">
        <v>65</v>
      </c>
      <c r="AA561" s="120">
        <v>0</v>
      </c>
      <c r="AB561" s="114" t="s">
        <v>916</v>
      </c>
      <c r="AC561" s="121" t="s">
        <v>59</v>
      </c>
      <c r="AD561" s="121" t="s">
        <v>875</v>
      </c>
    </row>
    <row r="562" spans="1:30" s="121" customFormat="1">
      <c r="A562" s="114" t="s">
        <v>1433</v>
      </c>
      <c r="B562" s="114" t="s">
        <v>1537</v>
      </c>
      <c r="C562" s="114" t="s">
        <v>868</v>
      </c>
      <c r="D562" s="114">
        <f t="shared" si="50"/>
        <v>4</v>
      </c>
      <c r="E562" s="119">
        <f t="shared" si="51"/>
        <v>1412.48147426266</v>
      </c>
      <c r="F562" s="119">
        <v>70.878750770765095</v>
      </c>
      <c r="G562" s="114">
        <v>23.482873999999999</v>
      </c>
      <c r="H562" s="114">
        <v>75.967391000000006</v>
      </c>
      <c r="I562" s="114" t="s">
        <v>985</v>
      </c>
      <c r="J562" s="114" t="s">
        <v>61</v>
      </c>
      <c r="K562" s="121" t="s">
        <v>495</v>
      </c>
      <c r="L562" s="121" t="s">
        <v>55</v>
      </c>
      <c r="M562" s="114" t="s">
        <v>1397</v>
      </c>
      <c r="N562" s="114" t="s">
        <v>65</v>
      </c>
      <c r="O562" s="114" t="s">
        <v>518</v>
      </c>
      <c r="P562" s="121" t="s">
        <v>984</v>
      </c>
      <c r="Q562" s="121">
        <v>4</v>
      </c>
      <c r="R562" s="121" t="s">
        <v>881</v>
      </c>
      <c r="S562" s="121" t="s">
        <v>59</v>
      </c>
      <c r="U562" s="121" t="s">
        <v>874</v>
      </c>
      <c r="W562" s="149" t="s">
        <v>1433</v>
      </c>
      <c r="X562" s="113">
        <v>10</v>
      </c>
      <c r="Y562" s="113" t="s">
        <v>1413</v>
      </c>
      <c r="Z562" s="113" t="s">
        <v>1433</v>
      </c>
      <c r="AA562" s="120">
        <f t="shared" ref="AA562:AA563" si="55">X562+6</f>
        <v>16</v>
      </c>
      <c r="AB562" s="114" t="s">
        <v>65</v>
      </c>
      <c r="AC562" s="121" t="s">
        <v>59</v>
      </c>
      <c r="AD562" s="121" t="s">
        <v>875</v>
      </c>
    </row>
    <row r="563" spans="1:30" s="121" customFormat="1">
      <c r="A563" s="114" t="s">
        <v>1433</v>
      </c>
      <c r="B563" s="114" t="s">
        <v>1537</v>
      </c>
      <c r="C563" s="114" t="s">
        <v>868</v>
      </c>
      <c r="D563" s="114">
        <f t="shared" si="50"/>
        <v>4</v>
      </c>
      <c r="E563" s="119">
        <f t="shared" si="51"/>
        <v>1483.360225033425</v>
      </c>
      <c r="F563" s="119">
        <v>123.931729418735</v>
      </c>
      <c r="G563" s="114">
        <v>23.482399000000001</v>
      </c>
      <c r="H563" s="114">
        <v>75.967044999999999</v>
      </c>
      <c r="I563" s="114" t="s">
        <v>985</v>
      </c>
      <c r="J563" s="114" t="s">
        <v>61</v>
      </c>
      <c r="K563" s="121" t="s">
        <v>495</v>
      </c>
      <c r="L563" s="121" t="s">
        <v>55</v>
      </c>
      <c r="M563" s="114" t="s">
        <v>1397</v>
      </c>
      <c r="N563" s="114" t="s">
        <v>65</v>
      </c>
      <c r="O563" s="114" t="s">
        <v>518</v>
      </c>
      <c r="P563" s="121" t="s">
        <v>984</v>
      </c>
      <c r="Q563" s="121">
        <v>4</v>
      </c>
      <c r="R563" s="121" t="s">
        <v>881</v>
      </c>
      <c r="S563" s="121" t="s">
        <v>59</v>
      </c>
      <c r="U563" s="121" t="s">
        <v>874</v>
      </c>
      <c r="W563" s="149" t="s">
        <v>1433</v>
      </c>
      <c r="X563" s="113">
        <v>18</v>
      </c>
      <c r="Y563" s="113" t="s">
        <v>1413</v>
      </c>
      <c r="Z563" s="113" t="s">
        <v>1433</v>
      </c>
      <c r="AA563" s="120">
        <f t="shared" si="55"/>
        <v>24</v>
      </c>
      <c r="AB563" s="114" t="s">
        <v>916</v>
      </c>
      <c r="AC563" s="121" t="s">
        <v>59</v>
      </c>
      <c r="AD563" s="121" t="s">
        <v>875</v>
      </c>
    </row>
    <row r="564" spans="1:30" s="121" customFormat="1">
      <c r="A564" s="114" t="s">
        <v>1431</v>
      </c>
      <c r="B564" s="114" t="s">
        <v>1408</v>
      </c>
      <c r="C564" s="114" t="s">
        <v>868</v>
      </c>
      <c r="D564" s="114">
        <f t="shared" si="50"/>
        <v>4</v>
      </c>
      <c r="E564" s="119">
        <f t="shared" si="51"/>
        <v>1607.2919544521599</v>
      </c>
      <c r="F564" s="119">
        <v>680.69526820500596</v>
      </c>
      <c r="G564" s="114">
        <v>23.481786</v>
      </c>
      <c r="H564" s="114">
        <v>75.966032999999996</v>
      </c>
      <c r="I564" s="114" t="s">
        <v>985</v>
      </c>
      <c r="J564" s="114" t="s">
        <v>61</v>
      </c>
      <c r="K564" s="121" t="s">
        <v>495</v>
      </c>
      <c r="L564" s="121" t="s">
        <v>55</v>
      </c>
      <c r="M564" s="114" t="s">
        <v>1397</v>
      </c>
      <c r="N564" s="114" t="s">
        <v>65</v>
      </c>
      <c r="O564" s="114" t="s">
        <v>518</v>
      </c>
      <c r="P564" s="121" t="s">
        <v>984</v>
      </c>
      <c r="Q564" s="121">
        <v>4</v>
      </c>
      <c r="R564" s="121" t="s">
        <v>881</v>
      </c>
      <c r="S564" s="121" t="s">
        <v>59</v>
      </c>
      <c r="U564" s="121" t="s">
        <v>874</v>
      </c>
      <c r="W564" s="113" t="s">
        <v>65</v>
      </c>
      <c r="X564" s="113">
        <v>6</v>
      </c>
      <c r="Y564" s="113" t="s">
        <v>65</v>
      </c>
      <c r="Z564" s="113" t="s">
        <v>65</v>
      </c>
      <c r="AA564" s="120">
        <v>0</v>
      </c>
      <c r="AB564" s="114" t="s">
        <v>65</v>
      </c>
      <c r="AC564" s="121" t="s">
        <v>59</v>
      </c>
      <c r="AD564" s="121" t="s">
        <v>875</v>
      </c>
    </row>
    <row r="565" spans="1:30" s="121" customFormat="1">
      <c r="A565" s="114" t="s">
        <v>1432</v>
      </c>
      <c r="B565" s="114" t="s">
        <v>1408</v>
      </c>
      <c r="C565" s="114" t="s">
        <v>868</v>
      </c>
      <c r="D565" s="114">
        <f t="shared" si="50"/>
        <v>4</v>
      </c>
      <c r="E565" s="119">
        <f t="shared" si="51"/>
        <v>2287.9872226571661</v>
      </c>
      <c r="F565" s="119">
        <v>143.222412839729</v>
      </c>
      <c r="G565" s="114">
        <v>23.475995999999999</v>
      </c>
      <c r="H565" s="114">
        <v>75.965039000000004</v>
      </c>
      <c r="I565" s="114" t="s">
        <v>985</v>
      </c>
      <c r="J565" s="114" t="s">
        <v>61</v>
      </c>
      <c r="K565" s="121" t="s">
        <v>495</v>
      </c>
      <c r="L565" s="121" t="s">
        <v>55</v>
      </c>
      <c r="M565" s="114" t="s">
        <v>1397</v>
      </c>
      <c r="N565" s="114" t="s">
        <v>65</v>
      </c>
      <c r="O565" s="114" t="s">
        <v>518</v>
      </c>
      <c r="P565" s="121" t="s">
        <v>984</v>
      </c>
      <c r="Q565" s="121">
        <v>4</v>
      </c>
      <c r="R565" s="121" t="s">
        <v>881</v>
      </c>
      <c r="S565" s="121" t="s">
        <v>59</v>
      </c>
      <c r="U565" s="121" t="s">
        <v>874</v>
      </c>
      <c r="W565" s="113" t="s">
        <v>65</v>
      </c>
      <c r="X565" s="113">
        <v>7</v>
      </c>
      <c r="Y565" s="113" t="s">
        <v>65</v>
      </c>
      <c r="Z565" s="113" t="s">
        <v>65</v>
      </c>
      <c r="AA565" s="120">
        <v>0</v>
      </c>
      <c r="AB565" s="114" t="s">
        <v>916</v>
      </c>
      <c r="AC565" s="121" t="s">
        <v>59</v>
      </c>
      <c r="AD565" s="121" t="s">
        <v>875</v>
      </c>
    </row>
    <row r="566" spans="1:30" s="121" customFormat="1">
      <c r="A566" s="114" t="s">
        <v>1536</v>
      </c>
      <c r="B566" s="114" t="s">
        <v>871</v>
      </c>
      <c r="C566" s="114" t="s">
        <v>868</v>
      </c>
      <c r="D566" s="114">
        <f t="shared" si="50"/>
        <v>5</v>
      </c>
      <c r="E566" s="119">
        <v>0</v>
      </c>
      <c r="F566" s="119">
        <v>40.375309761304102</v>
      </c>
      <c r="G566" s="114">
        <v>23.371872</v>
      </c>
      <c r="H566" s="114">
        <v>76.042117000000005</v>
      </c>
      <c r="I566" s="114" t="s">
        <v>986</v>
      </c>
      <c r="J566" s="114" t="s">
        <v>61</v>
      </c>
      <c r="K566" s="121" t="s">
        <v>495</v>
      </c>
      <c r="L566" s="121" t="s">
        <v>55</v>
      </c>
      <c r="M566" s="114" t="s">
        <v>1523</v>
      </c>
      <c r="N566" s="114" t="s">
        <v>65</v>
      </c>
      <c r="O566" s="114" t="s">
        <v>518</v>
      </c>
      <c r="P566" s="121" t="s">
        <v>884</v>
      </c>
      <c r="Q566" s="121">
        <v>6</v>
      </c>
      <c r="R566" s="121" t="s">
        <v>873</v>
      </c>
      <c r="S566" s="121" t="s">
        <v>59</v>
      </c>
      <c r="U566" s="121" t="s">
        <v>886</v>
      </c>
      <c r="W566" s="113" t="s">
        <v>65</v>
      </c>
      <c r="X566" s="113">
        <v>6</v>
      </c>
      <c r="Y566" s="113" t="s">
        <v>65</v>
      </c>
      <c r="Z566" s="113" t="s">
        <v>65</v>
      </c>
      <c r="AA566" s="120">
        <v>0</v>
      </c>
      <c r="AB566" s="114" t="s">
        <v>65</v>
      </c>
      <c r="AC566" s="121" t="s">
        <v>59</v>
      </c>
      <c r="AD566" s="121" t="s">
        <v>875</v>
      </c>
    </row>
    <row r="567" spans="1:30" s="121" customFormat="1">
      <c r="A567" s="114" t="s">
        <v>1432</v>
      </c>
      <c r="B567" s="114" t="s">
        <v>1408</v>
      </c>
      <c r="C567" s="114" t="s">
        <v>895</v>
      </c>
      <c r="D567" s="114">
        <f t="shared" si="50"/>
        <v>5</v>
      </c>
      <c r="E567" s="119">
        <f t="shared" si="51"/>
        <v>40.375309761304102</v>
      </c>
      <c r="F567" s="119">
        <v>43.412263515453503</v>
      </c>
      <c r="G567" s="114">
        <v>23.371497000000002</v>
      </c>
      <c r="H567" s="114">
        <v>76.042006999999998</v>
      </c>
      <c r="I567" s="114" t="s">
        <v>986</v>
      </c>
      <c r="J567" s="114" t="s">
        <v>61</v>
      </c>
      <c r="K567" s="121" t="s">
        <v>495</v>
      </c>
      <c r="L567" s="121" t="s">
        <v>55</v>
      </c>
      <c r="M567" s="114" t="s">
        <v>1523</v>
      </c>
      <c r="N567" s="114" t="s">
        <v>65</v>
      </c>
      <c r="O567" s="114" t="s">
        <v>518</v>
      </c>
      <c r="P567" s="121" t="s">
        <v>884</v>
      </c>
      <c r="Q567" s="121">
        <v>6</v>
      </c>
      <c r="R567" s="121" t="s">
        <v>873</v>
      </c>
      <c r="S567" s="121" t="s">
        <v>1535</v>
      </c>
      <c r="U567" s="121" t="s">
        <v>886</v>
      </c>
      <c r="W567" s="113" t="s">
        <v>65</v>
      </c>
      <c r="X567" s="113">
        <v>4</v>
      </c>
      <c r="Y567" s="113" t="s">
        <v>65</v>
      </c>
      <c r="Z567" s="113" t="s">
        <v>65</v>
      </c>
      <c r="AA567" s="120">
        <v>0</v>
      </c>
      <c r="AB567" s="114" t="s">
        <v>916</v>
      </c>
      <c r="AC567" s="121" t="s">
        <v>1535</v>
      </c>
      <c r="AD567" s="121" t="s">
        <v>875</v>
      </c>
    </row>
    <row r="568" spans="1:30" s="121" customFormat="1">
      <c r="A568" s="114" t="s">
        <v>1431</v>
      </c>
      <c r="B568" s="114" t="s">
        <v>1408</v>
      </c>
      <c r="C568" s="114" t="s">
        <v>895</v>
      </c>
      <c r="D568" s="114">
        <f t="shared" si="50"/>
        <v>5</v>
      </c>
      <c r="E568" s="119">
        <f t="shared" si="51"/>
        <v>83.787573276757598</v>
      </c>
      <c r="F568" s="119">
        <v>782.71000794018903</v>
      </c>
      <c r="G568" s="114">
        <v>23.36469</v>
      </c>
      <c r="H568" s="114">
        <v>76.043366000000006</v>
      </c>
      <c r="I568" s="114" t="s">
        <v>986</v>
      </c>
      <c r="J568" s="114" t="s">
        <v>61</v>
      </c>
      <c r="K568" s="121" t="s">
        <v>495</v>
      </c>
      <c r="L568" s="121" t="s">
        <v>55</v>
      </c>
      <c r="M568" s="114" t="s">
        <v>1523</v>
      </c>
      <c r="N568" s="114" t="s">
        <v>65</v>
      </c>
      <c r="O568" s="114">
        <v>3</v>
      </c>
      <c r="P568" s="121" t="s">
        <v>884</v>
      </c>
      <c r="Q568" s="121">
        <v>6</v>
      </c>
      <c r="R568" s="121" t="s">
        <v>885</v>
      </c>
      <c r="S568" s="121" t="s">
        <v>1535</v>
      </c>
      <c r="U568" s="121" t="s">
        <v>886</v>
      </c>
      <c r="W568" s="113" t="s">
        <v>65</v>
      </c>
      <c r="X568" s="113">
        <v>6</v>
      </c>
      <c r="Y568" s="113" t="s">
        <v>65</v>
      </c>
      <c r="Z568" s="113" t="s">
        <v>65</v>
      </c>
      <c r="AA568" s="120">
        <v>0</v>
      </c>
      <c r="AB568" s="114" t="s">
        <v>65</v>
      </c>
      <c r="AC568" s="121" t="s">
        <v>1535</v>
      </c>
      <c r="AD568" s="121" t="s">
        <v>875</v>
      </c>
    </row>
    <row r="569" spans="1:30" s="121" customFormat="1">
      <c r="A569" s="114" t="s">
        <v>1432</v>
      </c>
      <c r="B569" s="114" t="s">
        <v>1408</v>
      </c>
      <c r="C569" s="114" t="s">
        <v>868</v>
      </c>
      <c r="D569" s="114">
        <f t="shared" si="50"/>
        <v>5</v>
      </c>
      <c r="E569" s="119">
        <f t="shared" si="51"/>
        <v>866.49758121694663</v>
      </c>
      <c r="F569" s="119">
        <v>881.51978174385704</v>
      </c>
      <c r="G569" s="114">
        <v>23.356774000000001</v>
      </c>
      <c r="H569" s="114">
        <v>76.043959000000001</v>
      </c>
      <c r="I569" s="114" t="s">
        <v>986</v>
      </c>
      <c r="J569" s="114" t="s">
        <v>61</v>
      </c>
      <c r="K569" s="121" t="s">
        <v>495</v>
      </c>
      <c r="L569" s="121" t="s">
        <v>55</v>
      </c>
      <c r="M569" s="114" t="s">
        <v>1523</v>
      </c>
      <c r="N569" s="114" t="s">
        <v>65</v>
      </c>
      <c r="O569" s="114" t="s">
        <v>518</v>
      </c>
      <c r="P569" s="121" t="s">
        <v>884</v>
      </c>
      <c r="Q569" s="121">
        <v>6</v>
      </c>
      <c r="R569" s="121" t="s">
        <v>885</v>
      </c>
      <c r="S569" s="121" t="s">
        <v>59</v>
      </c>
      <c r="U569" s="121" t="s">
        <v>886</v>
      </c>
      <c r="W569" s="113" t="s">
        <v>65</v>
      </c>
      <c r="X569" s="113">
        <v>4</v>
      </c>
      <c r="Y569" s="113" t="s">
        <v>65</v>
      </c>
      <c r="Z569" s="113" t="s">
        <v>65</v>
      </c>
      <c r="AA569" s="120">
        <v>0</v>
      </c>
      <c r="AB569" s="114" t="s">
        <v>65</v>
      </c>
      <c r="AC569" s="121" t="s">
        <v>59</v>
      </c>
      <c r="AD569" s="121" t="s">
        <v>875</v>
      </c>
    </row>
    <row r="570" spans="1:30" s="121" customFormat="1">
      <c r="A570" s="114" t="s">
        <v>1432</v>
      </c>
      <c r="B570" s="114" t="s">
        <v>1408</v>
      </c>
      <c r="C570" s="114" t="s">
        <v>868</v>
      </c>
      <c r="D570" s="114">
        <f t="shared" si="50"/>
        <v>4</v>
      </c>
      <c r="E570" s="119">
        <f t="shared" si="51"/>
        <v>1748.0173629608037</v>
      </c>
      <c r="F570" s="119">
        <v>575.93275694452802</v>
      </c>
      <c r="G570" s="114">
        <v>23.351624999999999</v>
      </c>
      <c r="H570" s="114">
        <v>76.043683000000001</v>
      </c>
      <c r="I570" s="114" t="s">
        <v>986</v>
      </c>
      <c r="J570" s="114" t="s">
        <v>61</v>
      </c>
      <c r="K570" s="121" t="s">
        <v>495</v>
      </c>
      <c r="L570" s="121" t="s">
        <v>55</v>
      </c>
      <c r="M570" s="114" t="s">
        <v>1523</v>
      </c>
      <c r="N570" s="114" t="s">
        <v>65</v>
      </c>
      <c r="O570" s="114" t="s">
        <v>518</v>
      </c>
      <c r="P570" s="121" t="s">
        <v>951</v>
      </c>
      <c r="Q570" s="121">
        <v>4</v>
      </c>
      <c r="R570" s="121" t="s">
        <v>885</v>
      </c>
      <c r="S570" s="121" t="s">
        <v>59</v>
      </c>
      <c r="U570" s="121" t="s">
        <v>874</v>
      </c>
      <c r="W570" s="113" t="s">
        <v>65</v>
      </c>
      <c r="X570" s="113">
        <v>6</v>
      </c>
      <c r="Y570" s="113" t="s">
        <v>65</v>
      </c>
      <c r="Z570" s="113" t="s">
        <v>65</v>
      </c>
      <c r="AA570" s="120">
        <v>0</v>
      </c>
      <c r="AB570" s="114" t="s">
        <v>65</v>
      </c>
      <c r="AC570" s="121" t="s">
        <v>59</v>
      </c>
      <c r="AD570" s="121" t="s">
        <v>875</v>
      </c>
    </row>
    <row r="571" spans="1:30" s="121" customFormat="1">
      <c r="A571" s="114" t="s">
        <v>1450</v>
      </c>
      <c r="B571" s="114" t="s">
        <v>1408</v>
      </c>
      <c r="C571" s="114" t="s">
        <v>868</v>
      </c>
      <c r="D571" s="114">
        <f t="shared" si="50"/>
        <v>4</v>
      </c>
      <c r="E571" s="119">
        <f t="shared" si="51"/>
        <v>2323.9501199053316</v>
      </c>
      <c r="F571" s="119">
        <v>852.61100255128304</v>
      </c>
      <c r="G571" s="114">
        <v>23.344027000000001</v>
      </c>
      <c r="H571" s="114">
        <v>76.042683999999994</v>
      </c>
      <c r="I571" s="114" t="s">
        <v>986</v>
      </c>
      <c r="J571" s="114" t="s">
        <v>61</v>
      </c>
      <c r="K571" s="121" t="s">
        <v>495</v>
      </c>
      <c r="L571" s="121" t="s">
        <v>55</v>
      </c>
      <c r="M571" s="114" t="s">
        <v>1523</v>
      </c>
      <c r="N571" s="114" t="s">
        <v>65</v>
      </c>
      <c r="O571" s="114" t="s">
        <v>518</v>
      </c>
      <c r="P571" s="121" t="s">
        <v>951</v>
      </c>
      <c r="Q571" s="121">
        <v>4</v>
      </c>
      <c r="R571" s="121" t="s">
        <v>885</v>
      </c>
      <c r="S571" s="121" t="s">
        <v>59</v>
      </c>
      <c r="U571" s="121" t="s">
        <v>874</v>
      </c>
      <c r="W571" s="113" t="s">
        <v>65</v>
      </c>
      <c r="X571" s="113">
        <v>6</v>
      </c>
      <c r="Y571" s="113" t="s">
        <v>65</v>
      </c>
      <c r="Z571" s="113" t="s">
        <v>65</v>
      </c>
      <c r="AA571" s="120">
        <v>0</v>
      </c>
      <c r="AB571" s="114" t="s">
        <v>65</v>
      </c>
      <c r="AC571" s="121" t="s">
        <v>59</v>
      </c>
      <c r="AD571" s="121" t="s">
        <v>875</v>
      </c>
    </row>
    <row r="572" spans="1:30" s="121" customFormat="1">
      <c r="A572" s="114" t="s">
        <v>1431</v>
      </c>
      <c r="B572" s="114" t="s">
        <v>1408</v>
      </c>
      <c r="C572" s="114" t="s">
        <v>868</v>
      </c>
      <c r="D572" s="114">
        <f t="shared" si="50"/>
        <v>4</v>
      </c>
      <c r="E572" s="119">
        <f t="shared" si="51"/>
        <v>3176.5611224566146</v>
      </c>
      <c r="F572" s="119">
        <v>493.35630924088599</v>
      </c>
      <c r="G572" s="114">
        <v>23.340595</v>
      </c>
      <c r="H572" s="114">
        <v>76.043906000000007</v>
      </c>
      <c r="I572" s="114" t="s">
        <v>986</v>
      </c>
      <c r="J572" s="114" t="s">
        <v>61</v>
      </c>
      <c r="K572" s="121" t="s">
        <v>495</v>
      </c>
      <c r="L572" s="121" t="s">
        <v>55</v>
      </c>
      <c r="M572" s="114" t="s">
        <v>1523</v>
      </c>
      <c r="N572" s="114" t="s">
        <v>65</v>
      </c>
      <c r="O572" s="114" t="s">
        <v>518</v>
      </c>
      <c r="P572" s="121" t="s">
        <v>951</v>
      </c>
      <c r="Q572" s="121">
        <v>4</v>
      </c>
      <c r="R572" s="121" t="s">
        <v>929</v>
      </c>
      <c r="S572" s="121" t="s">
        <v>59</v>
      </c>
      <c r="U572" s="121" t="s">
        <v>874</v>
      </c>
      <c r="W572" s="113" t="s">
        <v>65</v>
      </c>
      <c r="X572" s="113">
        <v>6</v>
      </c>
      <c r="Y572" s="113" t="s">
        <v>65</v>
      </c>
      <c r="Z572" s="113" t="s">
        <v>65</v>
      </c>
      <c r="AA572" s="120">
        <v>0</v>
      </c>
      <c r="AB572" s="114" t="s">
        <v>65</v>
      </c>
      <c r="AC572" s="121" t="s">
        <v>59</v>
      </c>
      <c r="AD572" s="121" t="s">
        <v>875</v>
      </c>
    </row>
    <row r="573" spans="1:30" s="121" customFormat="1">
      <c r="A573" s="114" t="s">
        <v>1432</v>
      </c>
      <c r="B573" s="114" t="s">
        <v>1408</v>
      </c>
      <c r="C573" s="114" t="s">
        <v>868</v>
      </c>
      <c r="D573" s="114">
        <f t="shared" si="50"/>
        <v>4</v>
      </c>
      <c r="E573" s="119">
        <v>0</v>
      </c>
      <c r="F573" s="119">
        <v>4.2962825238676601</v>
      </c>
      <c r="G573" s="114">
        <v>23.398969999999998</v>
      </c>
      <c r="H573" s="114">
        <v>76.023949999999999</v>
      </c>
      <c r="I573" s="114" t="s">
        <v>987</v>
      </c>
      <c r="J573" s="114" t="s">
        <v>61</v>
      </c>
      <c r="K573" s="121" t="s">
        <v>495</v>
      </c>
      <c r="L573" s="121" t="s">
        <v>55</v>
      </c>
      <c r="M573" s="114" t="s">
        <v>1524</v>
      </c>
      <c r="N573" s="114" t="s">
        <v>65</v>
      </c>
      <c r="O573" s="114">
        <v>2</v>
      </c>
      <c r="P573" s="121" t="s">
        <v>988</v>
      </c>
      <c r="Q573" s="121">
        <v>4</v>
      </c>
      <c r="R573" s="121" t="s">
        <v>873</v>
      </c>
      <c r="S573" s="121" t="s">
        <v>59</v>
      </c>
      <c r="U573" s="121" t="s">
        <v>874</v>
      </c>
      <c r="W573" s="113" t="s">
        <v>65</v>
      </c>
      <c r="X573" s="113">
        <v>7</v>
      </c>
      <c r="Y573" s="113" t="s">
        <v>65</v>
      </c>
      <c r="Z573" s="113" t="s">
        <v>65</v>
      </c>
      <c r="AA573" s="120">
        <v>0</v>
      </c>
      <c r="AB573" s="114" t="s">
        <v>65</v>
      </c>
      <c r="AC573" s="121" t="s">
        <v>59</v>
      </c>
      <c r="AD573" s="121" t="s">
        <v>875</v>
      </c>
    </row>
    <row r="574" spans="1:30" s="121" customFormat="1">
      <c r="A574" s="114" t="s">
        <v>1432</v>
      </c>
      <c r="B574" s="114" t="s">
        <v>1408</v>
      </c>
      <c r="C574" s="114" t="s">
        <v>868</v>
      </c>
      <c r="D574" s="114">
        <f t="shared" si="50"/>
        <v>4</v>
      </c>
      <c r="E574" s="119">
        <f t="shared" si="51"/>
        <v>4.2962825238676601</v>
      </c>
      <c r="F574" s="119">
        <v>155.232799276257</v>
      </c>
      <c r="G574" s="114">
        <v>23.398173</v>
      </c>
      <c r="H574" s="114">
        <v>76.025132999999997</v>
      </c>
      <c r="I574" s="114" t="s">
        <v>987</v>
      </c>
      <c r="J574" s="114" t="s">
        <v>61</v>
      </c>
      <c r="K574" s="121" t="s">
        <v>495</v>
      </c>
      <c r="L574" s="121" t="s">
        <v>55</v>
      </c>
      <c r="M574" s="114" t="s">
        <v>1524</v>
      </c>
      <c r="N574" s="114" t="s">
        <v>65</v>
      </c>
      <c r="O574" s="114" t="s">
        <v>518</v>
      </c>
      <c r="P574" s="121" t="s">
        <v>988</v>
      </c>
      <c r="Q574" s="121">
        <v>4</v>
      </c>
      <c r="R574" s="121" t="s">
        <v>873</v>
      </c>
      <c r="S574" s="121" t="s">
        <v>59</v>
      </c>
      <c r="U574" s="121" t="s">
        <v>874</v>
      </c>
      <c r="W574" s="113" t="s">
        <v>65</v>
      </c>
      <c r="X574" s="113">
        <v>4</v>
      </c>
      <c r="Y574" s="113" t="s">
        <v>65</v>
      </c>
      <c r="Z574" s="113" t="s">
        <v>65</v>
      </c>
      <c r="AA574" s="120">
        <v>0</v>
      </c>
      <c r="AB574" s="114" t="s">
        <v>65</v>
      </c>
      <c r="AC574" s="121" t="s">
        <v>59</v>
      </c>
      <c r="AD574" s="121" t="s">
        <v>875</v>
      </c>
    </row>
    <row r="575" spans="1:30" s="121" customFormat="1">
      <c r="A575" s="114" t="s">
        <v>1432</v>
      </c>
      <c r="B575" s="114" t="s">
        <v>1408</v>
      </c>
      <c r="C575" s="114" t="s">
        <v>868</v>
      </c>
      <c r="D575" s="114">
        <f t="shared" si="50"/>
        <v>4</v>
      </c>
      <c r="E575" s="119">
        <f t="shared" si="51"/>
        <v>159.52908180012466</v>
      </c>
      <c r="F575" s="119">
        <v>23.428766626693101</v>
      </c>
      <c r="G575" s="114">
        <v>23.398150999999999</v>
      </c>
      <c r="H575" s="114">
        <v>76.025361000000004</v>
      </c>
      <c r="I575" s="114" t="s">
        <v>987</v>
      </c>
      <c r="J575" s="114" t="s">
        <v>61</v>
      </c>
      <c r="K575" s="121" t="s">
        <v>495</v>
      </c>
      <c r="L575" s="121" t="s">
        <v>55</v>
      </c>
      <c r="M575" s="114" t="s">
        <v>1524</v>
      </c>
      <c r="N575" s="114" t="s">
        <v>65</v>
      </c>
      <c r="O575" s="114" t="s">
        <v>518</v>
      </c>
      <c r="P575" s="121" t="s">
        <v>988</v>
      </c>
      <c r="Q575" s="121">
        <v>4</v>
      </c>
      <c r="R575" s="121" t="s">
        <v>873</v>
      </c>
      <c r="S575" s="121" t="s">
        <v>59</v>
      </c>
      <c r="U575" s="121" t="s">
        <v>874</v>
      </c>
      <c r="W575" s="113" t="s">
        <v>65</v>
      </c>
      <c r="X575" s="113">
        <v>5</v>
      </c>
      <c r="Y575" s="113" t="s">
        <v>65</v>
      </c>
      <c r="Z575" s="113" t="s">
        <v>65</v>
      </c>
      <c r="AA575" s="120">
        <v>0</v>
      </c>
      <c r="AB575" s="114" t="s">
        <v>65</v>
      </c>
      <c r="AC575" s="121" t="s">
        <v>59</v>
      </c>
      <c r="AD575" s="121" t="s">
        <v>875</v>
      </c>
    </row>
    <row r="576" spans="1:30" s="121" customFormat="1">
      <c r="A576" s="114" t="s">
        <v>62</v>
      </c>
      <c r="B576" s="114" t="s">
        <v>1408</v>
      </c>
      <c r="C576" s="114" t="s">
        <v>868</v>
      </c>
      <c r="D576" s="114">
        <f t="shared" si="50"/>
        <v>4</v>
      </c>
      <c r="E576" s="119">
        <f t="shared" si="51"/>
        <v>182.95784842681775</v>
      </c>
      <c r="F576" s="119">
        <v>105.640684725169</v>
      </c>
      <c r="G576" s="114">
        <v>23.398475000000001</v>
      </c>
      <c r="H576" s="114">
        <v>76.026174999999995</v>
      </c>
      <c r="I576" s="114" t="s">
        <v>987</v>
      </c>
      <c r="J576" s="114" t="s">
        <v>61</v>
      </c>
      <c r="K576" s="121" t="s">
        <v>495</v>
      </c>
      <c r="L576" s="121" t="s">
        <v>55</v>
      </c>
      <c r="M576" s="114" t="s">
        <v>1524</v>
      </c>
      <c r="N576" s="114" t="s">
        <v>65</v>
      </c>
      <c r="O576" s="114" t="s">
        <v>518</v>
      </c>
      <c r="P576" s="121" t="s">
        <v>988</v>
      </c>
      <c r="Q576" s="121">
        <v>4</v>
      </c>
      <c r="R576" s="121" t="s">
        <v>873</v>
      </c>
      <c r="S576" s="121" t="s">
        <v>59</v>
      </c>
      <c r="U576" s="121" t="s">
        <v>874</v>
      </c>
      <c r="W576" s="113" t="s">
        <v>65</v>
      </c>
      <c r="X576" s="113">
        <v>4</v>
      </c>
      <c r="Y576" s="113" t="s">
        <v>65</v>
      </c>
      <c r="Z576" s="113" t="s">
        <v>65</v>
      </c>
      <c r="AA576" s="120">
        <v>0</v>
      </c>
      <c r="AB576" s="114" t="s">
        <v>65</v>
      </c>
      <c r="AC576" s="121" t="s">
        <v>59</v>
      </c>
      <c r="AD576" s="121" t="s">
        <v>875</v>
      </c>
    </row>
    <row r="577" spans="1:30" s="121" customFormat="1">
      <c r="A577" s="114" t="s">
        <v>1432</v>
      </c>
      <c r="B577" s="114" t="s">
        <v>1408</v>
      </c>
      <c r="C577" s="114" t="s">
        <v>868</v>
      </c>
      <c r="D577" s="114">
        <f t="shared" si="50"/>
        <v>4</v>
      </c>
      <c r="E577" s="119">
        <f t="shared" si="51"/>
        <v>288.59853315198677</v>
      </c>
      <c r="F577" s="119">
        <v>36.962388520651999</v>
      </c>
      <c r="G577" s="114">
        <v>23.398481</v>
      </c>
      <c r="H577" s="114">
        <v>76.026533999999998</v>
      </c>
      <c r="I577" s="114" t="s">
        <v>987</v>
      </c>
      <c r="J577" s="114" t="s">
        <v>61</v>
      </c>
      <c r="K577" s="121" t="s">
        <v>495</v>
      </c>
      <c r="L577" s="121" t="s">
        <v>55</v>
      </c>
      <c r="M577" s="114" t="s">
        <v>1524</v>
      </c>
      <c r="N577" s="114" t="s">
        <v>65</v>
      </c>
      <c r="O577" s="114" t="s">
        <v>518</v>
      </c>
      <c r="P577" s="121" t="s">
        <v>988</v>
      </c>
      <c r="Q577" s="121">
        <v>4</v>
      </c>
      <c r="R577" s="121" t="s">
        <v>873</v>
      </c>
      <c r="S577" s="121" t="s">
        <v>59</v>
      </c>
      <c r="U577" s="121" t="s">
        <v>874</v>
      </c>
      <c r="W577" s="113" t="s">
        <v>65</v>
      </c>
      <c r="X577" s="113">
        <v>4</v>
      </c>
      <c r="Y577" s="113" t="s">
        <v>65</v>
      </c>
      <c r="Z577" s="113" t="s">
        <v>65</v>
      </c>
      <c r="AA577" s="120">
        <v>0</v>
      </c>
      <c r="AB577" s="114" t="s">
        <v>65</v>
      </c>
      <c r="AC577" s="121" t="s">
        <v>59</v>
      </c>
      <c r="AD577" s="121" t="s">
        <v>875</v>
      </c>
    </row>
    <row r="578" spans="1:30" s="121" customFormat="1">
      <c r="A578" s="114" t="s">
        <v>1451</v>
      </c>
      <c r="B578" s="114" t="s">
        <v>1408</v>
      </c>
      <c r="C578" s="114" t="s">
        <v>868</v>
      </c>
      <c r="D578" s="114">
        <f t="shared" si="50"/>
        <v>5</v>
      </c>
      <c r="E578" s="119">
        <f t="shared" si="51"/>
        <v>325.56092167263876</v>
      </c>
      <c r="F578" s="119">
        <v>60.093200494742099</v>
      </c>
      <c r="G578" s="114">
        <v>23.398175999999999</v>
      </c>
      <c r="H578" s="114">
        <v>76.026842000000002</v>
      </c>
      <c r="I578" s="114" t="s">
        <v>987</v>
      </c>
      <c r="J578" s="114" t="s">
        <v>61</v>
      </c>
      <c r="K578" s="121" t="s">
        <v>495</v>
      </c>
      <c r="L578" s="121" t="s">
        <v>55</v>
      </c>
      <c r="M578" s="114" t="s">
        <v>1524</v>
      </c>
      <c r="N578" s="114" t="s">
        <v>65</v>
      </c>
      <c r="O578" s="114" t="s">
        <v>518</v>
      </c>
      <c r="P578" s="121" t="s">
        <v>884</v>
      </c>
      <c r="Q578" s="121">
        <v>6</v>
      </c>
      <c r="R578" s="121" t="s">
        <v>873</v>
      </c>
      <c r="S578" s="121" t="s">
        <v>59</v>
      </c>
      <c r="U578" s="121" t="s">
        <v>886</v>
      </c>
      <c r="W578" s="113" t="s">
        <v>65</v>
      </c>
      <c r="X578" s="113">
        <v>6</v>
      </c>
      <c r="Y578" s="113" t="s">
        <v>65</v>
      </c>
      <c r="Z578" s="113" t="s">
        <v>65</v>
      </c>
      <c r="AA578" s="120">
        <v>0</v>
      </c>
      <c r="AB578" s="114" t="s">
        <v>65</v>
      </c>
      <c r="AC578" s="121" t="s">
        <v>59</v>
      </c>
      <c r="AD578" s="121" t="s">
        <v>875</v>
      </c>
    </row>
    <row r="579" spans="1:30" s="121" customFormat="1">
      <c r="A579" s="114" t="s">
        <v>1432</v>
      </c>
      <c r="B579" s="114" t="s">
        <v>1408</v>
      </c>
      <c r="C579" s="114" t="s">
        <v>868</v>
      </c>
      <c r="D579" s="114">
        <f t="shared" si="50"/>
        <v>5</v>
      </c>
      <c r="E579" s="119">
        <f t="shared" si="51"/>
        <v>385.65412216738088</v>
      </c>
      <c r="F579" s="119">
        <v>4.6449514776123504</v>
      </c>
      <c r="G579" s="114">
        <v>23.398133999999999</v>
      </c>
      <c r="H579" s="114">
        <v>76.026846000000006</v>
      </c>
      <c r="I579" s="114" t="s">
        <v>987</v>
      </c>
      <c r="J579" s="114" t="s">
        <v>61</v>
      </c>
      <c r="K579" s="121" t="s">
        <v>495</v>
      </c>
      <c r="L579" s="121" t="s">
        <v>55</v>
      </c>
      <c r="M579" s="114" t="s">
        <v>1524</v>
      </c>
      <c r="N579" s="114" t="s">
        <v>65</v>
      </c>
      <c r="O579" s="114" t="s">
        <v>518</v>
      </c>
      <c r="P579" s="121" t="s">
        <v>884</v>
      </c>
      <c r="Q579" s="121">
        <v>6</v>
      </c>
      <c r="R579" s="121" t="s">
        <v>873</v>
      </c>
      <c r="S579" s="121" t="s">
        <v>59</v>
      </c>
      <c r="U579" s="121" t="s">
        <v>886</v>
      </c>
      <c r="W579" s="113" t="s">
        <v>65</v>
      </c>
      <c r="X579" s="113">
        <v>5</v>
      </c>
      <c r="Y579" s="113" t="s">
        <v>65</v>
      </c>
      <c r="Z579" s="113" t="s">
        <v>65</v>
      </c>
      <c r="AA579" s="120">
        <v>0</v>
      </c>
      <c r="AB579" s="114" t="s">
        <v>65</v>
      </c>
      <c r="AC579" s="121" t="s">
        <v>59</v>
      </c>
      <c r="AD579" s="121" t="s">
        <v>875</v>
      </c>
    </row>
    <row r="580" spans="1:30" s="121" customFormat="1">
      <c r="A580" s="114" t="s">
        <v>1432</v>
      </c>
      <c r="B580" s="114" t="s">
        <v>1408</v>
      </c>
      <c r="C580" s="114" t="s">
        <v>868</v>
      </c>
      <c r="D580" s="114">
        <f t="shared" si="50"/>
        <v>5</v>
      </c>
      <c r="E580" s="119">
        <f t="shared" si="51"/>
        <v>390.2990736449932</v>
      </c>
      <c r="F580" s="119">
        <v>35.828596859638097</v>
      </c>
      <c r="G580" s="114">
        <v>23.397973</v>
      </c>
      <c r="H580" s="114">
        <v>76.027141999999998</v>
      </c>
      <c r="I580" s="114" t="s">
        <v>987</v>
      </c>
      <c r="J580" s="114" t="s">
        <v>61</v>
      </c>
      <c r="K580" s="121" t="s">
        <v>495</v>
      </c>
      <c r="L580" s="121" t="s">
        <v>55</v>
      </c>
      <c r="M580" s="114" t="s">
        <v>1524</v>
      </c>
      <c r="N580" s="114" t="s">
        <v>65</v>
      </c>
      <c r="O580" s="114">
        <v>4</v>
      </c>
      <c r="P580" s="121" t="s">
        <v>884</v>
      </c>
      <c r="Q580" s="121">
        <v>6</v>
      </c>
      <c r="R580" s="121" t="s">
        <v>873</v>
      </c>
      <c r="S580" s="121" t="s">
        <v>59</v>
      </c>
      <c r="U580" s="121" t="s">
        <v>886</v>
      </c>
      <c r="W580" s="113" t="s">
        <v>65</v>
      </c>
      <c r="X580" s="113">
        <v>4</v>
      </c>
      <c r="Y580" s="113" t="s">
        <v>65</v>
      </c>
      <c r="Z580" s="113" t="s">
        <v>65</v>
      </c>
      <c r="AA580" s="120">
        <v>0</v>
      </c>
      <c r="AB580" s="114" t="s">
        <v>65</v>
      </c>
      <c r="AC580" s="121" t="s">
        <v>59</v>
      </c>
      <c r="AD580" s="121" t="s">
        <v>875</v>
      </c>
    </row>
    <row r="581" spans="1:30" s="121" customFormat="1">
      <c r="A581" s="114" t="s">
        <v>1432</v>
      </c>
      <c r="B581" s="114" t="s">
        <v>1408</v>
      </c>
      <c r="C581" s="114" t="s">
        <v>868</v>
      </c>
      <c r="D581" s="114">
        <f t="shared" ref="D581:D644" si="56">(Q581/2)+2</f>
        <v>4</v>
      </c>
      <c r="E581" s="119">
        <f t="shared" si="51"/>
        <v>426.12767050463128</v>
      </c>
      <c r="F581" s="119">
        <v>136.47795897616501</v>
      </c>
      <c r="G581" s="114">
        <v>23.397428000000001</v>
      </c>
      <c r="H581" s="114">
        <v>76.028310000000005</v>
      </c>
      <c r="I581" s="114" t="s">
        <v>987</v>
      </c>
      <c r="J581" s="114" t="s">
        <v>61</v>
      </c>
      <c r="K581" s="121" t="s">
        <v>495</v>
      </c>
      <c r="L581" s="121" t="s">
        <v>55</v>
      </c>
      <c r="M581" s="114" t="s">
        <v>1524</v>
      </c>
      <c r="N581" s="114" t="s">
        <v>65</v>
      </c>
      <c r="O581" s="114" t="s">
        <v>518</v>
      </c>
      <c r="P581" s="121" t="s">
        <v>989</v>
      </c>
      <c r="Q581" s="121">
        <v>4</v>
      </c>
      <c r="R581" s="121" t="s">
        <v>873</v>
      </c>
      <c r="S581" s="121" t="s">
        <v>59</v>
      </c>
      <c r="U581" s="121" t="s">
        <v>874</v>
      </c>
      <c r="W581" s="113" t="s">
        <v>65</v>
      </c>
      <c r="X581" s="113">
        <v>5</v>
      </c>
      <c r="Y581" s="113" t="s">
        <v>65</v>
      </c>
      <c r="Z581" s="113" t="s">
        <v>65</v>
      </c>
      <c r="AA581" s="120">
        <v>0</v>
      </c>
      <c r="AB581" s="114" t="s">
        <v>65</v>
      </c>
      <c r="AC581" s="121" t="s">
        <v>59</v>
      </c>
      <c r="AD581" s="121" t="s">
        <v>875</v>
      </c>
    </row>
    <row r="582" spans="1:30" s="121" customFormat="1">
      <c r="A582" s="114" t="s">
        <v>1431</v>
      </c>
      <c r="B582" s="114" t="s">
        <v>1408</v>
      </c>
      <c r="C582" s="114" t="s">
        <v>868</v>
      </c>
      <c r="D582" s="114">
        <f t="shared" si="56"/>
        <v>4</v>
      </c>
      <c r="E582" s="119">
        <f t="shared" ref="E582:E645" si="57">F581+E581</f>
        <v>562.60562948079632</v>
      </c>
      <c r="F582" s="119">
        <v>24.913769726651601</v>
      </c>
      <c r="G582" s="114">
        <v>23.397345000000001</v>
      </c>
      <c r="H582" s="114">
        <v>76.028537</v>
      </c>
      <c r="I582" s="114" t="s">
        <v>987</v>
      </c>
      <c r="J582" s="114" t="s">
        <v>61</v>
      </c>
      <c r="K582" s="121" t="s">
        <v>495</v>
      </c>
      <c r="L582" s="121" t="s">
        <v>55</v>
      </c>
      <c r="M582" s="114" t="s">
        <v>1524</v>
      </c>
      <c r="N582" s="114" t="s">
        <v>65</v>
      </c>
      <c r="O582" s="114" t="s">
        <v>518</v>
      </c>
      <c r="P582" s="121" t="s">
        <v>989</v>
      </c>
      <c r="Q582" s="121">
        <v>4</v>
      </c>
      <c r="R582" s="121" t="s">
        <v>881</v>
      </c>
      <c r="S582" s="121" t="s">
        <v>59</v>
      </c>
      <c r="U582" s="121" t="s">
        <v>874</v>
      </c>
      <c r="W582" s="113" t="s">
        <v>65</v>
      </c>
      <c r="X582" s="113">
        <v>6</v>
      </c>
      <c r="Y582" s="113" t="s">
        <v>65</v>
      </c>
      <c r="Z582" s="113" t="s">
        <v>65</v>
      </c>
      <c r="AA582" s="120">
        <v>0</v>
      </c>
      <c r="AB582" s="114" t="s">
        <v>65</v>
      </c>
      <c r="AC582" s="121" t="s">
        <v>59</v>
      </c>
      <c r="AD582" s="121" t="s">
        <v>875</v>
      </c>
    </row>
    <row r="583" spans="1:30" s="121" customFormat="1">
      <c r="A583" s="114" t="s">
        <v>1433</v>
      </c>
      <c r="B583" s="114" t="s">
        <v>1537</v>
      </c>
      <c r="C583" s="114" t="s">
        <v>868</v>
      </c>
      <c r="D583" s="114">
        <f t="shared" si="56"/>
        <v>4</v>
      </c>
      <c r="E583" s="119">
        <f t="shared" si="57"/>
        <v>587.51939920744792</v>
      </c>
      <c r="F583" s="119">
        <v>168.853121321255</v>
      </c>
      <c r="G583" s="114">
        <v>23.397081</v>
      </c>
      <c r="H583" s="114">
        <v>76.030077000000006</v>
      </c>
      <c r="I583" s="114" t="s">
        <v>987</v>
      </c>
      <c r="J583" s="114" t="s">
        <v>61</v>
      </c>
      <c r="K583" s="121" t="s">
        <v>495</v>
      </c>
      <c r="L583" s="121" t="s">
        <v>55</v>
      </c>
      <c r="M583" s="114" t="s">
        <v>1524</v>
      </c>
      <c r="N583" s="114" t="s">
        <v>65</v>
      </c>
      <c r="O583" s="114" t="s">
        <v>518</v>
      </c>
      <c r="P583" s="121" t="s">
        <v>989</v>
      </c>
      <c r="Q583" s="121">
        <v>4</v>
      </c>
      <c r="R583" s="121" t="s">
        <v>929</v>
      </c>
      <c r="S583" s="121" t="s">
        <v>59</v>
      </c>
      <c r="U583" s="121" t="s">
        <v>874</v>
      </c>
      <c r="W583" s="149" t="s">
        <v>1433</v>
      </c>
      <c r="X583" s="113">
        <v>6</v>
      </c>
      <c r="Y583" s="113" t="s">
        <v>1413</v>
      </c>
      <c r="Z583" s="113" t="s">
        <v>1433</v>
      </c>
      <c r="AA583" s="120">
        <f>X583+6</f>
        <v>12</v>
      </c>
      <c r="AB583" s="114" t="s">
        <v>65</v>
      </c>
      <c r="AC583" s="121" t="s">
        <v>59</v>
      </c>
      <c r="AD583" s="121" t="s">
        <v>875</v>
      </c>
    </row>
    <row r="584" spans="1:30" s="121" customFormat="1">
      <c r="A584" s="114" t="s">
        <v>1432</v>
      </c>
      <c r="B584" s="114" t="s">
        <v>1408</v>
      </c>
      <c r="C584" s="114" t="s">
        <v>868</v>
      </c>
      <c r="D584" s="114">
        <f t="shared" si="56"/>
        <v>4</v>
      </c>
      <c r="E584" s="119">
        <f t="shared" si="57"/>
        <v>756.37252052870292</v>
      </c>
      <c r="F584" s="119">
        <v>9.4781278084050804</v>
      </c>
      <c r="G584" s="114">
        <v>23.397158000000001</v>
      </c>
      <c r="H584" s="114">
        <v>76.030118000000002</v>
      </c>
      <c r="I584" s="114" t="s">
        <v>987</v>
      </c>
      <c r="J584" s="114" t="s">
        <v>61</v>
      </c>
      <c r="K584" s="121" t="s">
        <v>495</v>
      </c>
      <c r="L584" s="121" t="s">
        <v>55</v>
      </c>
      <c r="M584" s="114" t="s">
        <v>1524</v>
      </c>
      <c r="N584" s="114" t="s">
        <v>65</v>
      </c>
      <c r="O584" s="114" t="s">
        <v>518</v>
      </c>
      <c r="P584" s="121" t="s">
        <v>989</v>
      </c>
      <c r="Q584" s="121">
        <v>4</v>
      </c>
      <c r="R584" s="121" t="s">
        <v>873</v>
      </c>
      <c r="S584" s="121" t="s">
        <v>59</v>
      </c>
      <c r="U584" s="121" t="s">
        <v>874</v>
      </c>
      <c r="W584" s="113" t="s">
        <v>65</v>
      </c>
      <c r="X584" s="113">
        <v>8</v>
      </c>
      <c r="Y584" s="113" t="s">
        <v>65</v>
      </c>
      <c r="Z584" s="113" t="s">
        <v>65</v>
      </c>
      <c r="AA584" s="120">
        <v>0</v>
      </c>
      <c r="AB584" s="114" t="s">
        <v>65</v>
      </c>
      <c r="AC584" s="121" t="s">
        <v>59</v>
      </c>
      <c r="AD584" s="121" t="s">
        <v>875</v>
      </c>
    </row>
    <row r="585" spans="1:30" s="121" customFormat="1">
      <c r="A585" s="114" t="s">
        <v>1433</v>
      </c>
      <c r="B585" s="114" t="s">
        <v>1537</v>
      </c>
      <c r="C585" s="114" t="s">
        <v>868</v>
      </c>
      <c r="D585" s="114">
        <f t="shared" si="56"/>
        <v>4</v>
      </c>
      <c r="E585" s="119">
        <f t="shared" si="57"/>
        <v>765.85064833710805</v>
      </c>
      <c r="F585" s="119">
        <v>36.4806028385755</v>
      </c>
      <c r="G585" s="114">
        <v>23.397458</v>
      </c>
      <c r="H585" s="114">
        <v>76.030253000000002</v>
      </c>
      <c r="I585" s="114" t="s">
        <v>987</v>
      </c>
      <c r="J585" s="114" t="s">
        <v>61</v>
      </c>
      <c r="K585" s="121" t="s">
        <v>495</v>
      </c>
      <c r="L585" s="121" t="s">
        <v>55</v>
      </c>
      <c r="M585" s="114" t="s">
        <v>1524</v>
      </c>
      <c r="N585" s="114" t="s">
        <v>65</v>
      </c>
      <c r="O585" s="114" t="s">
        <v>518</v>
      </c>
      <c r="P585" s="121" t="s">
        <v>989</v>
      </c>
      <c r="Q585" s="121">
        <v>4</v>
      </c>
      <c r="R585" s="121" t="s">
        <v>873</v>
      </c>
      <c r="S585" s="121" t="s">
        <v>59</v>
      </c>
      <c r="U585" s="121" t="s">
        <v>874</v>
      </c>
      <c r="W585" s="149" t="s">
        <v>1433</v>
      </c>
      <c r="X585" s="113">
        <v>10</v>
      </c>
      <c r="Y585" s="113" t="s">
        <v>1413</v>
      </c>
      <c r="Z585" s="113" t="s">
        <v>1433</v>
      </c>
      <c r="AA585" s="120">
        <f>X585+6</f>
        <v>16</v>
      </c>
      <c r="AB585" s="114" t="s">
        <v>65</v>
      </c>
      <c r="AC585" s="121" t="s">
        <v>59</v>
      </c>
      <c r="AD585" s="121" t="s">
        <v>875</v>
      </c>
    </row>
    <row r="586" spans="1:30" s="121" customFormat="1">
      <c r="A586" s="114" t="s">
        <v>1431</v>
      </c>
      <c r="B586" s="114" t="s">
        <v>1408</v>
      </c>
      <c r="C586" s="114" t="s">
        <v>868</v>
      </c>
      <c r="D586" s="114">
        <f t="shared" si="56"/>
        <v>4</v>
      </c>
      <c r="E586" s="119">
        <f t="shared" si="57"/>
        <v>802.33125117568352</v>
      </c>
      <c r="F586" s="119">
        <v>617.38959829055398</v>
      </c>
      <c r="G586" s="114">
        <v>23.398605</v>
      </c>
      <c r="H586" s="114">
        <v>76.036080999999996</v>
      </c>
      <c r="I586" s="114" t="s">
        <v>987</v>
      </c>
      <c r="J586" s="114" t="s">
        <v>61</v>
      </c>
      <c r="K586" s="121" t="s">
        <v>495</v>
      </c>
      <c r="L586" s="121" t="s">
        <v>55</v>
      </c>
      <c r="M586" s="114" t="s">
        <v>1524</v>
      </c>
      <c r="N586" s="114" t="s">
        <v>65</v>
      </c>
      <c r="O586" s="114" t="s">
        <v>518</v>
      </c>
      <c r="P586" s="121" t="s">
        <v>989</v>
      </c>
      <c r="Q586" s="121">
        <v>4</v>
      </c>
      <c r="R586" s="121" t="s">
        <v>881</v>
      </c>
      <c r="S586" s="121" t="s">
        <v>59</v>
      </c>
      <c r="U586" s="121" t="s">
        <v>874</v>
      </c>
      <c r="W586" s="113" t="s">
        <v>65</v>
      </c>
      <c r="X586" s="113">
        <v>6</v>
      </c>
      <c r="Y586" s="113" t="s">
        <v>65</v>
      </c>
      <c r="Z586" s="113" t="s">
        <v>65</v>
      </c>
      <c r="AA586" s="120">
        <v>0</v>
      </c>
      <c r="AB586" s="114" t="s">
        <v>65</v>
      </c>
      <c r="AC586" s="121" t="s">
        <v>59</v>
      </c>
      <c r="AD586" s="121" t="s">
        <v>875</v>
      </c>
    </row>
    <row r="587" spans="1:30" s="121" customFormat="1">
      <c r="A587" s="114" t="s">
        <v>913</v>
      </c>
      <c r="B587" s="114" t="s">
        <v>871</v>
      </c>
      <c r="C587" s="114" t="s">
        <v>868</v>
      </c>
      <c r="D587" s="114">
        <f t="shared" si="56"/>
        <v>4</v>
      </c>
      <c r="E587" s="119">
        <f t="shared" si="57"/>
        <v>1419.7208494662375</v>
      </c>
      <c r="F587" s="119">
        <v>241.351831606643</v>
      </c>
      <c r="G587" s="114">
        <v>23.399128999999999</v>
      </c>
      <c r="H587" s="114">
        <v>76.038370999999998</v>
      </c>
      <c r="I587" s="114" t="s">
        <v>987</v>
      </c>
      <c r="J587" s="114" t="s">
        <v>61</v>
      </c>
      <c r="K587" s="121" t="s">
        <v>495</v>
      </c>
      <c r="L587" s="121" t="s">
        <v>55</v>
      </c>
      <c r="M587" s="114" t="s">
        <v>1524</v>
      </c>
      <c r="N587" s="114" t="s">
        <v>65</v>
      </c>
      <c r="O587" s="114" t="s">
        <v>518</v>
      </c>
      <c r="P587" s="121" t="s">
        <v>989</v>
      </c>
      <c r="Q587" s="121">
        <v>4</v>
      </c>
      <c r="R587" s="121" t="s">
        <v>881</v>
      </c>
      <c r="S587" s="121" t="s">
        <v>59</v>
      </c>
      <c r="U587" s="121" t="s">
        <v>874</v>
      </c>
      <c r="W587" s="113" t="s">
        <v>65</v>
      </c>
      <c r="X587" s="113">
        <v>6</v>
      </c>
      <c r="Y587" s="113" t="s">
        <v>65</v>
      </c>
      <c r="Z587" s="113" t="s">
        <v>65</v>
      </c>
      <c r="AA587" s="120">
        <v>0</v>
      </c>
      <c r="AB587" s="114" t="s">
        <v>65</v>
      </c>
      <c r="AC587" s="121" t="s">
        <v>59</v>
      </c>
      <c r="AD587" s="121" t="s">
        <v>875</v>
      </c>
    </row>
    <row r="588" spans="1:30" s="121" customFormat="1">
      <c r="A588" s="114" t="s">
        <v>1432</v>
      </c>
      <c r="B588" s="114" t="s">
        <v>1408</v>
      </c>
      <c r="C588" s="114" t="s">
        <v>868</v>
      </c>
      <c r="D588" s="114">
        <f t="shared" si="56"/>
        <v>4</v>
      </c>
      <c r="E588" s="119">
        <f t="shared" si="57"/>
        <v>1661.0726810728804</v>
      </c>
      <c r="F588" s="119">
        <v>335.02586206077501</v>
      </c>
      <c r="G588" s="114">
        <v>23.400024999999999</v>
      </c>
      <c r="H588" s="114">
        <v>76.041454999999999</v>
      </c>
      <c r="I588" s="114" t="s">
        <v>987</v>
      </c>
      <c r="J588" s="114" t="s">
        <v>61</v>
      </c>
      <c r="K588" s="121" t="s">
        <v>495</v>
      </c>
      <c r="L588" s="121" t="s">
        <v>55</v>
      </c>
      <c r="M588" s="114" t="s">
        <v>1524</v>
      </c>
      <c r="N588" s="114" t="s">
        <v>65</v>
      </c>
      <c r="O588" s="114" t="s">
        <v>518</v>
      </c>
      <c r="P588" s="121" t="s">
        <v>989</v>
      </c>
      <c r="Q588" s="121">
        <v>4</v>
      </c>
      <c r="R588" s="121" t="s">
        <v>881</v>
      </c>
      <c r="S588" s="121" t="s">
        <v>59</v>
      </c>
      <c r="U588" s="121" t="s">
        <v>874</v>
      </c>
      <c r="W588" s="113" t="s">
        <v>65</v>
      </c>
      <c r="X588" s="113">
        <v>8</v>
      </c>
      <c r="Y588" s="113" t="s">
        <v>65</v>
      </c>
      <c r="Z588" s="113" t="s">
        <v>65</v>
      </c>
      <c r="AA588" s="120">
        <v>0</v>
      </c>
      <c r="AB588" s="114" t="s">
        <v>65</v>
      </c>
      <c r="AC588" s="121" t="s">
        <v>59</v>
      </c>
      <c r="AD588" s="121" t="s">
        <v>875</v>
      </c>
    </row>
    <row r="589" spans="1:30" s="121" customFormat="1">
      <c r="A589" s="114" t="s">
        <v>1431</v>
      </c>
      <c r="B589" s="114" t="s">
        <v>1408</v>
      </c>
      <c r="C589" s="114" t="s">
        <v>868</v>
      </c>
      <c r="D589" s="114">
        <f t="shared" si="56"/>
        <v>5</v>
      </c>
      <c r="E589" s="119">
        <f t="shared" si="57"/>
        <v>1996.0985431336553</v>
      </c>
      <c r="F589" s="119">
        <v>554.59220057965399</v>
      </c>
      <c r="G589" s="114">
        <v>23.395063</v>
      </c>
      <c r="H589" s="114">
        <v>76.041494</v>
      </c>
      <c r="I589" s="114" t="s">
        <v>987</v>
      </c>
      <c r="J589" s="114" t="s">
        <v>61</v>
      </c>
      <c r="K589" s="121" t="s">
        <v>495</v>
      </c>
      <c r="L589" s="121" t="s">
        <v>55</v>
      </c>
      <c r="M589" s="114" t="s">
        <v>1524</v>
      </c>
      <c r="N589" s="114" t="s">
        <v>65</v>
      </c>
      <c r="O589" s="114" t="s">
        <v>518</v>
      </c>
      <c r="P589" s="121" t="s">
        <v>884</v>
      </c>
      <c r="Q589" s="121">
        <v>6</v>
      </c>
      <c r="R589" s="121" t="s">
        <v>885</v>
      </c>
      <c r="S589" s="121" t="s">
        <v>59</v>
      </c>
      <c r="U589" s="121" t="s">
        <v>886</v>
      </c>
      <c r="W589" s="113" t="s">
        <v>65</v>
      </c>
      <c r="X589" s="113">
        <v>6</v>
      </c>
      <c r="Y589" s="113" t="s">
        <v>65</v>
      </c>
      <c r="Z589" s="113" t="s">
        <v>65</v>
      </c>
      <c r="AA589" s="120">
        <v>0</v>
      </c>
      <c r="AB589" s="114" t="s">
        <v>65</v>
      </c>
      <c r="AC589" s="121" t="s">
        <v>59</v>
      </c>
      <c r="AD589" s="121" t="s">
        <v>875</v>
      </c>
    </row>
    <row r="590" spans="1:30" s="121" customFormat="1">
      <c r="A590" s="114" t="s">
        <v>1432</v>
      </c>
      <c r="B590" s="114" t="s">
        <v>1408</v>
      </c>
      <c r="C590" s="114" t="s">
        <v>868</v>
      </c>
      <c r="D590" s="114">
        <f t="shared" si="56"/>
        <v>5</v>
      </c>
      <c r="E590" s="119">
        <f t="shared" si="57"/>
        <v>2550.6907437133095</v>
      </c>
      <c r="F590" s="119">
        <v>634.77984238863701</v>
      </c>
      <c r="G590" s="114">
        <v>23.389347000000001</v>
      </c>
      <c r="H590" s="114">
        <v>76.041515000000004</v>
      </c>
      <c r="I590" s="114" t="s">
        <v>987</v>
      </c>
      <c r="J590" s="114" t="s">
        <v>61</v>
      </c>
      <c r="K590" s="121" t="s">
        <v>495</v>
      </c>
      <c r="L590" s="121" t="s">
        <v>55</v>
      </c>
      <c r="M590" s="114" t="s">
        <v>1524</v>
      </c>
      <c r="N590" s="114" t="s">
        <v>65</v>
      </c>
      <c r="O590" s="114" t="s">
        <v>518</v>
      </c>
      <c r="P590" s="121" t="s">
        <v>884</v>
      </c>
      <c r="Q590" s="121">
        <v>6</v>
      </c>
      <c r="R590" s="121" t="s">
        <v>885</v>
      </c>
      <c r="S590" s="121" t="s">
        <v>59</v>
      </c>
      <c r="U590" s="121" t="s">
        <v>886</v>
      </c>
      <c r="W590" s="113" t="s">
        <v>65</v>
      </c>
      <c r="X590" s="113">
        <v>5</v>
      </c>
      <c r="Y590" s="113" t="s">
        <v>65</v>
      </c>
      <c r="Z590" s="113" t="s">
        <v>65</v>
      </c>
      <c r="AA590" s="120">
        <v>0</v>
      </c>
      <c r="AB590" s="114" t="s">
        <v>65</v>
      </c>
      <c r="AC590" s="121" t="s">
        <v>59</v>
      </c>
      <c r="AD590" s="121" t="s">
        <v>875</v>
      </c>
    </row>
    <row r="591" spans="1:30" s="121" customFormat="1">
      <c r="A591" s="114" t="s">
        <v>1446</v>
      </c>
      <c r="B591" s="114" t="s">
        <v>1408</v>
      </c>
      <c r="C591" s="114" t="s">
        <v>868</v>
      </c>
      <c r="D591" s="114">
        <f t="shared" si="56"/>
        <v>5</v>
      </c>
      <c r="E591" s="119">
        <f t="shared" si="57"/>
        <v>3185.4705861019465</v>
      </c>
      <c r="F591" s="119">
        <v>200.72274420647699</v>
      </c>
      <c r="G591" s="114">
        <v>23.387537999999999</v>
      </c>
      <c r="H591" s="114">
        <v>76.041487000000004</v>
      </c>
      <c r="I591" s="114" t="s">
        <v>987</v>
      </c>
      <c r="J591" s="114" t="s">
        <v>61</v>
      </c>
      <c r="K591" s="121" t="s">
        <v>495</v>
      </c>
      <c r="L591" s="121" t="s">
        <v>55</v>
      </c>
      <c r="M591" s="114" t="s">
        <v>1524</v>
      </c>
      <c r="N591" s="114" t="s">
        <v>65</v>
      </c>
      <c r="O591" s="114" t="s">
        <v>518</v>
      </c>
      <c r="P591" s="121" t="s">
        <v>884</v>
      </c>
      <c r="Q591" s="121">
        <v>6</v>
      </c>
      <c r="R591" s="121" t="s">
        <v>885</v>
      </c>
      <c r="S591" s="121" t="s">
        <v>59</v>
      </c>
      <c r="U591" s="121" t="s">
        <v>886</v>
      </c>
      <c r="W591" s="113" t="s">
        <v>65</v>
      </c>
      <c r="X591" s="113">
        <v>8</v>
      </c>
      <c r="Y591" s="113" t="s">
        <v>65</v>
      </c>
      <c r="Z591" s="113" t="s">
        <v>65</v>
      </c>
      <c r="AA591" s="120">
        <v>0</v>
      </c>
      <c r="AB591" s="114" t="s">
        <v>65</v>
      </c>
      <c r="AC591" s="121" t="s">
        <v>59</v>
      </c>
      <c r="AD591" s="121" t="s">
        <v>875</v>
      </c>
    </row>
    <row r="592" spans="1:30" s="121" customFormat="1">
      <c r="A592" s="114" t="s">
        <v>1432</v>
      </c>
      <c r="B592" s="114" t="s">
        <v>1408</v>
      </c>
      <c r="C592" s="114" t="s">
        <v>868</v>
      </c>
      <c r="D592" s="114">
        <f t="shared" si="56"/>
        <v>5</v>
      </c>
      <c r="E592" s="119">
        <f t="shared" si="57"/>
        <v>3386.1933303084234</v>
      </c>
      <c r="F592" s="119">
        <v>871.11299302839996</v>
      </c>
      <c r="G592" s="114">
        <v>23.380409</v>
      </c>
      <c r="H592" s="114">
        <v>76.040570000000002</v>
      </c>
      <c r="I592" s="114" t="s">
        <v>987</v>
      </c>
      <c r="J592" s="114" t="s">
        <v>61</v>
      </c>
      <c r="K592" s="121" t="s">
        <v>495</v>
      </c>
      <c r="L592" s="121" t="s">
        <v>55</v>
      </c>
      <c r="M592" s="114" t="s">
        <v>1524</v>
      </c>
      <c r="N592" s="114" t="s">
        <v>65</v>
      </c>
      <c r="O592" s="114" t="s">
        <v>518</v>
      </c>
      <c r="P592" s="121" t="s">
        <v>884</v>
      </c>
      <c r="Q592" s="121">
        <v>6</v>
      </c>
      <c r="R592" s="121" t="s">
        <v>885</v>
      </c>
      <c r="S592" s="121" t="s">
        <v>59</v>
      </c>
      <c r="U592" s="121" t="s">
        <v>886</v>
      </c>
      <c r="W592" s="113" t="s">
        <v>65</v>
      </c>
      <c r="X592" s="113">
        <v>6</v>
      </c>
      <c r="Y592" s="113" t="s">
        <v>65</v>
      </c>
      <c r="Z592" s="113" t="s">
        <v>65</v>
      </c>
      <c r="AA592" s="120">
        <v>0</v>
      </c>
      <c r="AB592" s="114" t="s">
        <v>65</v>
      </c>
      <c r="AC592" s="121" t="s">
        <v>59</v>
      </c>
      <c r="AD592" s="121" t="s">
        <v>875</v>
      </c>
    </row>
    <row r="593" spans="1:30" s="121" customFormat="1">
      <c r="A593" s="114" t="s">
        <v>1432</v>
      </c>
      <c r="B593" s="114" t="s">
        <v>1408</v>
      </c>
      <c r="C593" s="114" t="s">
        <v>868</v>
      </c>
      <c r="D593" s="114">
        <f t="shared" si="56"/>
        <v>5</v>
      </c>
      <c r="E593" s="119">
        <f t="shared" si="57"/>
        <v>4257.306323336823</v>
      </c>
      <c r="F593" s="119">
        <v>468.68972127039001</v>
      </c>
      <c r="G593" s="114">
        <v>23.376248</v>
      </c>
      <c r="H593" s="114">
        <v>76.040505999999993</v>
      </c>
      <c r="I593" s="114" t="s">
        <v>987</v>
      </c>
      <c r="J593" s="114" t="s">
        <v>61</v>
      </c>
      <c r="K593" s="121" t="s">
        <v>495</v>
      </c>
      <c r="L593" s="121" t="s">
        <v>55</v>
      </c>
      <c r="M593" s="114" t="s">
        <v>1524</v>
      </c>
      <c r="N593" s="114" t="s">
        <v>65</v>
      </c>
      <c r="O593" s="114" t="s">
        <v>518</v>
      </c>
      <c r="P593" s="121" t="s">
        <v>884</v>
      </c>
      <c r="Q593" s="121">
        <v>6</v>
      </c>
      <c r="R593" s="121" t="s">
        <v>885</v>
      </c>
      <c r="S593" s="121" t="s">
        <v>59</v>
      </c>
      <c r="U593" s="121" t="s">
        <v>886</v>
      </c>
      <c r="W593" s="113" t="s">
        <v>65</v>
      </c>
      <c r="X593" s="113">
        <v>5</v>
      </c>
      <c r="Y593" s="113" t="s">
        <v>65</v>
      </c>
      <c r="Z593" s="113" t="s">
        <v>65</v>
      </c>
      <c r="AA593" s="120">
        <v>0</v>
      </c>
      <c r="AB593" s="114" t="s">
        <v>65</v>
      </c>
      <c r="AC593" s="121" t="s">
        <v>59</v>
      </c>
      <c r="AD593" s="121" t="s">
        <v>875</v>
      </c>
    </row>
    <row r="594" spans="1:30" s="121" customFormat="1">
      <c r="A594" s="114" t="s">
        <v>1432</v>
      </c>
      <c r="B594" s="114" t="s">
        <v>1408</v>
      </c>
      <c r="C594" s="114" t="s">
        <v>868</v>
      </c>
      <c r="D594" s="114">
        <f t="shared" si="56"/>
        <v>5</v>
      </c>
      <c r="E594" s="119">
        <f t="shared" si="57"/>
        <v>4725.9960446072128</v>
      </c>
      <c r="F594" s="119">
        <v>73.022285358936301</v>
      </c>
      <c r="G594" s="114">
        <v>23.375609000000001</v>
      </c>
      <c r="H594" s="114">
        <v>76.040431999999996</v>
      </c>
      <c r="I594" s="114" t="s">
        <v>987</v>
      </c>
      <c r="J594" s="114" t="s">
        <v>61</v>
      </c>
      <c r="K594" s="121" t="s">
        <v>495</v>
      </c>
      <c r="L594" s="121" t="s">
        <v>55</v>
      </c>
      <c r="M594" s="114" t="s">
        <v>1524</v>
      </c>
      <c r="N594" s="114" t="s">
        <v>65</v>
      </c>
      <c r="O594" s="114" t="s">
        <v>518</v>
      </c>
      <c r="P594" s="121" t="s">
        <v>884</v>
      </c>
      <c r="Q594" s="121">
        <v>6</v>
      </c>
      <c r="R594" s="121" t="s">
        <v>885</v>
      </c>
      <c r="S594" s="121" t="s">
        <v>59</v>
      </c>
      <c r="U594" s="121" t="s">
        <v>886</v>
      </c>
      <c r="W594" s="113" t="s">
        <v>65</v>
      </c>
      <c r="X594" s="113">
        <v>9</v>
      </c>
      <c r="Y594" s="113" t="s">
        <v>65</v>
      </c>
      <c r="Z594" s="113" t="s">
        <v>65</v>
      </c>
      <c r="AA594" s="120">
        <v>0</v>
      </c>
      <c r="AB594" s="114" t="s">
        <v>65</v>
      </c>
      <c r="AC594" s="121" t="s">
        <v>59</v>
      </c>
      <c r="AD594" s="121" t="s">
        <v>875</v>
      </c>
    </row>
    <row r="595" spans="1:30" s="121" customFormat="1">
      <c r="A595" s="114" t="s">
        <v>1432</v>
      </c>
      <c r="B595" s="114" t="s">
        <v>1408</v>
      </c>
      <c r="C595" s="114" t="s">
        <v>868</v>
      </c>
      <c r="D595" s="114">
        <f t="shared" si="56"/>
        <v>5</v>
      </c>
      <c r="E595" s="119">
        <f t="shared" si="57"/>
        <v>4799.0183299661494</v>
      </c>
      <c r="F595" s="119">
        <v>12.7735997187312</v>
      </c>
      <c r="G595" s="114">
        <v>23.375498</v>
      </c>
      <c r="H595" s="114">
        <v>76.040398999999994</v>
      </c>
      <c r="I595" s="114" t="s">
        <v>987</v>
      </c>
      <c r="J595" s="114" t="s">
        <v>61</v>
      </c>
      <c r="K595" s="121" t="s">
        <v>495</v>
      </c>
      <c r="L595" s="121" t="s">
        <v>55</v>
      </c>
      <c r="M595" s="114" t="s">
        <v>1524</v>
      </c>
      <c r="N595" s="114" t="s">
        <v>65</v>
      </c>
      <c r="O595" s="114" t="s">
        <v>518</v>
      </c>
      <c r="P595" s="121" t="s">
        <v>884</v>
      </c>
      <c r="Q595" s="121">
        <v>6</v>
      </c>
      <c r="R595" s="121" t="s">
        <v>873</v>
      </c>
      <c r="S595" s="121" t="s">
        <v>59</v>
      </c>
      <c r="U595" s="121" t="s">
        <v>886</v>
      </c>
      <c r="W595" s="113" t="s">
        <v>65</v>
      </c>
      <c r="X595" s="113">
        <v>6</v>
      </c>
      <c r="Y595" s="113" t="s">
        <v>65</v>
      </c>
      <c r="Z595" s="113" t="s">
        <v>65</v>
      </c>
      <c r="AA595" s="120">
        <v>0</v>
      </c>
      <c r="AB595" s="114" t="s">
        <v>65</v>
      </c>
      <c r="AC595" s="121" t="s">
        <v>59</v>
      </c>
      <c r="AD595" s="121" t="s">
        <v>875</v>
      </c>
    </row>
    <row r="596" spans="1:30" s="121" customFormat="1">
      <c r="A596" s="114" t="s">
        <v>1433</v>
      </c>
      <c r="B596" s="114" t="s">
        <v>1537</v>
      </c>
      <c r="C596" s="114" t="s">
        <v>868</v>
      </c>
      <c r="D596" s="114">
        <f t="shared" si="56"/>
        <v>5</v>
      </c>
      <c r="E596" s="119">
        <f t="shared" si="57"/>
        <v>4811.7919296848804</v>
      </c>
      <c r="F596" s="119">
        <v>76.763299619170894</v>
      </c>
      <c r="G596" s="114">
        <v>23.374845000000001</v>
      </c>
      <c r="H596" s="114">
        <v>76.040166999999997</v>
      </c>
      <c r="I596" s="114" t="s">
        <v>987</v>
      </c>
      <c r="J596" s="114" t="s">
        <v>61</v>
      </c>
      <c r="K596" s="121" t="s">
        <v>495</v>
      </c>
      <c r="L596" s="121" t="s">
        <v>55</v>
      </c>
      <c r="M596" s="114" t="s">
        <v>1524</v>
      </c>
      <c r="N596" s="114" t="s">
        <v>65</v>
      </c>
      <c r="O596" s="114" t="s">
        <v>518</v>
      </c>
      <c r="P596" s="121" t="s">
        <v>884</v>
      </c>
      <c r="Q596" s="121">
        <v>6</v>
      </c>
      <c r="R596" s="121" t="s">
        <v>873</v>
      </c>
      <c r="S596" s="121" t="s">
        <v>59</v>
      </c>
      <c r="U596" s="121" t="s">
        <v>886</v>
      </c>
      <c r="W596" s="149" t="s">
        <v>1433</v>
      </c>
      <c r="X596" s="113">
        <v>21</v>
      </c>
      <c r="Y596" s="113" t="s">
        <v>1413</v>
      </c>
      <c r="Z596" s="113" t="s">
        <v>1433</v>
      </c>
      <c r="AA596" s="120">
        <f>X596+6</f>
        <v>27</v>
      </c>
      <c r="AB596" s="114" t="s">
        <v>65</v>
      </c>
      <c r="AC596" s="121" t="s">
        <v>59</v>
      </c>
      <c r="AD596" s="121" t="s">
        <v>875</v>
      </c>
    </row>
    <row r="597" spans="1:30" s="121" customFormat="1">
      <c r="A597" s="114" t="s">
        <v>1432</v>
      </c>
      <c r="B597" s="114" t="s">
        <v>1408</v>
      </c>
      <c r="C597" s="114" t="s">
        <v>868</v>
      </c>
      <c r="D597" s="114">
        <f t="shared" si="56"/>
        <v>5</v>
      </c>
      <c r="E597" s="119">
        <f t="shared" si="57"/>
        <v>4888.555229304051</v>
      </c>
      <c r="F597" s="119">
        <v>49.695621821647102</v>
      </c>
      <c r="G597" s="114">
        <v>23.374471</v>
      </c>
      <c r="H597" s="114">
        <v>76.039901999999998</v>
      </c>
      <c r="I597" s="114" t="s">
        <v>987</v>
      </c>
      <c r="J597" s="114" t="s">
        <v>61</v>
      </c>
      <c r="K597" s="121" t="s">
        <v>495</v>
      </c>
      <c r="L597" s="121" t="s">
        <v>55</v>
      </c>
      <c r="M597" s="114" t="s">
        <v>1524</v>
      </c>
      <c r="N597" s="114" t="s">
        <v>65</v>
      </c>
      <c r="O597" s="114" t="s">
        <v>518</v>
      </c>
      <c r="P597" s="121" t="s">
        <v>884</v>
      </c>
      <c r="Q597" s="121">
        <v>6</v>
      </c>
      <c r="R597" s="121" t="s">
        <v>873</v>
      </c>
      <c r="S597" s="121" t="s">
        <v>59</v>
      </c>
      <c r="U597" s="121" t="s">
        <v>886</v>
      </c>
      <c r="W597" s="113" t="s">
        <v>65</v>
      </c>
      <c r="X597" s="113">
        <v>5</v>
      </c>
      <c r="Y597" s="113" t="s">
        <v>65</v>
      </c>
      <c r="Z597" s="113" t="s">
        <v>65</v>
      </c>
      <c r="AA597" s="120">
        <v>0</v>
      </c>
      <c r="AB597" s="114" t="s">
        <v>65</v>
      </c>
      <c r="AC597" s="121" t="s">
        <v>59</v>
      </c>
      <c r="AD597" s="121" t="s">
        <v>875</v>
      </c>
    </row>
    <row r="598" spans="1:30" s="121" customFormat="1">
      <c r="A598" s="114" t="s">
        <v>1432</v>
      </c>
      <c r="B598" s="114" t="s">
        <v>1408</v>
      </c>
      <c r="C598" s="114" t="s">
        <v>868</v>
      </c>
      <c r="D598" s="114">
        <f t="shared" si="56"/>
        <v>5</v>
      </c>
      <c r="E598" s="119">
        <f t="shared" si="57"/>
        <v>4938.2508511256983</v>
      </c>
      <c r="F598" s="119">
        <v>50.1444121586241</v>
      </c>
      <c r="G598" s="114">
        <v>23.374057000000001</v>
      </c>
      <c r="H598" s="114">
        <v>76.039792000000006</v>
      </c>
      <c r="I598" s="114" t="s">
        <v>987</v>
      </c>
      <c r="J598" s="114" t="s">
        <v>61</v>
      </c>
      <c r="K598" s="121" t="s">
        <v>495</v>
      </c>
      <c r="L598" s="121" t="s">
        <v>55</v>
      </c>
      <c r="M598" s="114" t="s">
        <v>1524</v>
      </c>
      <c r="N598" s="114" t="s">
        <v>65</v>
      </c>
      <c r="O598" s="114" t="s">
        <v>518</v>
      </c>
      <c r="P598" s="121" t="s">
        <v>884</v>
      </c>
      <c r="Q598" s="121">
        <v>6</v>
      </c>
      <c r="R598" s="121" t="s">
        <v>873</v>
      </c>
      <c r="S598" s="121" t="s">
        <v>59</v>
      </c>
      <c r="U598" s="121" t="s">
        <v>886</v>
      </c>
      <c r="W598" s="113" t="s">
        <v>65</v>
      </c>
      <c r="X598" s="113">
        <v>5</v>
      </c>
      <c r="Y598" s="113" t="s">
        <v>65</v>
      </c>
      <c r="Z598" s="113" t="s">
        <v>65</v>
      </c>
      <c r="AA598" s="120">
        <v>0</v>
      </c>
      <c r="AB598" s="114" t="s">
        <v>65</v>
      </c>
      <c r="AC598" s="121" t="s">
        <v>59</v>
      </c>
      <c r="AD598" s="121" t="s">
        <v>875</v>
      </c>
    </row>
    <row r="599" spans="1:30" s="121" customFormat="1">
      <c r="A599" s="114" t="s">
        <v>1432</v>
      </c>
      <c r="B599" s="114" t="s">
        <v>1408</v>
      </c>
      <c r="C599" s="114" t="s">
        <v>868</v>
      </c>
      <c r="D599" s="114">
        <f t="shared" si="56"/>
        <v>5</v>
      </c>
      <c r="E599" s="119">
        <f t="shared" si="57"/>
        <v>4988.395263284322</v>
      </c>
      <c r="F599" s="119">
        <v>34.300660794434897</v>
      </c>
      <c r="G599" s="114">
        <v>23.374048999999999</v>
      </c>
      <c r="H599" s="114">
        <v>76.040125000000003</v>
      </c>
      <c r="I599" s="114" t="s">
        <v>987</v>
      </c>
      <c r="J599" s="114" t="s">
        <v>61</v>
      </c>
      <c r="K599" s="121" t="s">
        <v>495</v>
      </c>
      <c r="L599" s="121" t="s">
        <v>55</v>
      </c>
      <c r="M599" s="114" t="s">
        <v>1524</v>
      </c>
      <c r="N599" s="114" t="s">
        <v>65</v>
      </c>
      <c r="O599" s="114" t="s">
        <v>518</v>
      </c>
      <c r="P599" s="121" t="s">
        <v>884</v>
      </c>
      <c r="Q599" s="121">
        <v>6</v>
      </c>
      <c r="R599" s="121" t="s">
        <v>873</v>
      </c>
      <c r="S599" s="121" t="s">
        <v>59</v>
      </c>
      <c r="U599" s="121" t="s">
        <v>886</v>
      </c>
      <c r="W599" s="113" t="s">
        <v>65</v>
      </c>
      <c r="X599" s="113">
        <v>4</v>
      </c>
      <c r="Y599" s="113" t="s">
        <v>65</v>
      </c>
      <c r="Z599" s="113" t="s">
        <v>65</v>
      </c>
      <c r="AA599" s="120">
        <v>0</v>
      </c>
      <c r="AB599" s="114" t="s">
        <v>65</v>
      </c>
      <c r="AC599" s="121" t="s">
        <v>59</v>
      </c>
      <c r="AD599" s="121" t="s">
        <v>875</v>
      </c>
    </row>
    <row r="600" spans="1:30" s="121" customFormat="1">
      <c r="A600" s="114" t="s">
        <v>1432</v>
      </c>
      <c r="B600" s="114" t="s">
        <v>1408</v>
      </c>
      <c r="C600" s="114" t="s">
        <v>868</v>
      </c>
      <c r="D600" s="114">
        <f t="shared" si="56"/>
        <v>5</v>
      </c>
      <c r="E600" s="119">
        <f t="shared" si="57"/>
        <v>5022.6959240787573</v>
      </c>
      <c r="F600" s="119">
        <v>44.966008477247897</v>
      </c>
      <c r="G600" s="114">
        <v>23.374127000000001</v>
      </c>
      <c r="H600" s="114">
        <v>76.040531999999999</v>
      </c>
      <c r="I600" s="114" t="s">
        <v>987</v>
      </c>
      <c r="J600" s="114" t="s">
        <v>61</v>
      </c>
      <c r="K600" s="121" t="s">
        <v>495</v>
      </c>
      <c r="L600" s="121" t="s">
        <v>55</v>
      </c>
      <c r="M600" s="114" t="s">
        <v>1524</v>
      </c>
      <c r="N600" s="114" t="s">
        <v>65</v>
      </c>
      <c r="O600" s="114" t="s">
        <v>518</v>
      </c>
      <c r="P600" s="121" t="s">
        <v>884</v>
      </c>
      <c r="Q600" s="121">
        <v>6</v>
      </c>
      <c r="R600" s="121" t="s">
        <v>873</v>
      </c>
      <c r="S600" s="121" t="s">
        <v>59</v>
      </c>
      <c r="U600" s="121" t="s">
        <v>886</v>
      </c>
      <c r="W600" s="113" t="s">
        <v>65</v>
      </c>
      <c r="X600" s="113">
        <v>6</v>
      </c>
      <c r="Y600" s="113" t="s">
        <v>65</v>
      </c>
      <c r="Z600" s="113" t="s">
        <v>65</v>
      </c>
      <c r="AA600" s="120">
        <v>0</v>
      </c>
      <c r="AB600" s="114" t="s">
        <v>65</v>
      </c>
      <c r="AC600" s="121" t="s">
        <v>59</v>
      </c>
      <c r="AD600" s="121" t="s">
        <v>875</v>
      </c>
    </row>
    <row r="601" spans="1:30" s="121" customFormat="1">
      <c r="A601" s="114" t="s">
        <v>1432</v>
      </c>
      <c r="B601" s="114" t="s">
        <v>1408</v>
      </c>
      <c r="C601" s="114" t="s">
        <v>868</v>
      </c>
      <c r="D601" s="114">
        <f t="shared" si="56"/>
        <v>5</v>
      </c>
      <c r="E601" s="119">
        <f t="shared" si="57"/>
        <v>5067.661932556005</v>
      </c>
      <c r="F601" s="119">
        <v>56.821097540179302</v>
      </c>
      <c r="G601" s="114">
        <v>23.374258000000001</v>
      </c>
      <c r="H601" s="114">
        <v>76.041067999999996</v>
      </c>
      <c r="I601" s="114" t="s">
        <v>987</v>
      </c>
      <c r="J601" s="114" t="s">
        <v>61</v>
      </c>
      <c r="K601" s="121" t="s">
        <v>495</v>
      </c>
      <c r="L601" s="121" t="s">
        <v>55</v>
      </c>
      <c r="M601" s="114" t="s">
        <v>1524</v>
      </c>
      <c r="N601" s="114" t="s">
        <v>65</v>
      </c>
      <c r="O601" s="114" t="s">
        <v>518</v>
      </c>
      <c r="P601" s="121" t="s">
        <v>884</v>
      </c>
      <c r="Q601" s="121">
        <v>6</v>
      </c>
      <c r="R601" s="121" t="s">
        <v>873</v>
      </c>
      <c r="S601" s="121" t="s">
        <v>59</v>
      </c>
      <c r="U601" s="121" t="s">
        <v>886</v>
      </c>
      <c r="W601" s="113" t="s">
        <v>65</v>
      </c>
      <c r="X601" s="113">
        <v>8</v>
      </c>
      <c r="Y601" s="113" t="s">
        <v>65</v>
      </c>
      <c r="Z601" s="113" t="s">
        <v>65</v>
      </c>
      <c r="AA601" s="120">
        <v>0</v>
      </c>
      <c r="AB601" s="114" t="s">
        <v>65</v>
      </c>
      <c r="AC601" s="121" t="s">
        <v>59</v>
      </c>
      <c r="AD601" s="121" t="s">
        <v>875</v>
      </c>
    </row>
    <row r="602" spans="1:30" s="121" customFormat="1">
      <c r="A602" s="114" t="s">
        <v>1432</v>
      </c>
      <c r="B602" s="114" t="s">
        <v>1408</v>
      </c>
      <c r="C602" s="114" t="s">
        <v>868</v>
      </c>
      <c r="D602" s="114">
        <f t="shared" si="56"/>
        <v>5</v>
      </c>
      <c r="E602" s="119">
        <f t="shared" si="57"/>
        <v>5124.4830300961839</v>
      </c>
      <c r="F602" s="119">
        <v>70.475047090605997</v>
      </c>
      <c r="G602" s="114">
        <v>23.374285</v>
      </c>
      <c r="H602" s="114">
        <v>76.041711000000006</v>
      </c>
      <c r="I602" s="114" t="s">
        <v>987</v>
      </c>
      <c r="J602" s="114" t="s">
        <v>61</v>
      </c>
      <c r="K602" s="121" t="s">
        <v>495</v>
      </c>
      <c r="L602" s="121" t="s">
        <v>55</v>
      </c>
      <c r="M602" s="114" t="s">
        <v>1524</v>
      </c>
      <c r="N602" s="114" t="s">
        <v>65</v>
      </c>
      <c r="O602" s="114" t="s">
        <v>518</v>
      </c>
      <c r="P602" s="121" t="s">
        <v>884</v>
      </c>
      <c r="Q602" s="121">
        <v>6</v>
      </c>
      <c r="R602" s="121" t="s">
        <v>929</v>
      </c>
      <c r="S602" s="121" t="s">
        <v>59</v>
      </c>
      <c r="U602" s="121" t="s">
        <v>886</v>
      </c>
      <c r="W602" s="113" t="s">
        <v>65</v>
      </c>
      <c r="X602" s="113">
        <v>4</v>
      </c>
      <c r="Y602" s="113" t="s">
        <v>65</v>
      </c>
      <c r="Z602" s="113" t="s">
        <v>65</v>
      </c>
      <c r="AA602" s="120">
        <v>0</v>
      </c>
      <c r="AB602" s="114" t="s">
        <v>65</v>
      </c>
      <c r="AC602" s="121" t="s">
        <v>59</v>
      </c>
      <c r="AD602" s="121" t="s">
        <v>875</v>
      </c>
    </row>
    <row r="603" spans="1:30" s="121" customFormat="1">
      <c r="A603" s="114" t="s">
        <v>1432</v>
      </c>
      <c r="B603" s="114" t="s">
        <v>1408</v>
      </c>
      <c r="C603" s="114" t="s">
        <v>868</v>
      </c>
      <c r="D603" s="114">
        <f t="shared" si="56"/>
        <v>5</v>
      </c>
      <c r="E603" s="119">
        <f t="shared" si="57"/>
        <v>5194.9580771867895</v>
      </c>
      <c r="F603" s="119">
        <v>31.642578672179098</v>
      </c>
      <c r="G603" s="114">
        <v>23.374188</v>
      </c>
      <c r="H603" s="114">
        <v>76.042000999999999</v>
      </c>
      <c r="I603" s="114" t="s">
        <v>987</v>
      </c>
      <c r="J603" s="114" t="s">
        <v>61</v>
      </c>
      <c r="K603" s="121" t="s">
        <v>495</v>
      </c>
      <c r="L603" s="121" t="s">
        <v>55</v>
      </c>
      <c r="M603" s="114" t="s">
        <v>1524</v>
      </c>
      <c r="N603" s="114" t="s">
        <v>65</v>
      </c>
      <c r="O603" s="114" t="s">
        <v>518</v>
      </c>
      <c r="P603" s="121" t="s">
        <v>989</v>
      </c>
      <c r="Q603" s="121">
        <v>6</v>
      </c>
      <c r="R603" s="121" t="s">
        <v>873</v>
      </c>
      <c r="S603" s="121" t="s">
        <v>59</v>
      </c>
      <c r="U603" s="121" t="s">
        <v>34</v>
      </c>
      <c r="W603" s="113" t="s">
        <v>65</v>
      </c>
      <c r="X603" s="113">
        <v>4</v>
      </c>
      <c r="Y603" s="113" t="s">
        <v>65</v>
      </c>
      <c r="Z603" s="113" t="s">
        <v>65</v>
      </c>
      <c r="AA603" s="120">
        <v>0</v>
      </c>
      <c r="AB603" s="114" t="s">
        <v>65</v>
      </c>
      <c r="AC603" s="121" t="s">
        <v>59</v>
      </c>
      <c r="AD603" s="121" t="s">
        <v>875</v>
      </c>
    </row>
    <row r="604" spans="1:30" s="121" customFormat="1">
      <c r="A604" s="114" t="s">
        <v>1432</v>
      </c>
      <c r="B604" s="114" t="s">
        <v>1408</v>
      </c>
      <c r="C604" s="114" t="s">
        <v>868</v>
      </c>
      <c r="D604" s="114">
        <f t="shared" si="56"/>
        <v>5</v>
      </c>
      <c r="E604" s="119">
        <f t="shared" si="57"/>
        <v>5226.6006558589688</v>
      </c>
      <c r="F604" s="119">
        <v>79.341962200462007</v>
      </c>
      <c r="G604" s="114">
        <v>23.373553999999999</v>
      </c>
      <c r="H604" s="114">
        <v>76.042023</v>
      </c>
      <c r="I604" s="114" t="s">
        <v>987</v>
      </c>
      <c r="J604" s="114" t="s">
        <v>61</v>
      </c>
      <c r="K604" s="121" t="s">
        <v>495</v>
      </c>
      <c r="L604" s="121" t="s">
        <v>55</v>
      </c>
      <c r="M604" s="114" t="s">
        <v>1524</v>
      </c>
      <c r="N604" s="114" t="s">
        <v>65</v>
      </c>
      <c r="O604" s="114" t="s">
        <v>518</v>
      </c>
      <c r="P604" s="121" t="s">
        <v>884</v>
      </c>
      <c r="Q604" s="121">
        <v>6</v>
      </c>
      <c r="R604" s="121" t="s">
        <v>873</v>
      </c>
      <c r="S604" s="121" t="s">
        <v>59</v>
      </c>
      <c r="U604" s="121" t="s">
        <v>886</v>
      </c>
      <c r="W604" s="113" t="s">
        <v>65</v>
      </c>
      <c r="X604" s="113">
        <v>6</v>
      </c>
      <c r="Y604" s="113" t="s">
        <v>65</v>
      </c>
      <c r="Z604" s="113" t="s">
        <v>65</v>
      </c>
      <c r="AA604" s="120">
        <v>0</v>
      </c>
      <c r="AB604" s="114" t="s">
        <v>65</v>
      </c>
      <c r="AC604" s="121" t="s">
        <v>59</v>
      </c>
      <c r="AD604" s="121" t="s">
        <v>875</v>
      </c>
    </row>
    <row r="605" spans="1:30" s="121" customFormat="1">
      <c r="A605" s="114" t="s">
        <v>1432</v>
      </c>
      <c r="B605" s="114" t="s">
        <v>1408</v>
      </c>
      <c r="C605" s="114" t="s">
        <v>868</v>
      </c>
      <c r="D605" s="114">
        <f t="shared" si="56"/>
        <v>5</v>
      </c>
      <c r="E605" s="119">
        <f t="shared" si="57"/>
        <v>5305.942618059431</v>
      </c>
      <c r="F605" s="119">
        <v>66.670844451112799</v>
      </c>
      <c r="G605" s="114">
        <v>23.372958000000001</v>
      </c>
      <c r="H605" s="114">
        <v>76.041938999999999</v>
      </c>
      <c r="I605" s="114" t="s">
        <v>987</v>
      </c>
      <c r="J605" s="114" t="s">
        <v>61</v>
      </c>
      <c r="K605" s="121" t="s">
        <v>495</v>
      </c>
      <c r="L605" s="121" t="s">
        <v>55</v>
      </c>
      <c r="M605" s="114" t="s">
        <v>1524</v>
      </c>
      <c r="N605" s="114" t="s">
        <v>65</v>
      </c>
      <c r="O605" s="114" t="s">
        <v>518</v>
      </c>
      <c r="P605" s="121" t="s">
        <v>884</v>
      </c>
      <c r="Q605" s="121">
        <v>6</v>
      </c>
      <c r="R605" s="121" t="s">
        <v>873</v>
      </c>
      <c r="S605" s="121" t="s">
        <v>59</v>
      </c>
      <c r="U605" s="121" t="s">
        <v>886</v>
      </c>
      <c r="W605" s="113" t="s">
        <v>65</v>
      </c>
      <c r="X605" s="113">
        <v>5</v>
      </c>
      <c r="Y605" s="113" t="s">
        <v>65</v>
      </c>
      <c r="Z605" s="113" t="s">
        <v>65</v>
      </c>
      <c r="AA605" s="120">
        <v>0</v>
      </c>
      <c r="AB605" s="114" t="s">
        <v>65</v>
      </c>
      <c r="AC605" s="121" t="s">
        <v>59</v>
      </c>
      <c r="AD605" s="121" t="s">
        <v>875</v>
      </c>
    </row>
    <row r="606" spans="1:30" s="121" customFormat="1">
      <c r="A606" s="114" t="s">
        <v>1432</v>
      </c>
      <c r="B606" s="114" t="s">
        <v>1408</v>
      </c>
      <c r="C606" s="114" t="s">
        <v>868</v>
      </c>
      <c r="D606" s="114">
        <f t="shared" si="56"/>
        <v>4</v>
      </c>
      <c r="E606" s="119">
        <f t="shared" si="57"/>
        <v>5372.6134625105442</v>
      </c>
      <c r="F606" s="119">
        <v>45.7095673899696</v>
      </c>
      <c r="G606" s="114">
        <v>23.372546</v>
      </c>
      <c r="H606" s="114">
        <v>76.041977000000003</v>
      </c>
      <c r="I606" s="114" t="s">
        <v>987</v>
      </c>
      <c r="J606" s="114" t="s">
        <v>61</v>
      </c>
      <c r="K606" s="121" t="s">
        <v>495</v>
      </c>
      <c r="L606" s="121" t="s">
        <v>55</v>
      </c>
      <c r="M606" s="114" t="s">
        <v>1524</v>
      </c>
      <c r="N606" s="114" t="s">
        <v>65</v>
      </c>
      <c r="O606" s="114" t="s">
        <v>518</v>
      </c>
      <c r="P606" s="121" t="s">
        <v>989</v>
      </c>
      <c r="Q606" s="121">
        <v>4</v>
      </c>
      <c r="R606" s="121" t="s">
        <v>873</v>
      </c>
      <c r="S606" s="121" t="s">
        <v>59</v>
      </c>
      <c r="U606" s="121" t="s">
        <v>874</v>
      </c>
      <c r="W606" s="113" t="s">
        <v>65</v>
      </c>
      <c r="X606" s="113">
        <v>5</v>
      </c>
      <c r="Y606" s="113" t="s">
        <v>65</v>
      </c>
      <c r="Z606" s="113" t="s">
        <v>65</v>
      </c>
      <c r="AA606" s="120">
        <v>0</v>
      </c>
      <c r="AB606" s="114" t="s">
        <v>65</v>
      </c>
      <c r="AC606" s="121" t="s">
        <v>59</v>
      </c>
      <c r="AD606" s="121" t="s">
        <v>875</v>
      </c>
    </row>
    <row r="607" spans="1:30" s="121" customFormat="1">
      <c r="A607" s="114" t="s">
        <v>1432</v>
      </c>
      <c r="B607" s="114" t="s">
        <v>1408</v>
      </c>
      <c r="C607" s="114" t="s">
        <v>868</v>
      </c>
      <c r="D607" s="114">
        <f t="shared" si="56"/>
        <v>5</v>
      </c>
      <c r="E607" s="119">
        <f t="shared" si="57"/>
        <v>5418.3230299005136</v>
      </c>
      <c r="F607" s="119">
        <v>37.274527556775801</v>
      </c>
      <c r="G607" s="114">
        <v>23.372223000000002</v>
      </c>
      <c r="H607" s="114">
        <v>76.042023</v>
      </c>
      <c r="I607" s="114" t="s">
        <v>987</v>
      </c>
      <c r="J607" s="114" t="s">
        <v>61</v>
      </c>
      <c r="K607" s="121" t="s">
        <v>495</v>
      </c>
      <c r="L607" s="121" t="s">
        <v>55</v>
      </c>
      <c r="M607" s="114" t="s">
        <v>1524</v>
      </c>
      <c r="N607" s="114" t="s">
        <v>65</v>
      </c>
      <c r="O607" s="114" t="s">
        <v>518</v>
      </c>
      <c r="P607" s="121" t="s">
        <v>884</v>
      </c>
      <c r="Q607" s="121">
        <v>6</v>
      </c>
      <c r="R607" s="121" t="s">
        <v>873</v>
      </c>
      <c r="S607" s="121" t="s">
        <v>59</v>
      </c>
      <c r="U607" s="121" t="s">
        <v>886</v>
      </c>
      <c r="W607" s="113" t="s">
        <v>65</v>
      </c>
      <c r="X607" s="113">
        <v>4</v>
      </c>
      <c r="Y607" s="113" t="s">
        <v>65</v>
      </c>
      <c r="Z607" s="113" t="s">
        <v>65</v>
      </c>
      <c r="AA607" s="120">
        <v>0</v>
      </c>
      <c r="AB607" s="114" t="s">
        <v>65</v>
      </c>
      <c r="AC607" s="121" t="s">
        <v>59</v>
      </c>
      <c r="AD607" s="121" t="s">
        <v>875</v>
      </c>
    </row>
    <row r="608" spans="1:30" s="121" customFormat="1">
      <c r="A608" s="114" t="s">
        <v>1432</v>
      </c>
      <c r="B608" s="114" t="s">
        <v>1408</v>
      </c>
      <c r="C608" s="114" t="s">
        <v>895</v>
      </c>
      <c r="D608" s="114">
        <f t="shared" si="56"/>
        <v>5</v>
      </c>
      <c r="E608" s="119">
        <v>0</v>
      </c>
      <c r="F608" s="119">
        <v>23.3986170020173</v>
      </c>
      <c r="G608" s="114">
        <v>23.423634</v>
      </c>
      <c r="H608" s="114">
        <v>76.021619000000001</v>
      </c>
      <c r="I608" s="114" t="s">
        <v>990</v>
      </c>
      <c r="J608" s="114" t="s">
        <v>61</v>
      </c>
      <c r="K608" s="121" t="s">
        <v>495</v>
      </c>
      <c r="L608" s="121" t="s">
        <v>55</v>
      </c>
      <c r="M608" s="114" t="s">
        <v>1525</v>
      </c>
      <c r="N608" s="114" t="s">
        <v>65</v>
      </c>
      <c r="O608" s="114" t="s">
        <v>518</v>
      </c>
      <c r="P608" s="121" t="s">
        <v>884</v>
      </c>
      <c r="Q608" s="121">
        <v>6</v>
      </c>
      <c r="R608" s="121" t="s">
        <v>873</v>
      </c>
      <c r="S608" s="121" t="s">
        <v>1535</v>
      </c>
      <c r="U608" s="121" t="s">
        <v>886</v>
      </c>
      <c r="W608" s="113" t="s">
        <v>65</v>
      </c>
      <c r="X608" s="113">
        <v>11</v>
      </c>
      <c r="Y608" s="113" t="s">
        <v>65</v>
      </c>
      <c r="Z608" s="113" t="s">
        <v>65</v>
      </c>
      <c r="AA608" s="120">
        <v>0</v>
      </c>
      <c r="AB608" s="114" t="s">
        <v>65</v>
      </c>
      <c r="AC608" s="121" t="s">
        <v>1535</v>
      </c>
      <c r="AD608" s="121" t="s">
        <v>875</v>
      </c>
    </row>
    <row r="609" spans="1:30" s="121" customFormat="1">
      <c r="A609" s="114" t="s">
        <v>1432</v>
      </c>
      <c r="B609" s="114" t="s">
        <v>1408</v>
      </c>
      <c r="C609" s="114" t="s">
        <v>868</v>
      </c>
      <c r="D609" s="114">
        <f t="shared" si="56"/>
        <v>5</v>
      </c>
      <c r="E609" s="119">
        <f t="shared" si="57"/>
        <v>23.3986170020173</v>
      </c>
      <c r="F609" s="119">
        <v>288.62597158704898</v>
      </c>
      <c r="G609" s="114">
        <v>23.421111</v>
      </c>
      <c r="H609" s="114">
        <v>76.021705999999995</v>
      </c>
      <c r="I609" s="114" t="s">
        <v>990</v>
      </c>
      <c r="J609" s="114" t="s">
        <v>61</v>
      </c>
      <c r="K609" s="121" t="s">
        <v>495</v>
      </c>
      <c r="L609" s="121" t="s">
        <v>55</v>
      </c>
      <c r="M609" s="114" t="s">
        <v>1525</v>
      </c>
      <c r="N609" s="114" t="s">
        <v>65</v>
      </c>
      <c r="O609" s="114" t="s">
        <v>518</v>
      </c>
      <c r="P609" s="121" t="s">
        <v>884</v>
      </c>
      <c r="Q609" s="121">
        <v>6</v>
      </c>
      <c r="R609" s="121" t="s">
        <v>885</v>
      </c>
      <c r="S609" s="121" t="s">
        <v>59</v>
      </c>
      <c r="U609" s="121" t="s">
        <v>886</v>
      </c>
      <c r="W609" s="113" t="s">
        <v>65</v>
      </c>
      <c r="X609" s="113">
        <v>6</v>
      </c>
      <c r="Y609" s="113" t="s">
        <v>65</v>
      </c>
      <c r="Z609" s="113" t="s">
        <v>65</v>
      </c>
      <c r="AA609" s="120">
        <v>0</v>
      </c>
      <c r="AB609" s="114" t="s">
        <v>65</v>
      </c>
      <c r="AC609" s="121" t="s">
        <v>59</v>
      </c>
      <c r="AD609" s="121" t="s">
        <v>875</v>
      </c>
    </row>
    <row r="610" spans="1:30" s="121" customFormat="1">
      <c r="A610" s="114" t="s">
        <v>1431</v>
      </c>
      <c r="B610" s="114" t="s">
        <v>1408</v>
      </c>
      <c r="C610" s="114" t="s">
        <v>868</v>
      </c>
      <c r="D610" s="114">
        <f t="shared" si="56"/>
        <v>5</v>
      </c>
      <c r="E610" s="119">
        <f t="shared" si="57"/>
        <v>312.0245885890663</v>
      </c>
      <c r="F610" s="119">
        <v>787.02361977438295</v>
      </c>
      <c r="G610" s="114">
        <v>23.414232999999999</v>
      </c>
      <c r="H610" s="114">
        <v>76.023279000000002</v>
      </c>
      <c r="I610" s="114" t="s">
        <v>990</v>
      </c>
      <c r="J610" s="114" t="s">
        <v>61</v>
      </c>
      <c r="K610" s="121" t="s">
        <v>495</v>
      </c>
      <c r="L610" s="121" t="s">
        <v>55</v>
      </c>
      <c r="M610" s="114" t="s">
        <v>1525</v>
      </c>
      <c r="N610" s="114" t="s">
        <v>65</v>
      </c>
      <c r="O610" s="114" t="s">
        <v>518</v>
      </c>
      <c r="P610" s="121" t="s">
        <v>884</v>
      </c>
      <c r="Q610" s="121">
        <v>6</v>
      </c>
      <c r="R610" s="121" t="s">
        <v>885</v>
      </c>
      <c r="S610" s="121" t="s">
        <v>59</v>
      </c>
      <c r="U610" s="121" t="s">
        <v>886</v>
      </c>
      <c r="W610" s="113" t="s">
        <v>65</v>
      </c>
      <c r="X610" s="113">
        <v>6</v>
      </c>
      <c r="Y610" s="113" t="s">
        <v>65</v>
      </c>
      <c r="Z610" s="113" t="s">
        <v>65</v>
      </c>
      <c r="AA610" s="120">
        <v>0</v>
      </c>
      <c r="AB610" s="114" t="s">
        <v>65</v>
      </c>
      <c r="AC610" s="121" t="s">
        <v>59</v>
      </c>
      <c r="AD610" s="121" t="s">
        <v>875</v>
      </c>
    </row>
    <row r="611" spans="1:30" s="121" customFormat="1">
      <c r="A611" s="114" t="s">
        <v>1432</v>
      </c>
      <c r="B611" s="114" t="s">
        <v>1408</v>
      </c>
      <c r="C611" s="114" t="s">
        <v>868</v>
      </c>
      <c r="D611" s="114">
        <f t="shared" si="56"/>
        <v>5</v>
      </c>
      <c r="E611" s="119">
        <f t="shared" si="57"/>
        <v>1099.0482083634492</v>
      </c>
      <c r="F611" s="119">
        <v>844.60192469810295</v>
      </c>
      <c r="G611" s="114">
        <v>23.406711999999999</v>
      </c>
      <c r="H611" s="114">
        <v>76.023943000000003</v>
      </c>
      <c r="I611" s="114" t="s">
        <v>990</v>
      </c>
      <c r="J611" s="114" t="s">
        <v>61</v>
      </c>
      <c r="K611" s="121" t="s">
        <v>495</v>
      </c>
      <c r="L611" s="121" t="s">
        <v>55</v>
      </c>
      <c r="M611" s="114" t="s">
        <v>1525</v>
      </c>
      <c r="N611" s="114" t="s">
        <v>65</v>
      </c>
      <c r="O611" s="114" t="s">
        <v>518</v>
      </c>
      <c r="P611" s="121" t="s">
        <v>884</v>
      </c>
      <c r="Q611" s="121">
        <v>6</v>
      </c>
      <c r="R611" s="121" t="s">
        <v>885</v>
      </c>
      <c r="S611" s="121" t="s">
        <v>59</v>
      </c>
      <c r="U611" s="121" t="s">
        <v>886</v>
      </c>
      <c r="W611" s="113" t="s">
        <v>65</v>
      </c>
      <c r="X611" s="113">
        <v>5</v>
      </c>
      <c r="Y611" s="113" t="s">
        <v>65</v>
      </c>
      <c r="Z611" s="113" t="s">
        <v>65</v>
      </c>
      <c r="AA611" s="120">
        <v>0</v>
      </c>
      <c r="AB611" s="114" t="s">
        <v>65</v>
      </c>
      <c r="AC611" s="121" t="s">
        <v>59</v>
      </c>
      <c r="AD611" s="121" t="s">
        <v>875</v>
      </c>
    </row>
    <row r="612" spans="1:30" s="121" customFormat="1">
      <c r="A612" s="114" t="s">
        <v>1432</v>
      </c>
      <c r="B612" s="114" t="s">
        <v>1408</v>
      </c>
      <c r="C612" s="114" t="s">
        <v>868</v>
      </c>
      <c r="D612" s="114">
        <f t="shared" si="56"/>
        <v>5</v>
      </c>
      <c r="E612" s="119">
        <f t="shared" si="57"/>
        <v>1943.6501330615522</v>
      </c>
      <c r="F612" s="119">
        <v>299.66552348151998</v>
      </c>
      <c r="G612" s="114">
        <v>23.404049000000001</v>
      </c>
      <c r="H612" s="114">
        <v>76.023505999999998</v>
      </c>
      <c r="I612" s="114" t="s">
        <v>990</v>
      </c>
      <c r="J612" s="114" t="s">
        <v>61</v>
      </c>
      <c r="K612" s="121" t="s">
        <v>495</v>
      </c>
      <c r="L612" s="121" t="s">
        <v>55</v>
      </c>
      <c r="M612" s="114" t="s">
        <v>1525</v>
      </c>
      <c r="N612" s="114" t="s">
        <v>65</v>
      </c>
      <c r="O612" s="114" t="s">
        <v>518</v>
      </c>
      <c r="P612" s="121" t="s">
        <v>884</v>
      </c>
      <c r="Q612" s="121">
        <v>6</v>
      </c>
      <c r="R612" s="121" t="s">
        <v>885</v>
      </c>
      <c r="S612" s="121" t="s">
        <v>59</v>
      </c>
      <c r="U612" s="121" t="s">
        <v>886</v>
      </c>
      <c r="W612" s="113" t="s">
        <v>65</v>
      </c>
      <c r="X612" s="113">
        <v>6</v>
      </c>
      <c r="Y612" s="113" t="s">
        <v>65</v>
      </c>
      <c r="Z612" s="113" t="s">
        <v>65</v>
      </c>
      <c r="AA612" s="120">
        <v>0</v>
      </c>
      <c r="AB612" s="114" t="s">
        <v>65</v>
      </c>
      <c r="AC612" s="121" t="s">
        <v>59</v>
      </c>
      <c r="AD612" s="121" t="s">
        <v>875</v>
      </c>
    </row>
    <row r="613" spans="1:30" s="121" customFormat="1">
      <c r="A613" s="114" t="s">
        <v>1433</v>
      </c>
      <c r="B613" s="114" t="s">
        <v>1537</v>
      </c>
      <c r="C613" s="114" t="s">
        <v>868</v>
      </c>
      <c r="D613" s="114">
        <f t="shared" si="56"/>
        <v>5</v>
      </c>
      <c r="E613" s="119">
        <f t="shared" si="57"/>
        <v>2243.3156565430722</v>
      </c>
      <c r="F613" s="119">
        <v>175.30014031032101</v>
      </c>
      <c r="G613" s="114">
        <v>23.402577999999998</v>
      </c>
      <c r="H613" s="114">
        <v>76.022987999999998</v>
      </c>
      <c r="I613" s="114" t="s">
        <v>990</v>
      </c>
      <c r="J613" s="114" t="s">
        <v>61</v>
      </c>
      <c r="K613" s="121" t="s">
        <v>495</v>
      </c>
      <c r="L613" s="121" t="s">
        <v>55</v>
      </c>
      <c r="M613" s="114" t="s">
        <v>1525</v>
      </c>
      <c r="N613" s="114" t="s">
        <v>65</v>
      </c>
      <c r="O613" s="114" t="s">
        <v>518</v>
      </c>
      <c r="P613" s="121" t="s">
        <v>884</v>
      </c>
      <c r="Q613" s="121">
        <v>6</v>
      </c>
      <c r="R613" s="121" t="s">
        <v>885</v>
      </c>
      <c r="S613" s="121" t="s">
        <v>59</v>
      </c>
      <c r="U613" s="121" t="s">
        <v>886</v>
      </c>
      <c r="W613" s="149" t="s">
        <v>1433</v>
      </c>
      <c r="X613" s="113">
        <v>12</v>
      </c>
      <c r="Y613" s="113" t="s">
        <v>1413</v>
      </c>
      <c r="Z613" s="113" t="s">
        <v>1433</v>
      </c>
      <c r="AA613" s="120">
        <f>X613+6</f>
        <v>18</v>
      </c>
      <c r="AB613" s="114" t="s">
        <v>65</v>
      </c>
      <c r="AC613" s="121" t="s">
        <v>59</v>
      </c>
      <c r="AD613" s="121" t="s">
        <v>875</v>
      </c>
    </row>
    <row r="614" spans="1:30" s="121" customFormat="1">
      <c r="A614" s="114" t="s">
        <v>1432</v>
      </c>
      <c r="B614" s="114" t="s">
        <v>1408</v>
      </c>
      <c r="C614" s="114" t="s">
        <v>868</v>
      </c>
      <c r="D614" s="114">
        <f t="shared" si="56"/>
        <v>5</v>
      </c>
      <c r="E614" s="119">
        <f t="shared" si="57"/>
        <v>2418.6157968533935</v>
      </c>
      <c r="F614" s="119">
        <v>203.67440893407101</v>
      </c>
      <c r="G614" s="114">
        <v>23.400846999999999</v>
      </c>
      <c r="H614" s="114">
        <v>76.023503000000005</v>
      </c>
      <c r="I614" s="114" t="s">
        <v>990</v>
      </c>
      <c r="J614" s="114" t="s">
        <v>61</v>
      </c>
      <c r="K614" s="121" t="s">
        <v>495</v>
      </c>
      <c r="L614" s="121" t="s">
        <v>55</v>
      </c>
      <c r="M614" s="114" t="s">
        <v>1525</v>
      </c>
      <c r="N614" s="114" t="s">
        <v>65</v>
      </c>
      <c r="O614" s="114" t="s">
        <v>518</v>
      </c>
      <c r="P614" s="121" t="s">
        <v>884</v>
      </c>
      <c r="Q614" s="121">
        <v>6</v>
      </c>
      <c r="R614" s="121" t="s">
        <v>885</v>
      </c>
      <c r="S614" s="121" t="s">
        <v>59</v>
      </c>
      <c r="U614" s="121" t="s">
        <v>886</v>
      </c>
      <c r="W614" s="113" t="s">
        <v>65</v>
      </c>
      <c r="X614" s="113">
        <v>10</v>
      </c>
      <c r="Y614" s="113" t="s">
        <v>65</v>
      </c>
      <c r="Z614" s="113" t="s">
        <v>65</v>
      </c>
      <c r="AA614" s="120">
        <v>0</v>
      </c>
      <c r="AB614" s="114" t="s">
        <v>65</v>
      </c>
      <c r="AC614" s="121" t="s">
        <v>59</v>
      </c>
      <c r="AD614" s="121" t="s">
        <v>875</v>
      </c>
    </row>
    <row r="615" spans="1:30" s="121" customFormat="1">
      <c r="A615" s="114" t="s">
        <v>1433</v>
      </c>
      <c r="B615" s="114" t="s">
        <v>1537</v>
      </c>
      <c r="C615" s="114" t="s">
        <v>868</v>
      </c>
      <c r="D615" s="114">
        <f t="shared" si="56"/>
        <v>5</v>
      </c>
      <c r="E615" s="119">
        <f t="shared" si="57"/>
        <v>2622.2902057874644</v>
      </c>
      <c r="F615" s="119">
        <v>175.626154461455</v>
      </c>
      <c r="G615" s="114">
        <v>23.399374999999999</v>
      </c>
      <c r="H615" s="114">
        <v>76.023966000000001</v>
      </c>
      <c r="I615" s="114" t="s">
        <v>990</v>
      </c>
      <c r="J615" s="114" t="s">
        <v>61</v>
      </c>
      <c r="K615" s="121" t="s">
        <v>495</v>
      </c>
      <c r="L615" s="121" t="s">
        <v>55</v>
      </c>
      <c r="M615" s="114" t="s">
        <v>1525</v>
      </c>
      <c r="N615" s="114" t="s">
        <v>65</v>
      </c>
      <c r="O615" s="114">
        <v>2</v>
      </c>
      <c r="P615" s="121" t="s">
        <v>884</v>
      </c>
      <c r="Q615" s="121">
        <v>6</v>
      </c>
      <c r="R615" s="121" t="s">
        <v>885</v>
      </c>
      <c r="S615" s="121" t="s">
        <v>59</v>
      </c>
      <c r="U615" s="121" t="s">
        <v>886</v>
      </c>
      <c r="W615" s="149" t="s">
        <v>1433</v>
      </c>
      <c r="X615" s="113">
        <v>20</v>
      </c>
      <c r="Y615" s="113" t="s">
        <v>1413</v>
      </c>
      <c r="Z615" s="113" t="s">
        <v>1433</v>
      </c>
      <c r="AA615" s="120">
        <f>X615+6</f>
        <v>26</v>
      </c>
      <c r="AB615" s="114" t="s">
        <v>65</v>
      </c>
      <c r="AC615" s="121" t="s">
        <v>59</v>
      </c>
      <c r="AD615" s="121" t="s">
        <v>875</v>
      </c>
    </row>
    <row r="616" spans="1:30" s="121" customFormat="1">
      <c r="A616" s="114" t="s">
        <v>1432</v>
      </c>
      <c r="B616" s="114" t="s">
        <v>1408</v>
      </c>
      <c r="C616" s="114" t="s">
        <v>868</v>
      </c>
      <c r="D616" s="114">
        <f t="shared" si="56"/>
        <v>5</v>
      </c>
      <c r="E616" s="119">
        <f t="shared" si="57"/>
        <v>2797.9163602489193</v>
      </c>
      <c r="F616" s="119">
        <v>47.952127928181604</v>
      </c>
      <c r="G616" s="114">
        <v>23.398983000000001</v>
      </c>
      <c r="H616" s="114">
        <v>76.024135999999999</v>
      </c>
      <c r="I616" s="114" t="s">
        <v>990</v>
      </c>
      <c r="J616" s="114" t="s">
        <v>61</v>
      </c>
      <c r="K616" s="121" t="s">
        <v>495</v>
      </c>
      <c r="L616" s="121" t="s">
        <v>55</v>
      </c>
      <c r="M616" s="114" t="s">
        <v>1525</v>
      </c>
      <c r="N616" s="114" t="s">
        <v>65</v>
      </c>
      <c r="O616" s="114" t="s">
        <v>518</v>
      </c>
      <c r="P616" s="121" t="s">
        <v>884</v>
      </c>
      <c r="Q616" s="121">
        <v>6</v>
      </c>
      <c r="R616" s="121" t="s">
        <v>873</v>
      </c>
      <c r="S616" s="121" t="s">
        <v>59</v>
      </c>
      <c r="U616" s="121" t="s">
        <v>886</v>
      </c>
      <c r="W616" s="113" t="s">
        <v>65</v>
      </c>
      <c r="X616" s="113">
        <v>5</v>
      </c>
      <c r="Y616" s="113" t="s">
        <v>65</v>
      </c>
      <c r="Z616" s="113" t="s">
        <v>65</v>
      </c>
      <c r="AA616" s="120">
        <v>0</v>
      </c>
      <c r="AB616" s="114" t="s">
        <v>65</v>
      </c>
      <c r="AC616" s="121" t="s">
        <v>59</v>
      </c>
      <c r="AD616" s="121" t="s">
        <v>875</v>
      </c>
    </row>
    <row r="617" spans="1:30" s="121" customFormat="1">
      <c r="A617" s="114" t="s">
        <v>1431</v>
      </c>
      <c r="B617" s="114" t="s">
        <v>1408</v>
      </c>
      <c r="C617" s="114" t="s">
        <v>868</v>
      </c>
      <c r="D617" s="114">
        <f t="shared" si="56"/>
        <v>4</v>
      </c>
      <c r="E617" s="119">
        <f t="shared" si="57"/>
        <v>2845.868488177101</v>
      </c>
      <c r="F617" s="119">
        <v>19.782391657640702</v>
      </c>
      <c r="G617" s="114">
        <v>23.398969999999998</v>
      </c>
      <c r="H617" s="114">
        <v>76.023949999999999</v>
      </c>
      <c r="I617" s="114" t="s">
        <v>990</v>
      </c>
      <c r="J617" s="114" t="s">
        <v>61</v>
      </c>
      <c r="K617" s="121" t="s">
        <v>495</v>
      </c>
      <c r="L617" s="121" t="s">
        <v>55</v>
      </c>
      <c r="M617" s="114" t="s">
        <v>1525</v>
      </c>
      <c r="N617" s="114" t="s">
        <v>65</v>
      </c>
      <c r="O617" s="114" t="s">
        <v>518</v>
      </c>
      <c r="P617" s="121" t="s">
        <v>991</v>
      </c>
      <c r="Q617" s="121">
        <v>4</v>
      </c>
      <c r="R617" s="121" t="s">
        <v>873</v>
      </c>
      <c r="S617" s="121" t="s">
        <v>59</v>
      </c>
      <c r="U617" s="121" t="s">
        <v>874</v>
      </c>
      <c r="W617" s="113" t="s">
        <v>65</v>
      </c>
      <c r="X617" s="113">
        <v>6</v>
      </c>
      <c r="Y617" s="113" t="s">
        <v>65</v>
      </c>
      <c r="Z617" s="113" t="s">
        <v>65</v>
      </c>
      <c r="AA617" s="120">
        <v>0</v>
      </c>
      <c r="AB617" s="114" t="s">
        <v>65</v>
      </c>
      <c r="AC617" s="121" t="s">
        <v>59</v>
      </c>
      <c r="AD617" s="121" t="s">
        <v>875</v>
      </c>
    </row>
    <row r="618" spans="1:30" s="121" customFormat="1">
      <c r="A618" s="114" t="s">
        <v>1536</v>
      </c>
      <c r="B618" s="114" t="s">
        <v>1408</v>
      </c>
      <c r="C618" s="114" t="s">
        <v>895</v>
      </c>
      <c r="D618" s="114">
        <f t="shared" si="56"/>
        <v>5</v>
      </c>
      <c r="E618" s="119">
        <v>0</v>
      </c>
      <c r="F618" s="119">
        <v>10.167523075654501</v>
      </c>
      <c r="G618" s="114">
        <v>23.426238999999999</v>
      </c>
      <c r="H618" s="114">
        <v>76.003373999999994</v>
      </c>
      <c r="I618" s="114" t="s">
        <v>992</v>
      </c>
      <c r="J618" s="114" t="s">
        <v>61</v>
      </c>
      <c r="K618" s="121" t="s">
        <v>495</v>
      </c>
      <c r="L618" s="121" t="s">
        <v>55</v>
      </c>
      <c r="M618" s="114" t="s">
        <v>1526</v>
      </c>
      <c r="N618" s="114" t="s">
        <v>65</v>
      </c>
      <c r="O618" s="114" t="s">
        <v>518</v>
      </c>
      <c r="P618" s="121" t="s">
        <v>884</v>
      </c>
      <c r="Q618" s="121">
        <v>6</v>
      </c>
      <c r="R618" s="121" t="s">
        <v>873</v>
      </c>
      <c r="S618" s="121" t="s">
        <v>1535</v>
      </c>
      <c r="U618" s="121" t="s">
        <v>886</v>
      </c>
      <c r="W618" s="113" t="s">
        <v>65</v>
      </c>
      <c r="X618" s="113">
        <v>6</v>
      </c>
      <c r="Y618" s="113" t="s">
        <v>65</v>
      </c>
      <c r="Z618" s="113" t="s">
        <v>65</v>
      </c>
      <c r="AA618" s="120">
        <v>0</v>
      </c>
      <c r="AB618" s="114" t="s">
        <v>65</v>
      </c>
      <c r="AC618" s="121" t="s">
        <v>1535</v>
      </c>
      <c r="AD618" s="121" t="s">
        <v>875</v>
      </c>
    </row>
    <row r="619" spans="1:30" s="121" customFormat="1">
      <c r="A619" s="114" t="s">
        <v>1431</v>
      </c>
      <c r="B619" s="114" t="s">
        <v>1408</v>
      </c>
      <c r="C619" s="114" t="s">
        <v>895</v>
      </c>
      <c r="D619" s="114">
        <f t="shared" si="56"/>
        <v>9.5</v>
      </c>
      <c r="E619" s="119">
        <f t="shared" si="57"/>
        <v>10.167523075654501</v>
      </c>
      <c r="F619" s="119">
        <v>175.575184142138</v>
      </c>
      <c r="G619" s="114">
        <v>23.424728000000002</v>
      </c>
      <c r="H619" s="114">
        <v>76.003881000000007</v>
      </c>
      <c r="I619" s="114" t="s">
        <v>992</v>
      </c>
      <c r="J619" s="114" t="s">
        <v>61</v>
      </c>
      <c r="K619" s="121" t="s">
        <v>495</v>
      </c>
      <c r="L619" s="121" t="s">
        <v>55</v>
      </c>
      <c r="M619" s="114" t="s">
        <v>1526</v>
      </c>
      <c r="N619" s="114" t="s">
        <v>65</v>
      </c>
      <c r="O619" s="114" t="s">
        <v>518</v>
      </c>
      <c r="P619" s="121" t="s">
        <v>877</v>
      </c>
      <c r="Q619" s="121">
        <v>15</v>
      </c>
      <c r="R619" s="121" t="s">
        <v>873</v>
      </c>
      <c r="S619" s="121" t="s">
        <v>1535</v>
      </c>
      <c r="U619" s="121" t="s">
        <v>878</v>
      </c>
      <c r="W619" s="113" t="s">
        <v>65</v>
      </c>
      <c r="X619" s="113">
        <v>6</v>
      </c>
      <c r="Y619" s="113" t="s">
        <v>65</v>
      </c>
      <c r="Z619" s="113" t="s">
        <v>65</v>
      </c>
      <c r="AA619" s="120">
        <v>0</v>
      </c>
      <c r="AB619" s="114" t="s">
        <v>65</v>
      </c>
      <c r="AC619" s="121" t="s">
        <v>1535</v>
      </c>
      <c r="AD619" s="121" t="s">
        <v>875</v>
      </c>
    </row>
    <row r="620" spans="1:30" s="121" customFormat="1">
      <c r="A620" s="114" t="s">
        <v>1433</v>
      </c>
      <c r="B620" s="114" t="s">
        <v>1537</v>
      </c>
      <c r="C620" s="114" t="s">
        <v>895</v>
      </c>
      <c r="D620" s="114">
        <f t="shared" si="56"/>
        <v>9.5</v>
      </c>
      <c r="E620" s="119">
        <f t="shared" si="57"/>
        <v>185.74270721779249</v>
      </c>
      <c r="F620" s="119">
        <v>28.908179607353901</v>
      </c>
      <c r="G620" s="114">
        <v>23.424492000000001</v>
      </c>
      <c r="H620" s="114">
        <v>76.003986999999995</v>
      </c>
      <c r="I620" s="114" t="s">
        <v>992</v>
      </c>
      <c r="J620" s="114" t="s">
        <v>61</v>
      </c>
      <c r="K620" s="121" t="s">
        <v>495</v>
      </c>
      <c r="L620" s="121" t="s">
        <v>55</v>
      </c>
      <c r="M620" s="114" t="s">
        <v>1526</v>
      </c>
      <c r="N620" s="114" t="s">
        <v>65</v>
      </c>
      <c r="O620" s="114" t="s">
        <v>518</v>
      </c>
      <c r="P620" s="121" t="s">
        <v>993</v>
      </c>
      <c r="Q620" s="121">
        <v>15</v>
      </c>
      <c r="R620" s="121" t="s">
        <v>873</v>
      </c>
      <c r="S620" s="121" t="s">
        <v>1535</v>
      </c>
      <c r="U620" s="121" t="s">
        <v>878</v>
      </c>
      <c r="W620" s="149" t="s">
        <v>1433</v>
      </c>
      <c r="X620" s="113">
        <v>42</v>
      </c>
      <c r="Y620" s="113" t="s">
        <v>1413</v>
      </c>
      <c r="Z620" s="113" t="s">
        <v>1433</v>
      </c>
      <c r="AA620" s="120">
        <f>X620+6</f>
        <v>48</v>
      </c>
      <c r="AB620" s="114" t="s">
        <v>65</v>
      </c>
      <c r="AC620" s="121" t="s">
        <v>1535</v>
      </c>
      <c r="AD620" s="121" t="s">
        <v>875</v>
      </c>
    </row>
    <row r="621" spans="1:30" s="121" customFormat="1">
      <c r="A621" s="114" t="s">
        <v>1432</v>
      </c>
      <c r="B621" s="114" t="s">
        <v>1408</v>
      </c>
      <c r="C621" s="114" t="s">
        <v>868</v>
      </c>
      <c r="D621" s="114">
        <f t="shared" si="56"/>
        <v>4</v>
      </c>
      <c r="E621" s="119">
        <f t="shared" si="57"/>
        <v>214.65088682514639</v>
      </c>
      <c r="F621" s="119">
        <v>21.426685188686701</v>
      </c>
      <c r="G621" s="114">
        <v>23.424503000000001</v>
      </c>
      <c r="H621" s="114">
        <v>76.004194999999996</v>
      </c>
      <c r="I621" s="114" t="s">
        <v>992</v>
      </c>
      <c r="J621" s="114" t="s">
        <v>61</v>
      </c>
      <c r="K621" s="121" t="s">
        <v>495</v>
      </c>
      <c r="L621" s="121" t="s">
        <v>55</v>
      </c>
      <c r="M621" s="114" t="s">
        <v>1526</v>
      </c>
      <c r="N621" s="114" t="s">
        <v>65</v>
      </c>
      <c r="O621" s="114" t="s">
        <v>518</v>
      </c>
      <c r="P621" s="121" t="s">
        <v>993</v>
      </c>
      <c r="Q621" s="121">
        <v>4</v>
      </c>
      <c r="R621" s="121" t="s">
        <v>873</v>
      </c>
      <c r="S621" s="121" t="s">
        <v>59</v>
      </c>
      <c r="U621" s="121" t="s">
        <v>874</v>
      </c>
      <c r="W621" s="113" t="s">
        <v>65</v>
      </c>
      <c r="X621" s="113">
        <v>7</v>
      </c>
      <c r="Y621" s="113" t="s">
        <v>65</v>
      </c>
      <c r="Z621" s="113" t="s">
        <v>65</v>
      </c>
      <c r="AA621" s="120">
        <v>0</v>
      </c>
      <c r="AB621" s="114" t="s">
        <v>65</v>
      </c>
      <c r="AC621" s="121" t="s">
        <v>59</v>
      </c>
      <c r="AD621" s="121" t="s">
        <v>875</v>
      </c>
    </row>
    <row r="622" spans="1:30" s="121" customFormat="1">
      <c r="A622" s="114" t="s">
        <v>1431</v>
      </c>
      <c r="B622" s="114" t="s">
        <v>1408</v>
      </c>
      <c r="C622" s="114" t="s">
        <v>868</v>
      </c>
      <c r="D622" s="114">
        <f t="shared" si="56"/>
        <v>4</v>
      </c>
      <c r="E622" s="119">
        <f t="shared" si="57"/>
        <v>236.07757201383308</v>
      </c>
      <c r="F622" s="119">
        <v>210.17745256468299</v>
      </c>
      <c r="G622" s="114">
        <v>23.424882</v>
      </c>
      <c r="H622" s="114">
        <v>76.006202000000002</v>
      </c>
      <c r="I622" s="114" t="s">
        <v>992</v>
      </c>
      <c r="J622" s="114" t="s">
        <v>61</v>
      </c>
      <c r="K622" s="121" t="s">
        <v>495</v>
      </c>
      <c r="L622" s="121" t="s">
        <v>55</v>
      </c>
      <c r="M622" s="114" t="s">
        <v>1526</v>
      </c>
      <c r="N622" s="114" t="s">
        <v>65</v>
      </c>
      <c r="O622" s="114" t="s">
        <v>518</v>
      </c>
      <c r="P622" s="121" t="s">
        <v>993</v>
      </c>
      <c r="Q622" s="121">
        <v>4</v>
      </c>
      <c r="R622" s="121" t="s">
        <v>881</v>
      </c>
      <c r="S622" s="121" t="s">
        <v>59</v>
      </c>
      <c r="U622" s="121" t="s">
        <v>874</v>
      </c>
      <c r="W622" s="113" t="s">
        <v>65</v>
      </c>
      <c r="X622" s="113">
        <v>6</v>
      </c>
      <c r="Y622" s="113" t="s">
        <v>65</v>
      </c>
      <c r="Z622" s="113" t="s">
        <v>65</v>
      </c>
      <c r="AA622" s="120">
        <v>0</v>
      </c>
      <c r="AB622" s="114" t="s">
        <v>65</v>
      </c>
      <c r="AC622" s="121" t="s">
        <v>59</v>
      </c>
      <c r="AD622" s="121" t="s">
        <v>875</v>
      </c>
    </row>
    <row r="623" spans="1:30" s="121" customFormat="1">
      <c r="A623" s="114" t="s">
        <v>1432</v>
      </c>
      <c r="B623" s="114" t="s">
        <v>1408</v>
      </c>
      <c r="C623" s="114" t="s">
        <v>868</v>
      </c>
      <c r="D623" s="114">
        <f t="shared" si="56"/>
        <v>4</v>
      </c>
      <c r="E623" s="119">
        <f t="shared" si="57"/>
        <v>446.2550245785161</v>
      </c>
      <c r="F623" s="119">
        <v>356.91518983339898</v>
      </c>
      <c r="G623" s="114">
        <v>23.423659000000001</v>
      </c>
      <c r="H623" s="114">
        <v>76.009324000000007</v>
      </c>
      <c r="I623" s="114" t="s">
        <v>992</v>
      </c>
      <c r="J623" s="114" t="s">
        <v>61</v>
      </c>
      <c r="K623" s="121" t="s">
        <v>495</v>
      </c>
      <c r="L623" s="121" t="s">
        <v>55</v>
      </c>
      <c r="M623" s="114" t="s">
        <v>1526</v>
      </c>
      <c r="N623" s="114" t="s">
        <v>65</v>
      </c>
      <c r="O623" s="114" t="s">
        <v>518</v>
      </c>
      <c r="P623" s="121" t="s">
        <v>993</v>
      </c>
      <c r="Q623" s="121">
        <v>4</v>
      </c>
      <c r="R623" s="121" t="s">
        <v>881</v>
      </c>
      <c r="S623" s="121" t="s">
        <v>59</v>
      </c>
      <c r="U623" s="121" t="s">
        <v>874</v>
      </c>
      <c r="W623" s="113" t="s">
        <v>65</v>
      </c>
      <c r="X623" s="113">
        <v>4</v>
      </c>
      <c r="Y623" s="113" t="s">
        <v>65</v>
      </c>
      <c r="Z623" s="113" t="s">
        <v>65</v>
      </c>
      <c r="AA623" s="120">
        <v>0</v>
      </c>
      <c r="AB623" s="114" t="s">
        <v>65</v>
      </c>
      <c r="AC623" s="121" t="s">
        <v>59</v>
      </c>
      <c r="AD623" s="121" t="s">
        <v>875</v>
      </c>
    </row>
    <row r="624" spans="1:30" s="121" customFormat="1">
      <c r="A624" s="114" t="s">
        <v>66</v>
      </c>
      <c r="B624" s="114" t="s">
        <v>1408</v>
      </c>
      <c r="C624" s="114" t="s">
        <v>868</v>
      </c>
      <c r="D624" s="114">
        <f t="shared" si="56"/>
        <v>4</v>
      </c>
      <c r="E624" s="119">
        <f t="shared" si="57"/>
        <v>803.17021441191514</v>
      </c>
      <c r="F624" s="119">
        <v>165.65435618613901</v>
      </c>
      <c r="G624" s="114">
        <v>23.424213999999999</v>
      </c>
      <c r="H624" s="114">
        <v>76.010816000000005</v>
      </c>
      <c r="I624" s="114" t="s">
        <v>992</v>
      </c>
      <c r="J624" s="114" t="s">
        <v>61</v>
      </c>
      <c r="K624" s="121" t="s">
        <v>495</v>
      </c>
      <c r="L624" s="121" t="s">
        <v>55</v>
      </c>
      <c r="M624" s="114" t="s">
        <v>1526</v>
      </c>
      <c r="N624" s="114" t="s">
        <v>65</v>
      </c>
      <c r="O624" s="114" t="s">
        <v>518</v>
      </c>
      <c r="P624" s="121" t="s">
        <v>993</v>
      </c>
      <c r="Q624" s="121">
        <v>4</v>
      </c>
      <c r="R624" s="121" t="s">
        <v>881</v>
      </c>
      <c r="S624" s="121" t="s">
        <v>59</v>
      </c>
      <c r="U624" s="121" t="s">
        <v>874</v>
      </c>
      <c r="W624" s="113" t="s">
        <v>65</v>
      </c>
      <c r="X624" s="113">
        <v>13</v>
      </c>
      <c r="Y624" s="113" t="s">
        <v>65</v>
      </c>
      <c r="Z624" s="113" t="s">
        <v>65</v>
      </c>
      <c r="AA624" s="120">
        <v>0</v>
      </c>
      <c r="AB624" s="114" t="s">
        <v>65</v>
      </c>
      <c r="AC624" s="121" t="s">
        <v>59</v>
      </c>
      <c r="AD624" s="121" t="s">
        <v>875</v>
      </c>
    </row>
    <row r="625" spans="1:30" s="121" customFormat="1">
      <c r="A625" s="114" t="s">
        <v>1433</v>
      </c>
      <c r="B625" s="114" t="s">
        <v>1537</v>
      </c>
      <c r="C625" s="114" t="s">
        <v>868</v>
      </c>
      <c r="D625" s="114">
        <f t="shared" si="56"/>
        <v>4</v>
      </c>
      <c r="E625" s="119">
        <f t="shared" si="57"/>
        <v>968.82457059805415</v>
      </c>
      <c r="F625" s="119">
        <v>255.763295934128</v>
      </c>
      <c r="G625" s="114">
        <v>23.424765000000001</v>
      </c>
      <c r="H625" s="114">
        <v>76.013076999999996</v>
      </c>
      <c r="I625" s="114" t="s">
        <v>992</v>
      </c>
      <c r="J625" s="114" t="s">
        <v>61</v>
      </c>
      <c r="K625" s="121" t="s">
        <v>495</v>
      </c>
      <c r="L625" s="121" t="s">
        <v>55</v>
      </c>
      <c r="M625" s="114" t="s">
        <v>1526</v>
      </c>
      <c r="N625" s="114" t="s">
        <v>65</v>
      </c>
      <c r="O625" s="114">
        <v>3</v>
      </c>
      <c r="P625" s="121" t="s">
        <v>993</v>
      </c>
      <c r="Q625" s="121">
        <v>4</v>
      </c>
      <c r="R625" s="121" t="s">
        <v>881</v>
      </c>
      <c r="S625" s="121" t="s">
        <v>59</v>
      </c>
      <c r="U625" s="121" t="s">
        <v>874</v>
      </c>
      <c r="W625" s="149" t="s">
        <v>1433</v>
      </c>
      <c r="X625" s="113">
        <v>12</v>
      </c>
      <c r="Y625" s="113" t="s">
        <v>1413</v>
      </c>
      <c r="Z625" s="113" t="s">
        <v>1433</v>
      </c>
      <c r="AA625" s="120">
        <f>X625+6</f>
        <v>18</v>
      </c>
      <c r="AB625" s="114" t="s">
        <v>65</v>
      </c>
      <c r="AC625" s="121" t="s">
        <v>59</v>
      </c>
      <c r="AD625" s="121" t="s">
        <v>875</v>
      </c>
    </row>
    <row r="626" spans="1:30" s="121" customFormat="1">
      <c r="A626" s="114" t="s">
        <v>879</v>
      </c>
      <c r="B626" s="114" t="s">
        <v>871</v>
      </c>
      <c r="C626" s="114" t="s">
        <v>868</v>
      </c>
      <c r="D626" s="114">
        <f t="shared" si="56"/>
        <v>4</v>
      </c>
      <c r="E626" s="119">
        <f t="shared" si="57"/>
        <v>1224.587866532182</v>
      </c>
      <c r="F626" s="119">
        <v>485.970072129431</v>
      </c>
      <c r="G626" s="114">
        <v>23.424135</v>
      </c>
      <c r="H626" s="114">
        <v>76.017712000000003</v>
      </c>
      <c r="I626" s="114" t="s">
        <v>992</v>
      </c>
      <c r="J626" s="114" t="s">
        <v>61</v>
      </c>
      <c r="K626" s="121" t="s">
        <v>495</v>
      </c>
      <c r="L626" s="121" t="s">
        <v>55</v>
      </c>
      <c r="M626" s="114" t="s">
        <v>1526</v>
      </c>
      <c r="N626" s="114" t="s">
        <v>65</v>
      </c>
      <c r="O626" s="114" t="s">
        <v>518</v>
      </c>
      <c r="P626" s="121" t="s">
        <v>993</v>
      </c>
      <c r="Q626" s="121">
        <v>4</v>
      </c>
      <c r="R626" s="121" t="s">
        <v>881</v>
      </c>
      <c r="S626" s="121" t="s">
        <v>59</v>
      </c>
      <c r="U626" s="121" t="s">
        <v>874</v>
      </c>
      <c r="W626" s="113" t="s">
        <v>65</v>
      </c>
      <c r="X626" s="113">
        <v>6</v>
      </c>
      <c r="Y626" s="113" t="s">
        <v>65</v>
      </c>
      <c r="Z626" s="113" t="s">
        <v>65</v>
      </c>
      <c r="AA626" s="120">
        <v>0</v>
      </c>
      <c r="AB626" s="114" t="s">
        <v>65</v>
      </c>
      <c r="AC626" s="121" t="s">
        <v>59</v>
      </c>
      <c r="AD626" s="121" t="s">
        <v>875</v>
      </c>
    </row>
    <row r="627" spans="1:30" s="121" customFormat="1">
      <c r="A627" s="114" t="s">
        <v>1432</v>
      </c>
      <c r="B627" s="114" t="s">
        <v>1408</v>
      </c>
      <c r="C627" s="114" t="s">
        <v>868</v>
      </c>
      <c r="D627" s="114">
        <f t="shared" si="56"/>
        <v>4</v>
      </c>
      <c r="E627" s="119">
        <f t="shared" si="57"/>
        <v>1710.557938661613</v>
      </c>
      <c r="F627" s="119">
        <v>27.1946743619391</v>
      </c>
      <c r="G627" s="114">
        <v>23.424337000000001</v>
      </c>
      <c r="H627" s="114">
        <v>76.017860999999996</v>
      </c>
      <c r="I627" s="114" t="s">
        <v>992</v>
      </c>
      <c r="J627" s="114" t="s">
        <v>61</v>
      </c>
      <c r="K627" s="121" t="s">
        <v>495</v>
      </c>
      <c r="L627" s="121" t="s">
        <v>55</v>
      </c>
      <c r="M627" s="114" t="s">
        <v>1526</v>
      </c>
      <c r="N627" s="114" t="s">
        <v>65</v>
      </c>
      <c r="O627" s="114" t="s">
        <v>518</v>
      </c>
      <c r="P627" s="121" t="s">
        <v>993</v>
      </c>
      <c r="Q627" s="121">
        <v>4</v>
      </c>
      <c r="R627" s="121" t="s">
        <v>881</v>
      </c>
      <c r="S627" s="121" t="s">
        <v>59</v>
      </c>
      <c r="U627" s="121" t="s">
        <v>874</v>
      </c>
      <c r="W627" s="113" t="s">
        <v>65</v>
      </c>
      <c r="X627" s="113">
        <v>6</v>
      </c>
      <c r="Y627" s="113" t="s">
        <v>65</v>
      </c>
      <c r="Z627" s="113" t="s">
        <v>65</v>
      </c>
      <c r="AA627" s="120">
        <v>0</v>
      </c>
      <c r="AB627" s="114" t="s">
        <v>65</v>
      </c>
      <c r="AC627" s="121" t="s">
        <v>59</v>
      </c>
      <c r="AD627" s="121" t="s">
        <v>875</v>
      </c>
    </row>
    <row r="628" spans="1:30" s="121" customFormat="1">
      <c r="A628" s="114" t="s">
        <v>1433</v>
      </c>
      <c r="B628" s="114" t="s">
        <v>1537</v>
      </c>
      <c r="C628" s="114" t="s">
        <v>868</v>
      </c>
      <c r="D628" s="114">
        <f t="shared" si="56"/>
        <v>4</v>
      </c>
      <c r="E628" s="119">
        <f t="shared" si="57"/>
        <v>1737.7526130235522</v>
      </c>
      <c r="F628" s="119">
        <v>354.49859664427299</v>
      </c>
      <c r="G628" s="114">
        <v>23.424852999999999</v>
      </c>
      <c r="H628" s="114">
        <v>76.020296000000002</v>
      </c>
      <c r="I628" s="114" t="s">
        <v>992</v>
      </c>
      <c r="J628" s="114" t="s">
        <v>61</v>
      </c>
      <c r="K628" s="121" t="s">
        <v>495</v>
      </c>
      <c r="L628" s="121" t="s">
        <v>55</v>
      </c>
      <c r="M628" s="114" t="s">
        <v>1526</v>
      </c>
      <c r="N628" s="114" t="s">
        <v>65</v>
      </c>
      <c r="O628" s="114" t="s">
        <v>518</v>
      </c>
      <c r="P628" s="121" t="s">
        <v>993</v>
      </c>
      <c r="Q628" s="121">
        <v>4</v>
      </c>
      <c r="R628" s="121" t="s">
        <v>881</v>
      </c>
      <c r="S628" s="121" t="s">
        <v>59</v>
      </c>
      <c r="U628" s="121" t="s">
        <v>874</v>
      </c>
      <c r="W628" s="149" t="s">
        <v>1433</v>
      </c>
      <c r="X628" s="113">
        <v>11</v>
      </c>
      <c r="Y628" s="113" t="s">
        <v>1413</v>
      </c>
      <c r="Z628" s="113" t="s">
        <v>1433</v>
      </c>
      <c r="AA628" s="120">
        <f>X628+6</f>
        <v>17</v>
      </c>
      <c r="AB628" s="114" t="s">
        <v>65</v>
      </c>
      <c r="AC628" s="121" t="s">
        <v>59</v>
      </c>
      <c r="AD628" s="121" t="s">
        <v>875</v>
      </c>
    </row>
    <row r="629" spans="1:30" s="121" customFormat="1">
      <c r="A629" s="114" t="s">
        <v>1432</v>
      </c>
      <c r="B629" s="114" t="s">
        <v>1408</v>
      </c>
      <c r="C629" s="114" t="s">
        <v>868</v>
      </c>
      <c r="D629" s="114">
        <f t="shared" si="56"/>
        <v>4</v>
      </c>
      <c r="E629" s="119">
        <f t="shared" si="57"/>
        <v>2092.2512096678252</v>
      </c>
      <c r="F629" s="119">
        <v>53.721315961694401</v>
      </c>
      <c r="G629" s="114">
        <v>23.424735999999999</v>
      </c>
      <c r="H629" s="114">
        <v>76.020803000000001</v>
      </c>
      <c r="I629" s="114" t="s">
        <v>992</v>
      </c>
      <c r="J629" s="114" t="s">
        <v>61</v>
      </c>
      <c r="K629" s="121" t="s">
        <v>495</v>
      </c>
      <c r="L629" s="121" t="s">
        <v>55</v>
      </c>
      <c r="M629" s="114" t="s">
        <v>1526</v>
      </c>
      <c r="N629" s="114" t="s">
        <v>65</v>
      </c>
      <c r="O629" s="114" t="s">
        <v>518</v>
      </c>
      <c r="P629" s="121" t="s">
        <v>993</v>
      </c>
      <c r="Q629" s="121">
        <v>4</v>
      </c>
      <c r="R629" s="121" t="s">
        <v>881</v>
      </c>
      <c r="S629" s="121" t="s">
        <v>59</v>
      </c>
      <c r="U629" s="121" t="s">
        <v>874</v>
      </c>
      <c r="W629" s="113" t="s">
        <v>65</v>
      </c>
      <c r="X629" s="113">
        <v>5</v>
      </c>
      <c r="Y629" s="113" t="s">
        <v>65</v>
      </c>
      <c r="Z629" s="113" t="s">
        <v>65</v>
      </c>
      <c r="AA629" s="120">
        <v>0</v>
      </c>
      <c r="AB629" s="114" t="s">
        <v>65</v>
      </c>
      <c r="AC629" s="121" t="s">
        <v>59</v>
      </c>
      <c r="AD629" s="121" t="s">
        <v>875</v>
      </c>
    </row>
    <row r="630" spans="1:30" s="121" customFormat="1">
      <c r="A630" s="114" t="s">
        <v>1431</v>
      </c>
      <c r="B630" s="114" t="s">
        <v>1408</v>
      </c>
      <c r="C630" s="114" t="s">
        <v>868</v>
      </c>
      <c r="D630" s="114">
        <f t="shared" si="56"/>
        <v>5</v>
      </c>
      <c r="E630" s="119">
        <f t="shared" si="57"/>
        <v>2145.9725256295196</v>
      </c>
      <c r="F630" s="119">
        <v>4.45885832793389</v>
      </c>
      <c r="G630" s="114">
        <v>23.424733</v>
      </c>
      <c r="H630" s="114">
        <v>76.020846000000006</v>
      </c>
      <c r="I630" s="114" t="s">
        <v>992</v>
      </c>
      <c r="J630" s="114" t="s">
        <v>61</v>
      </c>
      <c r="K630" s="121" t="s">
        <v>495</v>
      </c>
      <c r="L630" s="121" t="s">
        <v>55</v>
      </c>
      <c r="M630" s="114" t="s">
        <v>1526</v>
      </c>
      <c r="N630" s="114" t="s">
        <v>65</v>
      </c>
      <c r="O630" s="114" t="s">
        <v>518</v>
      </c>
      <c r="P630" s="121" t="s">
        <v>884</v>
      </c>
      <c r="Q630" s="121">
        <v>6</v>
      </c>
      <c r="R630" s="121" t="s">
        <v>873</v>
      </c>
      <c r="S630" s="121" t="s">
        <v>59</v>
      </c>
      <c r="U630" s="121" t="s">
        <v>886</v>
      </c>
      <c r="W630" s="113" t="s">
        <v>65</v>
      </c>
      <c r="X630" s="113">
        <v>6</v>
      </c>
      <c r="Y630" s="113" t="s">
        <v>65</v>
      </c>
      <c r="Z630" s="113" t="s">
        <v>65</v>
      </c>
      <c r="AA630" s="120">
        <v>0</v>
      </c>
      <c r="AB630" s="114" t="s">
        <v>65</v>
      </c>
      <c r="AC630" s="121" t="s">
        <v>59</v>
      </c>
      <c r="AD630" s="121" t="s">
        <v>875</v>
      </c>
    </row>
    <row r="631" spans="1:30" s="121" customFormat="1">
      <c r="A631" s="114" t="s">
        <v>879</v>
      </c>
      <c r="B631" s="114" t="s">
        <v>871</v>
      </c>
      <c r="C631" s="114" t="s">
        <v>868</v>
      </c>
      <c r="D631" s="114">
        <f t="shared" si="56"/>
        <v>4</v>
      </c>
      <c r="E631" s="119">
        <f t="shared" si="57"/>
        <v>2150.4313839574534</v>
      </c>
      <c r="F631" s="119">
        <v>4.5392493217199803</v>
      </c>
      <c r="G631" s="114">
        <v>23.424733</v>
      </c>
      <c r="H631" s="114">
        <v>76.020891000000006</v>
      </c>
      <c r="I631" s="114" t="s">
        <v>992</v>
      </c>
      <c r="J631" s="114" t="s">
        <v>61</v>
      </c>
      <c r="K631" s="121" t="s">
        <v>495</v>
      </c>
      <c r="L631" s="121" t="s">
        <v>55</v>
      </c>
      <c r="M631" s="114" t="s">
        <v>1526</v>
      </c>
      <c r="N631" s="114" t="s">
        <v>65</v>
      </c>
      <c r="O631" s="114" t="s">
        <v>518</v>
      </c>
      <c r="P631" s="121" t="s">
        <v>993</v>
      </c>
      <c r="Q631" s="121">
        <v>4</v>
      </c>
      <c r="R631" s="121" t="s">
        <v>873</v>
      </c>
      <c r="S631" s="121" t="s">
        <v>59</v>
      </c>
      <c r="U631" s="121" t="s">
        <v>874</v>
      </c>
      <c r="W631" s="113" t="s">
        <v>65</v>
      </c>
      <c r="X631" s="113">
        <v>6</v>
      </c>
      <c r="Y631" s="113" t="s">
        <v>65</v>
      </c>
      <c r="Z631" s="113" t="s">
        <v>65</v>
      </c>
      <c r="AA631" s="120">
        <v>0</v>
      </c>
      <c r="AB631" s="114" t="s">
        <v>65</v>
      </c>
      <c r="AC631" s="121" t="s">
        <v>59</v>
      </c>
      <c r="AD631" s="121" t="s">
        <v>875</v>
      </c>
    </row>
    <row r="632" spans="1:30" s="121" customFormat="1">
      <c r="A632" s="114" t="s">
        <v>1432</v>
      </c>
      <c r="B632" s="114" t="s">
        <v>1408</v>
      </c>
      <c r="C632" s="114" t="s">
        <v>895</v>
      </c>
      <c r="D632" s="114">
        <f t="shared" si="56"/>
        <v>5</v>
      </c>
      <c r="E632" s="119">
        <f t="shared" si="57"/>
        <v>2154.9706332791734</v>
      </c>
      <c r="F632" s="119">
        <v>6.8238679234822897</v>
      </c>
      <c r="G632" s="114">
        <v>23.42473</v>
      </c>
      <c r="H632" s="114">
        <v>76.020956999999996</v>
      </c>
      <c r="I632" s="114" t="s">
        <v>992</v>
      </c>
      <c r="J632" s="114" t="s">
        <v>61</v>
      </c>
      <c r="K632" s="121" t="s">
        <v>495</v>
      </c>
      <c r="L632" s="121" t="s">
        <v>55</v>
      </c>
      <c r="M632" s="114" t="s">
        <v>1526</v>
      </c>
      <c r="N632" s="114" t="s">
        <v>65</v>
      </c>
      <c r="O632" s="114" t="s">
        <v>518</v>
      </c>
      <c r="P632" s="121" t="s">
        <v>884</v>
      </c>
      <c r="Q632" s="121">
        <v>6</v>
      </c>
      <c r="R632" s="121" t="s">
        <v>873</v>
      </c>
      <c r="S632" s="121" t="s">
        <v>1535</v>
      </c>
      <c r="U632" s="121" t="s">
        <v>886</v>
      </c>
      <c r="W632" s="113" t="s">
        <v>65</v>
      </c>
      <c r="X632" s="113">
        <v>4</v>
      </c>
      <c r="Y632" s="113" t="s">
        <v>65</v>
      </c>
      <c r="Z632" s="113" t="s">
        <v>65</v>
      </c>
      <c r="AA632" s="120">
        <v>0</v>
      </c>
      <c r="AB632" s="114" t="s">
        <v>65</v>
      </c>
      <c r="AC632" s="121" t="s">
        <v>1535</v>
      </c>
      <c r="AD632" s="121" t="s">
        <v>875</v>
      </c>
    </row>
    <row r="633" spans="1:30" s="121" customFormat="1">
      <c r="A633" s="114" t="s">
        <v>1432</v>
      </c>
      <c r="B633" s="114" t="s">
        <v>1408</v>
      </c>
      <c r="C633" s="114" t="s">
        <v>895</v>
      </c>
      <c r="D633" s="114">
        <f t="shared" si="56"/>
        <v>5</v>
      </c>
      <c r="E633" s="119">
        <f t="shared" si="57"/>
        <v>2161.7945012026557</v>
      </c>
      <c r="F633" s="119">
        <v>168.80544755484999</v>
      </c>
      <c r="G633" s="114">
        <v>23.423472</v>
      </c>
      <c r="H633" s="114">
        <v>76.021753000000004</v>
      </c>
      <c r="I633" s="114" t="s">
        <v>992</v>
      </c>
      <c r="J633" s="114" t="s">
        <v>61</v>
      </c>
      <c r="K633" s="121" t="s">
        <v>495</v>
      </c>
      <c r="L633" s="121" t="s">
        <v>55</v>
      </c>
      <c r="M633" s="114" t="s">
        <v>1526</v>
      </c>
      <c r="N633" s="114" t="s">
        <v>65</v>
      </c>
      <c r="O633" s="114" t="s">
        <v>518</v>
      </c>
      <c r="P633" s="121" t="s">
        <v>884</v>
      </c>
      <c r="Q633" s="121">
        <v>6</v>
      </c>
      <c r="R633" s="121" t="s">
        <v>873</v>
      </c>
      <c r="S633" s="121" t="s">
        <v>1535</v>
      </c>
      <c r="U633" s="121" t="s">
        <v>886</v>
      </c>
      <c r="W633" s="113" t="s">
        <v>65</v>
      </c>
      <c r="X633" s="113">
        <v>4</v>
      </c>
      <c r="Y633" s="113" t="s">
        <v>65</v>
      </c>
      <c r="Z633" s="113" t="s">
        <v>65</v>
      </c>
      <c r="AA633" s="120">
        <v>0</v>
      </c>
      <c r="AB633" s="114" t="s">
        <v>65</v>
      </c>
      <c r="AC633" s="121" t="s">
        <v>1535</v>
      </c>
      <c r="AD633" s="121" t="s">
        <v>875</v>
      </c>
    </row>
    <row r="634" spans="1:30" s="121" customFormat="1">
      <c r="A634" s="114" t="s">
        <v>1452</v>
      </c>
      <c r="B634" s="114" t="s">
        <v>893</v>
      </c>
      <c r="C634" s="114" t="s">
        <v>895</v>
      </c>
      <c r="D634" s="114">
        <f t="shared" si="56"/>
        <v>4</v>
      </c>
      <c r="E634" s="119">
        <v>0</v>
      </c>
      <c r="F634" s="119">
        <v>279.79126158478198</v>
      </c>
      <c r="G634" s="114">
        <v>23.450742000000002</v>
      </c>
      <c r="H634" s="114">
        <v>75.986846</v>
      </c>
      <c r="I634" s="114" t="s">
        <v>994</v>
      </c>
      <c r="J634" s="114" t="s">
        <v>61</v>
      </c>
      <c r="K634" s="121" t="s">
        <v>495</v>
      </c>
      <c r="L634" s="121" t="s">
        <v>55</v>
      </c>
      <c r="M634" s="114" t="s">
        <v>1527</v>
      </c>
      <c r="N634" s="114" t="s">
        <v>65</v>
      </c>
      <c r="O634" s="114" t="s">
        <v>518</v>
      </c>
      <c r="P634" s="121" t="s">
        <v>928</v>
      </c>
      <c r="Q634" s="121">
        <v>4</v>
      </c>
      <c r="R634" s="121" t="s">
        <v>881</v>
      </c>
      <c r="S634" s="121" t="s">
        <v>1535</v>
      </c>
      <c r="U634" s="121" t="s">
        <v>874</v>
      </c>
      <c r="W634" s="113" t="s">
        <v>65</v>
      </c>
      <c r="X634" s="113">
        <v>6</v>
      </c>
      <c r="Y634" s="113" t="s">
        <v>65</v>
      </c>
      <c r="Z634" s="113" t="s">
        <v>65</v>
      </c>
      <c r="AA634" s="120">
        <v>0</v>
      </c>
      <c r="AB634" s="114" t="s">
        <v>65</v>
      </c>
      <c r="AC634" s="121" t="s">
        <v>1535</v>
      </c>
      <c r="AD634" s="121" t="s">
        <v>875</v>
      </c>
    </row>
    <row r="635" spans="1:30" s="121" customFormat="1">
      <c r="A635" s="114" t="s">
        <v>1433</v>
      </c>
      <c r="B635" s="114" t="s">
        <v>1537</v>
      </c>
      <c r="C635" s="114" t="s">
        <v>895</v>
      </c>
      <c r="D635" s="114">
        <f t="shared" si="56"/>
        <v>4</v>
      </c>
      <c r="E635" s="119">
        <f t="shared" si="57"/>
        <v>279.79126158478198</v>
      </c>
      <c r="F635" s="119">
        <v>2.6847859113040999</v>
      </c>
      <c r="G635" s="114">
        <v>23.450721000000001</v>
      </c>
      <c r="H635" s="114">
        <v>75.986856000000003</v>
      </c>
      <c r="I635" s="114" t="s">
        <v>994</v>
      </c>
      <c r="J635" s="114" t="s">
        <v>61</v>
      </c>
      <c r="K635" s="121" t="s">
        <v>495</v>
      </c>
      <c r="L635" s="121" t="s">
        <v>55</v>
      </c>
      <c r="M635" s="114" t="s">
        <v>1527</v>
      </c>
      <c r="N635" s="114" t="s">
        <v>65</v>
      </c>
      <c r="O635" s="114" t="s">
        <v>518</v>
      </c>
      <c r="P635" s="121" t="s">
        <v>928</v>
      </c>
      <c r="Q635" s="121">
        <v>4</v>
      </c>
      <c r="R635" s="121" t="s">
        <v>873</v>
      </c>
      <c r="S635" s="121" t="s">
        <v>1535</v>
      </c>
      <c r="U635" s="121" t="s">
        <v>874</v>
      </c>
      <c r="W635" s="149" t="s">
        <v>1433</v>
      </c>
      <c r="X635" s="113">
        <v>5</v>
      </c>
      <c r="Y635" s="113" t="s">
        <v>1413</v>
      </c>
      <c r="Z635" s="113" t="s">
        <v>1433</v>
      </c>
      <c r="AA635" s="120">
        <f>X635+6</f>
        <v>11</v>
      </c>
      <c r="AB635" s="114" t="s">
        <v>65</v>
      </c>
      <c r="AC635" s="121" t="s">
        <v>1535</v>
      </c>
      <c r="AD635" s="121" t="s">
        <v>875</v>
      </c>
    </row>
    <row r="636" spans="1:30" s="121" customFormat="1">
      <c r="A636" s="114" t="s">
        <v>879</v>
      </c>
      <c r="B636" s="114" t="s">
        <v>871</v>
      </c>
      <c r="C636" s="114" t="s">
        <v>895</v>
      </c>
      <c r="D636" s="114">
        <f t="shared" si="56"/>
        <v>9.5</v>
      </c>
      <c r="E636" s="119">
        <f t="shared" si="57"/>
        <v>282.4760474960861</v>
      </c>
      <c r="F636" s="119">
        <v>113.04651257023301</v>
      </c>
      <c r="G636" s="114">
        <v>23.450001</v>
      </c>
      <c r="H636" s="114">
        <v>75.987617</v>
      </c>
      <c r="I636" s="114" t="s">
        <v>994</v>
      </c>
      <c r="J636" s="114" t="s">
        <v>61</v>
      </c>
      <c r="K636" s="121" t="s">
        <v>495</v>
      </c>
      <c r="L636" s="121" t="s">
        <v>55</v>
      </c>
      <c r="M636" s="114" t="s">
        <v>1527</v>
      </c>
      <c r="N636" s="114" t="s">
        <v>65</v>
      </c>
      <c r="O636" s="114" t="s">
        <v>518</v>
      </c>
      <c r="P636" s="121" t="s">
        <v>877</v>
      </c>
      <c r="Q636" s="121">
        <v>15</v>
      </c>
      <c r="R636" s="121" t="s">
        <v>873</v>
      </c>
      <c r="S636" s="121" t="s">
        <v>1535</v>
      </c>
      <c r="U636" s="121" t="s">
        <v>878</v>
      </c>
      <c r="W636" s="113" t="s">
        <v>65</v>
      </c>
      <c r="X636" s="113">
        <v>6</v>
      </c>
      <c r="Y636" s="113" t="s">
        <v>65</v>
      </c>
      <c r="Z636" s="113" t="s">
        <v>65</v>
      </c>
      <c r="AA636" s="120">
        <v>0</v>
      </c>
      <c r="AB636" s="114" t="s">
        <v>65</v>
      </c>
      <c r="AC636" s="121" t="s">
        <v>1535</v>
      </c>
      <c r="AD636" s="121" t="s">
        <v>875</v>
      </c>
    </row>
    <row r="637" spans="1:30" s="121" customFormat="1">
      <c r="A637" s="114" t="s">
        <v>1432</v>
      </c>
      <c r="B637" s="114" t="s">
        <v>1408</v>
      </c>
      <c r="C637" s="114" t="s">
        <v>895</v>
      </c>
      <c r="D637" s="114">
        <f t="shared" si="56"/>
        <v>9.5</v>
      </c>
      <c r="E637" s="119">
        <f t="shared" si="57"/>
        <v>395.5225600663191</v>
      </c>
      <c r="F637" s="119">
        <v>419.66138584220801</v>
      </c>
      <c r="G637" s="114">
        <v>23.446822999999998</v>
      </c>
      <c r="H637" s="114">
        <v>75.989851000000002</v>
      </c>
      <c r="I637" s="114" t="s">
        <v>994</v>
      </c>
      <c r="J637" s="114" t="s">
        <v>61</v>
      </c>
      <c r="K637" s="121" t="s">
        <v>495</v>
      </c>
      <c r="L637" s="121" t="s">
        <v>55</v>
      </c>
      <c r="M637" s="114" t="s">
        <v>1527</v>
      </c>
      <c r="N637" s="114" t="s">
        <v>65</v>
      </c>
      <c r="O637" s="114" t="s">
        <v>518</v>
      </c>
      <c r="P637" s="121" t="s">
        <v>877</v>
      </c>
      <c r="Q637" s="121">
        <v>15</v>
      </c>
      <c r="R637" s="121" t="s">
        <v>873</v>
      </c>
      <c r="S637" s="121" t="s">
        <v>1535</v>
      </c>
      <c r="U637" s="121" t="s">
        <v>878</v>
      </c>
      <c r="W637" s="113" t="s">
        <v>65</v>
      </c>
      <c r="X637" s="113">
        <v>7</v>
      </c>
      <c r="Y637" s="113" t="s">
        <v>65</v>
      </c>
      <c r="Z637" s="113" t="s">
        <v>65</v>
      </c>
      <c r="AA637" s="120">
        <v>0</v>
      </c>
      <c r="AB637" s="114" t="s">
        <v>65</v>
      </c>
      <c r="AC637" s="121" t="s">
        <v>1535</v>
      </c>
      <c r="AD637" s="121" t="s">
        <v>875</v>
      </c>
    </row>
    <row r="638" spans="1:30" s="121" customFormat="1">
      <c r="A638" s="114" t="s">
        <v>1433</v>
      </c>
      <c r="B638" s="114" t="s">
        <v>1537</v>
      </c>
      <c r="C638" s="114" t="s">
        <v>895</v>
      </c>
      <c r="D638" s="114">
        <f t="shared" si="56"/>
        <v>9.5</v>
      </c>
      <c r="E638" s="119">
        <f t="shared" si="57"/>
        <v>815.18394590852711</v>
      </c>
      <c r="F638" s="119">
        <v>153.16151962701699</v>
      </c>
      <c r="G638" s="114">
        <v>23.445665000000002</v>
      </c>
      <c r="H638" s="114">
        <v>75.990669999999994</v>
      </c>
      <c r="I638" s="114" t="s">
        <v>994</v>
      </c>
      <c r="J638" s="114" t="s">
        <v>61</v>
      </c>
      <c r="K638" s="121" t="s">
        <v>495</v>
      </c>
      <c r="L638" s="121" t="s">
        <v>55</v>
      </c>
      <c r="M638" s="114" t="s">
        <v>1527</v>
      </c>
      <c r="N638" s="114" t="s">
        <v>65</v>
      </c>
      <c r="O638" s="114" t="s">
        <v>518</v>
      </c>
      <c r="P638" s="121" t="s">
        <v>877</v>
      </c>
      <c r="Q638" s="121">
        <v>15</v>
      </c>
      <c r="R638" s="121" t="s">
        <v>873</v>
      </c>
      <c r="S638" s="121" t="s">
        <v>1535</v>
      </c>
      <c r="U638" s="121" t="s">
        <v>878</v>
      </c>
      <c r="W638" s="149" t="s">
        <v>1433</v>
      </c>
      <c r="X638" s="113">
        <v>45</v>
      </c>
      <c r="Y638" s="113" t="s">
        <v>1413</v>
      </c>
      <c r="Z638" s="113" t="s">
        <v>1433</v>
      </c>
      <c r="AA638" s="120">
        <f>X638+6</f>
        <v>51</v>
      </c>
      <c r="AB638" s="114" t="s">
        <v>65</v>
      </c>
      <c r="AC638" s="121" t="s">
        <v>1535</v>
      </c>
      <c r="AD638" s="121" t="s">
        <v>875</v>
      </c>
    </row>
    <row r="639" spans="1:30" s="121" customFormat="1">
      <c r="A639" s="114" t="s">
        <v>1431</v>
      </c>
      <c r="B639" s="114" t="s">
        <v>1408</v>
      </c>
      <c r="C639" s="114" t="s">
        <v>895</v>
      </c>
      <c r="D639" s="114">
        <f t="shared" si="56"/>
        <v>9.5</v>
      </c>
      <c r="E639" s="119">
        <f t="shared" si="57"/>
        <v>968.34546553554412</v>
      </c>
      <c r="F639" s="119">
        <v>84.973472611248596</v>
      </c>
      <c r="G639" s="114">
        <v>23.445011000000001</v>
      </c>
      <c r="H639" s="114">
        <v>75.991101999999998</v>
      </c>
      <c r="I639" s="114" t="s">
        <v>994</v>
      </c>
      <c r="J639" s="114" t="s">
        <v>61</v>
      </c>
      <c r="K639" s="121" t="s">
        <v>495</v>
      </c>
      <c r="L639" s="121" t="s">
        <v>55</v>
      </c>
      <c r="M639" s="114" t="s">
        <v>1527</v>
      </c>
      <c r="N639" s="114" t="s">
        <v>65</v>
      </c>
      <c r="O639" s="114" t="s">
        <v>518</v>
      </c>
      <c r="P639" s="121" t="s">
        <v>877</v>
      </c>
      <c r="Q639" s="121">
        <v>15</v>
      </c>
      <c r="R639" s="121" t="s">
        <v>873</v>
      </c>
      <c r="S639" s="121" t="s">
        <v>1535</v>
      </c>
      <c r="U639" s="121" t="s">
        <v>878</v>
      </c>
      <c r="W639" s="113" t="s">
        <v>65</v>
      </c>
      <c r="X639" s="113">
        <v>6</v>
      </c>
      <c r="Y639" s="113" t="s">
        <v>65</v>
      </c>
      <c r="Z639" s="113" t="s">
        <v>65</v>
      </c>
      <c r="AA639" s="120">
        <v>0</v>
      </c>
      <c r="AB639" s="114" t="s">
        <v>65</v>
      </c>
      <c r="AC639" s="121" t="s">
        <v>1535</v>
      </c>
      <c r="AD639" s="121" t="s">
        <v>543</v>
      </c>
    </row>
    <row r="640" spans="1:30" s="121" customFormat="1">
      <c r="A640" s="114" t="s">
        <v>1432</v>
      </c>
      <c r="B640" s="114" t="s">
        <v>1408</v>
      </c>
      <c r="C640" s="114" t="s">
        <v>895</v>
      </c>
      <c r="D640" s="114">
        <f t="shared" si="56"/>
        <v>9.5</v>
      </c>
      <c r="E640" s="119">
        <f t="shared" si="57"/>
        <v>1053.3189381467928</v>
      </c>
      <c r="F640" s="119">
        <v>159.43188575778399</v>
      </c>
      <c r="G640" s="114">
        <v>23.443783</v>
      </c>
      <c r="H640" s="114">
        <v>75.991915000000006</v>
      </c>
      <c r="I640" s="114" t="s">
        <v>994</v>
      </c>
      <c r="J640" s="114" t="s">
        <v>61</v>
      </c>
      <c r="K640" s="121" t="s">
        <v>495</v>
      </c>
      <c r="L640" s="121" t="s">
        <v>55</v>
      </c>
      <c r="M640" s="114" t="s">
        <v>1527</v>
      </c>
      <c r="N640" s="114" t="s">
        <v>65</v>
      </c>
      <c r="O640" s="114" t="s">
        <v>518</v>
      </c>
      <c r="P640" s="121" t="s">
        <v>877</v>
      </c>
      <c r="Q640" s="121">
        <v>15</v>
      </c>
      <c r="R640" s="121" t="s">
        <v>873</v>
      </c>
      <c r="S640" s="121" t="s">
        <v>1535</v>
      </c>
      <c r="U640" s="121" t="s">
        <v>878</v>
      </c>
      <c r="W640" s="113" t="s">
        <v>65</v>
      </c>
      <c r="X640" s="113">
        <v>4</v>
      </c>
      <c r="Y640" s="113" t="s">
        <v>65</v>
      </c>
      <c r="Z640" s="113" t="s">
        <v>65</v>
      </c>
      <c r="AA640" s="120">
        <v>0</v>
      </c>
      <c r="AB640" s="114" t="s">
        <v>65</v>
      </c>
      <c r="AC640" s="121" t="s">
        <v>1535</v>
      </c>
      <c r="AD640" s="121" t="s">
        <v>875</v>
      </c>
    </row>
    <row r="641" spans="1:30" s="121" customFormat="1">
      <c r="A641" s="114" t="s">
        <v>947</v>
      </c>
      <c r="B641" s="114" t="s">
        <v>871</v>
      </c>
      <c r="C641" s="114" t="s">
        <v>895</v>
      </c>
      <c r="D641" s="114">
        <f t="shared" si="56"/>
        <v>9.5</v>
      </c>
      <c r="E641" s="119">
        <f t="shared" si="57"/>
        <v>1212.7508239045767</v>
      </c>
      <c r="F641" s="119">
        <v>110.67198254580001</v>
      </c>
      <c r="G641" s="114">
        <v>23.442934000000001</v>
      </c>
      <c r="H641" s="114">
        <v>75.992485000000002</v>
      </c>
      <c r="I641" s="114" t="s">
        <v>994</v>
      </c>
      <c r="J641" s="114" t="s">
        <v>61</v>
      </c>
      <c r="K641" s="121" t="s">
        <v>495</v>
      </c>
      <c r="L641" s="121" t="s">
        <v>55</v>
      </c>
      <c r="M641" s="114" t="s">
        <v>1527</v>
      </c>
      <c r="N641" s="114" t="s">
        <v>65</v>
      </c>
      <c r="O641" s="114">
        <v>2</v>
      </c>
      <c r="P641" s="121" t="s">
        <v>877</v>
      </c>
      <c r="Q641" s="121">
        <v>15</v>
      </c>
      <c r="R641" s="121" t="s">
        <v>873</v>
      </c>
      <c r="S641" s="121" t="s">
        <v>1535</v>
      </c>
      <c r="U641" s="121" t="s">
        <v>878</v>
      </c>
      <c r="W641" s="113" t="s">
        <v>65</v>
      </c>
      <c r="X641" s="113">
        <v>6</v>
      </c>
      <c r="Y641" s="113" t="s">
        <v>65</v>
      </c>
      <c r="Z641" s="113" t="s">
        <v>65</v>
      </c>
      <c r="AA641" s="120">
        <v>0</v>
      </c>
      <c r="AB641" s="114" t="s">
        <v>65</v>
      </c>
      <c r="AC641" s="121" t="s">
        <v>1535</v>
      </c>
      <c r="AD641" s="121" t="s">
        <v>875</v>
      </c>
    </row>
    <row r="642" spans="1:30" s="121" customFormat="1">
      <c r="A642" s="114" t="s">
        <v>1433</v>
      </c>
      <c r="B642" s="114" t="s">
        <v>1537</v>
      </c>
      <c r="C642" s="114" t="s">
        <v>895</v>
      </c>
      <c r="D642" s="114">
        <f t="shared" si="56"/>
        <v>9.5</v>
      </c>
      <c r="E642" s="119">
        <f t="shared" si="57"/>
        <v>1323.4228064503768</v>
      </c>
      <c r="F642" s="119">
        <v>308.71387889939899</v>
      </c>
      <c r="G642" s="114">
        <v>23.440546000000001</v>
      </c>
      <c r="H642" s="114">
        <v>75.994039000000001</v>
      </c>
      <c r="I642" s="114" t="s">
        <v>994</v>
      </c>
      <c r="J642" s="114" t="s">
        <v>61</v>
      </c>
      <c r="K642" s="121" t="s">
        <v>495</v>
      </c>
      <c r="L642" s="121" t="s">
        <v>55</v>
      </c>
      <c r="M642" s="114" t="s">
        <v>1527</v>
      </c>
      <c r="N642" s="114" t="s">
        <v>65</v>
      </c>
      <c r="O642" s="114" t="s">
        <v>518</v>
      </c>
      <c r="P642" s="121" t="s">
        <v>877</v>
      </c>
      <c r="Q642" s="121">
        <v>15</v>
      </c>
      <c r="R642" s="121" t="s">
        <v>873</v>
      </c>
      <c r="S642" s="121" t="s">
        <v>1535</v>
      </c>
      <c r="U642" s="121" t="s">
        <v>878</v>
      </c>
      <c r="W642" s="149" t="s">
        <v>1433</v>
      </c>
      <c r="X642" s="113">
        <v>17</v>
      </c>
      <c r="Y642" s="113" t="s">
        <v>1413</v>
      </c>
      <c r="Z642" s="113" t="s">
        <v>1433</v>
      </c>
      <c r="AA642" s="120">
        <f>X642+6</f>
        <v>23</v>
      </c>
      <c r="AB642" s="114" t="s">
        <v>65</v>
      </c>
      <c r="AC642" s="121" t="s">
        <v>1535</v>
      </c>
      <c r="AD642" s="121" t="s">
        <v>875</v>
      </c>
    </row>
    <row r="643" spans="1:30" s="121" customFormat="1">
      <c r="A643" s="114" t="s">
        <v>1432</v>
      </c>
      <c r="B643" s="114" t="s">
        <v>1408</v>
      </c>
      <c r="C643" s="114" t="s">
        <v>868</v>
      </c>
      <c r="D643" s="114">
        <f t="shared" si="56"/>
        <v>9.5</v>
      </c>
      <c r="E643" s="119">
        <f t="shared" si="57"/>
        <v>1632.1366853497757</v>
      </c>
      <c r="F643" s="119">
        <v>30.939638194344401</v>
      </c>
      <c r="G643" s="114">
        <v>23.440308999999999</v>
      </c>
      <c r="H643" s="114">
        <v>75.994197999999997</v>
      </c>
      <c r="I643" s="114" t="s">
        <v>994</v>
      </c>
      <c r="J643" s="114" t="s">
        <v>61</v>
      </c>
      <c r="K643" s="121" t="s">
        <v>495</v>
      </c>
      <c r="L643" s="121" t="s">
        <v>55</v>
      </c>
      <c r="M643" s="114" t="s">
        <v>1527</v>
      </c>
      <c r="N643" s="114" t="s">
        <v>65</v>
      </c>
      <c r="O643" s="114" t="s">
        <v>518</v>
      </c>
      <c r="P643" s="121" t="s">
        <v>877</v>
      </c>
      <c r="Q643" s="121">
        <v>15</v>
      </c>
      <c r="R643" s="121" t="s">
        <v>873</v>
      </c>
      <c r="S643" s="121" t="s">
        <v>59</v>
      </c>
      <c r="U643" s="121" t="s">
        <v>878</v>
      </c>
      <c r="W643" s="113" t="s">
        <v>65</v>
      </c>
      <c r="X643" s="113">
        <v>21</v>
      </c>
      <c r="Y643" s="113" t="s">
        <v>65</v>
      </c>
      <c r="Z643" s="113" t="s">
        <v>65</v>
      </c>
      <c r="AA643" s="120">
        <v>0</v>
      </c>
      <c r="AB643" s="114" t="s">
        <v>65</v>
      </c>
      <c r="AC643" s="121" t="s">
        <v>59</v>
      </c>
      <c r="AD643" s="121" t="s">
        <v>875</v>
      </c>
    </row>
    <row r="644" spans="1:30" s="121" customFormat="1">
      <c r="A644" s="114" t="s">
        <v>1433</v>
      </c>
      <c r="B644" s="114" t="s">
        <v>1537</v>
      </c>
      <c r="C644" s="114" t="s">
        <v>868</v>
      </c>
      <c r="D644" s="114">
        <f t="shared" si="56"/>
        <v>9.5</v>
      </c>
      <c r="E644" s="119">
        <f t="shared" si="57"/>
        <v>1663.07632354412</v>
      </c>
      <c r="F644" s="119">
        <v>356.67618374866998</v>
      </c>
      <c r="G644" s="114">
        <v>23.437560000000001</v>
      </c>
      <c r="H644" s="114">
        <v>75.996013000000005</v>
      </c>
      <c r="I644" s="114" t="s">
        <v>994</v>
      </c>
      <c r="J644" s="114" t="s">
        <v>61</v>
      </c>
      <c r="K644" s="121" t="s">
        <v>495</v>
      </c>
      <c r="L644" s="121" t="s">
        <v>55</v>
      </c>
      <c r="M644" s="114" t="s">
        <v>1527</v>
      </c>
      <c r="N644" s="114" t="s">
        <v>65</v>
      </c>
      <c r="O644" s="114" t="s">
        <v>518</v>
      </c>
      <c r="P644" s="121" t="s">
        <v>877</v>
      </c>
      <c r="Q644" s="121">
        <v>15</v>
      </c>
      <c r="R644" s="121" t="s">
        <v>873</v>
      </c>
      <c r="S644" s="121" t="s">
        <v>59</v>
      </c>
      <c r="U644" s="121" t="s">
        <v>878</v>
      </c>
      <c r="W644" s="149" t="s">
        <v>1433</v>
      </c>
      <c r="X644" s="113">
        <v>8</v>
      </c>
      <c r="Y644" s="113" t="s">
        <v>1413</v>
      </c>
      <c r="Z644" s="113" t="s">
        <v>1433</v>
      </c>
      <c r="AA644" s="120">
        <f>X644+6</f>
        <v>14</v>
      </c>
      <c r="AB644" s="114" t="s">
        <v>65</v>
      </c>
      <c r="AC644" s="121" t="s">
        <v>59</v>
      </c>
      <c r="AD644" s="121" t="s">
        <v>875</v>
      </c>
    </row>
    <row r="645" spans="1:30" s="121" customFormat="1">
      <c r="A645" s="114" t="s">
        <v>1432</v>
      </c>
      <c r="B645" s="114" t="s">
        <v>1408</v>
      </c>
      <c r="C645" s="114" t="s">
        <v>895</v>
      </c>
      <c r="D645" s="114">
        <f t="shared" ref="D645:D708" si="58">(Q645/2)+2</f>
        <v>9.5</v>
      </c>
      <c r="E645" s="119">
        <f t="shared" si="57"/>
        <v>2019.7525072927899</v>
      </c>
      <c r="F645" s="119">
        <v>196.12136730561701</v>
      </c>
      <c r="G645" s="114">
        <v>23.436043999999999</v>
      </c>
      <c r="H645" s="114">
        <v>75.997001999999995</v>
      </c>
      <c r="I645" s="114" t="s">
        <v>994</v>
      </c>
      <c r="J645" s="114" t="s">
        <v>61</v>
      </c>
      <c r="K645" s="121" t="s">
        <v>495</v>
      </c>
      <c r="L645" s="121" t="s">
        <v>55</v>
      </c>
      <c r="M645" s="114" t="s">
        <v>1527</v>
      </c>
      <c r="N645" s="114" t="s">
        <v>65</v>
      </c>
      <c r="O645" s="114" t="s">
        <v>518</v>
      </c>
      <c r="P645" s="121" t="s">
        <v>877</v>
      </c>
      <c r="Q645" s="121">
        <v>15</v>
      </c>
      <c r="R645" s="121" t="s">
        <v>873</v>
      </c>
      <c r="S645" s="121" t="s">
        <v>1535</v>
      </c>
      <c r="U645" s="121" t="s">
        <v>878</v>
      </c>
      <c r="W645" s="113" t="s">
        <v>65</v>
      </c>
      <c r="X645" s="113">
        <v>6</v>
      </c>
      <c r="Y645" s="113" t="s">
        <v>65</v>
      </c>
      <c r="Z645" s="113" t="s">
        <v>65</v>
      </c>
      <c r="AA645" s="120">
        <v>0</v>
      </c>
      <c r="AB645" s="114" t="s">
        <v>65</v>
      </c>
      <c r="AC645" s="121" t="s">
        <v>1535</v>
      </c>
      <c r="AD645" s="121" t="s">
        <v>875</v>
      </c>
    </row>
    <row r="646" spans="1:30" s="121" customFormat="1">
      <c r="A646" s="114" t="s">
        <v>995</v>
      </c>
      <c r="B646" s="114" t="s">
        <v>871</v>
      </c>
      <c r="C646" s="114" t="s">
        <v>895</v>
      </c>
      <c r="D646" s="114">
        <f t="shared" si="58"/>
        <v>9.5</v>
      </c>
      <c r="E646" s="119">
        <f t="shared" ref="E646:E709" si="59">F645+E645</f>
        <v>2215.8738745984069</v>
      </c>
      <c r="F646" s="119">
        <v>728.09810439166904</v>
      </c>
      <c r="G646" s="114">
        <v>23.430434000000002</v>
      </c>
      <c r="H646" s="114">
        <v>76.000715</v>
      </c>
      <c r="I646" s="114" t="s">
        <v>994</v>
      </c>
      <c r="J646" s="114" t="s">
        <v>61</v>
      </c>
      <c r="K646" s="121" t="s">
        <v>495</v>
      </c>
      <c r="L646" s="121" t="s">
        <v>55</v>
      </c>
      <c r="M646" s="114" t="s">
        <v>1527</v>
      </c>
      <c r="N646" s="114" t="s">
        <v>65</v>
      </c>
      <c r="O646" s="114" t="s">
        <v>518</v>
      </c>
      <c r="P646" s="121" t="s">
        <v>877</v>
      </c>
      <c r="Q646" s="121">
        <v>15</v>
      </c>
      <c r="R646" s="121" t="s">
        <v>873</v>
      </c>
      <c r="S646" s="121" t="s">
        <v>1535</v>
      </c>
      <c r="U646" s="121" t="s">
        <v>878</v>
      </c>
      <c r="W646" s="113" t="s">
        <v>65</v>
      </c>
      <c r="X646" s="113">
        <v>6</v>
      </c>
      <c r="Y646" s="113" t="s">
        <v>65</v>
      </c>
      <c r="Z646" s="113" t="s">
        <v>65</v>
      </c>
      <c r="AA646" s="120">
        <v>0</v>
      </c>
      <c r="AB646" s="114" t="s">
        <v>65</v>
      </c>
      <c r="AC646" s="121" t="s">
        <v>1535</v>
      </c>
      <c r="AD646" s="121" t="s">
        <v>875</v>
      </c>
    </row>
    <row r="647" spans="1:30" s="121" customFormat="1">
      <c r="A647" s="114" t="s">
        <v>1433</v>
      </c>
      <c r="B647" s="114" t="s">
        <v>1537</v>
      </c>
      <c r="C647" s="114" t="s">
        <v>895</v>
      </c>
      <c r="D647" s="114">
        <f t="shared" si="58"/>
        <v>9.5</v>
      </c>
      <c r="E647" s="119">
        <f t="shared" si="59"/>
        <v>2943.971978990076</v>
      </c>
      <c r="F647" s="119">
        <v>529.66780833243399</v>
      </c>
      <c r="G647" s="114">
        <v>23.426326</v>
      </c>
      <c r="H647" s="114">
        <v>76.003352000000007</v>
      </c>
      <c r="I647" s="114" t="s">
        <v>994</v>
      </c>
      <c r="J647" s="114" t="s">
        <v>61</v>
      </c>
      <c r="K647" s="121" t="s">
        <v>495</v>
      </c>
      <c r="L647" s="121" t="s">
        <v>55</v>
      </c>
      <c r="M647" s="114" t="s">
        <v>1527</v>
      </c>
      <c r="N647" s="114" t="s">
        <v>65</v>
      </c>
      <c r="O647" s="114" t="s">
        <v>518</v>
      </c>
      <c r="P647" s="121" t="s">
        <v>993</v>
      </c>
      <c r="Q647" s="121">
        <v>15</v>
      </c>
      <c r="R647" s="121" t="s">
        <v>873</v>
      </c>
      <c r="S647" s="121" t="s">
        <v>1535</v>
      </c>
      <c r="U647" s="121" t="s">
        <v>878</v>
      </c>
      <c r="W647" s="149" t="s">
        <v>1433</v>
      </c>
      <c r="X647" s="113">
        <v>8</v>
      </c>
      <c r="Y647" s="113" t="s">
        <v>1413</v>
      </c>
      <c r="Z647" s="113" t="s">
        <v>1433</v>
      </c>
      <c r="AA647" s="120">
        <f>X647+6</f>
        <v>14</v>
      </c>
      <c r="AB647" s="114" t="s">
        <v>65</v>
      </c>
      <c r="AC647" s="121" t="s">
        <v>1535</v>
      </c>
      <c r="AD647" s="121" t="s">
        <v>875</v>
      </c>
    </row>
    <row r="648" spans="1:30" s="121" customFormat="1">
      <c r="A648" s="114" t="s">
        <v>1432</v>
      </c>
      <c r="B648" s="114" t="s">
        <v>1408</v>
      </c>
      <c r="C648" s="114" t="s">
        <v>895</v>
      </c>
      <c r="D648" s="114">
        <f t="shared" si="58"/>
        <v>9.5</v>
      </c>
      <c r="E648" s="119">
        <f t="shared" si="59"/>
        <v>3473.6397873225101</v>
      </c>
      <c r="F648" s="119">
        <v>6.7945922119707003</v>
      </c>
      <c r="G648" s="114">
        <v>23.426265999999998</v>
      </c>
      <c r="H648" s="114">
        <v>76.003366999999997</v>
      </c>
      <c r="I648" s="114" t="s">
        <v>994</v>
      </c>
      <c r="J648" s="114" t="s">
        <v>61</v>
      </c>
      <c r="K648" s="121" t="s">
        <v>495</v>
      </c>
      <c r="L648" s="121" t="s">
        <v>55</v>
      </c>
      <c r="M648" s="114" t="s">
        <v>1527</v>
      </c>
      <c r="N648" s="114" t="s">
        <v>65</v>
      </c>
      <c r="O648" s="114" t="s">
        <v>518</v>
      </c>
      <c r="P648" s="121" t="s">
        <v>993</v>
      </c>
      <c r="Q648" s="121">
        <v>15</v>
      </c>
      <c r="R648" s="121" t="s">
        <v>873</v>
      </c>
      <c r="S648" s="121" t="s">
        <v>1535</v>
      </c>
      <c r="U648" s="121" t="s">
        <v>878</v>
      </c>
      <c r="W648" s="113" t="s">
        <v>65</v>
      </c>
      <c r="X648" s="113">
        <v>8</v>
      </c>
      <c r="Y648" s="113" t="s">
        <v>65</v>
      </c>
      <c r="Z648" s="113" t="s">
        <v>65</v>
      </c>
      <c r="AA648" s="120">
        <v>0</v>
      </c>
      <c r="AB648" s="114" t="s">
        <v>65</v>
      </c>
      <c r="AC648" s="121" t="s">
        <v>1535</v>
      </c>
      <c r="AD648" s="121" t="s">
        <v>875</v>
      </c>
    </row>
    <row r="649" spans="1:30" s="121" customFormat="1">
      <c r="A649" s="114" t="s">
        <v>1431</v>
      </c>
      <c r="B649" s="114" t="s">
        <v>1408</v>
      </c>
      <c r="C649" s="114" t="s">
        <v>895</v>
      </c>
      <c r="D649" s="114">
        <f t="shared" si="58"/>
        <v>5</v>
      </c>
      <c r="E649" s="119">
        <f t="shared" si="59"/>
        <v>3480.4343795344807</v>
      </c>
      <c r="F649" s="119">
        <v>8.9262205350045694</v>
      </c>
      <c r="G649" s="114">
        <v>23.426304999999999</v>
      </c>
      <c r="H649" s="114">
        <v>76.003443000000004</v>
      </c>
      <c r="I649" s="114" t="s">
        <v>994</v>
      </c>
      <c r="J649" s="114" t="s">
        <v>61</v>
      </c>
      <c r="K649" s="121" t="s">
        <v>495</v>
      </c>
      <c r="L649" s="121" t="s">
        <v>55</v>
      </c>
      <c r="M649" s="114" t="s">
        <v>1527</v>
      </c>
      <c r="N649" s="114" t="s">
        <v>65</v>
      </c>
      <c r="O649" s="114" t="s">
        <v>518</v>
      </c>
      <c r="P649" s="121" t="s">
        <v>884</v>
      </c>
      <c r="Q649" s="121">
        <v>6</v>
      </c>
      <c r="R649" s="121" t="s">
        <v>873</v>
      </c>
      <c r="S649" s="121" t="s">
        <v>1535</v>
      </c>
      <c r="U649" s="121" t="s">
        <v>886</v>
      </c>
      <c r="W649" s="113" t="s">
        <v>65</v>
      </c>
      <c r="X649" s="113">
        <v>6</v>
      </c>
      <c r="Y649" s="113" t="s">
        <v>65</v>
      </c>
      <c r="Z649" s="113" t="s">
        <v>65</v>
      </c>
      <c r="AA649" s="120">
        <v>0</v>
      </c>
      <c r="AB649" s="114" t="s">
        <v>65</v>
      </c>
      <c r="AC649" s="121" t="s">
        <v>1535</v>
      </c>
      <c r="AD649" s="121" t="s">
        <v>875</v>
      </c>
    </row>
    <row r="650" spans="1:30" s="121" customFormat="1">
      <c r="A650" s="114" t="s">
        <v>1432</v>
      </c>
      <c r="B650" s="114" t="s">
        <v>1408</v>
      </c>
      <c r="C650" s="114" t="s">
        <v>895</v>
      </c>
      <c r="D650" s="114">
        <f t="shared" si="58"/>
        <v>9.5</v>
      </c>
      <c r="E650" s="119">
        <v>0</v>
      </c>
      <c r="F650" s="119">
        <v>97.548415187766196</v>
      </c>
      <c r="G650" s="114">
        <v>23.475411999999999</v>
      </c>
      <c r="H650" s="114">
        <v>75.971134000000006</v>
      </c>
      <c r="I650" s="114" t="s">
        <v>996</v>
      </c>
      <c r="J650" s="114" t="s">
        <v>61</v>
      </c>
      <c r="K650" s="121" t="s">
        <v>495</v>
      </c>
      <c r="L650" s="121" t="s">
        <v>55</v>
      </c>
      <c r="M650" s="114" t="s">
        <v>1528</v>
      </c>
      <c r="N650" s="114" t="s">
        <v>65</v>
      </c>
      <c r="O650" s="114" t="s">
        <v>518</v>
      </c>
      <c r="P650" s="121" t="s">
        <v>997</v>
      </c>
      <c r="Q650" s="121">
        <v>15</v>
      </c>
      <c r="R650" s="121" t="s">
        <v>881</v>
      </c>
      <c r="S650" s="121" t="s">
        <v>1535</v>
      </c>
      <c r="U650" s="121" t="s">
        <v>878</v>
      </c>
      <c r="W650" s="113" t="s">
        <v>65</v>
      </c>
      <c r="X650" s="113">
        <v>7</v>
      </c>
      <c r="Y650" s="113" t="s">
        <v>65</v>
      </c>
      <c r="Z650" s="113" t="s">
        <v>65</v>
      </c>
      <c r="AA650" s="120">
        <v>0</v>
      </c>
      <c r="AB650" s="114" t="s">
        <v>65</v>
      </c>
      <c r="AC650" s="121" t="s">
        <v>1535</v>
      </c>
      <c r="AD650" s="121" t="s">
        <v>875</v>
      </c>
    </row>
    <row r="651" spans="1:30" s="121" customFormat="1">
      <c r="A651" s="114" t="s">
        <v>1432</v>
      </c>
      <c r="B651" s="114" t="s">
        <v>1408</v>
      </c>
      <c r="C651" s="114" t="s">
        <v>895</v>
      </c>
      <c r="D651" s="114">
        <f t="shared" si="58"/>
        <v>9.5</v>
      </c>
      <c r="E651" s="119">
        <f t="shared" si="59"/>
        <v>97.548415187766196</v>
      </c>
      <c r="F651" s="119">
        <v>145.86020670740399</v>
      </c>
      <c r="G651" s="114">
        <v>23.474191999999999</v>
      </c>
      <c r="H651" s="114">
        <v>75.971666999999997</v>
      </c>
      <c r="I651" s="114" t="s">
        <v>996</v>
      </c>
      <c r="J651" s="114" t="s">
        <v>61</v>
      </c>
      <c r="K651" s="121" t="s">
        <v>495</v>
      </c>
      <c r="L651" s="121" t="s">
        <v>55</v>
      </c>
      <c r="M651" s="114" t="s">
        <v>1528</v>
      </c>
      <c r="N651" s="114" t="s">
        <v>65</v>
      </c>
      <c r="O651" s="114" t="s">
        <v>518</v>
      </c>
      <c r="P651" s="121" t="s">
        <v>877</v>
      </c>
      <c r="Q651" s="121">
        <v>15</v>
      </c>
      <c r="R651" s="121" t="s">
        <v>881</v>
      </c>
      <c r="S651" s="121" t="s">
        <v>1535</v>
      </c>
      <c r="U651" s="121" t="s">
        <v>878</v>
      </c>
      <c r="W651" s="113" t="s">
        <v>65</v>
      </c>
      <c r="X651" s="113">
        <v>5</v>
      </c>
      <c r="Y651" s="113" t="s">
        <v>65</v>
      </c>
      <c r="Z651" s="113" t="s">
        <v>65</v>
      </c>
      <c r="AA651" s="120">
        <v>0</v>
      </c>
      <c r="AB651" s="114" t="s">
        <v>65</v>
      </c>
      <c r="AC651" s="121" t="s">
        <v>1535</v>
      </c>
      <c r="AD651" s="121" t="s">
        <v>875</v>
      </c>
    </row>
    <row r="652" spans="1:30" s="121" customFormat="1">
      <c r="A652" s="114" t="s">
        <v>998</v>
      </c>
      <c r="B652" s="114" t="s">
        <v>871</v>
      </c>
      <c r="C652" s="114" t="s">
        <v>895</v>
      </c>
      <c r="D652" s="114">
        <f t="shared" si="58"/>
        <v>9.5</v>
      </c>
      <c r="E652" s="119">
        <f t="shared" si="59"/>
        <v>243.4086218951702</v>
      </c>
      <c r="F652" s="119">
        <v>227.88182947829199</v>
      </c>
      <c r="G652" s="114">
        <v>23.472276999999998</v>
      </c>
      <c r="H652" s="114">
        <v>75.972480000000004</v>
      </c>
      <c r="I652" s="114" t="s">
        <v>996</v>
      </c>
      <c r="J652" s="114" t="s">
        <v>61</v>
      </c>
      <c r="K652" s="121" t="s">
        <v>495</v>
      </c>
      <c r="L652" s="121" t="s">
        <v>55</v>
      </c>
      <c r="M652" s="114" t="s">
        <v>1528</v>
      </c>
      <c r="N652" s="114" t="s">
        <v>65</v>
      </c>
      <c r="O652" s="114" t="s">
        <v>518</v>
      </c>
      <c r="P652" s="121" t="s">
        <v>877</v>
      </c>
      <c r="Q652" s="121">
        <v>15</v>
      </c>
      <c r="R652" s="121" t="s">
        <v>873</v>
      </c>
      <c r="S652" s="121" t="s">
        <v>1535</v>
      </c>
      <c r="U652" s="121" t="s">
        <v>878</v>
      </c>
      <c r="W652" s="113" t="s">
        <v>65</v>
      </c>
      <c r="X652" s="113">
        <v>6</v>
      </c>
      <c r="Y652" s="113" t="s">
        <v>65</v>
      </c>
      <c r="Z652" s="113" t="s">
        <v>65</v>
      </c>
      <c r="AA652" s="120">
        <v>0</v>
      </c>
      <c r="AB652" s="114" t="s">
        <v>65</v>
      </c>
      <c r="AC652" s="121" t="s">
        <v>1535</v>
      </c>
      <c r="AD652" s="121" t="s">
        <v>875</v>
      </c>
    </row>
    <row r="653" spans="1:30" s="121" customFormat="1">
      <c r="A653" s="114" t="s">
        <v>1432</v>
      </c>
      <c r="B653" s="114" t="s">
        <v>1408</v>
      </c>
      <c r="C653" s="114" t="s">
        <v>895</v>
      </c>
      <c r="D653" s="114">
        <f t="shared" si="58"/>
        <v>9.5</v>
      </c>
      <c r="E653" s="119">
        <f t="shared" si="59"/>
        <v>471.29045137346219</v>
      </c>
      <c r="F653" s="119">
        <v>203.37561356501499</v>
      </c>
      <c r="G653" s="114">
        <v>23.470568</v>
      </c>
      <c r="H653" s="114">
        <v>75.973201000000003</v>
      </c>
      <c r="I653" s="114" t="s">
        <v>996</v>
      </c>
      <c r="J653" s="114" t="s">
        <v>61</v>
      </c>
      <c r="K653" s="121" t="s">
        <v>495</v>
      </c>
      <c r="L653" s="121" t="s">
        <v>55</v>
      </c>
      <c r="M653" s="114" t="s">
        <v>1528</v>
      </c>
      <c r="N653" s="114" t="s">
        <v>65</v>
      </c>
      <c r="O653" s="114" t="s">
        <v>518</v>
      </c>
      <c r="P653" s="121" t="s">
        <v>877</v>
      </c>
      <c r="Q653" s="121">
        <v>15</v>
      </c>
      <c r="R653" s="121" t="s">
        <v>873</v>
      </c>
      <c r="S653" s="121" t="s">
        <v>1535</v>
      </c>
      <c r="U653" s="121" t="s">
        <v>878</v>
      </c>
      <c r="W653" s="113" t="s">
        <v>65</v>
      </c>
      <c r="X653" s="113">
        <v>8</v>
      </c>
      <c r="Y653" s="113" t="s">
        <v>65</v>
      </c>
      <c r="Z653" s="113" t="s">
        <v>65</v>
      </c>
      <c r="AA653" s="120">
        <v>0</v>
      </c>
      <c r="AB653" s="114" t="s">
        <v>65</v>
      </c>
      <c r="AC653" s="121" t="s">
        <v>1535</v>
      </c>
      <c r="AD653" s="121" t="s">
        <v>875</v>
      </c>
    </row>
    <row r="654" spans="1:30" s="121" customFormat="1">
      <c r="A654" s="114" t="s">
        <v>1453</v>
      </c>
      <c r="B654" s="114" t="s">
        <v>871</v>
      </c>
      <c r="C654" s="114" t="s">
        <v>895</v>
      </c>
      <c r="D654" s="114">
        <f t="shared" si="58"/>
        <v>9.5</v>
      </c>
      <c r="E654" s="119">
        <f t="shared" si="59"/>
        <v>674.66606493847712</v>
      </c>
      <c r="F654" s="119">
        <v>223.379118859051</v>
      </c>
      <c r="G654" s="114">
        <v>23.468692999999998</v>
      </c>
      <c r="H654" s="114">
        <v>75.974002999999996</v>
      </c>
      <c r="I654" s="114" t="s">
        <v>996</v>
      </c>
      <c r="J654" s="114" t="s">
        <v>61</v>
      </c>
      <c r="K654" s="121" t="s">
        <v>495</v>
      </c>
      <c r="L654" s="121" t="s">
        <v>55</v>
      </c>
      <c r="M654" s="114" t="s">
        <v>1528</v>
      </c>
      <c r="N654" s="114" t="s">
        <v>65</v>
      </c>
      <c r="O654" s="114" t="s">
        <v>518</v>
      </c>
      <c r="P654" s="121" t="s">
        <v>877</v>
      </c>
      <c r="Q654" s="121">
        <v>15</v>
      </c>
      <c r="R654" s="121" t="s">
        <v>873</v>
      </c>
      <c r="S654" s="121" t="s">
        <v>1535</v>
      </c>
      <c r="U654" s="121" t="s">
        <v>878</v>
      </c>
      <c r="W654" s="113" t="s">
        <v>65</v>
      </c>
      <c r="X654" s="113">
        <v>6</v>
      </c>
      <c r="Y654" s="113" t="s">
        <v>65</v>
      </c>
      <c r="Z654" s="113" t="s">
        <v>65</v>
      </c>
      <c r="AA654" s="120">
        <v>0</v>
      </c>
      <c r="AB654" s="114" t="s">
        <v>65</v>
      </c>
      <c r="AC654" s="121" t="s">
        <v>1535</v>
      </c>
      <c r="AD654" s="121" t="s">
        <v>875</v>
      </c>
    </row>
    <row r="655" spans="1:30" s="121" customFormat="1">
      <c r="A655" s="114" t="s">
        <v>1439</v>
      </c>
      <c r="B655" s="114" t="s">
        <v>1408</v>
      </c>
      <c r="C655" s="114" t="s">
        <v>895</v>
      </c>
      <c r="D655" s="114">
        <f t="shared" si="58"/>
        <v>9.5</v>
      </c>
      <c r="E655" s="119">
        <f t="shared" si="59"/>
        <v>898.04518379752813</v>
      </c>
      <c r="F655" s="119">
        <v>330.72331293589002</v>
      </c>
      <c r="G655" s="114">
        <v>23.466032999999999</v>
      </c>
      <c r="H655" s="114">
        <v>75.975454999999997</v>
      </c>
      <c r="I655" s="114" t="s">
        <v>996</v>
      </c>
      <c r="J655" s="114" t="s">
        <v>61</v>
      </c>
      <c r="K655" s="121" t="s">
        <v>495</v>
      </c>
      <c r="L655" s="121" t="s">
        <v>55</v>
      </c>
      <c r="M655" s="114" t="s">
        <v>1528</v>
      </c>
      <c r="N655" s="114" t="s">
        <v>65</v>
      </c>
      <c r="O655" s="114" t="s">
        <v>518</v>
      </c>
      <c r="P655" s="121" t="s">
        <v>877</v>
      </c>
      <c r="Q655" s="121">
        <v>15</v>
      </c>
      <c r="R655" s="121" t="s">
        <v>873</v>
      </c>
      <c r="S655" s="121" t="s">
        <v>1535</v>
      </c>
      <c r="U655" s="121" t="s">
        <v>878</v>
      </c>
      <c r="W655" s="113" t="s">
        <v>65</v>
      </c>
      <c r="X655" s="113">
        <v>24</v>
      </c>
      <c r="Y655" s="113" t="s">
        <v>65</v>
      </c>
      <c r="Z655" s="113" t="s">
        <v>65</v>
      </c>
      <c r="AA655" s="120">
        <v>0</v>
      </c>
      <c r="AB655" s="114" t="s">
        <v>65</v>
      </c>
      <c r="AC655" s="121" t="s">
        <v>1535</v>
      </c>
      <c r="AD655" s="121" t="s">
        <v>875</v>
      </c>
    </row>
    <row r="656" spans="1:30" s="121" customFormat="1">
      <c r="A656" s="114" t="s">
        <v>1433</v>
      </c>
      <c r="B656" s="114" t="s">
        <v>1537</v>
      </c>
      <c r="C656" s="114" t="s">
        <v>895</v>
      </c>
      <c r="D656" s="114">
        <f t="shared" si="58"/>
        <v>9.5</v>
      </c>
      <c r="E656" s="119">
        <f t="shared" si="59"/>
        <v>1228.768496733418</v>
      </c>
      <c r="F656" s="119">
        <v>16.5767225819204</v>
      </c>
      <c r="G656" s="114">
        <v>23.465904999999999</v>
      </c>
      <c r="H656" s="114">
        <v>75.975538</v>
      </c>
      <c r="I656" s="114" t="s">
        <v>996</v>
      </c>
      <c r="J656" s="114" t="s">
        <v>61</v>
      </c>
      <c r="K656" s="121" t="s">
        <v>495</v>
      </c>
      <c r="L656" s="121" t="s">
        <v>55</v>
      </c>
      <c r="M656" s="114" t="s">
        <v>1528</v>
      </c>
      <c r="N656" s="114" t="s">
        <v>65</v>
      </c>
      <c r="O656" s="114" t="s">
        <v>518</v>
      </c>
      <c r="P656" s="121" t="s">
        <v>877</v>
      </c>
      <c r="Q656" s="121">
        <v>15</v>
      </c>
      <c r="R656" s="121" t="s">
        <v>873</v>
      </c>
      <c r="S656" s="121" t="s">
        <v>1535</v>
      </c>
      <c r="U656" s="121" t="s">
        <v>878</v>
      </c>
      <c r="W656" s="149" t="s">
        <v>1433</v>
      </c>
      <c r="X656" s="113">
        <v>6</v>
      </c>
      <c r="Y656" s="113" t="s">
        <v>1413</v>
      </c>
      <c r="Z656" s="113" t="s">
        <v>1433</v>
      </c>
      <c r="AA656" s="120">
        <f>X656+6</f>
        <v>12</v>
      </c>
      <c r="AB656" s="114" t="s">
        <v>65</v>
      </c>
      <c r="AC656" s="121" t="s">
        <v>1535</v>
      </c>
      <c r="AD656" s="121" t="s">
        <v>875</v>
      </c>
    </row>
    <row r="657" spans="1:30" s="121" customFormat="1">
      <c r="A657" s="114" t="s">
        <v>999</v>
      </c>
      <c r="B657" s="114" t="s">
        <v>871</v>
      </c>
      <c r="C657" s="114" t="s">
        <v>895</v>
      </c>
      <c r="D657" s="114">
        <f t="shared" si="58"/>
        <v>9.5</v>
      </c>
      <c r="E657" s="119">
        <f t="shared" si="59"/>
        <v>1245.3452193153385</v>
      </c>
      <c r="F657" s="119">
        <v>189.12327573782201</v>
      </c>
      <c r="G657" s="114">
        <v>23.464416</v>
      </c>
      <c r="H657" s="114">
        <v>75.976443000000003</v>
      </c>
      <c r="I657" s="114" t="s">
        <v>996</v>
      </c>
      <c r="J657" s="114" t="s">
        <v>61</v>
      </c>
      <c r="K657" s="121" t="s">
        <v>495</v>
      </c>
      <c r="L657" s="121" t="s">
        <v>55</v>
      </c>
      <c r="M657" s="114" t="s">
        <v>1528</v>
      </c>
      <c r="N657" s="114" t="s">
        <v>65</v>
      </c>
      <c r="O657" s="114">
        <v>3</v>
      </c>
      <c r="P657" s="121" t="s">
        <v>877</v>
      </c>
      <c r="Q657" s="121">
        <v>15</v>
      </c>
      <c r="R657" s="121" t="s">
        <v>873</v>
      </c>
      <c r="S657" s="121" t="s">
        <v>1535</v>
      </c>
      <c r="U657" s="121" t="s">
        <v>878</v>
      </c>
      <c r="W657" s="113" t="s">
        <v>65</v>
      </c>
      <c r="X657" s="113">
        <v>6</v>
      </c>
      <c r="Y657" s="113" t="s">
        <v>65</v>
      </c>
      <c r="Z657" s="113" t="s">
        <v>65</v>
      </c>
      <c r="AA657" s="120">
        <v>0</v>
      </c>
      <c r="AB657" s="114" t="s">
        <v>65</v>
      </c>
      <c r="AC657" s="121" t="s">
        <v>1535</v>
      </c>
      <c r="AD657" s="121" t="s">
        <v>875</v>
      </c>
    </row>
    <row r="658" spans="1:30" s="121" customFormat="1">
      <c r="A658" s="114" t="s">
        <v>1432</v>
      </c>
      <c r="B658" s="114" t="s">
        <v>1408</v>
      </c>
      <c r="C658" s="114" t="s">
        <v>895</v>
      </c>
      <c r="D658" s="114">
        <f t="shared" si="58"/>
        <v>9.5</v>
      </c>
      <c r="E658" s="119">
        <f t="shared" si="59"/>
        <v>1434.4684950531605</v>
      </c>
      <c r="F658" s="119">
        <v>660.80412651971096</v>
      </c>
      <c r="G658" s="114">
        <v>23.459263</v>
      </c>
      <c r="H658" s="114">
        <v>75.979699999999994</v>
      </c>
      <c r="I658" s="114" t="s">
        <v>996</v>
      </c>
      <c r="J658" s="114" t="s">
        <v>61</v>
      </c>
      <c r="K658" s="121" t="s">
        <v>495</v>
      </c>
      <c r="L658" s="121" t="s">
        <v>55</v>
      </c>
      <c r="M658" s="114" t="s">
        <v>1528</v>
      </c>
      <c r="N658" s="114" t="s">
        <v>65</v>
      </c>
      <c r="O658" s="114" t="s">
        <v>518</v>
      </c>
      <c r="P658" s="121" t="s">
        <v>877</v>
      </c>
      <c r="Q658" s="121">
        <v>15</v>
      </c>
      <c r="R658" s="121" t="s">
        <v>873</v>
      </c>
      <c r="S658" s="121" t="s">
        <v>1535</v>
      </c>
      <c r="U658" s="121" t="s">
        <v>878</v>
      </c>
      <c r="W658" s="113" t="s">
        <v>65</v>
      </c>
      <c r="X658" s="113">
        <v>9</v>
      </c>
      <c r="Y658" s="113" t="s">
        <v>65</v>
      </c>
      <c r="Z658" s="113" t="s">
        <v>65</v>
      </c>
      <c r="AA658" s="120">
        <v>0</v>
      </c>
      <c r="AB658" s="114" t="s">
        <v>65</v>
      </c>
      <c r="AC658" s="121" t="s">
        <v>1535</v>
      </c>
      <c r="AD658" s="121" t="s">
        <v>875</v>
      </c>
    </row>
    <row r="659" spans="1:30" s="121" customFormat="1">
      <c r="A659" s="114" t="s">
        <v>1433</v>
      </c>
      <c r="B659" s="114" t="s">
        <v>1537</v>
      </c>
      <c r="C659" s="114" t="s">
        <v>895</v>
      </c>
      <c r="D659" s="114">
        <f t="shared" si="58"/>
        <v>9.5</v>
      </c>
      <c r="E659" s="119">
        <f t="shared" si="59"/>
        <v>2095.2726215728717</v>
      </c>
      <c r="F659" s="119">
        <v>11.9599769576258</v>
      </c>
      <c r="G659" s="114">
        <v>23.459171999999999</v>
      </c>
      <c r="H659" s="114">
        <v>75.979763000000005</v>
      </c>
      <c r="I659" s="114" t="s">
        <v>996</v>
      </c>
      <c r="J659" s="114" t="s">
        <v>61</v>
      </c>
      <c r="K659" s="121" t="s">
        <v>495</v>
      </c>
      <c r="L659" s="121" t="s">
        <v>55</v>
      </c>
      <c r="M659" s="114" t="s">
        <v>1528</v>
      </c>
      <c r="N659" s="114" t="s">
        <v>65</v>
      </c>
      <c r="O659" s="114" t="s">
        <v>518</v>
      </c>
      <c r="P659" s="121" t="s">
        <v>877</v>
      </c>
      <c r="Q659" s="121">
        <v>15</v>
      </c>
      <c r="R659" s="121" t="s">
        <v>873</v>
      </c>
      <c r="S659" s="121" t="s">
        <v>1535</v>
      </c>
      <c r="U659" s="121" t="s">
        <v>878</v>
      </c>
      <c r="W659" s="149" t="s">
        <v>1433</v>
      </c>
      <c r="X659" s="113">
        <v>8</v>
      </c>
      <c r="Y659" s="113" t="s">
        <v>1413</v>
      </c>
      <c r="Z659" s="113" t="s">
        <v>1433</v>
      </c>
      <c r="AA659" s="120">
        <f>X659+6</f>
        <v>14</v>
      </c>
      <c r="AB659" s="114" t="s">
        <v>65</v>
      </c>
      <c r="AC659" s="121" t="s">
        <v>1535</v>
      </c>
      <c r="AD659" s="121" t="s">
        <v>875</v>
      </c>
    </row>
    <row r="660" spans="1:30" s="121" customFormat="1">
      <c r="A660" s="114" t="s">
        <v>1432</v>
      </c>
      <c r="B660" s="114" t="s">
        <v>1408</v>
      </c>
      <c r="C660" s="114" t="s">
        <v>895</v>
      </c>
      <c r="D660" s="114">
        <f t="shared" si="58"/>
        <v>9.5</v>
      </c>
      <c r="E660" s="119">
        <f t="shared" si="59"/>
        <v>2107.2325985304974</v>
      </c>
      <c r="F660" s="119">
        <v>122.473427154715</v>
      </c>
      <c r="G660" s="114">
        <v>23.458213000000001</v>
      </c>
      <c r="H660" s="114">
        <v>75.980356999999998</v>
      </c>
      <c r="I660" s="114" t="s">
        <v>996</v>
      </c>
      <c r="J660" s="114" t="s">
        <v>61</v>
      </c>
      <c r="K660" s="121" t="s">
        <v>495</v>
      </c>
      <c r="L660" s="121" t="s">
        <v>55</v>
      </c>
      <c r="M660" s="114" t="s">
        <v>1528</v>
      </c>
      <c r="N660" s="114" t="s">
        <v>65</v>
      </c>
      <c r="O660" s="114" t="s">
        <v>518</v>
      </c>
      <c r="P660" s="121" t="s">
        <v>877</v>
      </c>
      <c r="Q660" s="121">
        <v>15</v>
      </c>
      <c r="R660" s="121" t="s">
        <v>873</v>
      </c>
      <c r="S660" s="121" t="s">
        <v>1535</v>
      </c>
      <c r="U660" s="121" t="s">
        <v>878</v>
      </c>
      <c r="W660" s="113" t="s">
        <v>65</v>
      </c>
      <c r="X660" s="113">
        <v>7</v>
      </c>
      <c r="Y660" s="113" t="s">
        <v>65</v>
      </c>
      <c r="Z660" s="113" t="s">
        <v>65</v>
      </c>
      <c r="AA660" s="120">
        <v>0</v>
      </c>
      <c r="AB660" s="114" t="s">
        <v>65</v>
      </c>
      <c r="AC660" s="121" t="s">
        <v>1535</v>
      </c>
      <c r="AD660" s="121" t="s">
        <v>875</v>
      </c>
    </row>
    <row r="661" spans="1:30" s="121" customFormat="1">
      <c r="A661" s="114" t="s">
        <v>1432</v>
      </c>
      <c r="B661" s="114" t="s">
        <v>1408</v>
      </c>
      <c r="C661" s="114" t="s">
        <v>895</v>
      </c>
      <c r="D661" s="114">
        <f t="shared" si="58"/>
        <v>9.5</v>
      </c>
      <c r="E661" s="119">
        <f t="shared" si="59"/>
        <v>2229.7060256852124</v>
      </c>
      <c r="F661" s="119">
        <v>15.550642461056499</v>
      </c>
      <c r="G661" s="114">
        <v>23.458092000000001</v>
      </c>
      <c r="H661" s="114">
        <v>75.980434000000002</v>
      </c>
      <c r="I661" s="114" t="s">
        <v>996</v>
      </c>
      <c r="J661" s="114" t="s">
        <v>61</v>
      </c>
      <c r="K661" s="121" t="s">
        <v>495</v>
      </c>
      <c r="L661" s="121" t="s">
        <v>55</v>
      </c>
      <c r="M661" s="114" t="s">
        <v>1528</v>
      </c>
      <c r="N661" s="114" t="s">
        <v>65</v>
      </c>
      <c r="O661" s="114" t="s">
        <v>518</v>
      </c>
      <c r="P661" s="121" t="s">
        <v>877</v>
      </c>
      <c r="Q661" s="121">
        <v>15</v>
      </c>
      <c r="R661" s="121" t="s">
        <v>873</v>
      </c>
      <c r="S661" s="121" t="s">
        <v>1535</v>
      </c>
      <c r="U661" s="121" t="s">
        <v>878</v>
      </c>
      <c r="W661" s="113" t="s">
        <v>65</v>
      </c>
      <c r="X661" s="113">
        <v>5</v>
      </c>
      <c r="Y661" s="113" t="s">
        <v>65</v>
      </c>
      <c r="Z661" s="113" t="s">
        <v>65</v>
      </c>
      <c r="AA661" s="120">
        <v>0</v>
      </c>
      <c r="AB661" s="114" t="s">
        <v>65</v>
      </c>
      <c r="AC661" s="121" t="s">
        <v>1535</v>
      </c>
      <c r="AD661" s="121" t="s">
        <v>875</v>
      </c>
    </row>
    <row r="662" spans="1:30" s="121" customFormat="1">
      <c r="A662" s="114" t="s">
        <v>1000</v>
      </c>
      <c r="B662" s="114" t="s">
        <v>871</v>
      </c>
      <c r="C662" s="114" t="s">
        <v>895</v>
      </c>
      <c r="D662" s="114">
        <f t="shared" si="58"/>
        <v>9.5</v>
      </c>
      <c r="E662" s="119">
        <f t="shared" si="59"/>
        <v>2245.256668146269</v>
      </c>
      <c r="F662" s="119">
        <v>237.28892437702501</v>
      </c>
      <c r="G662" s="114">
        <v>23.456251000000002</v>
      </c>
      <c r="H662" s="114">
        <v>75.981618999999995</v>
      </c>
      <c r="I662" s="114" t="s">
        <v>996</v>
      </c>
      <c r="J662" s="114" t="s">
        <v>61</v>
      </c>
      <c r="K662" s="121" t="s">
        <v>495</v>
      </c>
      <c r="L662" s="121" t="s">
        <v>55</v>
      </c>
      <c r="M662" s="114" t="s">
        <v>1528</v>
      </c>
      <c r="N662" s="114" t="s">
        <v>65</v>
      </c>
      <c r="O662" s="114" t="s">
        <v>518</v>
      </c>
      <c r="P662" s="121" t="s">
        <v>877</v>
      </c>
      <c r="Q662" s="121">
        <v>15</v>
      </c>
      <c r="R662" s="121" t="s">
        <v>873</v>
      </c>
      <c r="S662" s="121" t="s">
        <v>1535</v>
      </c>
      <c r="U662" s="121" t="s">
        <v>878</v>
      </c>
      <c r="W662" s="113" t="s">
        <v>65</v>
      </c>
      <c r="X662" s="113">
        <v>6</v>
      </c>
      <c r="Y662" s="113" t="s">
        <v>65</v>
      </c>
      <c r="Z662" s="113" t="s">
        <v>65</v>
      </c>
      <c r="AA662" s="120">
        <v>0</v>
      </c>
      <c r="AB662" s="114" t="s">
        <v>65</v>
      </c>
      <c r="AC662" s="121" t="s">
        <v>1535</v>
      </c>
      <c r="AD662" s="121" t="s">
        <v>875</v>
      </c>
    </row>
    <row r="663" spans="1:30" s="121" customFormat="1">
      <c r="A663" s="114" t="s">
        <v>1432</v>
      </c>
      <c r="B663" s="114" t="s">
        <v>1408</v>
      </c>
      <c r="C663" s="114" t="s">
        <v>895</v>
      </c>
      <c r="D663" s="114">
        <f t="shared" si="58"/>
        <v>9.5</v>
      </c>
      <c r="E663" s="119">
        <f t="shared" si="59"/>
        <v>2482.5455925232941</v>
      </c>
      <c r="F663" s="119">
        <v>502.805080548126</v>
      </c>
      <c r="G663" s="114">
        <v>23.452427</v>
      </c>
      <c r="H663" s="114">
        <v>75.984218999999996</v>
      </c>
      <c r="I663" s="114" t="s">
        <v>996</v>
      </c>
      <c r="J663" s="114" t="s">
        <v>61</v>
      </c>
      <c r="K663" s="121" t="s">
        <v>495</v>
      </c>
      <c r="L663" s="121" t="s">
        <v>55</v>
      </c>
      <c r="M663" s="114" t="s">
        <v>1528</v>
      </c>
      <c r="N663" s="114" t="s">
        <v>65</v>
      </c>
      <c r="O663" s="114" t="s">
        <v>518</v>
      </c>
      <c r="P663" s="121" t="s">
        <v>877</v>
      </c>
      <c r="Q663" s="121">
        <v>15</v>
      </c>
      <c r="R663" s="121" t="s">
        <v>873</v>
      </c>
      <c r="S663" s="121" t="s">
        <v>1535</v>
      </c>
      <c r="U663" s="121" t="s">
        <v>878</v>
      </c>
      <c r="W663" s="113" t="s">
        <v>65</v>
      </c>
      <c r="X663" s="113">
        <v>7</v>
      </c>
      <c r="Y663" s="113" t="s">
        <v>65</v>
      </c>
      <c r="Z663" s="113" t="s">
        <v>65</v>
      </c>
      <c r="AA663" s="120">
        <v>0</v>
      </c>
      <c r="AB663" s="114" t="s">
        <v>65</v>
      </c>
      <c r="AC663" s="121" t="s">
        <v>1535</v>
      </c>
      <c r="AD663" s="121" t="s">
        <v>875</v>
      </c>
    </row>
    <row r="664" spans="1:30" s="121" customFormat="1">
      <c r="A664" s="114" t="s">
        <v>879</v>
      </c>
      <c r="B664" s="114" t="s">
        <v>871</v>
      </c>
      <c r="C664" s="114" t="s">
        <v>895</v>
      </c>
      <c r="D664" s="114">
        <f t="shared" si="58"/>
        <v>9.5</v>
      </c>
      <c r="E664" s="119">
        <f t="shared" si="59"/>
        <v>2985.3506730714203</v>
      </c>
      <c r="F664" s="119">
        <v>116.532426677188</v>
      </c>
      <c r="G664" s="114">
        <v>23.451829</v>
      </c>
      <c r="H664" s="114">
        <v>75.985156000000003</v>
      </c>
      <c r="I664" s="114" t="s">
        <v>996</v>
      </c>
      <c r="J664" s="114" t="s">
        <v>61</v>
      </c>
      <c r="K664" s="121" t="s">
        <v>495</v>
      </c>
      <c r="L664" s="121" t="s">
        <v>55</v>
      </c>
      <c r="M664" s="114" t="s">
        <v>1528</v>
      </c>
      <c r="N664" s="114" t="s">
        <v>65</v>
      </c>
      <c r="O664" s="114" t="s">
        <v>518</v>
      </c>
      <c r="P664" s="121" t="s">
        <v>877</v>
      </c>
      <c r="Q664" s="121">
        <v>15</v>
      </c>
      <c r="R664" s="121" t="s">
        <v>873</v>
      </c>
      <c r="S664" s="121" t="s">
        <v>1535</v>
      </c>
      <c r="U664" s="121" t="s">
        <v>878</v>
      </c>
      <c r="W664" s="113" t="s">
        <v>65</v>
      </c>
      <c r="X664" s="113">
        <v>6</v>
      </c>
      <c r="Y664" s="113" t="s">
        <v>65</v>
      </c>
      <c r="Z664" s="113" t="s">
        <v>65</v>
      </c>
      <c r="AA664" s="120">
        <v>0</v>
      </c>
      <c r="AB664" s="114" t="s">
        <v>65</v>
      </c>
      <c r="AC664" s="121" t="s">
        <v>1535</v>
      </c>
      <c r="AD664" s="121" t="s">
        <v>875</v>
      </c>
    </row>
    <row r="665" spans="1:30" s="121" customFormat="1">
      <c r="A665" s="114" t="s">
        <v>1433</v>
      </c>
      <c r="B665" s="114" t="s">
        <v>1537</v>
      </c>
      <c r="C665" s="114" t="s">
        <v>895</v>
      </c>
      <c r="D665" s="114">
        <f t="shared" si="58"/>
        <v>9.5</v>
      </c>
      <c r="E665" s="119">
        <f t="shared" si="59"/>
        <v>3101.8830997486084</v>
      </c>
      <c r="F665" s="119">
        <v>142.51450768912801</v>
      </c>
      <c r="G665" s="114">
        <v>23.451087000000001</v>
      </c>
      <c r="H665" s="114">
        <v>75.986294999999998</v>
      </c>
      <c r="I665" s="114" t="s">
        <v>996</v>
      </c>
      <c r="J665" s="114" t="s">
        <v>61</v>
      </c>
      <c r="K665" s="121" t="s">
        <v>495</v>
      </c>
      <c r="L665" s="121" t="s">
        <v>55</v>
      </c>
      <c r="M665" s="114" t="s">
        <v>1528</v>
      </c>
      <c r="N665" s="114" t="s">
        <v>65</v>
      </c>
      <c r="O665" s="114" t="s">
        <v>518</v>
      </c>
      <c r="P665" s="121" t="s">
        <v>877</v>
      </c>
      <c r="Q665" s="121">
        <v>15</v>
      </c>
      <c r="R665" s="121" t="s">
        <v>873</v>
      </c>
      <c r="S665" s="121" t="s">
        <v>1535</v>
      </c>
      <c r="U665" s="121" t="s">
        <v>878</v>
      </c>
      <c r="W665" s="149" t="s">
        <v>1433</v>
      </c>
      <c r="X665" s="113">
        <v>15</v>
      </c>
      <c r="Y665" s="113" t="s">
        <v>1413</v>
      </c>
      <c r="Z665" s="113" t="s">
        <v>1433</v>
      </c>
      <c r="AA665" s="120">
        <f>X665+6</f>
        <v>21</v>
      </c>
      <c r="AB665" s="114" t="s">
        <v>65</v>
      </c>
      <c r="AC665" s="121" t="s">
        <v>1535</v>
      </c>
      <c r="AD665" s="121" t="s">
        <v>875</v>
      </c>
    </row>
    <row r="666" spans="1:30" s="121" customFormat="1">
      <c r="A666" s="114" t="s">
        <v>879</v>
      </c>
      <c r="B666" s="114" t="s">
        <v>871</v>
      </c>
      <c r="C666" s="114" t="s">
        <v>895</v>
      </c>
      <c r="D666" s="114">
        <f t="shared" si="58"/>
        <v>9.5</v>
      </c>
      <c r="E666" s="119">
        <f t="shared" si="59"/>
        <v>3244.3976074377365</v>
      </c>
      <c r="F666" s="119">
        <v>26.495271220749601</v>
      </c>
      <c r="G666" s="114">
        <v>23.450951</v>
      </c>
      <c r="H666" s="114">
        <v>75.986508000000001</v>
      </c>
      <c r="I666" s="114" t="s">
        <v>996</v>
      </c>
      <c r="J666" s="114" t="s">
        <v>61</v>
      </c>
      <c r="K666" s="121" t="s">
        <v>495</v>
      </c>
      <c r="L666" s="121" t="s">
        <v>55</v>
      </c>
      <c r="M666" s="114" t="s">
        <v>1528</v>
      </c>
      <c r="N666" s="114" t="s">
        <v>65</v>
      </c>
      <c r="O666" s="114" t="s">
        <v>518</v>
      </c>
      <c r="P666" s="121" t="s">
        <v>877</v>
      </c>
      <c r="Q666" s="121">
        <v>15</v>
      </c>
      <c r="R666" s="121" t="s">
        <v>873</v>
      </c>
      <c r="S666" s="121" t="s">
        <v>1535</v>
      </c>
      <c r="U666" s="121" t="s">
        <v>878</v>
      </c>
      <c r="W666" s="113" t="s">
        <v>65</v>
      </c>
      <c r="X666" s="113">
        <v>6</v>
      </c>
      <c r="Y666" s="113" t="s">
        <v>65</v>
      </c>
      <c r="Z666" s="113" t="s">
        <v>65</v>
      </c>
      <c r="AA666" s="120">
        <v>0</v>
      </c>
      <c r="AB666" s="114" t="s">
        <v>65</v>
      </c>
      <c r="AC666" s="121" t="s">
        <v>1535</v>
      </c>
      <c r="AD666" s="121" t="s">
        <v>875</v>
      </c>
    </row>
    <row r="667" spans="1:30" s="121" customFormat="1">
      <c r="A667" s="114" t="s">
        <v>1432</v>
      </c>
      <c r="B667" s="114" t="s">
        <v>1408</v>
      </c>
      <c r="C667" s="114" t="s">
        <v>895</v>
      </c>
      <c r="D667" s="114">
        <f t="shared" si="58"/>
        <v>9.5</v>
      </c>
      <c r="E667" s="119">
        <f t="shared" si="59"/>
        <v>3270.8928786584861</v>
      </c>
      <c r="F667" s="119">
        <v>33.304471499304</v>
      </c>
      <c r="G667" s="114">
        <v>23.450779000000001</v>
      </c>
      <c r="H667" s="114">
        <v>75.986776000000006</v>
      </c>
      <c r="I667" s="114" t="s">
        <v>996</v>
      </c>
      <c r="J667" s="114" t="s">
        <v>61</v>
      </c>
      <c r="K667" s="121" t="s">
        <v>495</v>
      </c>
      <c r="L667" s="121" t="s">
        <v>55</v>
      </c>
      <c r="M667" s="114" t="s">
        <v>1528</v>
      </c>
      <c r="N667" s="114" t="s">
        <v>65</v>
      </c>
      <c r="O667" s="114" t="s">
        <v>518</v>
      </c>
      <c r="P667" s="121" t="s">
        <v>877</v>
      </c>
      <c r="Q667" s="121">
        <v>15</v>
      </c>
      <c r="R667" s="121" t="s">
        <v>873</v>
      </c>
      <c r="S667" s="121" t="s">
        <v>1535</v>
      </c>
      <c r="U667" s="121" t="s">
        <v>878</v>
      </c>
      <c r="W667" s="113" t="s">
        <v>65</v>
      </c>
      <c r="X667" s="113">
        <v>7</v>
      </c>
      <c r="Y667" s="113" t="s">
        <v>65</v>
      </c>
      <c r="Z667" s="113" t="s">
        <v>65</v>
      </c>
      <c r="AA667" s="120">
        <v>0</v>
      </c>
      <c r="AB667" s="114" t="s">
        <v>65</v>
      </c>
      <c r="AC667" s="121" t="s">
        <v>1535</v>
      </c>
      <c r="AD667" s="121" t="s">
        <v>875</v>
      </c>
    </row>
    <row r="668" spans="1:30" s="121" customFormat="1">
      <c r="A668" s="114" t="s">
        <v>1433</v>
      </c>
      <c r="B668" s="114" t="s">
        <v>1537</v>
      </c>
      <c r="C668" s="114" t="s">
        <v>895</v>
      </c>
      <c r="D668" s="114">
        <f t="shared" si="58"/>
        <v>9.5</v>
      </c>
      <c r="E668" s="119">
        <f t="shared" si="59"/>
        <v>3304.19735015779</v>
      </c>
      <c r="F668" s="119">
        <v>276.91448173703498</v>
      </c>
      <c r="G668" s="114">
        <v>23.450710000000001</v>
      </c>
      <c r="H668" s="114">
        <v>75.989424999999997</v>
      </c>
      <c r="I668" s="114" t="s">
        <v>996</v>
      </c>
      <c r="J668" s="114" t="s">
        <v>61</v>
      </c>
      <c r="K668" s="121" t="s">
        <v>495</v>
      </c>
      <c r="L668" s="121" t="s">
        <v>55</v>
      </c>
      <c r="M668" s="114" t="s">
        <v>1528</v>
      </c>
      <c r="N668" s="114" t="s">
        <v>65</v>
      </c>
      <c r="O668" s="114" t="s">
        <v>518</v>
      </c>
      <c r="P668" s="121" t="s">
        <v>877</v>
      </c>
      <c r="Q668" s="121">
        <v>15</v>
      </c>
      <c r="R668" s="121" t="s">
        <v>881</v>
      </c>
      <c r="S668" s="121" t="s">
        <v>1535</v>
      </c>
      <c r="U668" s="121" t="s">
        <v>878</v>
      </c>
      <c r="W668" s="149" t="s">
        <v>1433</v>
      </c>
      <c r="X668" s="113">
        <v>8</v>
      </c>
      <c r="Y668" s="113" t="s">
        <v>1413</v>
      </c>
      <c r="Z668" s="113" t="s">
        <v>1433</v>
      </c>
      <c r="AA668" s="120">
        <f>X668+6</f>
        <v>14</v>
      </c>
      <c r="AB668" s="114" t="s">
        <v>65</v>
      </c>
      <c r="AC668" s="121" t="s">
        <v>1535</v>
      </c>
      <c r="AD668" s="121" t="s">
        <v>875</v>
      </c>
    </row>
    <row r="669" spans="1:30" s="121" customFormat="1">
      <c r="A669" s="114" t="s">
        <v>1432</v>
      </c>
      <c r="B669" s="114" t="s">
        <v>1408</v>
      </c>
      <c r="C669" s="114" t="s">
        <v>868</v>
      </c>
      <c r="D669" s="114">
        <f t="shared" si="58"/>
        <v>5</v>
      </c>
      <c r="E669" s="119">
        <f t="shared" si="59"/>
        <v>3581.1118318948247</v>
      </c>
      <c r="F669" s="119">
        <v>14.419338139302299</v>
      </c>
      <c r="G669" s="114">
        <v>23.450588</v>
      </c>
      <c r="H669" s="114">
        <v>75.989448999999993</v>
      </c>
      <c r="I669" s="114" t="s">
        <v>996</v>
      </c>
      <c r="J669" s="114" t="s">
        <v>61</v>
      </c>
      <c r="K669" s="121" t="s">
        <v>495</v>
      </c>
      <c r="L669" s="121" t="s">
        <v>55</v>
      </c>
      <c r="M669" s="114" t="s">
        <v>1528</v>
      </c>
      <c r="N669" s="114" t="s">
        <v>65</v>
      </c>
      <c r="O669" s="114" t="s">
        <v>518</v>
      </c>
      <c r="P669" s="121" t="s">
        <v>884</v>
      </c>
      <c r="Q669" s="121">
        <v>6</v>
      </c>
      <c r="R669" s="121" t="s">
        <v>887</v>
      </c>
      <c r="S669" s="121" t="s">
        <v>59</v>
      </c>
      <c r="U669" s="121" t="s">
        <v>886</v>
      </c>
      <c r="W669" s="113" t="s">
        <v>65</v>
      </c>
      <c r="X669" s="113">
        <v>4</v>
      </c>
      <c r="Y669" s="113" t="s">
        <v>65</v>
      </c>
      <c r="Z669" s="113" t="s">
        <v>65</v>
      </c>
      <c r="AA669" s="120">
        <v>0</v>
      </c>
      <c r="AB669" s="114" t="s">
        <v>65</v>
      </c>
      <c r="AC669" s="121" t="s">
        <v>59</v>
      </c>
      <c r="AD669" s="121" t="s">
        <v>875</v>
      </c>
    </row>
    <row r="670" spans="1:30" s="121" customFormat="1">
      <c r="A670" s="114" t="s">
        <v>1432</v>
      </c>
      <c r="B670" s="114" t="s">
        <v>1408</v>
      </c>
      <c r="C670" s="114" t="s">
        <v>868</v>
      </c>
      <c r="D670" s="114">
        <f t="shared" si="58"/>
        <v>5</v>
      </c>
      <c r="E670" s="119">
        <v>0</v>
      </c>
      <c r="F670" s="119">
        <v>551.34091050387497</v>
      </c>
      <c r="G670" s="114">
        <v>23.464734</v>
      </c>
      <c r="H670" s="114">
        <v>76.008364999999998</v>
      </c>
      <c r="I670" s="114" t="s">
        <v>1001</v>
      </c>
      <c r="J670" s="114" t="s">
        <v>61</v>
      </c>
      <c r="K670" s="121" t="s">
        <v>495</v>
      </c>
      <c r="L670" s="121" t="s">
        <v>55</v>
      </c>
      <c r="M670" s="114" t="s">
        <v>1529</v>
      </c>
      <c r="N670" s="114" t="s">
        <v>65</v>
      </c>
      <c r="O670" s="114" t="s">
        <v>518</v>
      </c>
      <c r="P670" s="121" t="s">
        <v>884</v>
      </c>
      <c r="Q670" s="121">
        <v>6</v>
      </c>
      <c r="R670" s="121" t="s">
        <v>885</v>
      </c>
      <c r="S670" s="121" t="s">
        <v>59</v>
      </c>
      <c r="U670" s="121" t="s">
        <v>886</v>
      </c>
      <c r="W670" s="113" t="s">
        <v>65</v>
      </c>
      <c r="X670" s="113">
        <v>16</v>
      </c>
      <c r="Y670" s="113" t="s">
        <v>65</v>
      </c>
      <c r="Z670" s="113" t="s">
        <v>65</v>
      </c>
      <c r="AA670" s="120">
        <v>0</v>
      </c>
      <c r="AB670" s="114" t="s">
        <v>65</v>
      </c>
      <c r="AC670" s="121" t="s">
        <v>59</v>
      </c>
      <c r="AD670" s="121" t="s">
        <v>875</v>
      </c>
    </row>
    <row r="671" spans="1:30" s="121" customFormat="1">
      <c r="A671" s="114" t="s">
        <v>1432</v>
      </c>
      <c r="B671" s="114" t="s">
        <v>1408</v>
      </c>
      <c r="C671" s="114" t="s">
        <v>868</v>
      </c>
      <c r="D671" s="114">
        <f t="shared" si="58"/>
        <v>5</v>
      </c>
      <c r="E671" s="119">
        <f t="shared" si="59"/>
        <v>551.34091050387497</v>
      </c>
      <c r="F671" s="119">
        <v>521.75009350112703</v>
      </c>
      <c r="G671" s="114">
        <v>23.469470999999999</v>
      </c>
      <c r="H671" s="114">
        <v>76.009077000000005</v>
      </c>
      <c r="I671" s="114" t="s">
        <v>1001</v>
      </c>
      <c r="J671" s="114" t="s">
        <v>61</v>
      </c>
      <c r="K671" s="121" t="s">
        <v>495</v>
      </c>
      <c r="L671" s="121" t="s">
        <v>55</v>
      </c>
      <c r="M671" s="114" t="s">
        <v>1529</v>
      </c>
      <c r="N671" s="114" t="s">
        <v>65</v>
      </c>
      <c r="O671" s="114" t="s">
        <v>518</v>
      </c>
      <c r="P671" s="121" t="s">
        <v>884</v>
      </c>
      <c r="Q671" s="121">
        <v>6</v>
      </c>
      <c r="R671" s="121" t="s">
        <v>873</v>
      </c>
      <c r="S671" s="121" t="s">
        <v>59</v>
      </c>
      <c r="U671" s="121" t="s">
        <v>886</v>
      </c>
      <c r="W671" s="113" t="s">
        <v>65</v>
      </c>
      <c r="X671" s="113">
        <v>8</v>
      </c>
      <c r="Y671" s="113" t="s">
        <v>65</v>
      </c>
      <c r="Z671" s="113" t="s">
        <v>65</v>
      </c>
      <c r="AA671" s="120">
        <v>0</v>
      </c>
      <c r="AB671" s="114" t="s">
        <v>65</v>
      </c>
      <c r="AC671" s="121" t="s">
        <v>59</v>
      </c>
      <c r="AD671" s="121" t="s">
        <v>875</v>
      </c>
    </row>
    <row r="672" spans="1:30" s="121" customFormat="1">
      <c r="A672" s="114" t="s">
        <v>1432</v>
      </c>
      <c r="B672" s="114" t="s">
        <v>1408</v>
      </c>
      <c r="C672" s="114" t="s">
        <v>868</v>
      </c>
      <c r="D672" s="114">
        <f t="shared" si="58"/>
        <v>4</v>
      </c>
      <c r="E672" s="119">
        <f t="shared" si="59"/>
        <v>1073.0910040050021</v>
      </c>
      <c r="F672" s="119">
        <v>1139.0740803225301</v>
      </c>
      <c r="G672" s="114">
        <v>23.471969000000001</v>
      </c>
      <c r="H672" s="114">
        <v>76.007012000000003</v>
      </c>
      <c r="I672" s="114" t="s">
        <v>1001</v>
      </c>
      <c r="J672" s="114" t="s">
        <v>61</v>
      </c>
      <c r="K672" s="121" t="s">
        <v>495</v>
      </c>
      <c r="L672" s="121" t="s">
        <v>55</v>
      </c>
      <c r="M672" s="114" t="s">
        <v>1529</v>
      </c>
      <c r="N672" s="114" t="s">
        <v>65</v>
      </c>
      <c r="O672" s="114" t="s">
        <v>518</v>
      </c>
      <c r="P672" s="121" t="s">
        <v>1002</v>
      </c>
      <c r="Q672" s="121">
        <v>4</v>
      </c>
      <c r="R672" s="121" t="s">
        <v>881</v>
      </c>
      <c r="S672" s="121" t="s">
        <v>59</v>
      </c>
      <c r="U672" s="121" t="s">
        <v>874</v>
      </c>
      <c r="W672" s="113" t="s">
        <v>65</v>
      </c>
      <c r="X672" s="113">
        <v>7</v>
      </c>
      <c r="Y672" s="113" t="s">
        <v>65</v>
      </c>
      <c r="Z672" s="113" t="s">
        <v>65</v>
      </c>
      <c r="AA672" s="120">
        <v>0</v>
      </c>
      <c r="AB672" s="114" t="s">
        <v>65</v>
      </c>
      <c r="AC672" s="121" t="s">
        <v>59</v>
      </c>
      <c r="AD672" s="121" t="s">
        <v>875</v>
      </c>
    </row>
    <row r="673" spans="1:30" s="121" customFormat="1">
      <c r="A673" s="114" t="s">
        <v>1432</v>
      </c>
      <c r="B673" s="114" t="s">
        <v>1408</v>
      </c>
      <c r="C673" s="114" t="s">
        <v>868</v>
      </c>
      <c r="D673" s="114">
        <f t="shared" si="58"/>
        <v>4</v>
      </c>
      <c r="E673" s="119">
        <f t="shared" si="59"/>
        <v>2212.165084327532</v>
      </c>
      <c r="F673" s="119">
        <v>25.117341628081402</v>
      </c>
      <c r="G673" s="114">
        <v>23.480999000000001</v>
      </c>
      <c r="H673" s="114">
        <v>76.002134999999996</v>
      </c>
      <c r="I673" s="114" t="s">
        <v>1001</v>
      </c>
      <c r="J673" s="114" t="s">
        <v>61</v>
      </c>
      <c r="K673" s="121" t="s">
        <v>495</v>
      </c>
      <c r="L673" s="121" t="s">
        <v>55</v>
      </c>
      <c r="M673" s="114" t="s">
        <v>1529</v>
      </c>
      <c r="N673" s="114" t="s">
        <v>65</v>
      </c>
      <c r="O673" s="114" t="s">
        <v>518</v>
      </c>
      <c r="P673" s="121" t="s">
        <v>1003</v>
      </c>
      <c r="Q673" s="121">
        <v>4</v>
      </c>
      <c r="R673" s="121" t="s">
        <v>881</v>
      </c>
      <c r="S673" s="121" t="s">
        <v>59</v>
      </c>
      <c r="U673" s="121" t="s">
        <v>874</v>
      </c>
      <c r="W673" s="113" t="s">
        <v>65</v>
      </c>
      <c r="X673" s="113">
        <v>30</v>
      </c>
      <c r="Y673" s="113" t="s">
        <v>65</v>
      </c>
      <c r="Z673" s="113" t="s">
        <v>65</v>
      </c>
      <c r="AA673" s="120">
        <v>0</v>
      </c>
      <c r="AB673" s="114" t="s">
        <v>65</v>
      </c>
      <c r="AC673" s="121" t="s">
        <v>59</v>
      </c>
      <c r="AD673" s="121" t="s">
        <v>875</v>
      </c>
    </row>
    <row r="674" spans="1:30" s="121" customFormat="1">
      <c r="A674" s="114" t="s">
        <v>1432</v>
      </c>
      <c r="B674" s="114" t="s">
        <v>1408</v>
      </c>
      <c r="C674" s="114" t="s">
        <v>868</v>
      </c>
      <c r="D674" s="114">
        <f t="shared" si="58"/>
        <v>4</v>
      </c>
      <c r="E674" s="119">
        <f t="shared" si="59"/>
        <v>2237.2824259556132</v>
      </c>
      <c r="F674" s="119">
        <v>241.589573459755</v>
      </c>
      <c r="G674" s="114">
        <v>23.480163999999998</v>
      </c>
      <c r="H674" s="114">
        <v>75.999955</v>
      </c>
      <c r="I674" s="114" t="s">
        <v>1001</v>
      </c>
      <c r="J674" s="114" t="s">
        <v>61</v>
      </c>
      <c r="K674" s="121" t="s">
        <v>495</v>
      </c>
      <c r="L674" s="121" t="s">
        <v>55</v>
      </c>
      <c r="M674" s="114" t="s">
        <v>1529</v>
      </c>
      <c r="N674" s="114" t="s">
        <v>65</v>
      </c>
      <c r="O674" s="114" t="s">
        <v>518</v>
      </c>
      <c r="P674" s="121" t="s">
        <v>1003</v>
      </c>
      <c r="Q674" s="121">
        <v>4</v>
      </c>
      <c r="R674" s="121" t="s">
        <v>881</v>
      </c>
      <c r="S674" s="121" t="s">
        <v>59</v>
      </c>
      <c r="U674" s="121" t="s">
        <v>874</v>
      </c>
      <c r="W674" s="113" t="s">
        <v>65</v>
      </c>
      <c r="X674" s="113">
        <v>18</v>
      </c>
      <c r="Y674" s="113" t="s">
        <v>65</v>
      </c>
      <c r="Z674" s="113" t="s">
        <v>65</v>
      </c>
      <c r="AA674" s="120">
        <v>0</v>
      </c>
      <c r="AB674" s="114" t="s">
        <v>65</v>
      </c>
      <c r="AC674" s="121" t="s">
        <v>59</v>
      </c>
      <c r="AD674" s="121" t="s">
        <v>875</v>
      </c>
    </row>
    <row r="675" spans="1:30" s="121" customFormat="1">
      <c r="A675" s="114" t="s">
        <v>879</v>
      </c>
      <c r="B675" s="114" t="s">
        <v>871</v>
      </c>
      <c r="C675" s="114" t="s">
        <v>868</v>
      </c>
      <c r="D675" s="114">
        <f t="shared" si="58"/>
        <v>4</v>
      </c>
      <c r="E675" s="119">
        <f t="shared" si="59"/>
        <v>2478.871999415368</v>
      </c>
      <c r="F675" s="119">
        <v>530.35881201197105</v>
      </c>
      <c r="G675" s="114">
        <v>23.480675000000002</v>
      </c>
      <c r="H675" s="114">
        <v>75.995106000000007</v>
      </c>
      <c r="I675" s="114" t="s">
        <v>1001</v>
      </c>
      <c r="J675" s="114" t="s">
        <v>61</v>
      </c>
      <c r="K675" s="121" t="s">
        <v>495</v>
      </c>
      <c r="L675" s="121" t="s">
        <v>55</v>
      </c>
      <c r="M675" s="114" t="s">
        <v>1529</v>
      </c>
      <c r="N675" s="114" t="s">
        <v>65</v>
      </c>
      <c r="O675" s="114" t="s">
        <v>518</v>
      </c>
      <c r="P675" s="121" t="s">
        <v>1003</v>
      </c>
      <c r="Q675" s="121">
        <v>4</v>
      </c>
      <c r="R675" s="121" t="s">
        <v>881</v>
      </c>
      <c r="S675" s="121" t="s">
        <v>59</v>
      </c>
      <c r="U675" s="121" t="s">
        <v>874</v>
      </c>
      <c r="W675" s="113" t="s">
        <v>65</v>
      </c>
      <c r="X675" s="113">
        <v>6</v>
      </c>
      <c r="Y675" s="113" t="s">
        <v>65</v>
      </c>
      <c r="Z675" s="113" t="s">
        <v>65</v>
      </c>
      <c r="AA675" s="120">
        <v>0</v>
      </c>
      <c r="AB675" s="114" t="s">
        <v>65</v>
      </c>
      <c r="AC675" s="121" t="s">
        <v>59</v>
      </c>
      <c r="AD675" s="121" t="s">
        <v>875</v>
      </c>
    </row>
    <row r="676" spans="1:30" s="121" customFormat="1">
      <c r="A676" s="114" t="s">
        <v>66</v>
      </c>
      <c r="B676" s="114" t="s">
        <v>1408</v>
      </c>
      <c r="C676" s="114" t="s">
        <v>868</v>
      </c>
      <c r="D676" s="114">
        <f t="shared" si="58"/>
        <v>4</v>
      </c>
      <c r="E676" s="119">
        <f t="shared" si="59"/>
        <v>3009.2308114273392</v>
      </c>
      <c r="F676" s="119">
        <v>467.804437486241</v>
      </c>
      <c r="G676" s="114">
        <v>23.482109000000001</v>
      </c>
      <c r="H676" s="114">
        <v>75.990853000000001</v>
      </c>
      <c r="I676" s="114" t="s">
        <v>1001</v>
      </c>
      <c r="J676" s="114" t="s">
        <v>61</v>
      </c>
      <c r="K676" s="121" t="s">
        <v>495</v>
      </c>
      <c r="L676" s="121" t="s">
        <v>55</v>
      </c>
      <c r="M676" s="114" t="s">
        <v>1529</v>
      </c>
      <c r="N676" s="114" t="s">
        <v>65</v>
      </c>
      <c r="O676" s="114" t="s">
        <v>518</v>
      </c>
      <c r="P676" s="121" t="s">
        <v>1003</v>
      </c>
      <c r="Q676" s="121">
        <v>4</v>
      </c>
      <c r="R676" s="121" t="s">
        <v>881</v>
      </c>
      <c r="S676" s="121" t="s">
        <v>59</v>
      </c>
      <c r="U676" s="121" t="s">
        <v>874</v>
      </c>
      <c r="W676" s="113" t="s">
        <v>65</v>
      </c>
      <c r="X676" s="113">
        <v>30</v>
      </c>
      <c r="Y676" s="113" t="s">
        <v>65</v>
      </c>
      <c r="Z676" s="113" t="s">
        <v>65</v>
      </c>
      <c r="AA676" s="120">
        <v>0</v>
      </c>
      <c r="AB676" s="114" t="s">
        <v>65</v>
      </c>
      <c r="AC676" s="121" t="s">
        <v>59</v>
      </c>
      <c r="AD676" s="121" t="s">
        <v>875</v>
      </c>
    </row>
    <row r="677" spans="1:30" s="121" customFormat="1">
      <c r="A677" s="114" t="s">
        <v>879</v>
      </c>
      <c r="B677" s="114" t="s">
        <v>871</v>
      </c>
      <c r="C677" s="114" t="s">
        <v>868</v>
      </c>
      <c r="D677" s="114">
        <f t="shared" si="58"/>
        <v>4</v>
      </c>
      <c r="E677" s="119">
        <f t="shared" si="59"/>
        <v>3477.0352489135803</v>
      </c>
      <c r="F677" s="119">
        <v>472.48164112665501</v>
      </c>
      <c r="G677" s="114">
        <v>23.482607999999999</v>
      </c>
      <c r="H677" s="114">
        <v>75.986295999999996</v>
      </c>
      <c r="I677" s="114" t="s">
        <v>1001</v>
      </c>
      <c r="J677" s="114" t="s">
        <v>61</v>
      </c>
      <c r="K677" s="121" t="s">
        <v>495</v>
      </c>
      <c r="L677" s="121" t="s">
        <v>55</v>
      </c>
      <c r="M677" s="114" t="s">
        <v>1529</v>
      </c>
      <c r="N677" s="114" t="s">
        <v>65</v>
      </c>
      <c r="O677" s="114">
        <v>3</v>
      </c>
      <c r="P677" s="121" t="s">
        <v>1003</v>
      </c>
      <c r="Q677" s="121">
        <v>4</v>
      </c>
      <c r="R677" s="121" t="s">
        <v>881</v>
      </c>
      <c r="S677" s="121" t="s">
        <v>59</v>
      </c>
      <c r="U677" s="121" t="s">
        <v>874</v>
      </c>
      <c r="W677" s="113" t="s">
        <v>65</v>
      </c>
      <c r="X677" s="113">
        <v>6</v>
      </c>
      <c r="Y677" s="113" t="s">
        <v>65</v>
      </c>
      <c r="Z677" s="113" t="s">
        <v>65</v>
      </c>
      <c r="AA677" s="120">
        <v>0</v>
      </c>
      <c r="AB677" s="114" t="s">
        <v>65</v>
      </c>
      <c r="AC677" s="121" t="s">
        <v>59</v>
      </c>
      <c r="AD677" s="121" t="s">
        <v>875</v>
      </c>
    </row>
    <row r="678" spans="1:30" s="121" customFormat="1">
      <c r="A678" s="114" t="s">
        <v>66</v>
      </c>
      <c r="B678" s="114" t="s">
        <v>1408</v>
      </c>
      <c r="C678" s="114" t="s">
        <v>868</v>
      </c>
      <c r="D678" s="114">
        <f t="shared" si="58"/>
        <v>4</v>
      </c>
      <c r="E678" s="119">
        <f t="shared" si="59"/>
        <v>3949.5168900402355</v>
      </c>
      <c r="F678" s="119">
        <v>148.56011371724099</v>
      </c>
      <c r="G678" s="114">
        <v>23.483143999999999</v>
      </c>
      <c r="H678" s="114">
        <v>75.984962999999993</v>
      </c>
      <c r="I678" s="114" t="s">
        <v>1001</v>
      </c>
      <c r="J678" s="114" t="s">
        <v>61</v>
      </c>
      <c r="K678" s="121" t="s">
        <v>495</v>
      </c>
      <c r="L678" s="121" t="s">
        <v>55</v>
      </c>
      <c r="M678" s="114" t="s">
        <v>1529</v>
      </c>
      <c r="N678" s="114" t="s">
        <v>65</v>
      </c>
      <c r="O678" s="114" t="s">
        <v>518</v>
      </c>
      <c r="P678" s="121" t="s">
        <v>1003</v>
      </c>
      <c r="Q678" s="121">
        <v>4</v>
      </c>
      <c r="R678" s="121" t="s">
        <v>881</v>
      </c>
      <c r="S678" s="121" t="s">
        <v>59</v>
      </c>
      <c r="U678" s="121" t="s">
        <v>874</v>
      </c>
      <c r="W678" s="113" t="s">
        <v>65</v>
      </c>
      <c r="X678" s="113">
        <v>15</v>
      </c>
      <c r="Y678" s="113" t="s">
        <v>65</v>
      </c>
      <c r="Z678" s="113" t="s">
        <v>65</v>
      </c>
      <c r="AA678" s="120">
        <v>0</v>
      </c>
      <c r="AB678" s="114" t="s">
        <v>65</v>
      </c>
      <c r="AC678" s="121" t="s">
        <v>59</v>
      </c>
      <c r="AD678" s="121" t="s">
        <v>875</v>
      </c>
    </row>
    <row r="679" spans="1:30" s="121" customFormat="1">
      <c r="A679" s="114" t="s">
        <v>1432</v>
      </c>
      <c r="B679" s="114" t="s">
        <v>1408</v>
      </c>
      <c r="C679" s="114" t="s">
        <v>868</v>
      </c>
      <c r="D679" s="114">
        <f t="shared" si="58"/>
        <v>4</v>
      </c>
      <c r="E679" s="119">
        <f t="shared" si="59"/>
        <v>4098.0770037574766</v>
      </c>
      <c r="F679" s="119">
        <v>200.6120348259</v>
      </c>
      <c r="G679" s="114">
        <v>23.483259</v>
      </c>
      <c r="H679" s="114">
        <v>75.983051000000003</v>
      </c>
      <c r="I679" s="114" t="s">
        <v>1001</v>
      </c>
      <c r="J679" s="114" t="s">
        <v>61</v>
      </c>
      <c r="K679" s="121" t="s">
        <v>495</v>
      </c>
      <c r="L679" s="121" t="s">
        <v>55</v>
      </c>
      <c r="M679" s="114" t="s">
        <v>1529</v>
      </c>
      <c r="N679" s="114" t="s">
        <v>65</v>
      </c>
      <c r="O679" s="114" t="s">
        <v>518</v>
      </c>
      <c r="P679" s="121" t="s">
        <v>1003</v>
      </c>
      <c r="Q679" s="121">
        <v>4</v>
      </c>
      <c r="R679" s="121" t="s">
        <v>881</v>
      </c>
      <c r="S679" s="121" t="s">
        <v>59</v>
      </c>
      <c r="U679" s="121" t="s">
        <v>874</v>
      </c>
      <c r="W679" s="113" t="s">
        <v>65</v>
      </c>
      <c r="X679" s="113">
        <v>8</v>
      </c>
      <c r="Y679" s="113" t="s">
        <v>65</v>
      </c>
      <c r="Z679" s="113" t="s">
        <v>65</v>
      </c>
      <c r="AA679" s="120">
        <v>0</v>
      </c>
      <c r="AB679" s="114" t="s">
        <v>65</v>
      </c>
      <c r="AC679" s="121" t="s">
        <v>59</v>
      </c>
      <c r="AD679" s="121" t="s">
        <v>875</v>
      </c>
    </row>
    <row r="680" spans="1:30" s="121" customFormat="1">
      <c r="A680" s="114" t="s">
        <v>1432</v>
      </c>
      <c r="B680" s="114" t="s">
        <v>1408</v>
      </c>
      <c r="C680" s="114" t="s">
        <v>868</v>
      </c>
      <c r="D680" s="114">
        <f t="shared" si="58"/>
        <v>4</v>
      </c>
      <c r="E680" s="119">
        <f t="shared" si="59"/>
        <v>4298.6890385833767</v>
      </c>
      <c r="F680" s="119">
        <v>178.638599877893</v>
      </c>
      <c r="G680" s="114">
        <v>23.482140999999999</v>
      </c>
      <c r="H680" s="114">
        <v>75.981796000000003</v>
      </c>
      <c r="I680" s="114" t="s">
        <v>1001</v>
      </c>
      <c r="J680" s="114" t="s">
        <v>61</v>
      </c>
      <c r="K680" s="121" t="s">
        <v>495</v>
      </c>
      <c r="L680" s="121" t="s">
        <v>55</v>
      </c>
      <c r="M680" s="114" t="s">
        <v>1529</v>
      </c>
      <c r="N680" s="114" t="s">
        <v>65</v>
      </c>
      <c r="O680" s="114" t="s">
        <v>518</v>
      </c>
      <c r="P680" s="121" t="s">
        <v>1003</v>
      </c>
      <c r="Q680" s="121">
        <v>4</v>
      </c>
      <c r="R680" s="121" t="s">
        <v>881</v>
      </c>
      <c r="S680" s="121" t="s">
        <v>59</v>
      </c>
      <c r="U680" s="121" t="s">
        <v>874</v>
      </c>
      <c r="W680" s="113" t="s">
        <v>65</v>
      </c>
      <c r="X680" s="113">
        <v>10</v>
      </c>
      <c r="Y680" s="113" t="s">
        <v>65</v>
      </c>
      <c r="Z680" s="113" t="s">
        <v>65</v>
      </c>
      <c r="AA680" s="120">
        <v>0</v>
      </c>
      <c r="AB680" s="114" t="s">
        <v>65</v>
      </c>
      <c r="AC680" s="121" t="s">
        <v>59</v>
      </c>
      <c r="AD680" s="121" t="s">
        <v>875</v>
      </c>
    </row>
    <row r="681" spans="1:30" s="121" customFormat="1">
      <c r="A681" s="114" t="s">
        <v>879</v>
      </c>
      <c r="B681" s="114" t="s">
        <v>871</v>
      </c>
      <c r="C681" s="114" t="s">
        <v>868</v>
      </c>
      <c r="D681" s="114">
        <f t="shared" si="58"/>
        <v>4</v>
      </c>
      <c r="E681" s="119">
        <f t="shared" si="59"/>
        <v>4477.32763846127</v>
      </c>
      <c r="F681" s="119">
        <v>736.28584215879198</v>
      </c>
      <c r="G681" s="114">
        <v>23.479254999999998</v>
      </c>
      <c r="H681" s="114">
        <v>75.975492000000003</v>
      </c>
      <c r="I681" s="114" t="s">
        <v>1001</v>
      </c>
      <c r="J681" s="114" t="s">
        <v>61</v>
      </c>
      <c r="K681" s="121" t="s">
        <v>495</v>
      </c>
      <c r="L681" s="121" t="s">
        <v>55</v>
      </c>
      <c r="M681" s="114" t="s">
        <v>1529</v>
      </c>
      <c r="N681" s="114" t="s">
        <v>65</v>
      </c>
      <c r="O681" s="114" t="s">
        <v>518</v>
      </c>
      <c r="P681" s="121" t="s">
        <v>1003</v>
      </c>
      <c r="Q681" s="121">
        <v>4</v>
      </c>
      <c r="R681" s="121" t="s">
        <v>881</v>
      </c>
      <c r="S681" s="121" t="s">
        <v>59</v>
      </c>
      <c r="U681" s="121" t="s">
        <v>874</v>
      </c>
      <c r="W681" s="113" t="s">
        <v>65</v>
      </c>
      <c r="X681" s="113">
        <v>6</v>
      </c>
      <c r="Y681" s="113" t="s">
        <v>65</v>
      </c>
      <c r="Z681" s="113" t="s">
        <v>65</v>
      </c>
      <c r="AA681" s="120">
        <v>0</v>
      </c>
      <c r="AB681" s="114" t="s">
        <v>65</v>
      </c>
      <c r="AC681" s="121" t="s">
        <v>59</v>
      </c>
      <c r="AD681" s="121" t="s">
        <v>875</v>
      </c>
    </row>
    <row r="682" spans="1:30" s="121" customFormat="1">
      <c r="A682" s="114" t="s">
        <v>1432</v>
      </c>
      <c r="B682" s="114" t="s">
        <v>1408</v>
      </c>
      <c r="C682" s="114" t="s">
        <v>868</v>
      </c>
      <c r="D682" s="114">
        <f t="shared" si="58"/>
        <v>4</v>
      </c>
      <c r="E682" s="119">
        <f t="shared" si="59"/>
        <v>5213.6134806200616</v>
      </c>
      <c r="F682" s="119">
        <v>243.710998492069</v>
      </c>
      <c r="G682" s="114">
        <v>23.478172000000001</v>
      </c>
      <c r="H682" s="114">
        <v>75.973460000000003</v>
      </c>
      <c r="I682" s="114" t="s">
        <v>1001</v>
      </c>
      <c r="J682" s="114" t="s">
        <v>61</v>
      </c>
      <c r="K682" s="121" t="s">
        <v>495</v>
      </c>
      <c r="L682" s="121" t="s">
        <v>55</v>
      </c>
      <c r="M682" s="114" t="s">
        <v>1529</v>
      </c>
      <c r="N682" s="114" t="s">
        <v>65</v>
      </c>
      <c r="O682" s="114" t="s">
        <v>518</v>
      </c>
      <c r="P682" s="121" t="s">
        <v>1003</v>
      </c>
      <c r="Q682" s="121">
        <v>4</v>
      </c>
      <c r="R682" s="121" t="s">
        <v>881</v>
      </c>
      <c r="S682" s="121" t="s">
        <v>59</v>
      </c>
      <c r="U682" s="121" t="s">
        <v>874</v>
      </c>
      <c r="W682" s="113" t="s">
        <v>65</v>
      </c>
      <c r="X682" s="113">
        <v>10</v>
      </c>
      <c r="Y682" s="113" t="s">
        <v>65</v>
      </c>
      <c r="Z682" s="113" t="s">
        <v>65</v>
      </c>
      <c r="AA682" s="120">
        <v>0</v>
      </c>
      <c r="AB682" s="114" t="s">
        <v>65</v>
      </c>
      <c r="AC682" s="121" t="s">
        <v>59</v>
      </c>
      <c r="AD682" s="121" t="s">
        <v>875</v>
      </c>
    </row>
    <row r="683" spans="1:30" s="121" customFormat="1">
      <c r="A683" s="114" t="s">
        <v>1433</v>
      </c>
      <c r="B683" s="114" t="s">
        <v>1537</v>
      </c>
      <c r="C683" s="114" t="s">
        <v>868</v>
      </c>
      <c r="D683" s="114">
        <f t="shared" si="58"/>
        <v>4</v>
      </c>
      <c r="E683" s="119">
        <f t="shared" si="59"/>
        <v>5457.3244791121306</v>
      </c>
      <c r="F683" s="119">
        <v>20.561313354172601</v>
      </c>
      <c r="G683" s="114">
        <v>23.478019</v>
      </c>
      <c r="H683" s="114">
        <v>75.973348000000001</v>
      </c>
      <c r="I683" s="114" t="s">
        <v>1001</v>
      </c>
      <c r="J683" s="114" t="s">
        <v>61</v>
      </c>
      <c r="K683" s="121" t="s">
        <v>495</v>
      </c>
      <c r="L683" s="121" t="s">
        <v>55</v>
      </c>
      <c r="M683" s="114" t="s">
        <v>1529</v>
      </c>
      <c r="N683" s="114" t="s">
        <v>65</v>
      </c>
      <c r="O683" s="114" t="s">
        <v>518</v>
      </c>
      <c r="P683" s="121" t="s">
        <v>1003</v>
      </c>
      <c r="Q683" s="121">
        <v>4</v>
      </c>
      <c r="R683" s="121" t="s">
        <v>881</v>
      </c>
      <c r="S683" s="121" t="s">
        <v>59</v>
      </c>
      <c r="U683" s="121" t="s">
        <v>874</v>
      </c>
      <c r="W683" s="149" t="s">
        <v>1433</v>
      </c>
      <c r="X683" s="113">
        <v>15</v>
      </c>
      <c r="Y683" s="113" t="s">
        <v>1413</v>
      </c>
      <c r="Z683" s="113" t="s">
        <v>1433</v>
      </c>
      <c r="AA683" s="120">
        <f>X683+6</f>
        <v>21</v>
      </c>
      <c r="AB683" s="114" t="s">
        <v>65</v>
      </c>
      <c r="AC683" s="121" t="s">
        <v>59</v>
      </c>
      <c r="AD683" s="121" t="s">
        <v>875</v>
      </c>
    </row>
    <row r="684" spans="1:30" s="121" customFormat="1">
      <c r="A684" s="114" t="s">
        <v>1432</v>
      </c>
      <c r="B684" s="114" t="s">
        <v>1408</v>
      </c>
      <c r="C684" s="114" t="s">
        <v>868</v>
      </c>
      <c r="D684" s="114">
        <f t="shared" si="58"/>
        <v>4</v>
      </c>
      <c r="E684" s="119">
        <f t="shared" si="59"/>
        <v>5477.8857924663034</v>
      </c>
      <c r="F684" s="119">
        <v>135.40102787465301</v>
      </c>
      <c r="G684" s="114">
        <v>23.477298000000001</v>
      </c>
      <c r="H684" s="114">
        <v>75.972296</v>
      </c>
      <c r="I684" s="114" t="s">
        <v>1001</v>
      </c>
      <c r="J684" s="114" t="s">
        <v>61</v>
      </c>
      <c r="K684" s="121" t="s">
        <v>495</v>
      </c>
      <c r="L684" s="121" t="s">
        <v>55</v>
      </c>
      <c r="M684" s="114" t="s">
        <v>1529</v>
      </c>
      <c r="N684" s="114" t="s">
        <v>65</v>
      </c>
      <c r="O684" s="114" t="s">
        <v>518</v>
      </c>
      <c r="P684" s="121" t="s">
        <v>1003</v>
      </c>
      <c r="Q684" s="121">
        <v>4</v>
      </c>
      <c r="R684" s="121" t="s">
        <v>881</v>
      </c>
      <c r="S684" s="121" t="s">
        <v>59</v>
      </c>
      <c r="U684" s="121" t="s">
        <v>874</v>
      </c>
      <c r="W684" s="113" t="s">
        <v>65</v>
      </c>
      <c r="X684" s="113">
        <v>8</v>
      </c>
      <c r="Y684" s="113" t="s">
        <v>65</v>
      </c>
      <c r="Z684" s="113" t="s">
        <v>65</v>
      </c>
      <c r="AA684" s="120">
        <v>0</v>
      </c>
      <c r="AB684" s="114" t="s">
        <v>65</v>
      </c>
      <c r="AC684" s="121" t="s">
        <v>59</v>
      </c>
      <c r="AD684" s="121" t="s">
        <v>875</v>
      </c>
    </row>
    <row r="685" spans="1:30" s="121" customFormat="1">
      <c r="A685" s="114" t="s">
        <v>1432</v>
      </c>
      <c r="B685" s="114" t="s">
        <v>1408</v>
      </c>
      <c r="C685" s="114" t="s">
        <v>868</v>
      </c>
      <c r="D685" s="114">
        <f t="shared" si="58"/>
        <v>4</v>
      </c>
      <c r="E685" s="119">
        <f t="shared" si="59"/>
        <v>5613.2868203409562</v>
      </c>
      <c r="F685" s="119">
        <v>22.749532150268902</v>
      </c>
      <c r="G685" s="114">
        <v>23.477214</v>
      </c>
      <c r="H685" s="114">
        <v>75.972093000000001</v>
      </c>
      <c r="I685" s="114" t="s">
        <v>1001</v>
      </c>
      <c r="J685" s="114" t="s">
        <v>61</v>
      </c>
      <c r="K685" s="121" t="s">
        <v>495</v>
      </c>
      <c r="L685" s="121" t="s">
        <v>55</v>
      </c>
      <c r="M685" s="114" t="s">
        <v>1529</v>
      </c>
      <c r="N685" s="114" t="s">
        <v>65</v>
      </c>
      <c r="O685" s="114" t="s">
        <v>518</v>
      </c>
      <c r="P685" s="121" t="s">
        <v>1003</v>
      </c>
      <c r="Q685" s="121">
        <v>4</v>
      </c>
      <c r="R685" s="121" t="s">
        <v>881</v>
      </c>
      <c r="S685" s="121" t="s">
        <v>59</v>
      </c>
      <c r="U685" s="121" t="s">
        <v>874</v>
      </c>
      <c r="W685" s="113" t="s">
        <v>65</v>
      </c>
      <c r="X685" s="113">
        <v>7</v>
      </c>
      <c r="Y685" s="113" t="s">
        <v>65</v>
      </c>
      <c r="Z685" s="113" t="s">
        <v>65</v>
      </c>
      <c r="AA685" s="120">
        <v>0</v>
      </c>
      <c r="AB685" s="114" t="s">
        <v>65</v>
      </c>
      <c r="AC685" s="121" t="s">
        <v>59</v>
      </c>
      <c r="AD685" s="121" t="s">
        <v>875</v>
      </c>
    </row>
    <row r="686" spans="1:30" s="121" customFormat="1">
      <c r="A686" s="114" t="s">
        <v>1432</v>
      </c>
      <c r="B686" s="114" t="s">
        <v>1408</v>
      </c>
      <c r="C686" s="114" t="s">
        <v>868</v>
      </c>
      <c r="D686" s="114">
        <f t="shared" si="58"/>
        <v>4</v>
      </c>
      <c r="E686" s="119">
        <f t="shared" si="59"/>
        <v>5636.0363524912254</v>
      </c>
      <c r="F686" s="119">
        <v>168.90674122973601</v>
      </c>
      <c r="G686" s="114">
        <v>23.476464</v>
      </c>
      <c r="H686" s="114">
        <v>75.970693999999995</v>
      </c>
      <c r="I686" s="114" t="s">
        <v>1001</v>
      </c>
      <c r="J686" s="114" t="s">
        <v>61</v>
      </c>
      <c r="K686" s="121" t="s">
        <v>495</v>
      </c>
      <c r="L686" s="121" t="s">
        <v>55</v>
      </c>
      <c r="M686" s="114" t="s">
        <v>1529</v>
      </c>
      <c r="N686" s="114" t="s">
        <v>65</v>
      </c>
      <c r="O686" s="114" t="s">
        <v>518</v>
      </c>
      <c r="P686" s="121" t="s">
        <v>1003</v>
      </c>
      <c r="Q686" s="121">
        <v>4</v>
      </c>
      <c r="R686" s="121" t="s">
        <v>881</v>
      </c>
      <c r="S686" s="121" t="s">
        <v>59</v>
      </c>
      <c r="U686" s="121" t="s">
        <v>874</v>
      </c>
      <c r="W686" s="113" t="s">
        <v>65</v>
      </c>
      <c r="X686" s="113">
        <v>8</v>
      </c>
      <c r="Y686" s="113" t="s">
        <v>65</v>
      </c>
      <c r="Z686" s="113" t="s">
        <v>65</v>
      </c>
      <c r="AA686" s="120">
        <v>0</v>
      </c>
      <c r="AB686" s="114" t="s">
        <v>65</v>
      </c>
      <c r="AC686" s="121" t="s">
        <v>59</v>
      </c>
      <c r="AD686" s="121" t="s">
        <v>875</v>
      </c>
    </row>
    <row r="687" spans="1:30" s="121" customFormat="1">
      <c r="A687" s="114" t="s">
        <v>1432</v>
      </c>
      <c r="B687" s="114" t="s">
        <v>1408</v>
      </c>
      <c r="C687" s="114" t="s">
        <v>868</v>
      </c>
      <c r="D687" s="114">
        <f t="shared" si="58"/>
        <v>4</v>
      </c>
      <c r="E687" s="119">
        <f t="shared" si="59"/>
        <v>5804.9430937209618</v>
      </c>
      <c r="F687" s="119">
        <v>34.202740712325898</v>
      </c>
      <c r="G687" s="114">
        <v>23.476168999999999</v>
      </c>
      <c r="H687" s="114">
        <v>75.970768000000007</v>
      </c>
      <c r="I687" s="114" t="s">
        <v>1001</v>
      </c>
      <c r="J687" s="114" t="s">
        <v>61</v>
      </c>
      <c r="K687" s="121" t="s">
        <v>495</v>
      </c>
      <c r="L687" s="121" t="s">
        <v>55</v>
      </c>
      <c r="M687" s="114" t="s">
        <v>1529</v>
      </c>
      <c r="N687" s="114" t="s">
        <v>65</v>
      </c>
      <c r="O687" s="114" t="s">
        <v>518</v>
      </c>
      <c r="P687" s="121" t="s">
        <v>1003</v>
      </c>
      <c r="Q687" s="121">
        <v>4</v>
      </c>
      <c r="R687" s="121" t="s">
        <v>881</v>
      </c>
      <c r="S687" s="121" t="s">
        <v>59</v>
      </c>
      <c r="U687" s="121" t="s">
        <v>874</v>
      </c>
      <c r="W687" s="113" t="s">
        <v>65</v>
      </c>
      <c r="X687" s="113">
        <v>13</v>
      </c>
      <c r="Y687" s="113" t="s">
        <v>65</v>
      </c>
      <c r="Z687" s="113" t="s">
        <v>65</v>
      </c>
      <c r="AA687" s="120">
        <v>0</v>
      </c>
      <c r="AB687" s="114" t="s">
        <v>65</v>
      </c>
      <c r="AC687" s="121" t="s">
        <v>59</v>
      </c>
      <c r="AD687" s="121" t="s">
        <v>875</v>
      </c>
    </row>
    <row r="688" spans="1:30" s="121" customFormat="1">
      <c r="A688" s="114" t="s">
        <v>1432</v>
      </c>
      <c r="B688" s="114" t="s">
        <v>1408</v>
      </c>
      <c r="C688" s="114" t="s">
        <v>868</v>
      </c>
      <c r="D688" s="114">
        <f t="shared" si="58"/>
        <v>4</v>
      </c>
      <c r="E688" s="119">
        <f t="shared" si="59"/>
        <v>5839.1458344332877</v>
      </c>
      <c r="F688" s="119">
        <v>9.1569289299138408</v>
      </c>
      <c r="G688" s="114">
        <v>23.476122</v>
      </c>
      <c r="H688" s="114">
        <v>75.970697000000001</v>
      </c>
      <c r="I688" s="114" t="s">
        <v>1001</v>
      </c>
      <c r="J688" s="114" t="s">
        <v>61</v>
      </c>
      <c r="K688" s="121" t="s">
        <v>495</v>
      </c>
      <c r="L688" s="121" t="s">
        <v>55</v>
      </c>
      <c r="M688" s="114" t="s">
        <v>1529</v>
      </c>
      <c r="N688" s="114" t="s">
        <v>65</v>
      </c>
      <c r="O688" s="114" t="s">
        <v>518</v>
      </c>
      <c r="P688" s="121" t="s">
        <v>1003</v>
      </c>
      <c r="Q688" s="121">
        <v>4</v>
      </c>
      <c r="R688" s="121" t="s">
        <v>873</v>
      </c>
      <c r="S688" s="121" t="s">
        <v>59</v>
      </c>
      <c r="U688" s="121" t="s">
        <v>874</v>
      </c>
      <c r="W688" s="113" t="s">
        <v>65</v>
      </c>
      <c r="X688" s="113">
        <v>12</v>
      </c>
      <c r="Y688" s="113" t="s">
        <v>65</v>
      </c>
      <c r="Z688" s="113" t="s">
        <v>65</v>
      </c>
      <c r="AA688" s="120">
        <v>0</v>
      </c>
      <c r="AB688" s="114" t="s">
        <v>65</v>
      </c>
      <c r="AC688" s="121" t="s">
        <v>59</v>
      </c>
      <c r="AD688" s="121" t="s">
        <v>875</v>
      </c>
    </row>
    <row r="689" spans="1:30" s="121" customFormat="1">
      <c r="A689" s="114" t="s">
        <v>1454</v>
      </c>
      <c r="B689" s="114" t="s">
        <v>893</v>
      </c>
      <c r="C689" s="114" t="s">
        <v>868</v>
      </c>
      <c r="D689" s="114">
        <f t="shared" si="58"/>
        <v>4</v>
      </c>
      <c r="E689" s="119">
        <v>0</v>
      </c>
      <c r="F689" s="119">
        <v>18.593751819200602</v>
      </c>
      <c r="G689" s="114">
        <v>23.507237</v>
      </c>
      <c r="H689" s="114">
        <v>76.019952000000004</v>
      </c>
      <c r="I689" s="114" t="s">
        <v>1004</v>
      </c>
      <c r="J689" s="114" t="s">
        <v>61</v>
      </c>
      <c r="K689" s="121" t="s">
        <v>495</v>
      </c>
      <c r="L689" s="121" t="s">
        <v>55</v>
      </c>
      <c r="M689" s="114" t="s">
        <v>1530</v>
      </c>
      <c r="N689" s="114" t="s">
        <v>65</v>
      </c>
      <c r="O689" s="114" t="s">
        <v>518</v>
      </c>
      <c r="P689" s="121" t="s">
        <v>874</v>
      </c>
      <c r="Q689" s="121">
        <v>4</v>
      </c>
      <c r="R689" s="121" t="s">
        <v>885</v>
      </c>
      <c r="S689" s="121" t="s">
        <v>59</v>
      </c>
      <c r="U689" s="121" t="s">
        <v>874</v>
      </c>
      <c r="W689" s="113" t="s">
        <v>65</v>
      </c>
      <c r="X689" s="113">
        <v>6</v>
      </c>
      <c r="Y689" s="113" t="s">
        <v>65</v>
      </c>
      <c r="Z689" s="113" t="s">
        <v>65</v>
      </c>
      <c r="AA689" s="120">
        <v>0</v>
      </c>
      <c r="AB689" s="114" t="s">
        <v>65</v>
      </c>
      <c r="AC689" s="121" t="s">
        <v>59</v>
      </c>
      <c r="AD689" s="121" t="s">
        <v>875</v>
      </c>
    </row>
    <row r="690" spans="1:30" s="121" customFormat="1">
      <c r="A690" s="114" t="s">
        <v>1432</v>
      </c>
      <c r="B690" s="114" t="s">
        <v>1408</v>
      </c>
      <c r="C690" s="114" t="s">
        <v>868</v>
      </c>
      <c r="D690" s="114">
        <f t="shared" si="58"/>
        <v>4</v>
      </c>
      <c r="E690" s="119">
        <f t="shared" si="59"/>
        <v>18.593751819200602</v>
      </c>
      <c r="F690" s="119">
        <v>57.613634799169297</v>
      </c>
      <c r="G690" s="114">
        <v>23.506723000000001</v>
      </c>
      <c r="H690" s="114">
        <v>76.019931999999997</v>
      </c>
      <c r="I690" s="114" t="s">
        <v>1004</v>
      </c>
      <c r="J690" s="114" t="s">
        <v>61</v>
      </c>
      <c r="K690" s="121" t="s">
        <v>495</v>
      </c>
      <c r="L690" s="121" t="s">
        <v>55</v>
      </c>
      <c r="M690" s="114" t="s">
        <v>1530</v>
      </c>
      <c r="N690" s="114" t="s">
        <v>65</v>
      </c>
      <c r="O690" s="114" t="s">
        <v>518</v>
      </c>
      <c r="P690" s="121" t="s">
        <v>874</v>
      </c>
      <c r="Q690" s="121">
        <v>4</v>
      </c>
      <c r="R690" s="121" t="s">
        <v>881</v>
      </c>
      <c r="S690" s="121" t="s">
        <v>59</v>
      </c>
      <c r="U690" s="121" t="s">
        <v>874</v>
      </c>
      <c r="W690" s="113" t="s">
        <v>65</v>
      </c>
      <c r="X690" s="113">
        <v>6</v>
      </c>
      <c r="Y690" s="113" t="s">
        <v>65</v>
      </c>
      <c r="Z690" s="113" t="s">
        <v>65</v>
      </c>
      <c r="AA690" s="120">
        <v>0</v>
      </c>
      <c r="AB690" s="114" t="s">
        <v>65</v>
      </c>
      <c r="AC690" s="121" t="s">
        <v>59</v>
      </c>
      <c r="AD690" s="121" t="s">
        <v>901</v>
      </c>
    </row>
    <row r="691" spans="1:30" s="121" customFormat="1">
      <c r="A691" s="114" t="s">
        <v>1432</v>
      </c>
      <c r="B691" s="114" t="s">
        <v>1408</v>
      </c>
      <c r="C691" s="114" t="s">
        <v>868</v>
      </c>
      <c r="D691" s="114">
        <f t="shared" si="58"/>
        <v>4</v>
      </c>
      <c r="E691" s="119">
        <f t="shared" si="59"/>
        <v>76.207386618369895</v>
      </c>
      <c r="F691" s="119">
        <v>140.15742568311799</v>
      </c>
      <c r="G691" s="114">
        <v>23.505538999999999</v>
      </c>
      <c r="H691" s="114">
        <v>76.020300000000006</v>
      </c>
      <c r="I691" s="114" t="s">
        <v>1004</v>
      </c>
      <c r="J691" s="114" t="s">
        <v>61</v>
      </c>
      <c r="K691" s="121" t="s">
        <v>495</v>
      </c>
      <c r="L691" s="121" t="s">
        <v>55</v>
      </c>
      <c r="M691" s="114" t="s">
        <v>1530</v>
      </c>
      <c r="N691" s="114" t="s">
        <v>65</v>
      </c>
      <c r="O691" s="114" t="s">
        <v>518</v>
      </c>
      <c r="P691" s="121" t="s">
        <v>1005</v>
      </c>
      <c r="Q691" s="121">
        <v>4</v>
      </c>
      <c r="R691" s="121" t="s">
        <v>881</v>
      </c>
      <c r="S691" s="121" t="s">
        <v>59</v>
      </c>
      <c r="U691" s="121" t="s">
        <v>874</v>
      </c>
      <c r="W691" s="113" t="s">
        <v>65</v>
      </c>
      <c r="X691" s="113">
        <v>5</v>
      </c>
      <c r="Y691" s="113" t="s">
        <v>65</v>
      </c>
      <c r="Z691" s="113" t="s">
        <v>65</v>
      </c>
      <c r="AA691" s="120">
        <v>0</v>
      </c>
      <c r="AB691" s="114" t="s">
        <v>65</v>
      </c>
      <c r="AC691" s="121" t="s">
        <v>59</v>
      </c>
      <c r="AD691" s="121" t="s">
        <v>875</v>
      </c>
    </row>
    <row r="692" spans="1:30" s="121" customFormat="1">
      <c r="A692" s="114" t="s">
        <v>1455</v>
      </c>
      <c r="B692" s="114" t="s">
        <v>1408</v>
      </c>
      <c r="C692" s="114" t="s">
        <v>868</v>
      </c>
      <c r="D692" s="114">
        <f t="shared" si="58"/>
        <v>4</v>
      </c>
      <c r="E692" s="119">
        <f t="shared" si="59"/>
        <v>216.36481230148789</v>
      </c>
      <c r="F692" s="119">
        <v>64.645370470933102</v>
      </c>
      <c r="G692" s="114">
        <v>23.505018</v>
      </c>
      <c r="H692" s="114">
        <v>76.020583000000002</v>
      </c>
      <c r="I692" s="114" t="s">
        <v>1004</v>
      </c>
      <c r="J692" s="114" t="s">
        <v>61</v>
      </c>
      <c r="K692" s="121" t="s">
        <v>495</v>
      </c>
      <c r="L692" s="121" t="s">
        <v>55</v>
      </c>
      <c r="M692" s="114" t="s">
        <v>1530</v>
      </c>
      <c r="N692" s="114" t="s">
        <v>65</v>
      </c>
      <c r="O692" s="114" t="s">
        <v>518</v>
      </c>
      <c r="P692" s="121" t="s">
        <v>1005</v>
      </c>
      <c r="Q692" s="121">
        <v>4</v>
      </c>
      <c r="R692" s="121" t="s">
        <v>881</v>
      </c>
      <c r="S692" s="121" t="s">
        <v>59</v>
      </c>
      <c r="U692" s="121" t="s">
        <v>874</v>
      </c>
      <c r="W692" s="113" t="s">
        <v>65</v>
      </c>
      <c r="X692" s="113">
        <v>6</v>
      </c>
      <c r="Y692" s="113" t="s">
        <v>65</v>
      </c>
      <c r="Z692" s="113" t="s">
        <v>65</v>
      </c>
      <c r="AA692" s="120">
        <v>0</v>
      </c>
      <c r="AB692" s="114" t="s">
        <v>65</v>
      </c>
      <c r="AC692" s="121" t="s">
        <v>59</v>
      </c>
      <c r="AD692" s="121" t="s">
        <v>875</v>
      </c>
    </row>
    <row r="693" spans="1:30" s="121" customFormat="1">
      <c r="A693" s="114" t="s">
        <v>1432</v>
      </c>
      <c r="B693" s="114" t="s">
        <v>1408</v>
      </c>
      <c r="C693" s="114" t="s">
        <v>868</v>
      </c>
      <c r="D693" s="114">
        <f t="shared" si="58"/>
        <v>4</v>
      </c>
      <c r="E693" s="119">
        <f t="shared" si="59"/>
        <v>281.01018277242099</v>
      </c>
      <c r="F693" s="119">
        <v>155.94878957965699</v>
      </c>
      <c r="G693" s="114">
        <v>23.503695</v>
      </c>
      <c r="H693" s="114">
        <v>76.020927999999998</v>
      </c>
      <c r="I693" s="114" t="s">
        <v>1004</v>
      </c>
      <c r="J693" s="114" t="s">
        <v>61</v>
      </c>
      <c r="K693" s="121" t="s">
        <v>495</v>
      </c>
      <c r="L693" s="121" t="s">
        <v>55</v>
      </c>
      <c r="M693" s="114" t="s">
        <v>1530</v>
      </c>
      <c r="N693" s="114" t="s">
        <v>65</v>
      </c>
      <c r="O693" s="114" t="s">
        <v>518</v>
      </c>
      <c r="P693" s="121" t="s">
        <v>1005</v>
      </c>
      <c r="Q693" s="121">
        <v>4</v>
      </c>
      <c r="R693" s="121" t="s">
        <v>881</v>
      </c>
      <c r="S693" s="121" t="s">
        <v>59</v>
      </c>
      <c r="U693" s="121" t="s">
        <v>874</v>
      </c>
      <c r="W693" s="113" t="s">
        <v>65</v>
      </c>
      <c r="X693" s="113">
        <v>4</v>
      </c>
      <c r="Y693" s="113" t="s">
        <v>65</v>
      </c>
      <c r="Z693" s="113" t="s">
        <v>65</v>
      </c>
      <c r="AA693" s="120">
        <v>0</v>
      </c>
      <c r="AB693" s="114" t="s">
        <v>65</v>
      </c>
      <c r="AC693" s="121" t="s">
        <v>59</v>
      </c>
      <c r="AD693" s="121" t="s">
        <v>875</v>
      </c>
    </row>
    <row r="694" spans="1:30" s="121" customFormat="1">
      <c r="A694" s="114" t="s">
        <v>1433</v>
      </c>
      <c r="B694" s="114" t="s">
        <v>1537</v>
      </c>
      <c r="C694" s="114" t="s">
        <v>868</v>
      </c>
      <c r="D694" s="114">
        <f t="shared" si="58"/>
        <v>4</v>
      </c>
      <c r="E694" s="119">
        <f t="shared" si="59"/>
        <v>436.95897235207798</v>
      </c>
      <c r="F694" s="119">
        <v>194.43522993105799</v>
      </c>
      <c r="G694" s="114">
        <v>23.501971999999999</v>
      </c>
      <c r="H694" s="114">
        <v>76.020842000000002</v>
      </c>
      <c r="I694" s="114" t="s">
        <v>1004</v>
      </c>
      <c r="J694" s="114" t="s">
        <v>61</v>
      </c>
      <c r="K694" s="121" t="s">
        <v>495</v>
      </c>
      <c r="L694" s="121" t="s">
        <v>55</v>
      </c>
      <c r="M694" s="114" t="s">
        <v>1530</v>
      </c>
      <c r="N694" s="114" t="s">
        <v>65</v>
      </c>
      <c r="O694" s="114" t="s">
        <v>518</v>
      </c>
      <c r="P694" s="121" t="s">
        <v>1005</v>
      </c>
      <c r="Q694" s="121">
        <v>4</v>
      </c>
      <c r="R694" s="121" t="s">
        <v>881</v>
      </c>
      <c r="S694" s="121" t="s">
        <v>59</v>
      </c>
      <c r="U694" s="121" t="s">
        <v>874</v>
      </c>
      <c r="W694" s="149" t="s">
        <v>1433</v>
      </c>
      <c r="X694" s="113">
        <v>22</v>
      </c>
      <c r="Y694" s="113" t="s">
        <v>1413</v>
      </c>
      <c r="Z694" s="113" t="s">
        <v>1433</v>
      </c>
      <c r="AA694" s="120">
        <f>X694+6</f>
        <v>28</v>
      </c>
      <c r="AB694" s="114" t="s">
        <v>65</v>
      </c>
      <c r="AC694" s="121" t="s">
        <v>59</v>
      </c>
      <c r="AD694" s="121" t="s">
        <v>875</v>
      </c>
    </row>
    <row r="695" spans="1:30" s="121" customFormat="1">
      <c r="A695" s="114" t="s">
        <v>1455</v>
      </c>
      <c r="B695" s="114" t="s">
        <v>1408</v>
      </c>
      <c r="C695" s="114" t="s">
        <v>868</v>
      </c>
      <c r="D695" s="114">
        <f t="shared" si="58"/>
        <v>4</v>
      </c>
      <c r="E695" s="119">
        <f t="shared" si="59"/>
        <v>631.394202283136</v>
      </c>
      <c r="F695" s="119">
        <v>59.310502065705698</v>
      </c>
      <c r="G695" s="114">
        <v>23.501459000000001</v>
      </c>
      <c r="H695" s="114">
        <v>76.021007999999995</v>
      </c>
      <c r="I695" s="114" t="s">
        <v>1004</v>
      </c>
      <c r="J695" s="114" t="s">
        <v>61</v>
      </c>
      <c r="K695" s="121" t="s">
        <v>495</v>
      </c>
      <c r="L695" s="121" t="s">
        <v>55</v>
      </c>
      <c r="M695" s="114" t="s">
        <v>1530</v>
      </c>
      <c r="N695" s="114" t="s">
        <v>65</v>
      </c>
      <c r="O695" s="114" t="s">
        <v>518</v>
      </c>
      <c r="P695" s="121" t="s">
        <v>1005</v>
      </c>
      <c r="Q695" s="121">
        <v>4</v>
      </c>
      <c r="R695" s="121" t="s">
        <v>881</v>
      </c>
      <c r="S695" s="121" t="s">
        <v>59</v>
      </c>
      <c r="U695" s="121" t="s">
        <v>874</v>
      </c>
      <c r="W695" s="113" t="s">
        <v>65</v>
      </c>
      <c r="X695" s="113">
        <v>6</v>
      </c>
      <c r="Y695" s="113" t="s">
        <v>65</v>
      </c>
      <c r="Z695" s="113" t="s">
        <v>65</v>
      </c>
      <c r="AA695" s="120">
        <v>0</v>
      </c>
      <c r="AB695" s="114" t="s">
        <v>65</v>
      </c>
      <c r="AC695" s="121" t="s">
        <v>59</v>
      </c>
      <c r="AD695" s="121" t="s">
        <v>875</v>
      </c>
    </row>
    <row r="696" spans="1:30" s="121" customFormat="1">
      <c r="A696" s="114" t="s">
        <v>1439</v>
      </c>
      <c r="B696" s="114" t="s">
        <v>893</v>
      </c>
      <c r="C696" s="114" t="s">
        <v>868</v>
      </c>
      <c r="D696" s="114">
        <f t="shared" si="58"/>
        <v>4</v>
      </c>
      <c r="E696" s="119">
        <f t="shared" si="59"/>
        <v>690.70470434884169</v>
      </c>
      <c r="F696" s="119">
        <v>121.884485964908</v>
      </c>
      <c r="G696" s="114">
        <v>23.500429</v>
      </c>
      <c r="H696" s="114">
        <v>76.021422000000001</v>
      </c>
      <c r="I696" s="114" t="s">
        <v>1004</v>
      </c>
      <c r="J696" s="114" t="s">
        <v>61</v>
      </c>
      <c r="K696" s="121" t="s">
        <v>495</v>
      </c>
      <c r="L696" s="121" t="s">
        <v>55</v>
      </c>
      <c r="M696" s="114" t="s">
        <v>1530</v>
      </c>
      <c r="N696" s="114" t="s">
        <v>65</v>
      </c>
      <c r="O696" s="114">
        <v>6</v>
      </c>
      <c r="P696" s="121" t="s">
        <v>1005</v>
      </c>
      <c r="Q696" s="121">
        <v>4</v>
      </c>
      <c r="R696" s="121" t="s">
        <v>881</v>
      </c>
      <c r="S696" s="121" t="s">
        <v>59</v>
      </c>
      <c r="U696" s="121" t="s">
        <v>874</v>
      </c>
      <c r="W696" s="113" t="s">
        <v>65</v>
      </c>
      <c r="X696" s="113">
        <v>42</v>
      </c>
      <c r="Y696" s="113" t="s">
        <v>65</v>
      </c>
      <c r="Z696" s="113" t="s">
        <v>65</v>
      </c>
      <c r="AA696" s="120">
        <v>0</v>
      </c>
      <c r="AB696" s="114" t="s">
        <v>65</v>
      </c>
      <c r="AC696" s="121" t="s">
        <v>59</v>
      </c>
      <c r="AD696" s="121" t="s">
        <v>875</v>
      </c>
    </row>
    <row r="697" spans="1:30" s="121" customFormat="1">
      <c r="A697" s="114" t="s">
        <v>1456</v>
      </c>
      <c r="B697" s="114" t="s">
        <v>871</v>
      </c>
      <c r="C697" s="114" t="s">
        <v>868</v>
      </c>
      <c r="D697" s="114">
        <f t="shared" si="58"/>
        <v>4</v>
      </c>
      <c r="E697" s="119">
        <f t="shared" si="59"/>
        <v>812.58919031374967</v>
      </c>
      <c r="F697" s="119">
        <v>17.985610248684399</v>
      </c>
      <c r="G697" s="114">
        <v>23.500285999999999</v>
      </c>
      <c r="H697" s="114">
        <v>76.021505000000005</v>
      </c>
      <c r="I697" s="114" t="s">
        <v>1004</v>
      </c>
      <c r="J697" s="114" t="s">
        <v>61</v>
      </c>
      <c r="K697" s="121" t="s">
        <v>495</v>
      </c>
      <c r="L697" s="121" t="s">
        <v>55</v>
      </c>
      <c r="M697" s="114" t="s">
        <v>1530</v>
      </c>
      <c r="N697" s="114" t="s">
        <v>65</v>
      </c>
      <c r="O697" s="114" t="s">
        <v>518</v>
      </c>
      <c r="P697" s="121" t="s">
        <v>1005</v>
      </c>
      <c r="Q697" s="121">
        <v>4</v>
      </c>
      <c r="R697" s="121" t="s">
        <v>881</v>
      </c>
      <c r="S697" s="121" t="s">
        <v>59</v>
      </c>
      <c r="U697" s="121" t="s">
        <v>874</v>
      </c>
      <c r="W697" s="113" t="s">
        <v>65</v>
      </c>
      <c r="X697" s="113">
        <v>6</v>
      </c>
      <c r="Y697" s="113" t="s">
        <v>65</v>
      </c>
      <c r="Z697" s="113" t="s">
        <v>65</v>
      </c>
      <c r="AA697" s="120">
        <v>0</v>
      </c>
      <c r="AB697" s="114" t="s">
        <v>65</v>
      </c>
      <c r="AC697" s="121" t="s">
        <v>59</v>
      </c>
      <c r="AD697" s="121" t="s">
        <v>875</v>
      </c>
    </row>
    <row r="698" spans="1:30" s="121" customFormat="1">
      <c r="A698" s="114" t="s">
        <v>1455</v>
      </c>
      <c r="B698" s="114" t="s">
        <v>1408</v>
      </c>
      <c r="C698" s="114" t="s">
        <v>868</v>
      </c>
      <c r="D698" s="114">
        <f t="shared" si="58"/>
        <v>4</v>
      </c>
      <c r="E698" s="119">
        <f t="shared" si="59"/>
        <v>830.57480056243412</v>
      </c>
      <c r="F698" s="119">
        <v>175.81288740557201</v>
      </c>
      <c r="G698" s="114">
        <v>23.498792999999999</v>
      </c>
      <c r="H698" s="114">
        <v>76.021987999999993</v>
      </c>
      <c r="I698" s="114" t="s">
        <v>1004</v>
      </c>
      <c r="J698" s="114" t="s">
        <v>61</v>
      </c>
      <c r="K698" s="121" t="s">
        <v>495</v>
      </c>
      <c r="L698" s="121" t="s">
        <v>55</v>
      </c>
      <c r="M698" s="114" t="s">
        <v>1530</v>
      </c>
      <c r="N698" s="114" t="s">
        <v>65</v>
      </c>
      <c r="O698" s="114" t="s">
        <v>518</v>
      </c>
      <c r="P698" s="121" t="s">
        <v>997</v>
      </c>
      <c r="Q698" s="121">
        <v>4</v>
      </c>
      <c r="R698" s="121" t="s">
        <v>881</v>
      </c>
      <c r="S698" s="121" t="s">
        <v>59</v>
      </c>
      <c r="U698" s="121" t="s">
        <v>874</v>
      </c>
      <c r="W698" s="113" t="s">
        <v>65</v>
      </c>
      <c r="X698" s="113">
        <v>6</v>
      </c>
      <c r="Y698" s="113" t="s">
        <v>65</v>
      </c>
      <c r="Z698" s="113" t="s">
        <v>65</v>
      </c>
      <c r="AA698" s="120">
        <v>0</v>
      </c>
      <c r="AB698" s="114" t="s">
        <v>65</v>
      </c>
      <c r="AC698" s="121" t="s">
        <v>59</v>
      </c>
      <c r="AD698" s="121" t="s">
        <v>875</v>
      </c>
    </row>
    <row r="699" spans="1:30" s="121" customFormat="1">
      <c r="A699" s="114" t="s">
        <v>1432</v>
      </c>
      <c r="B699" s="114" t="s">
        <v>1408</v>
      </c>
      <c r="C699" s="114" t="s">
        <v>868</v>
      </c>
      <c r="D699" s="114">
        <f t="shared" si="58"/>
        <v>4</v>
      </c>
      <c r="E699" s="119">
        <f t="shared" si="59"/>
        <v>1006.3876879680062</v>
      </c>
      <c r="F699" s="119">
        <v>28.226293451423999</v>
      </c>
      <c r="G699" s="114">
        <v>23.498543000000002</v>
      </c>
      <c r="H699" s="114">
        <v>76.022040000000004</v>
      </c>
      <c r="I699" s="114" t="s">
        <v>1004</v>
      </c>
      <c r="J699" s="114" t="s">
        <v>61</v>
      </c>
      <c r="K699" s="121" t="s">
        <v>495</v>
      </c>
      <c r="L699" s="121" t="s">
        <v>55</v>
      </c>
      <c r="M699" s="114" t="s">
        <v>1530</v>
      </c>
      <c r="N699" s="114" t="s">
        <v>65</v>
      </c>
      <c r="O699" s="114" t="s">
        <v>518</v>
      </c>
      <c r="P699" s="121" t="s">
        <v>997</v>
      </c>
      <c r="Q699" s="121">
        <v>4</v>
      </c>
      <c r="R699" s="121" t="s">
        <v>881</v>
      </c>
      <c r="S699" s="121" t="s">
        <v>59</v>
      </c>
      <c r="U699" s="121" t="s">
        <v>874</v>
      </c>
      <c r="W699" s="113" t="s">
        <v>65</v>
      </c>
      <c r="X699" s="113">
        <v>11</v>
      </c>
      <c r="Y699" s="113" t="s">
        <v>65</v>
      </c>
      <c r="Z699" s="113" t="s">
        <v>65</v>
      </c>
      <c r="AA699" s="120">
        <v>0</v>
      </c>
      <c r="AB699" s="114" t="s">
        <v>65</v>
      </c>
      <c r="AC699" s="121" t="s">
        <v>59</v>
      </c>
      <c r="AD699" s="121" t="s">
        <v>875</v>
      </c>
    </row>
    <row r="700" spans="1:30" s="121" customFormat="1">
      <c r="A700" s="114" t="s">
        <v>1457</v>
      </c>
      <c r="B700" s="114" t="s">
        <v>1408</v>
      </c>
      <c r="C700" s="114" t="s">
        <v>868</v>
      </c>
      <c r="D700" s="114">
        <f t="shared" si="58"/>
        <v>4</v>
      </c>
      <c r="E700" s="119">
        <f t="shared" si="59"/>
        <v>1034.6139814194303</v>
      </c>
      <c r="F700" s="119">
        <v>89.590310576700205</v>
      </c>
      <c r="G700" s="114">
        <v>23.49774</v>
      </c>
      <c r="H700" s="114">
        <v>76.022129000000007</v>
      </c>
      <c r="I700" s="114" t="s">
        <v>1004</v>
      </c>
      <c r="J700" s="114" t="s">
        <v>61</v>
      </c>
      <c r="K700" s="121" t="s">
        <v>495</v>
      </c>
      <c r="L700" s="121" t="s">
        <v>55</v>
      </c>
      <c r="M700" s="114" t="s">
        <v>1530</v>
      </c>
      <c r="N700" s="114" t="s">
        <v>65</v>
      </c>
      <c r="O700" s="114" t="s">
        <v>518</v>
      </c>
      <c r="P700" s="121" t="s">
        <v>997</v>
      </c>
      <c r="Q700" s="121">
        <v>4</v>
      </c>
      <c r="R700" s="121" t="s">
        <v>881</v>
      </c>
      <c r="S700" s="121" t="s">
        <v>59</v>
      </c>
      <c r="U700" s="121" t="s">
        <v>874</v>
      </c>
      <c r="W700" s="113" t="s">
        <v>65</v>
      </c>
      <c r="X700" s="113">
        <v>6</v>
      </c>
      <c r="Y700" s="113" t="s">
        <v>65</v>
      </c>
      <c r="Z700" s="113" t="s">
        <v>65</v>
      </c>
      <c r="AA700" s="120">
        <v>0</v>
      </c>
      <c r="AB700" s="114" t="s">
        <v>65</v>
      </c>
      <c r="AC700" s="121" t="s">
        <v>59</v>
      </c>
      <c r="AD700" s="121" t="s">
        <v>875</v>
      </c>
    </row>
    <row r="701" spans="1:30" s="121" customFormat="1">
      <c r="A701" s="114" t="s">
        <v>1432</v>
      </c>
      <c r="B701" s="114" t="s">
        <v>1408</v>
      </c>
      <c r="C701" s="114" t="s">
        <v>868</v>
      </c>
      <c r="D701" s="114">
        <f t="shared" si="58"/>
        <v>4</v>
      </c>
      <c r="E701" s="119">
        <f t="shared" si="59"/>
        <v>1124.2042919961305</v>
      </c>
      <c r="F701" s="119">
        <v>153.20809888989899</v>
      </c>
      <c r="G701" s="114">
        <v>23.496357</v>
      </c>
      <c r="H701" s="114">
        <v>76.022118000000006</v>
      </c>
      <c r="I701" s="114" t="s">
        <v>1004</v>
      </c>
      <c r="J701" s="114" t="s">
        <v>61</v>
      </c>
      <c r="K701" s="121" t="s">
        <v>495</v>
      </c>
      <c r="L701" s="121" t="s">
        <v>55</v>
      </c>
      <c r="M701" s="114" t="s">
        <v>1530</v>
      </c>
      <c r="N701" s="114" t="s">
        <v>65</v>
      </c>
      <c r="O701" s="114" t="s">
        <v>518</v>
      </c>
      <c r="P701" s="121" t="s">
        <v>997</v>
      </c>
      <c r="Q701" s="121">
        <v>4</v>
      </c>
      <c r="R701" s="121" t="s">
        <v>881</v>
      </c>
      <c r="S701" s="121" t="s">
        <v>59</v>
      </c>
      <c r="U701" s="121" t="s">
        <v>874</v>
      </c>
      <c r="W701" s="113" t="s">
        <v>65</v>
      </c>
      <c r="X701" s="113">
        <v>7</v>
      </c>
      <c r="Y701" s="113" t="s">
        <v>65</v>
      </c>
      <c r="Z701" s="113" t="s">
        <v>65</v>
      </c>
      <c r="AA701" s="120">
        <v>0</v>
      </c>
      <c r="AB701" s="114" t="s">
        <v>65</v>
      </c>
      <c r="AC701" s="121" t="s">
        <v>59</v>
      </c>
      <c r="AD701" s="121" t="s">
        <v>875</v>
      </c>
    </row>
    <row r="702" spans="1:30" s="121" customFormat="1">
      <c r="A702" s="114" t="s">
        <v>1439</v>
      </c>
      <c r="B702" s="114" t="s">
        <v>871</v>
      </c>
      <c r="C702" s="114" t="s">
        <v>868</v>
      </c>
      <c r="D702" s="114">
        <f t="shared" si="58"/>
        <v>4</v>
      </c>
      <c r="E702" s="119">
        <f t="shared" si="59"/>
        <v>1277.4123908860295</v>
      </c>
      <c r="F702" s="119">
        <v>108.172687964931</v>
      </c>
      <c r="G702" s="114">
        <v>23.495397000000001</v>
      </c>
      <c r="H702" s="114">
        <v>76.022273999999996</v>
      </c>
      <c r="I702" s="114" t="s">
        <v>1004</v>
      </c>
      <c r="J702" s="114" t="s">
        <v>61</v>
      </c>
      <c r="K702" s="121" t="s">
        <v>495</v>
      </c>
      <c r="L702" s="121" t="s">
        <v>55</v>
      </c>
      <c r="M702" s="114" t="s">
        <v>1530</v>
      </c>
      <c r="N702" s="114" t="s">
        <v>65</v>
      </c>
      <c r="O702" s="114" t="s">
        <v>518</v>
      </c>
      <c r="P702" s="121" t="s">
        <v>997</v>
      </c>
      <c r="Q702" s="121">
        <v>4</v>
      </c>
      <c r="R702" s="121" t="s">
        <v>881</v>
      </c>
      <c r="S702" s="121" t="s">
        <v>59</v>
      </c>
      <c r="U702" s="121" t="s">
        <v>874</v>
      </c>
      <c r="W702" s="113" t="s">
        <v>65</v>
      </c>
      <c r="X702" s="113">
        <v>74</v>
      </c>
      <c r="Y702" s="113" t="s">
        <v>65</v>
      </c>
      <c r="Z702" s="113" t="s">
        <v>65</v>
      </c>
      <c r="AA702" s="120">
        <v>0</v>
      </c>
      <c r="AB702" s="114" t="s">
        <v>65</v>
      </c>
      <c r="AC702" s="121" t="s">
        <v>59</v>
      </c>
      <c r="AD702" s="121" t="s">
        <v>875</v>
      </c>
    </row>
    <row r="703" spans="1:30" s="121" customFormat="1">
      <c r="A703" s="114" t="s">
        <v>1439</v>
      </c>
      <c r="B703" s="114" t="s">
        <v>871</v>
      </c>
      <c r="C703" s="114" t="s">
        <v>868</v>
      </c>
      <c r="D703" s="114">
        <f t="shared" si="58"/>
        <v>4</v>
      </c>
      <c r="E703" s="119">
        <f t="shared" si="59"/>
        <v>1385.5850788509604</v>
      </c>
      <c r="F703" s="119">
        <v>514.87666323447797</v>
      </c>
      <c r="G703" s="114">
        <v>23.490946999999998</v>
      </c>
      <c r="H703" s="114">
        <v>76.023685</v>
      </c>
      <c r="I703" s="114" t="s">
        <v>1004</v>
      </c>
      <c r="J703" s="114" t="s">
        <v>61</v>
      </c>
      <c r="K703" s="121" t="s">
        <v>495</v>
      </c>
      <c r="L703" s="121" t="s">
        <v>55</v>
      </c>
      <c r="M703" s="114" t="s">
        <v>1530</v>
      </c>
      <c r="N703" s="114" t="s">
        <v>65</v>
      </c>
      <c r="O703" s="114" t="s">
        <v>518</v>
      </c>
      <c r="P703" s="121" t="s">
        <v>997</v>
      </c>
      <c r="Q703" s="121">
        <v>4</v>
      </c>
      <c r="R703" s="121" t="s">
        <v>881</v>
      </c>
      <c r="S703" s="121" t="s">
        <v>59</v>
      </c>
      <c r="U703" s="121" t="s">
        <v>874</v>
      </c>
      <c r="W703" s="113" t="s">
        <v>65</v>
      </c>
      <c r="X703" s="113">
        <v>6</v>
      </c>
      <c r="Y703" s="113" t="s">
        <v>65</v>
      </c>
      <c r="Z703" s="113" t="s">
        <v>65</v>
      </c>
      <c r="AA703" s="120">
        <v>0</v>
      </c>
      <c r="AB703" s="114" t="s">
        <v>65</v>
      </c>
      <c r="AC703" s="121" t="s">
        <v>59</v>
      </c>
      <c r="AD703" s="121" t="s">
        <v>875</v>
      </c>
    </row>
    <row r="704" spans="1:30" s="121" customFormat="1">
      <c r="A704" s="114" t="s">
        <v>1432</v>
      </c>
      <c r="B704" s="114" t="s">
        <v>1408</v>
      </c>
      <c r="C704" s="114" t="s">
        <v>868</v>
      </c>
      <c r="D704" s="114">
        <f t="shared" si="58"/>
        <v>4</v>
      </c>
      <c r="E704" s="119">
        <f t="shared" si="59"/>
        <v>1900.4617420854383</v>
      </c>
      <c r="F704" s="119">
        <v>924.16569236564101</v>
      </c>
      <c r="G704" s="114">
        <v>23.484141000000001</v>
      </c>
      <c r="H704" s="114">
        <v>76.025302999999994</v>
      </c>
      <c r="I704" s="114" t="s">
        <v>1004</v>
      </c>
      <c r="J704" s="114" t="s">
        <v>61</v>
      </c>
      <c r="K704" s="121" t="s">
        <v>495</v>
      </c>
      <c r="L704" s="121" t="s">
        <v>55</v>
      </c>
      <c r="M704" s="114" t="s">
        <v>1530</v>
      </c>
      <c r="N704" s="114" t="s">
        <v>65</v>
      </c>
      <c r="O704" s="114" t="s">
        <v>518</v>
      </c>
      <c r="P704" s="121" t="s">
        <v>1006</v>
      </c>
      <c r="Q704" s="121">
        <v>4</v>
      </c>
      <c r="R704" s="121" t="s">
        <v>881</v>
      </c>
      <c r="S704" s="121" t="s">
        <v>59</v>
      </c>
      <c r="U704" s="121" t="s">
        <v>874</v>
      </c>
      <c r="W704" s="113" t="s">
        <v>65</v>
      </c>
      <c r="X704" s="113">
        <v>8</v>
      </c>
      <c r="Y704" s="113" t="s">
        <v>65</v>
      </c>
      <c r="Z704" s="113" t="s">
        <v>65</v>
      </c>
      <c r="AA704" s="120">
        <v>0</v>
      </c>
      <c r="AB704" s="114" t="s">
        <v>65</v>
      </c>
      <c r="AC704" s="121" t="s">
        <v>59</v>
      </c>
      <c r="AD704" s="121" t="s">
        <v>875</v>
      </c>
    </row>
    <row r="705" spans="1:30" s="121" customFormat="1">
      <c r="A705" s="114" t="s">
        <v>1431</v>
      </c>
      <c r="B705" s="114" t="s">
        <v>1408</v>
      </c>
      <c r="C705" s="114" t="s">
        <v>868</v>
      </c>
      <c r="D705" s="114">
        <f t="shared" si="58"/>
        <v>5</v>
      </c>
      <c r="E705" s="119">
        <f t="shared" si="59"/>
        <v>2824.6274344510794</v>
      </c>
      <c r="F705" s="119">
        <v>773.31077652252202</v>
      </c>
      <c r="G705" s="114">
        <v>23.486561999999999</v>
      </c>
      <c r="H705" s="114">
        <v>76.018522000000004</v>
      </c>
      <c r="I705" s="114" t="s">
        <v>1004</v>
      </c>
      <c r="J705" s="114" t="s">
        <v>61</v>
      </c>
      <c r="K705" s="121" t="s">
        <v>495</v>
      </c>
      <c r="L705" s="121" t="s">
        <v>55</v>
      </c>
      <c r="M705" s="114" t="s">
        <v>1530</v>
      </c>
      <c r="N705" s="114" t="s">
        <v>65</v>
      </c>
      <c r="O705" s="114" t="s">
        <v>518</v>
      </c>
      <c r="P705" s="121" t="s">
        <v>884</v>
      </c>
      <c r="Q705" s="121">
        <v>6</v>
      </c>
      <c r="R705" s="121" t="s">
        <v>881</v>
      </c>
      <c r="S705" s="121" t="s">
        <v>59</v>
      </c>
      <c r="U705" s="121" t="s">
        <v>886</v>
      </c>
      <c r="W705" s="113" t="s">
        <v>65</v>
      </c>
      <c r="X705" s="113">
        <v>6</v>
      </c>
      <c r="Y705" s="113" t="s">
        <v>65</v>
      </c>
      <c r="Z705" s="113" t="s">
        <v>65</v>
      </c>
      <c r="AA705" s="120">
        <v>0</v>
      </c>
      <c r="AB705" s="114" t="s">
        <v>65</v>
      </c>
      <c r="AC705" s="121" t="s">
        <v>59</v>
      </c>
      <c r="AD705" s="121" t="s">
        <v>875</v>
      </c>
    </row>
    <row r="706" spans="1:30" s="121" customFormat="1">
      <c r="A706" s="114" t="s">
        <v>66</v>
      </c>
      <c r="B706" s="114" t="s">
        <v>1408</v>
      </c>
      <c r="C706" s="114" t="s">
        <v>868</v>
      </c>
      <c r="D706" s="114">
        <f t="shared" si="58"/>
        <v>5</v>
      </c>
      <c r="E706" s="119">
        <f t="shared" si="59"/>
        <v>3597.9382109736016</v>
      </c>
      <c r="F706" s="119">
        <v>189.59668532412201</v>
      </c>
      <c r="G706" s="114">
        <v>23.486840999999998</v>
      </c>
      <c r="H706" s="114">
        <v>76.016699000000003</v>
      </c>
      <c r="I706" s="114" t="s">
        <v>1004</v>
      </c>
      <c r="J706" s="114" t="s">
        <v>61</v>
      </c>
      <c r="K706" s="121" t="s">
        <v>495</v>
      </c>
      <c r="L706" s="121" t="s">
        <v>55</v>
      </c>
      <c r="M706" s="114" t="s">
        <v>1530</v>
      </c>
      <c r="N706" s="114" t="s">
        <v>65</v>
      </c>
      <c r="O706" s="114" t="s">
        <v>518</v>
      </c>
      <c r="P706" s="121" t="s">
        <v>884</v>
      </c>
      <c r="Q706" s="121">
        <v>6</v>
      </c>
      <c r="R706" s="121" t="s">
        <v>885</v>
      </c>
      <c r="S706" s="121" t="s">
        <v>59</v>
      </c>
      <c r="U706" s="121" t="s">
        <v>886</v>
      </c>
      <c r="W706" s="113" t="s">
        <v>65</v>
      </c>
      <c r="X706" s="113">
        <v>12</v>
      </c>
      <c r="Y706" s="113" t="s">
        <v>65</v>
      </c>
      <c r="Z706" s="113" t="s">
        <v>65</v>
      </c>
      <c r="AA706" s="120">
        <v>0</v>
      </c>
      <c r="AB706" s="114" t="s">
        <v>65</v>
      </c>
      <c r="AC706" s="121" t="s">
        <v>59</v>
      </c>
      <c r="AD706" s="121" t="s">
        <v>875</v>
      </c>
    </row>
    <row r="707" spans="1:30" s="121" customFormat="1">
      <c r="A707" s="114" t="s">
        <v>1432</v>
      </c>
      <c r="B707" s="114" t="s">
        <v>1408</v>
      </c>
      <c r="C707" s="114" t="s">
        <v>868</v>
      </c>
      <c r="D707" s="114">
        <f t="shared" si="58"/>
        <v>4</v>
      </c>
      <c r="E707" s="119">
        <f t="shared" si="59"/>
        <v>3787.5348962977237</v>
      </c>
      <c r="F707" s="119">
        <v>897.46012610375601</v>
      </c>
      <c r="G707" s="114">
        <v>23.484007999999999</v>
      </c>
      <c r="H707" s="114">
        <v>76.008680999999996</v>
      </c>
      <c r="I707" s="114" t="s">
        <v>1004</v>
      </c>
      <c r="J707" s="114" t="s">
        <v>61</v>
      </c>
      <c r="K707" s="121" t="s">
        <v>495</v>
      </c>
      <c r="L707" s="121" t="s">
        <v>55</v>
      </c>
      <c r="M707" s="114" t="s">
        <v>1530</v>
      </c>
      <c r="N707" s="114" t="s">
        <v>65</v>
      </c>
      <c r="O707" s="114" t="s">
        <v>518</v>
      </c>
      <c r="P707" s="121" t="s">
        <v>1002</v>
      </c>
      <c r="Q707" s="121">
        <v>4</v>
      </c>
      <c r="R707" s="121" t="s">
        <v>881</v>
      </c>
      <c r="S707" s="121" t="s">
        <v>59</v>
      </c>
      <c r="U707" s="121" t="s">
        <v>874</v>
      </c>
      <c r="W707" s="113" t="s">
        <v>65</v>
      </c>
      <c r="X707" s="113">
        <v>10</v>
      </c>
      <c r="Y707" s="113" t="s">
        <v>65</v>
      </c>
      <c r="Z707" s="113" t="s">
        <v>65</v>
      </c>
      <c r="AA707" s="120">
        <v>0</v>
      </c>
      <c r="AB707" s="114" t="s">
        <v>65</v>
      </c>
      <c r="AC707" s="121" t="s">
        <v>59</v>
      </c>
      <c r="AD707" s="121" t="s">
        <v>875</v>
      </c>
    </row>
    <row r="708" spans="1:30" s="121" customFormat="1">
      <c r="A708" s="114" t="s">
        <v>879</v>
      </c>
      <c r="B708" s="114" t="s">
        <v>871</v>
      </c>
      <c r="C708" s="114" t="s">
        <v>868</v>
      </c>
      <c r="D708" s="114">
        <f t="shared" si="58"/>
        <v>4</v>
      </c>
      <c r="E708" s="119">
        <f t="shared" si="59"/>
        <v>4684.9950224014792</v>
      </c>
      <c r="F708" s="119">
        <v>719.36808394187301</v>
      </c>
      <c r="G708" s="114">
        <v>23.481121000000002</v>
      </c>
      <c r="H708" s="114">
        <v>76.002395000000007</v>
      </c>
      <c r="I708" s="114" t="s">
        <v>1004</v>
      </c>
      <c r="J708" s="114" t="s">
        <v>61</v>
      </c>
      <c r="K708" s="121" t="s">
        <v>495</v>
      </c>
      <c r="L708" s="121" t="s">
        <v>55</v>
      </c>
      <c r="M708" s="114" t="s">
        <v>1530</v>
      </c>
      <c r="N708" s="114" t="s">
        <v>65</v>
      </c>
      <c r="O708" s="114" t="s">
        <v>518</v>
      </c>
      <c r="P708" s="121" t="s">
        <v>1002</v>
      </c>
      <c r="Q708" s="121">
        <v>4</v>
      </c>
      <c r="R708" s="121" t="s">
        <v>881</v>
      </c>
      <c r="S708" s="121" t="s">
        <v>59</v>
      </c>
      <c r="U708" s="121" t="s">
        <v>874</v>
      </c>
      <c r="W708" s="113" t="s">
        <v>65</v>
      </c>
      <c r="X708" s="113">
        <v>6</v>
      </c>
      <c r="Y708" s="113" t="s">
        <v>65</v>
      </c>
      <c r="Z708" s="113" t="s">
        <v>65</v>
      </c>
      <c r="AA708" s="120">
        <v>0</v>
      </c>
      <c r="AB708" s="114" t="s">
        <v>65</v>
      </c>
      <c r="AC708" s="121" t="s">
        <v>59</v>
      </c>
      <c r="AD708" s="121" t="s">
        <v>875</v>
      </c>
    </row>
    <row r="709" spans="1:30" s="121" customFormat="1">
      <c r="A709" s="114" t="s">
        <v>1433</v>
      </c>
      <c r="B709" s="114" t="s">
        <v>1537</v>
      </c>
      <c r="C709" s="114" t="s">
        <v>868</v>
      </c>
      <c r="D709" s="114">
        <f t="shared" ref="D709:D772" si="60">(Q709/2)+2</f>
        <v>4</v>
      </c>
      <c r="E709" s="119">
        <f t="shared" si="59"/>
        <v>5404.3631063433522</v>
      </c>
      <c r="F709" s="119">
        <v>17.610721096679299</v>
      </c>
      <c r="G709" s="114">
        <v>23.481121000000002</v>
      </c>
      <c r="H709" s="114">
        <v>76.002395000000007</v>
      </c>
      <c r="I709" s="114" t="s">
        <v>1004</v>
      </c>
      <c r="J709" s="114" t="s">
        <v>61</v>
      </c>
      <c r="K709" s="121" t="s">
        <v>495</v>
      </c>
      <c r="L709" s="121" t="s">
        <v>55</v>
      </c>
      <c r="M709" s="114" t="s">
        <v>1530</v>
      </c>
      <c r="N709" s="114" t="s">
        <v>65</v>
      </c>
      <c r="O709" s="114" t="s">
        <v>518</v>
      </c>
      <c r="P709" s="121" t="s">
        <v>1003</v>
      </c>
      <c r="Q709" s="121">
        <v>4</v>
      </c>
      <c r="R709" s="121" t="s">
        <v>881</v>
      </c>
      <c r="S709" s="121" t="s">
        <v>59</v>
      </c>
      <c r="U709" s="121" t="s">
        <v>874</v>
      </c>
      <c r="W709" s="149" t="s">
        <v>1433</v>
      </c>
      <c r="X709" s="113">
        <v>10</v>
      </c>
      <c r="Y709" s="113" t="s">
        <v>1413</v>
      </c>
      <c r="Z709" s="113" t="s">
        <v>1433</v>
      </c>
      <c r="AA709" s="120">
        <f>X709+6</f>
        <v>16</v>
      </c>
      <c r="AB709" s="114" t="s">
        <v>65</v>
      </c>
      <c r="AC709" s="121" t="s">
        <v>59</v>
      </c>
      <c r="AD709" s="121" t="s">
        <v>875</v>
      </c>
    </row>
    <row r="710" spans="1:30" s="121" customFormat="1">
      <c r="A710" s="114" t="s">
        <v>879</v>
      </c>
      <c r="B710" s="114" t="s">
        <v>871</v>
      </c>
      <c r="C710" s="114" t="s">
        <v>868</v>
      </c>
      <c r="D710" s="114">
        <f t="shared" si="60"/>
        <v>4</v>
      </c>
      <c r="E710" s="119">
        <f t="shared" ref="E710:E773" si="61">F709+E709</f>
        <v>5421.9738274400315</v>
      </c>
      <c r="F710" s="119">
        <v>988.45418099489098</v>
      </c>
      <c r="G710" s="114">
        <v>23.481020999999998</v>
      </c>
      <c r="H710" s="114">
        <v>76.002504999999999</v>
      </c>
      <c r="I710" s="114" t="s">
        <v>1004</v>
      </c>
      <c r="J710" s="114" t="s">
        <v>61</v>
      </c>
      <c r="K710" s="121" t="s">
        <v>495</v>
      </c>
      <c r="L710" s="121" t="s">
        <v>55</v>
      </c>
      <c r="M710" s="114" t="s">
        <v>1530</v>
      </c>
      <c r="N710" s="114" t="s">
        <v>65</v>
      </c>
      <c r="O710" s="114" t="s">
        <v>518</v>
      </c>
      <c r="P710" s="121" t="s">
        <v>1003</v>
      </c>
      <c r="Q710" s="121">
        <v>4</v>
      </c>
      <c r="R710" s="121" t="s">
        <v>881</v>
      </c>
      <c r="S710" s="121" t="s">
        <v>59</v>
      </c>
      <c r="U710" s="121" t="s">
        <v>874</v>
      </c>
      <c r="W710" s="113" t="s">
        <v>65</v>
      </c>
      <c r="X710" s="113">
        <v>6</v>
      </c>
      <c r="Y710" s="113" t="s">
        <v>65</v>
      </c>
      <c r="Z710" s="113" t="s">
        <v>65</v>
      </c>
      <c r="AA710" s="120">
        <v>0</v>
      </c>
      <c r="AB710" s="114" t="s">
        <v>65</v>
      </c>
      <c r="AC710" s="121" t="s">
        <v>59</v>
      </c>
      <c r="AD710" s="121" t="s">
        <v>875</v>
      </c>
    </row>
    <row r="711" spans="1:30" s="121" customFormat="1">
      <c r="A711" s="114" t="s">
        <v>1432</v>
      </c>
      <c r="B711" s="114" t="s">
        <v>1408</v>
      </c>
      <c r="C711" s="114" t="s">
        <v>868</v>
      </c>
      <c r="D711" s="114">
        <f t="shared" si="60"/>
        <v>4</v>
      </c>
      <c r="E711" s="119">
        <f t="shared" si="61"/>
        <v>6410.428008434923</v>
      </c>
      <c r="F711" s="119">
        <v>131.510710307089</v>
      </c>
      <c r="G711" s="114">
        <v>23.473089000000002</v>
      </c>
      <c r="H711" s="114">
        <v>76.006591</v>
      </c>
      <c r="I711" s="114" t="s">
        <v>1004</v>
      </c>
      <c r="J711" s="114" t="s">
        <v>61</v>
      </c>
      <c r="K711" s="121" t="s">
        <v>495</v>
      </c>
      <c r="L711" s="121" t="s">
        <v>55</v>
      </c>
      <c r="M711" s="114" t="s">
        <v>1530</v>
      </c>
      <c r="N711" s="114" t="s">
        <v>65</v>
      </c>
      <c r="O711" s="114" t="s">
        <v>518</v>
      </c>
      <c r="P711" s="121" t="s">
        <v>1003</v>
      </c>
      <c r="Q711" s="121">
        <v>4</v>
      </c>
      <c r="R711" s="121" t="s">
        <v>881</v>
      </c>
      <c r="S711" s="121" t="s">
        <v>59</v>
      </c>
      <c r="U711" s="121" t="s">
        <v>874</v>
      </c>
      <c r="W711" s="113" t="s">
        <v>65</v>
      </c>
      <c r="X711" s="113">
        <v>10</v>
      </c>
      <c r="Y711" s="113" t="s">
        <v>65</v>
      </c>
      <c r="Z711" s="113" t="s">
        <v>65</v>
      </c>
      <c r="AA711" s="120">
        <v>0</v>
      </c>
      <c r="AB711" s="114" t="s">
        <v>65</v>
      </c>
      <c r="AC711" s="121" t="s">
        <v>59</v>
      </c>
      <c r="AD711" s="121" t="s">
        <v>875</v>
      </c>
    </row>
    <row r="712" spans="1:30" s="121" customFormat="1">
      <c r="A712" s="114" t="s">
        <v>1433</v>
      </c>
      <c r="B712" s="114" t="s">
        <v>1537</v>
      </c>
      <c r="C712" s="114" t="s">
        <v>868</v>
      </c>
      <c r="D712" s="114">
        <f t="shared" si="60"/>
        <v>5</v>
      </c>
      <c r="E712" s="119">
        <f t="shared" si="61"/>
        <v>6541.9387187420116</v>
      </c>
      <c r="F712" s="119">
        <v>77.140693404709495</v>
      </c>
      <c r="G712" s="114">
        <v>23.472003999999998</v>
      </c>
      <c r="H712" s="114">
        <v>76.007035999999999</v>
      </c>
      <c r="I712" s="114" t="s">
        <v>1004</v>
      </c>
      <c r="J712" s="114" t="s">
        <v>61</v>
      </c>
      <c r="K712" s="121" t="s">
        <v>495</v>
      </c>
      <c r="L712" s="121" t="s">
        <v>55</v>
      </c>
      <c r="M712" s="114" t="s">
        <v>1530</v>
      </c>
      <c r="N712" s="114" t="s">
        <v>65</v>
      </c>
      <c r="O712" s="114" t="s">
        <v>518</v>
      </c>
      <c r="P712" s="121" t="s">
        <v>884</v>
      </c>
      <c r="Q712" s="121">
        <v>6</v>
      </c>
      <c r="R712" s="121" t="s">
        <v>873</v>
      </c>
      <c r="S712" s="121" t="s">
        <v>59</v>
      </c>
      <c r="U712" s="121" t="s">
        <v>886</v>
      </c>
      <c r="W712" s="149" t="s">
        <v>1433</v>
      </c>
      <c r="X712" s="113">
        <v>15</v>
      </c>
      <c r="Y712" s="113" t="s">
        <v>1413</v>
      </c>
      <c r="Z712" s="113" t="s">
        <v>1433</v>
      </c>
      <c r="AA712" s="120">
        <f>X712+6</f>
        <v>21</v>
      </c>
      <c r="AB712" s="114" t="s">
        <v>65</v>
      </c>
      <c r="AC712" s="121" t="s">
        <v>59</v>
      </c>
      <c r="AD712" s="121" t="s">
        <v>875</v>
      </c>
    </row>
    <row r="713" spans="1:30" s="121" customFormat="1">
      <c r="A713" s="114" t="s">
        <v>1432</v>
      </c>
      <c r="B713" s="114" t="s">
        <v>1408</v>
      </c>
      <c r="C713" s="114" t="s">
        <v>868</v>
      </c>
      <c r="D713" s="114">
        <f t="shared" si="60"/>
        <v>5</v>
      </c>
      <c r="E713" s="119">
        <f t="shared" si="61"/>
        <v>6619.0794121467206</v>
      </c>
      <c r="F713" s="119">
        <v>458.01311252761298</v>
      </c>
      <c r="G713" s="114">
        <v>23.471924000000001</v>
      </c>
      <c r="H713" s="114">
        <v>76.007784000000001</v>
      </c>
      <c r="I713" s="114" t="s">
        <v>1004</v>
      </c>
      <c r="J713" s="114" t="s">
        <v>61</v>
      </c>
      <c r="K713" s="121" t="s">
        <v>495</v>
      </c>
      <c r="L713" s="121" t="s">
        <v>55</v>
      </c>
      <c r="M713" s="114" t="s">
        <v>1530</v>
      </c>
      <c r="N713" s="114" t="s">
        <v>65</v>
      </c>
      <c r="O713" s="114" t="s">
        <v>518</v>
      </c>
      <c r="P713" s="121" t="s">
        <v>884</v>
      </c>
      <c r="Q713" s="121">
        <v>6</v>
      </c>
      <c r="R713" s="121" t="s">
        <v>881</v>
      </c>
      <c r="S713" s="121" t="s">
        <v>59</v>
      </c>
      <c r="U713" s="121" t="s">
        <v>886</v>
      </c>
      <c r="W713" s="113" t="s">
        <v>65</v>
      </c>
      <c r="X713" s="113">
        <v>12</v>
      </c>
      <c r="Y713" s="113" t="s">
        <v>65</v>
      </c>
      <c r="Z713" s="113" t="s">
        <v>65</v>
      </c>
      <c r="AA713" s="120">
        <v>0</v>
      </c>
      <c r="AB713" s="114" t="s">
        <v>65</v>
      </c>
      <c r="AC713" s="121" t="s">
        <v>59</v>
      </c>
      <c r="AD713" s="121" t="s">
        <v>875</v>
      </c>
    </row>
    <row r="714" spans="1:30" s="121" customFormat="1">
      <c r="A714" s="114" t="s">
        <v>1431</v>
      </c>
      <c r="B714" s="114" t="s">
        <v>1408</v>
      </c>
      <c r="C714" s="114" t="s">
        <v>868</v>
      </c>
      <c r="D714" s="114">
        <f t="shared" si="60"/>
        <v>5</v>
      </c>
      <c r="E714" s="119">
        <f t="shared" si="61"/>
        <v>7077.0925246743336</v>
      </c>
      <c r="F714" s="119">
        <v>49.709115597291401</v>
      </c>
      <c r="G714" s="114">
        <v>23.469380999999998</v>
      </c>
      <c r="H714" s="114">
        <v>76.009079</v>
      </c>
      <c r="I714" s="114" t="s">
        <v>1004</v>
      </c>
      <c r="J714" s="114" t="s">
        <v>61</v>
      </c>
      <c r="K714" s="121" t="s">
        <v>495</v>
      </c>
      <c r="L714" s="121" t="s">
        <v>55</v>
      </c>
      <c r="M714" s="114" t="s">
        <v>1530</v>
      </c>
      <c r="N714" s="114" t="s">
        <v>65</v>
      </c>
      <c r="O714" s="114" t="s">
        <v>518</v>
      </c>
      <c r="P714" s="121" t="s">
        <v>884</v>
      </c>
      <c r="Q714" s="121">
        <v>6</v>
      </c>
      <c r="R714" s="121" t="s">
        <v>873</v>
      </c>
      <c r="S714" s="121" t="s">
        <v>59</v>
      </c>
      <c r="U714" s="121" t="s">
        <v>886</v>
      </c>
      <c r="W714" s="113" t="s">
        <v>65</v>
      </c>
      <c r="X714" s="113">
        <v>6</v>
      </c>
      <c r="Y714" s="113" t="s">
        <v>65</v>
      </c>
      <c r="Z714" s="113" t="s">
        <v>65</v>
      </c>
      <c r="AA714" s="120">
        <v>0</v>
      </c>
      <c r="AB714" s="114" t="s">
        <v>65</v>
      </c>
      <c r="AC714" s="121" t="s">
        <v>59</v>
      </c>
      <c r="AD714" s="121" t="s">
        <v>875</v>
      </c>
    </row>
    <row r="715" spans="1:30" s="121" customFormat="1">
      <c r="A715" s="114" t="s">
        <v>1432</v>
      </c>
      <c r="B715" s="114" t="s">
        <v>1408</v>
      </c>
      <c r="C715" s="114" t="s">
        <v>868</v>
      </c>
      <c r="D715" s="114">
        <f t="shared" si="60"/>
        <v>5</v>
      </c>
      <c r="E715" s="119">
        <f t="shared" si="61"/>
        <v>7126.8016402716248</v>
      </c>
      <c r="F715" s="119">
        <v>388.64776053799199</v>
      </c>
      <c r="G715" s="114">
        <v>23.468938999999999</v>
      </c>
      <c r="H715" s="114">
        <v>76.008996999999994</v>
      </c>
      <c r="I715" s="114" t="s">
        <v>1004</v>
      </c>
      <c r="J715" s="114" t="s">
        <v>61</v>
      </c>
      <c r="K715" s="121" t="s">
        <v>495</v>
      </c>
      <c r="L715" s="121" t="s">
        <v>55</v>
      </c>
      <c r="M715" s="114" t="s">
        <v>1530</v>
      </c>
      <c r="N715" s="114" t="s">
        <v>65</v>
      </c>
      <c r="O715" s="114" t="s">
        <v>518</v>
      </c>
      <c r="P715" s="121" t="s">
        <v>884</v>
      </c>
      <c r="Q715" s="121">
        <v>6</v>
      </c>
      <c r="R715" s="121" t="s">
        <v>885</v>
      </c>
      <c r="S715" s="121" t="s">
        <v>59</v>
      </c>
      <c r="U715" s="121" t="s">
        <v>886</v>
      </c>
      <c r="W715" s="113" t="s">
        <v>65</v>
      </c>
      <c r="X715" s="113">
        <v>5</v>
      </c>
      <c r="Y715" s="113" t="s">
        <v>65</v>
      </c>
      <c r="Z715" s="113" t="s">
        <v>65</v>
      </c>
      <c r="AA715" s="120">
        <v>0</v>
      </c>
      <c r="AB715" s="114" t="s">
        <v>65</v>
      </c>
      <c r="AC715" s="121" t="s">
        <v>59</v>
      </c>
      <c r="AD715" s="121" t="s">
        <v>875</v>
      </c>
    </row>
    <row r="716" spans="1:30" s="121" customFormat="1">
      <c r="A716" s="114" t="s">
        <v>1458</v>
      </c>
      <c r="B716" s="114" t="s">
        <v>893</v>
      </c>
      <c r="C716" s="114" t="s">
        <v>868</v>
      </c>
      <c r="D716" s="114">
        <f t="shared" si="60"/>
        <v>5</v>
      </c>
      <c r="E716" s="119">
        <f t="shared" si="61"/>
        <v>7515.4494008096171</v>
      </c>
      <c r="F716" s="119">
        <v>98.9039327983308</v>
      </c>
      <c r="G716" s="114">
        <v>23.465526000000001</v>
      </c>
      <c r="H716" s="114">
        <v>76.008373000000006</v>
      </c>
      <c r="I716" s="114" t="s">
        <v>1004</v>
      </c>
      <c r="J716" s="114" t="s">
        <v>61</v>
      </c>
      <c r="K716" s="121" t="s">
        <v>495</v>
      </c>
      <c r="L716" s="121" t="s">
        <v>55</v>
      </c>
      <c r="M716" s="114" t="s">
        <v>1530</v>
      </c>
      <c r="N716" s="114" t="s">
        <v>65</v>
      </c>
      <c r="O716" s="114" t="s">
        <v>518</v>
      </c>
      <c r="P716" s="121" t="s">
        <v>884</v>
      </c>
      <c r="Q716" s="121">
        <v>6</v>
      </c>
      <c r="R716" s="121" t="s">
        <v>885</v>
      </c>
      <c r="S716" s="121" t="s">
        <v>59</v>
      </c>
      <c r="U716" s="121" t="s">
        <v>886</v>
      </c>
      <c r="W716" s="113" t="s">
        <v>65</v>
      </c>
      <c r="X716" s="113">
        <v>6</v>
      </c>
      <c r="Y716" s="113" t="s">
        <v>65</v>
      </c>
      <c r="Z716" s="113" t="s">
        <v>65</v>
      </c>
      <c r="AA716" s="120">
        <v>0</v>
      </c>
      <c r="AB716" s="114" t="s">
        <v>65</v>
      </c>
      <c r="AC716" s="121" t="s">
        <v>59</v>
      </c>
      <c r="AD716" s="121" t="s">
        <v>875</v>
      </c>
    </row>
    <row r="717" spans="1:30" s="121" customFormat="1">
      <c r="A717" s="114" t="s">
        <v>1536</v>
      </c>
      <c r="B717" s="114" t="s">
        <v>871</v>
      </c>
      <c r="C717" s="114" t="s">
        <v>895</v>
      </c>
      <c r="D717" s="114">
        <f t="shared" si="60"/>
        <v>5</v>
      </c>
      <c r="E717" s="119">
        <v>0</v>
      </c>
      <c r="F717" s="119">
        <v>32.604166847309699</v>
      </c>
      <c r="G717" s="114">
        <v>23.530732</v>
      </c>
      <c r="H717" s="114">
        <v>76.012843000000004</v>
      </c>
      <c r="I717" s="114" t="s">
        <v>1007</v>
      </c>
      <c r="J717" s="114" t="s">
        <v>61</v>
      </c>
      <c r="K717" s="121" t="s">
        <v>495</v>
      </c>
      <c r="L717" s="121" t="s">
        <v>55</v>
      </c>
      <c r="M717" s="114" t="s">
        <v>1531</v>
      </c>
      <c r="N717" s="114" t="s">
        <v>65</v>
      </c>
      <c r="O717" s="114" t="s">
        <v>518</v>
      </c>
      <c r="P717" s="121" t="s">
        <v>884</v>
      </c>
      <c r="Q717" s="121">
        <v>6</v>
      </c>
      <c r="R717" s="121" t="s">
        <v>887</v>
      </c>
      <c r="S717" s="121" t="s">
        <v>1535</v>
      </c>
      <c r="U717" s="121" t="s">
        <v>886</v>
      </c>
      <c r="W717" s="113" t="s">
        <v>65</v>
      </c>
      <c r="X717" s="113">
        <v>6</v>
      </c>
      <c r="Y717" s="113" t="s">
        <v>65</v>
      </c>
      <c r="Z717" s="113" t="s">
        <v>65</v>
      </c>
      <c r="AA717" s="120">
        <v>0</v>
      </c>
      <c r="AB717" s="114" t="s">
        <v>65</v>
      </c>
      <c r="AC717" s="121" t="s">
        <v>1535</v>
      </c>
      <c r="AD717" s="121" t="s">
        <v>875</v>
      </c>
    </row>
    <row r="718" spans="1:30" s="121" customFormat="1">
      <c r="A718" s="114" t="s">
        <v>1432</v>
      </c>
      <c r="B718" s="114" t="s">
        <v>1408</v>
      </c>
      <c r="C718" s="114" t="s">
        <v>868</v>
      </c>
      <c r="D718" s="114">
        <f t="shared" si="60"/>
        <v>4</v>
      </c>
      <c r="E718" s="119">
        <f t="shared" si="61"/>
        <v>32.604166847309699</v>
      </c>
      <c r="F718" s="119">
        <v>18.3923363583724</v>
      </c>
      <c r="G718" s="114">
        <v>23.530566</v>
      </c>
      <c r="H718" s="114">
        <v>76.012851999999995</v>
      </c>
      <c r="I718" s="114" t="s">
        <v>1007</v>
      </c>
      <c r="J718" s="114" t="s">
        <v>61</v>
      </c>
      <c r="K718" s="121" t="s">
        <v>495</v>
      </c>
      <c r="L718" s="121" t="s">
        <v>55</v>
      </c>
      <c r="M718" s="114" t="s">
        <v>1531</v>
      </c>
      <c r="N718" s="114" t="s">
        <v>65</v>
      </c>
      <c r="O718" s="114" t="s">
        <v>518</v>
      </c>
      <c r="P718" s="121" t="s">
        <v>1008</v>
      </c>
      <c r="Q718" s="121">
        <v>4</v>
      </c>
      <c r="R718" s="121" t="s">
        <v>881</v>
      </c>
      <c r="S718" s="121" t="s">
        <v>59</v>
      </c>
      <c r="U718" s="121" t="s">
        <v>874</v>
      </c>
      <c r="W718" s="113" t="s">
        <v>65</v>
      </c>
      <c r="X718" s="113">
        <v>4</v>
      </c>
      <c r="Y718" s="113" t="s">
        <v>65</v>
      </c>
      <c r="Z718" s="113" t="s">
        <v>65</v>
      </c>
      <c r="AA718" s="120">
        <v>0</v>
      </c>
      <c r="AB718" s="114" t="s">
        <v>65</v>
      </c>
      <c r="AC718" s="121" t="s">
        <v>59</v>
      </c>
      <c r="AD718" s="121" t="s">
        <v>875</v>
      </c>
    </row>
    <row r="719" spans="1:30" s="121" customFormat="1">
      <c r="A719" s="114" t="s">
        <v>1432</v>
      </c>
      <c r="B719" s="114" t="s">
        <v>1408</v>
      </c>
      <c r="C719" s="114" t="s">
        <v>868</v>
      </c>
      <c r="D719" s="114">
        <f t="shared" si="60"/>
        <v>4</v>
      </c>
      <c r="E719" s="119">
        <f t="shared" si="61"/>
        <v>50.996503205682103</v>
      </c>
      <c r="F719" s="119">
        <v>54.766523224127802</v>
      </c>
      <c r="G719" s="114">
        <v>23.530073000000002</v>
      </c>
      <c r="H719" s="114">
        <v>76.012821000000002</v>
      </c>
      <c r="I719" s="114" t="s">
        <v>1007</v>
      </c>
      <c r="J719" s="114" t="s">
        <v>61</v>
      </c>
      <c r="K719" s="121" t="s">
        <v>495</v>
      </c>
      <c r="L719" s="121" t="s">
        <v>55</v>
      </c>
      <c r="M719" s="114" t="s">
        <v>1531</v>
      </c>
      <c r="N719" s="114" t="s">
        <v>65</v>
      </c>
      <c r="O719" s="114" t="s">
        <v>518</v>
      </c>
      <c r="P719" s="121" t="s">
        <v>1008</v>
      </c>
      <c r="Q719" s="121">
        <v>4</v>
      </c>
      <c r="R719" s="121" t="s">
        <v>881</v>
      </c>
      <c r="S719" s="121" t="s">
        <v>59</v>
      </c>
      <c r="U719" s="121" t="s">
        <v>874</v>
      </c>
      <c r="W719" s="113" t="s">
        <v>65</v>
      </c>
      <c r="X719" s="113">
        <v>5</v>
      </c>
      <c r="Y719" s="113" t="s">
        <v>65</v>
      </c>
      <c r="Z719" s="113" t="s">
        <v>65</v>
      </c>
      <c r="AA719" s="120">
        <v>0</v>
      </c>
      <c r="AB719" s="114" t="s">
        <v>65</v>
      </c>
      <c r="AC719" s="121" t="s">
        <v>59</v>
      </c>
      <c r="AD719" s="121" t="s">
        <v>875</v>
      </c>
    </row>
    <row r="720" spans="1:30" s="121" customFormat="1">
      <c r="A720" s="114" t="s">
        <v>1432</v>
      </c>
      <c r="B720" s="114" t="s">
        <v>1408</v>
      </c>
      <c r="C720" s="114" t="s">
        <v>868</v>
      </c>
      <c r="D720" s="114">
        <f t="shared" si="60"/>
        <v>4</v>
      </c>
      <c r="E720" s="119">
        <f t="shared" si="61"/>
        <v>105.76302642980991</v>
      </c>
      <c r="F720" s="119">
        <v>54.778967427677003</v>
      </c>
      <c r="G720" s="114">
        <v>23.529578999999998</v>
      </c>
      <c r="H720" s="114">
        <v>76.012788</v>
      </c>
      <c r="I720" s="114" t="s">
        <v>1007</v>
      </c>
      <c r="J720" s="114" t="s">
        <v>61</v>
      </c>
      <c r="K720" s="121" t="s">
        <v>495</v>
      </c>
      <c r="L720" s="121" t="s">
        <v>55</v>
      </c>
      <c r="M720" s="114" t="s">
        <v>1531</v>
      </c>
      <c r="N720" s="114" t="s">
        <v>65</v>
      </c>
      <c r="O720" s="114" t="s">
        <v>518</v>
      </c>
      <c r="P720" s="121" t="s">
        <v>1008</v>
      </c>
      <c r="Q720" s="121">
        <v>4</v>
      </c>
      <c r="R720" s="121" t="s">
        <v>881</v>
      </c>
      <c r="S720" s="121" t="s">
        <v>59</v>
      </c>
      <c r="U720" s="121" t="s">
        <v>874</v>
      </c>
      <c r="W720" s="113" t="s">
        <v>65</v>
      </c>
      <c r="X720" s="113">
        <v>4</v>
      </c>
      <c r="Y720" s="113" t="s">
        <v>65</v>
      </c>
      <c r="Z720" s="113" t="s">
        <v>65</v>
      </c>
      <c r="AA720" s="120">
        <v>0</v>
      </c>
      <c r="AB720" s="114" t="s">
        <v>65</v>
      </c>
      <c r="AC720" s="121" t="s">
        <v>59</v>
      </c>
      <c r="AD720" s="121" t="s">
        <v>875</v>
      </c>
    </row>
    <row r="721" spans="1:30" s="121" customFormat="1">
      <c r="A721" s="114" t="s">
        <v>1432</v>
      </c>
      <c r="B721" s="114" t="s">
        <v>1408</v>
      </c>
      <c r="C721" s="114" t="s">
        <v>868</v>
      </c>
      <c r="D721" s="114">
        <f t="shared" si="60"/>
        <v>4</v>
      </c>
      <c r="E721" s="119">
        <f t="shared" si="61"/>
        <v>160.54199385748691</v>
      </c>
      <c r="F721" s="119">
        <v>70.906323191046695</v>
      </c>
      <c r="G721" s="114">
        <v>23.528949999999998</v>
      </c>
      <c r="H721" s="114">
        <v>76.012663000000003</v>
      </c>
      <c r="I721" s="114" t="s">
        <v>1007</v>
      </c>
      <c r="J721" s="114" t="s">
        <v>61</v>
      </c>
      <c r="K721" s="121" t="s">
        <v>495</v>
      </c>
      <c r="L721" s="121" t="s">
        <v>55</v>
      </c>
      <c r="M721" s="114" t="s">
        <v>1531</v>
      </c>
      <c r="N721" s="114" t="s">
        <v>65</v>
      </c>
      <c r="O721" s="114" t="s">
        <v>518</v>
      </c>
      <c r="P721" s="121" t="s">
        <v>1008</v>
      </c>
      <c r="Q721" s="121">
        <v>4</v>
      </c>
      <c r="R721" s="121" t="s">
        <v>881</v>
      </c>
      <c r="S721" s="121" t="s">
        <v>59</v>
      </c>
      <c r="U721" s="121" t="s">
        <v>874</v>
      </c>
      <c r="W721" s="113" t="s">
        <v>65</v>
      </c>
      <c r="X721" s="113">
        <v>5</v>
      </c>
      <c r="Y721" s="113" t="s">
        <v>65</v>
      </c>
      <c r="Z721" s="113" t="s">
        <v>65</v>
      </c>
      <c r="AA721" s="120">
        <v>0</v>
      </c>
      <c r="AB721" s="114" t="s">
        <v>65</v>
      </c>
      <c r="AC721" s="121" t="s">
        <v>59</v>
      </c>
      <c r="AD721" s="121" t="s">
        <v>875</v>
      </c>
    </row>
    <row r="722" spans="1:30" s="121" customFormat="1">
      <c r="A722" s="114" t="s">
        <v>1432</v>
      </c>
      <c r="B722" s="114" t="s">
        <v>1408</v>
      </c>
      <c r="C722" s="114" t="s">
        <v>868</v>
      </c>
      <c r="D722" s="114">
        <f t="shared" si="60"/>
        <v>4</v>
      </c>
      <c r="E722" s="119">
        <f t="shared" si="61"/>
        <v>231.44831704853362</v>
      </c>
      <c r="F722" s="119">
        <v>92.636527648211697</v>
      </c>
      <c r="G722" s="114">
        <v>23.528120000000001</v>
      </c>
      <c r="H722" s="114">
        <v>76.012551999999999</v>
      </c>
      <c r="I722" s="114" t="s">
        <v>1007</v>
      </c>
      <c r="J722" s="114" t="s">
        <v>61</v>
      </c>
      <c r="K722" s="121" t="s">
        <v>495</v>
      </c>
      <c r="L722" s="121" t="s">
        <v>55</v>
      </c>
      <c r="M722" s="114" t="s">
        <v>1531</v>
      </c>
      <c r="N722" s="114" t="s">
        <v>65</v>
      </c>
      <c r="O722" s="114" t="s">
        <v>518</v>
      </c>
      <c r="P722" s="121" t="s">
        <v>1008</v>
      </c>
      <c r="Q722" s="121">
        <v>4</v>
      </c>
      <c r="R722" s="121" t="s">
        <v>881</v>
      </c>
      <c r="S722" s="121" t="s">
        <v>59</v>
      </c>
      <c r="U722" s="121" t="s">
        <v>874</v>
      </c>
      <c r="W722" s="113" t="s">
        <v>65</v>
      </c>
      <c r="X722" s="113">
        <v>4</v>
      </c>
      <c r="Y722" s="113" t="s">
        <v>65</v>
      </c>
      <c r="Z722" s="113" t="s">
        <v>65</v>
      </c>
      <c r="AA722" s="120">
        <v>0</v>
      </c>
      <c r="AB722" s="114" t="s">
        <v>65</v>
      </c>
      <c r="AC722" s="121" t="s">
        <v>59</v>
      </c>
      <c r="AD722" s="121" t="s">
        <v>875</v>
      </c>
    </row>
    <row r="723" spans="1:30" s="121" customFormat="1">
      <c r="A723" s="114" t="s">
        <v>1432</v>
      </c>
      <c r="B723" s="114" t="s">
        <v>1408</v>
      </c>
      <c r="C723" s="114" t="s">
        <v>868</v>
      </c>
      <c r="D723" s="114">
        <f t="shared" si="60"/>
        <v>4</v>
      </c>
      <c r="E723" s="119">
        <f t="shared" si="61"/>
        <v>324.08484469674534</v>
      </c>
      <c r="F723" s="119">
        <v>32.008985288997799</v>
      </c>
      <c r="G723" s="114">
        <v>23.527844000000002</v>
      </c>
      <c r="H723" s="114">
        <v>76.012459000000007</v>
      </c>
      <c r="I723" s="114" t="s">
        <v>1007</v>
      </c>
      <c r="J723" s="114" t="s">
        <v>61</v>
      </c>
      <c r="K723" s="121" t="s">
        <v>495</v>
      </c>
      <c r="L723" s="121" t="s">
        <v>55</v>
      </c>
      <c r="M723" s="114" t="s">
        <v>1531</v>
      </c>
      <c r="N723" s="114" t="s">
        <v>65</v>
      </c>
      <c r="O723" s="114" t="s">
        <v>518</v>
      </c>
      <c r="P723" s="121" t="s">
        <v>1008</v>
      </c>
      <c r="Q723" s="121">
        <v>4</v>
      </c>
      <c r="R723" s="121" t="s">
        <v>929</v>
      </c>
      <c r="S723" s="121" t="s">
        <v>59</v>
      </c>
      <c r="U723" s="121" t="s">
        <v>874</v>
      </c>
      <c r="W723" s="113" t="s">
        <v>65</v>
      </c>
      <c r="X723" s="113">
        <v>5</v>
      </c>
      <c r="Y723" s="113" t="s">
        <v>65</v>
      </c>
      <c r="Z723" s="113" t="s">
        <v>65</v>
      </c>
      <c r="AA723" s="120">
        <v>0</v>
      </c>
      <c r="AB723" s="114" t="s">
        <v>65</v>
      </c>
      <c r="AC723" s="121" t="s">
        <v>59</v>
      </c>
      <c r="AD723" s="121" t="s">
        <v>875</v>
      </c>
    </row>
    <row r="724" spans="1:30" s="121" customFormat="1">
      <c r="A724" s="114" t="s">
        <v>1455</v>
      </c>
      <c r="B724" s="114" t="s">
        <v>893</v>
      </c>
      <c r="C724" s="114" t="s">
        <v>868</v>
      </c>
      <c r="D724" s="114">
        <f t="shared" si="60"/>
        <v>4</v>
      </c>
      <c r="E724" s="119">
        <f t="shared" si="61"/>
        <v>356.09382998574313</v>
      </c>
      <c r="F724" s="119">
        <v>41.851404416363501</v>
      </c>
      <c r="G724" s="114">
        <v>23.527501999999998</v>
      </c>
      <c r="H724" s="114">
        <v>76.012283999999994</v>
      </c>
      <c r="I724" s="114" t="s">
        <v>1007</v>
      </c>
      <c r="J724" s="114" t="s">
        <v>61</v>
      </c>
      <c r="K724" s="121" t="s">
        <v>495</v>
      </c>
      <c r="L724" s="121" t="s">
        <v>55</v>
      </c>
      <c r="M724" s="114" t="s">
        <v>1531</v>
      </c>
      <c r="N724" s="114" t="s">
        <v>65</v>
      </c>
      <c r="O724" s="114">
        <v>3</v>
      </c>
      <c r="P724" s="121" t="s">
        <v>1008</v>
      </c>
      <c r="Q724" s="121">
        <v>4</v>
      </c>
      <c r="R724" s="121" t="s">
        <v>881</v>
      </c>
      <c r="S724" s="121" t="s">
        <v>59</v>
      </c>
      <c r="U724" s="121" t="s">
        <v>874</v>
      </c>
      <c r="W724" s="113" t="s">
        <v>65</v>
      </c>
      <c r="X724" s="113">
        <v>6</v>
      </c>
      <c r="Y724" s="113" t="s">
        <v>65</v>
      </c>
      <c r="Z724" s="113" t="s">
        <v>65</v>
      </c>
      <c r="AA724" s="120">
        <v>0</v>
      </c>
      <c r="AB724" s="114" t="s">
        <v>65</v>
      </c>
      <c r="AC724" s="121" t="s">
        <v>59</v>
      </c>
      <c r="AD724" s="121" t="s">
        <v>875</v>
      </c>
    </row>
    <row r="725" spans="1:30" s="121" customFormat="1">
      <c r="A725" s="114" t="s">
        <v>1455</v>
      </c>
      <c r="B725" s="114" t="s">
        <v>1408</v>
      </c>
      <c r="C725" s="114" t="s">
        <v>868</v>
      </c>
      <c r="D725" s="114">
        <f t="shared" si="60"/>
        <v>4</v>
      </c>
      <c r="E725" s="119">
        <f t="shared" si="61"/>
        <v>397.94523440210662</v>
      </c>
      <c r="F725" s="119">
        <v>161.36230858699699</v>
      </c>
      <c r="G725" s="114">
        <v>23.52617</v>
      </c>
      <c r="H725" s="114">
        <v>76.011650000000003</v>
      </c>
      <c r="I725" s="114" t="s">
        <v>1007</v>
      </c>
      <c r="J725" s="114" t="s">
        <v>61</v>
      </c>
      <c r="K725" s="121" t="s">
        <v>495</v>
      </c>
      <c r="L725" s="121" t="s">
        <v>55</v>
      </c>
      <c r="M725" s="114" t="s">
        <v>1531</v>
      </c>
      <c r="N725" s="114" t="s">
        <v>65</v>
      </c>
      <c r="O725" s="114" t="s">
        <v>518</v>
      </c>
      <c r="P725" s="121" t="s">
        <v>1008</v>
      </c>
      <c r="Q725" s="121">
        <v>4</v>
      </c>
      <c r="R725" s="121" t="s">
        <v>881</v>
      </c>
      <c r="S725" s="121" t="s">
        <v>59</v>
      </c>
      <c r="U725" s="121" t="s">
        <v>874</v>
      </c>
      <c r="W725" s="113" t="s">
        <v>65</v>
      </c>
      <c r="X725" s="113">
        <v>6</v>
      </c>
      <c r="Y725" s="113" t="s">
        <v>65</v>
      </c>
      <c r="Z725" s="113" t="s">
        <v>65</v>
      </c>
      <c r="AA725" s="120">
        <v>0</v>
      </c>
      <c r="AB725" s="114" t="s">
        <v>65</v>
      </c>
      <c r="AC725" s="121" t="s">
        <v>59</v>
      </c>
      <c r="AD725" s="121" t="s">
        <v>875</v>
      </c>
    </row>
    <row r="726" spans="1:30" s="121" customFormat="1">
      <c r="A726" s="114" t="s">
        <v>1455</v>
      </c>
      <c r="B726" s="114" t="s">
        <v>1408</v>
      </c>
      <c r="C726" s="114" t="s">
        <v>868</v>
      </c>
      <c r="D726" s="114">
        <f t="shared" si="60"/>
        <v>4</v>
      </c>
      <c r="E726" s="119">
        <f t="shared" si="61"/>
        <v>559.30754298910358</v>
      </c>
      <c r="F726" s="119">
        <v>43.222567038880101</v>
      </c>
      <c r="G726" s="114">
        <v>23.525894000000001</v>
      </c>
      <c r="H726" s="114">
        <v>76.011353</v>
      </c>
      <c r="I726" s="114" t="s">
        <v>1007</v>
      </c>
      <c r="J726" s="114" t="s">
        <v>61</v>
      </c>
      <c r="K726" s="121" t="s">
        <v>495</v>
      </c>
      <c r="L726" s="121" t="s">
        <v>55</v>
      </c>
      <c r="M726" s="114" t="s">
        <v>1531</v>
      </c>
      <c r="N726" s="114" t="s">
        <v>65</v>
      </c>
      <c r="O726" s="114" t="s">
        <v>518</v>
      </c>
      <c r="P726" s="121" t="s">
        <v>1008</v>
      </c>
      <c r="Q726" s="121">
        <v>4</v>
      </c>
      <c r="R726" s="121" t="s">
        <v>881</v>
      </c>
      <c r="S726" s="121" t="s">
        <v>59</v>
      </c>
      <c r="U726" s="121" t="s">
        <v>874</v>
      </c>
      <c r="W726" s="113" t="s">
        <v>65</v>
      </c>
      <c r="X726" s="113">
        <v>6</v>
      </c>
      <c r="Y726" s="113" t="s">
        <v>65</v>
      </c>
      <c r="Z726" s="113" t="s">
        <v>65</v>
      </c>
      <c r="AA726" s="120">
        <v>0</v>
      </c>
      <c r="AB726" s="114" t="s">
        <v>65</v>
      </c>
      <c r="AC726" s="121" t="s">
        <v>59</v>
      </c>
      <c r="AD726" s="121" t="s">
        <v>875</v>
      </c>
    </row>
    <row r="727" spans="1:30" s="121" customFormat="1">
      <c r="A727" s="114" t="s">
        <v>1433</v>
      </c>
      <c r="B727" s="114" t="s">
        <v>1537</v>
      </c>
      <c r="C727" s="114" t="s">
        <v>868</v>
      </c>
      <c r="D727" s="114">
        <f t="shared" si="60"/>
        <v>4</v>
      </c>
      <c r="E727" s="119">
        <f t="shared" si="61"/>
        <v>602.53011002798371</v>
      </c>
      <c r="F727" s="119">
        <v>105.98714949067499</v>
      </c>
      <c r="G727" s="114">
        <v>23.525261</v>
      </c>
      <c r="H727" s="114">
        <v>76.010579000000007</v>
      </c>
      <c r="I727" s="114" t="s">
        <v>1007</v>
      </c>
      <c r="J727" s="114" t="s">
        <v>61</v>
      </c>
      <c r="K727" s="121" t="s">
        <v>495</v>
      </c>
      <c r="L727" s="121" t="s">
        <v>55</v>
      </c>
      <c r="M727" s="114" t="s">
        <v>1531</v>
      </c>
      <c r="N727" s="114" t="s">
        <v>65</v>
      </c>
      <c r="O727" s="114" t="s">
        <v>518</v>
      </c>
      <c r="P727" s="121" t="s">
        <v>1008</v>
      </c>
      <c r="Q727" s="121">
        <v>4</v>
      </c>
      <c r="R727" s="121" t="s">
        <v>881</v>
      </c>
      <c r="S727" s="121" t="s">
        <v>59</v>
      </c>
      <c r="U727" s="121" t="s">
        <v>874</v>
      </c>
      <c r="W727" s="149" t="s">
        <v>1433</v>
      </c>
      <c r="X727" s="113">
        <v>7</v>
      </c>
      <c r="Y727" s="113" t="s">
        <v>1413</v>
      </c>
      <c r="Z727" s="113" t="s">
        <v>1433</v>
      </c>
      <c r="AA727" s="120">
        <f>X727+6</f>
        <v>13</v>
      </c>
      <c r="AB727" s="114" t="s">
        <v>65</v>
      </c>
      <c r="AC727" s="121" t="s">
        <v>59</v>
      </c>
      <c r="AD727" s="121" t="s">
        <v>875</v>
      </c>
    </row>
    <row r="728" spans="1:30" s="121" customFormat="1">
      <c r="A728" s="114" t="s">
        <v>1459</v>
      </c>
      <c r="B728" s="114" t="s">
        <v>1408</v>
      </c>
      <c r="C728" s="114" t="s">
        <v>868</v>
      </c>
      <c r="D728" s="114">
        <f t="shared" si="60"/>
        <v>4</v>
      </c>
      <c r="E728" s="119">
        <f t="shared" si="61"/>
        <v>708.51725951865865</v>
      </c>
      <c r="F728" s="119">
        <v>42.144335659934299</v>
      </c>
      <c r="G728" s="114">
        <v>23.524972000000002</v>
      </c>
      <c r="H728" s="114">
        <v>76.010311000000002</v>
      </c>
      <c r="I728" s="114" t="s">
        <v>1007</v>
      </c>
      <c r="J728" s="114" t="s">
        <v>61</v>
      </c>
      <c r="K728" s="121" t="s">
        <v>495</v>
      </c>
      <c r="L728" s="121" t="s">
        <v>55</v>
      </c>
      <c r="M728" s="114" t="s">
        <v>1531</v>
      </c>
      <c r="N728" s="114" t="s">
        <v>65</v>
      </c>
      <c r="O728" s="114" t="s">
        <v>518</v>
      </c>
      <c r="P728" s="121" t="s">
        <v>1008</v>
      </c>
      <c r="Q728" s="121">
        <v>4</v>
      </c>
      <c r="R728" s="121" t="s">
        <v>881</v>
      </c>
      <c r="S728" s="121" t="s">
        <v>59</v>
      </c>
      <c r="U728" s="121" t="s">
        <v>874</v>
      </c>
      <c r="W728" s="113" t="s">
        <v>65</v>
      </c>
      <c r="X728" s="113">
        <v>6</v>
      </c>
      <c r="Y728" s="113" t="s">
        <v>65</v>
      </c>
      <c r="Z728" s="113" t="s">
        <v>65</v>
      </c>
      <c r="AA728" s="120">
        <v>0</v>
      </c>
      <c r="AB728" s="114" t="s">
        <v>65</v>
      </c>
      <c r="AC728" s="121" t="s">
        <v>59</v>
      </c>
      <c r="AD728" s="121" t="s">
        <v>875</v>
      </c>
    </row>
    <row r="729" spans="1:30" s="121" customFormat="1">
      <c r="A729" s="114" t="s">
        <v>1455</v>
      </c>
      <c r="B729" s="114" t="s">
        <v>1408</v>
      </c>
      <c r="C729" s="114" t="s">
        <v>868</v>
      </c>
      <c r="D729" s="114">
        <f t="shared" si="60"/>
        <v>4</v>
      </c>
      <c r="E729" s="119">
        <f t="shared" si="61"/>
        <v>750.66159517859296</v>
      </c>
      <c r="F729" s="119">
        <v>156.386642486737</v>
      </c>
      <c r="G729" s="114">
        <v>23.523904999999999</v>
      </c>
      <c r="H729" s="114">
        <v>76.009315000000001</v>
      </c>
      <c r="I729" s="114" t="s">
        <v>1007</v>
      </c>
      <c r="J729" s="114" t="s">
        <v>61</v>
      </c>
      <c r="K729" s="121" t="s">
        <v>495</v>
      </c>
      <c r="L729" s="121" t="s">
        <v>55</v>
      </c>
      <c r="M729" s="114" t="s">
        <v>1531</v>
      </c>
      <c r="N729" s="114" t="s">
        <v>65</v>
      </c>
      <c r="O729" s="114" t="s">
        <v>518</v>
      </c>
      <c r="P729" s="121" t="s">
        <v>1008</v>
      </c>
      <c r="Q729" s="121">
        <v>4</v>
      </c>
      <c r="R729" s="121" t="s">
        <v>881</v>
      </c>
      <c r="S729" s="121" t="s">
        <v>59</v>
      </c>
      <c r="U729" s="121" t="s">
        <v>874</v>
      </c>
      <c r="W729" s="113" t="s">
        <v>65</v>
      </c>
      <c r="X729" s="113">
        <v>6</v>
      </c>
      <c r="Y729" s="113" t="s">
        <v>65</v>
      </c>
      <c r="Z729" s="113" t="s">
        <v>65</v>
      </c>
      <c r="AA729" s="120">
        <v>0</v>
      </c>
      <c r="AB729" s="114" t="s">
        <v>65</v>
      </c>
      <c r="AC729" s="121" t="s">
        <v>59</v>
      </c>
      <c r="AD729" s="121" t="s">
        <v>875</v>
      </c>
    </row>
    <row r="730" spans="1:30" s="121" customFormat="1">
      <c r="A730" s="114" t="s">
        <v>1433</v>
      </c>
      <c r="B730" s="114" t="s">
        <v>1537</v>
      </c>
      <c r="C730" s="114" t="s">
        <v>868</v>
      </c>
      <c r="D730" s="114">
        <f t="shared" si="60"/>
        <v>4</v>
      </c>
      <c r="E730" s="119">
        <f t="shared" si="61"/>
        <v>907.04823766532991</v>
      </c>
      <c r="F730" s="119">
        <v>48.901348818235</v>
      </c>
      <c r="G730" s="114">
        <v>23.523620999999999</v>
      </c>
      <c r="H730" s="114">
        <v>76.008950999999996</v>
      </c>
      <c r="I730" s="114" t="s">
        <v>1007</v>
      </c>
      <c r="J730" s="114" t="s">
        <v>61</v>
      </c>
      <c r="K730" s="121" t="s">
        <v>495</v>
      </c>
      <c r="L730" s="121" t="s">
        <v>55</v>
      </c>
      <c r="M730" s="114" t="s">
        <v>1531</v>
      </c>
      <c r="N730" s="114" t="s">
        <v>65</v>
      </c>
      <c r="O730" s="114" t="s">
        <v>518</v>
      </c>
      <c r="P730" s="121" t="s">
        <v>1008</v>
      </c>
      <c r="Q730" s="121">
        <v>4</v>
      </c>
      <c r="R730" s="121" t="s">
        <v>885</v>
      </c>
      <c r="S730" s="121" t="s">
        <v>59</v>
      </c>
      <c r="U730" s="121" t="s">
        <v>874</v>
      </c>
      <c r="W730" s="149" t="s">
        <v>1433</v>
      </c>
      <c r="X730" s="113">
        <v>47</v>
      </c>
      <c r="Y730" s="113" t="s">
        <v>1413</v>
      </c>
      <c r="Z730" s="113" t="s">
        <v>1433</v>
      </c>
      <c r="AA730" s="120">
        <f>X730+6</f>
        <v>53</v>
      </c>
      <c r="AB730" s="114" t="s">
        <v>65</v>
      </c>
      <c r="AC730" s="121" t="s">
        <v>59</v>
      </c>
      <c r="AD730" s="121" t="s">
        <v>875</v>
      </c>
    </row>
    <row r="731" spans="1:30" s="121" customFormat="1">
      <c r="A731" s="114" t="s">
        <v>1431</v>
      </c>
      <c r="B731" s="114" t="s">
        <v>1408</v>
      </c>
      <c r="C731" s="114" t="s">
        <v>868</v>
      </c>
      <c r="D731" s="114">
        <f t="shared" si="60"/>
        <v>5</v>
      </c>
      <c r="E731" s="119">
        <f t="shared" si="61"/>
        <v>955.94958648356487</v>
      </c>
      <c r="F731" s="119">
        <v>50.702088972408802</v>
      </c>
      <c r="G731" s="114">
        <v>23.523394</v>
      </c>
      <c r="H731" s="114">
        <v>76.008523999999994</v>
      </c>
      <c r="I731" s="114" t="s">
        <v>1007</v>
      </c>
      <c r="J731" s="114" t="s">
        <v>61</v>
      </c>
      <c r="K731" s="121" t="s">
        <v>495</v>
      </c>
      <c r="L731" s="121" t="s">
        <v>55</v>
      </c>
      <c r="M731" s="114" t="s">
        <v>1531</v>
      </c>
      <c r="N731" s="114" t="s">
        <v>65</v>
      </c>
      <c r="O731" s="114" t="s">
        <v>518</v>
      </c>
      <c r="P731" s="121" t="s">
        <v>884</v>
      </c>
      <c r="Q731" s="121">
        <v>6</v>
      </c>
      <c r="R731" s="121" t="s">
        <v>885</v>
      </c>
      <c r="S731" s="121" t="s">
        <v>59</v>
      </c>
      <c r="U731" s="121" t="s">
        <v>886</v>
      </c>
      <c r="W731" s="113" t="s">
        <v>65</v>
      </c>
      <c r="X731" s="113">
        <v>6</v>
      </c>
      <c r="Y731" s="113" t="s">
        <v>65</v>
      </c>
      <c r="Z731" s="113" t="s">
        <v>65</v>
      </c>
      <c r="AA731" s="120">
        <v>0</v>
      </c>
      <c r="AB731" s="114" t="s">
        <v>65</v>
      </c>
      <c r="AC731" s="121" t="s">
        <v>59</v>
      </c>
      <c r="AD731" s="121" t="s">
        <v>875</v>
      </c>
    </row>
    <row r="732" spans="1:30" s="121" customFormat="1">
      <c r="A732" s="114" t="s">
        <v>1431</v>
      </c>
      <c r="B732" s="114" t="s">
        <v>1408</v>
      </c>
      <c r="C732" s="114" t="s">
        <v>868</v>
      </c>
      <c r="D732" s="114">
        <f t="shared" si="60"/>
        <v>5</v>
      </c>
      <c r="E732" s="119">
        <f t="shared" si="61"/>
        <v>1006.6516754559736</v>
      </c>
      <c r="F732" s="119">
        <v>64.400811066510698</v>
      </c>
      <c r="G732" s="114">
        <v>23.523078000000002</v>
      </c>
      <c r="H732" s="114">
        <v>76.008002000000005</v>
      </c>
      <c r="I732" s="114" t="s">
        <v>1007</v>
      </c>
      <c r="J732" s="114" t="s">
        <v>61</v>
      </c>
      <c r="K732" s="121" t="s">
        <v>495</v>
      </c>
      <c r="L732" s="121" t="s">
        <v>55</v>
      </c>
      <c r="M732" s="114" t="s">
        <v>1531</v>
      </c>
      <c r="N732" s="114" t="s">
        <v>65</v>
      </c>
      <c r="O732" s="114" t="s">
        <v>518</v>
      </c>
      <c r="P732" s="121" t="s">
        <v>884</v>
      </c>
      <c r="Q732" s="121">
        <v>6</v>
      </c>
      <c r="R732" s="121" t="s">
        <v>885</v>
      </c>
      <c r="S732" s="121" t="s">
        <v>59</v>
      </c>
      <c r="U732" s="121" t="s">
        <v>886</v>
      </c>
      <c r="W732" s="113" t="s">
        <v>65</v>
      </c>
      <c r="X732" s="113">
        <v>6</v>
      </c>
      <c r="Y732" s="113" t="s">
        <v>65</v>
      </c>
      <c r="Z732" s="113" t="s">
        <v>65</v>
      </c>
      <c r="AA732" s="120">
        <v>0</v>
      </c>
      <c r="AB732" s="114" t="s">
        <v>65</v>
      </c>
      <c r="AC732" s="121" t="s">
        <v>59</v>
      </c>
      <c r="AD732" s="121" t="s">
        <v>875</v>
      </c>
    </row>
    <row r="733" spans="1:30" s="121" customFormat="1">
      <c r="A733" s="114" t="s">
        <v>1431</v>
      </c>
      <c r="B733" s="114" t="s">
        <v>1408</v>
      </c>
      <c r="C733" s="114" t="s">
        <v>868</v>
      </c>
      <c r="D733" s="114">
        <f t="shared" si="60"/>
        <v>5</v>
      </c>
      <c r="E733" s="119">
        <f t="shared" si="61"/>
        <v>1071.0524865224843</v>
      </c>
      <c r="F733" s="119">
        <v>26.782861571674101</v>
      </c>
      <c r="G733" s="114">
        <v>23.522849000000001</v>
      </c>
      <c r="H733" s="114">
        <v>76.007963000000004</v>
      </c>
      <c r="I733" s="114" t="s">
        <v>1007</v>
      </c>
      <c r="J733" s="114" t="s">
        <v>61</v>
      </c>
      <c r="K733" s="121" t="s">
        <v>495</v>
      </c>
      <c r="L733" s="121" t="s">
        <v>55</v>
      </c>
      <c r="M733" s="114" t="s">
        <v>1531</v>
      </c>
      <c r="N733" s="114" t="s">
        <v>65</v>
      </c>
      <c r="O733" s="114" t="s">
        <v>518</v>
      </c>
      <c r="P733" s="121" t="s">
        <v>884</v>
      </c>
      <c r="Q733" s="121">
        <v>6</v>
      </c>
      <c r="R733" s="121" t="s">
        <v>873</v>
      </c>
      <c r="S733" s="121" t="s">
        <v>59</v>
      </c>
      <c r="U733" s="121" t="s">
        <v>886</v>
      </c>
      <c r="W733" s="113" t="s">
        <v>65</v>
      </c>
      <c r="X733" s="113">
        <v>6</v>
      </c>
      <c r="Y733" s="113" t="s">
        <v>65</v>
      </c>
      <c r="Z733" s="113" t="s">
        <v>65</v>
      </c>
      <c r="AA733" s="120">
        <v>0</v>
      </c>
      <c r="AB733" s="114" t="s">
        <v>65</v>
      </c>
      <c r="AC733" s="121" t="s">
        <v>59</v>
      </c>
      <c r="AD733" s="121" t="s">
        <v>875</v>
      </c>
    </row>
    <row r="734" spans="1:30" s="121" customFormat="1">
      <c r="A734" s="114" t="s">
        <v>1432</v>
      </c>
      <c r="B734" s="114" t="s">
        <v>1408</v>
      </c>
      <c r="C734" s="114" t="s">
        <v>868</v>
      </c>
      <c r="D734" s="114">
        <f t="shared" si="60"/>
        <v>5</v>
      </c>
      <c r="E734" s="119">
        <f t="shared" si="61"/>
        <v>1097.8353480941585</v>
      </c>
      <c r="F734" s="119">
        <v>235.84716455940199</v>
      </c>
      <c r="G734" s="114">
        <v>23.520723</v>
      </c>
      <c r="H734" s="114">
        <v>76.007952000000003</v>
      </c>
      <c r="I734" s="114" t="s">
        <v>1007</v>
      </c>
      <c r="J734" s="114" t="s">
        <v>61</v>
      </c>
      <c r="K734" s="121" t="s">
        <v>495</v>
      </c>
      <c r="L734" s="121" t="s">
        <v>55</v>
      </c>
      <c r="M734" s="114" t="s">
        <v>1531</v>
      </c>
      <c r="N734" s="114" t="s">
        <v>65</v>
      </c>
      <c r="O734" s="114" t="s">
        <v>518</v>
      </c>
      <c r="P734" s="121" t="s">
        <v>884</v>
      </c>
      <c r="Q734" s="121">
        <v>6</v>
      </c>
      <c r="R734" s="121" t="s">
        <v>885</v>
      </c>
      <c r="S734" s="121" t="s">
        <v>59</v>
      </c>
      <c r="U734" s="121" t="s">
        <v>886</v>
      </c>
      <c r="W734" s="113" t="s">
        <v>65</v>
      </c>
      <c r="X734" s="113">
        <v>5</v>
      </c>
      <c r="Y734" s="113" t="s">
        <v>65</v>
      </c>
      <c r="Z734" s="113" t="s">
        <v>65</v>
      </c>
      <c r="AA734" s="120">
        <v>0</v>
      </c>
      <c r="AB734" s="114" t="s">
        <v>65</v>
      </c>
      <c r="AC734" s="121" t="s">
        <v>59</v>
      </c>
      <c r="AD734" s="121" t="s">
        <v>875</v>
      </c>
    </row>
    <row r="735" spans="1:30" s="121" customFormat="1">
      <c r="A735" s="114" t="s">
        <v>1455</v>
      </c>
      <c r="B735" s="114" t="s">
        <v>871</v>
      </c>
      <c r="C735" s="114" t="s">
        <v>868</v>
      </c>
      <c r="D735" s="114">
        <f t="shared" si="60"/>
        <v>5</v>
      </c>
      <c r="E735" s="119">
        <f t="shared" si="61"/>
        <v>1333.6825126535605</v>
      </c>
      <c r="F735" s="119">
        <v>11.1178275823181</v>
      </c>
      <c r="G735" s="114">
        <v>23.520623000000001</v>
      </c>
      <c r="H735" s="114">
        <v>76.007953999999998</v>
      </c>
      <c r="I735" s="114" t="s">
        <v>1007</v>
      </c>
      <c r="J735" s="114" t="s">
        <v>61</v>
      </c>
      <c r="K735" s="121" t="s">
        <v>495</v>
      </c>
      <c r="L735" s="121" t="s">
        <v>55</v>
      </c>
      <c r="M735" s="114" t="s">
        <v>1531</v>
      </c>
      <c r="N735" s="114" t="s">
        <v>65</v>
      </c>
      <c r="O735" s="114" t="s">
        <v>518</v>
      </c>
      <c r="P735" s="121" t="s">
        <v>884</v>
      </c>
      <c r="Q735" s="121">
        <v>6</v>
      </c>
      <c r="R735" s="121" t="s">
        <v>885</v>
      </c>
      <c r="S735" s="121" t="s">
        <v>59</v>
      </c>
      <c r="U735" s="121" t="s">
        <v>886</v>
      </c>
      <c r="W735" s="113" t="s">
        <v>65</v>
      </c>
      <c r="X735" s="113">
        <v>6</v>
      </c>
      <c r="Y735" s="113" t="s">
        <v>65</v>
      </c>
      <c r="Z735" s="113" t="s">
        <v>65</v>
      </c>
      <c r="AA735" s="120">
        <v>0</v>
      </c>
      <c r="AB735" s="114" t="s">
        <v>65</v>
      </c>
      <c r="AC735" s="121" t="s">
        <v>59</v>
      </c>
      <c r="AD735" s="121" t="s">
        <v>875</v>
      </c>
    </row>
    <row r="736" spans="1:30" s="121" customFormat="1">
      <c r="A736" s="114" t="s">
        <v>1432</v>
      </c>
      <c r="B736" s="114" t="s">
        <v>1408</v>
      </c>
      <c r="C736" s="114" t="s">
        <v>868</v>
      </c>
      <c r="D736" s="114">
        <f t="shared" si="60"/>
        <v>5</v>
      </c>
      <c r="E736" s="119">
        <f t="shared" si="61"/>
        <v>1344.8003402358786</v>
      </c>
      <c r="F736" s="119">
        <v>96.298130595503807</v>
      </c>
      <c r="G736" s="114">
        <v>23.520413000000001</v>
      </c>
      <c r="H736" s="114">
        <v>76.008859000000001</v>
      </c>
      <c r="I736" s="114" t="s">
        <v>1007</v>
      </c>
      <c r="J736" s="114" t="s">
        <v>61</v>
      </c>
      <c r="K736" s="121" t="s">
        <v>495</v>
      </c>
      <c r="L736" s="121" t="s">
        <v>55</v>
      </c>
      <c r="M736" s="114" t="s">
        <v>1531</v>
      </c>
      <c r="N736" s="114" t="s">
        <v>65</v>
      </c>
      <c r="O736" s="114" t="s">
        <v>518</v>
      </c>
      <c r="P736" s="121" t="s">
        <v>884</v>
      </c>
      <c r="Q736" s="121">
        <v>6</v>
      </c>
      <c r="R736" s="121" t="s">
        <v>885</v>
      </c>
      <c r="S736" s="121" t="s">
        <v>59</v>
      </c>
      <c r="U736" s="121" t="s">
        <v>886</v>
      </c>
      <c r="W736" s="113" t="s">
        <v>65</v>
      </c>
      <c r="X736" s="113">
        <v>5</v>
      </c>
      <c r="Y736" s="113" t="s">
        <v>65</v>
      </c>
      <c r="Z736" s="113" t="s">
        <v>65</v>
      </c>
      <c r="AA736" s="120">
        <v>0</v>
      </c>
      <c r="AB736" s="114" t="s">
        <v>65</v>
      </c>
      <c r="AC736" s="121" t="s">
        <v>59</v>
      </c>
      <c r="AD736" s="121" t="s">
        <v>875</v>
      </c>
    </row>
    <row r="737" spans="1:30" s="121" customFormat="1">
      <c r="A737" s="114" t="s">
        <v>1432</v>
      </c>
      <c r="B737" s="114" t="s">
        <v>1408</v>
      </c>
      <c r="C737" s="114" t="s">
        <v>868</v>
      </c>
      <c r="D737" s="114">
        <f t="shared" si="60"/>
        <v>5</v>
      </c>
      <c r="E737" s="119">
        <f t="shared" si="61"/>
        <v>1441.0984708313824</v>
      </c>
      <c r="F737" s="119">
        <v>77.071663687981498</v>
      </c>
      <c r="G737" s="114">
        <v>23.520114</v>
      </c>
      <c r="H737" s="114">
        <v>76.009529000000001</v>
      </c>
      <c r="I737" s="114" t="s">
        <v>1007</v>
      </c>
      <c r="J737" s="114" t="s">
        <v>61</v>
      </c>
      <c r="K737" s="121" t="s">
        <v>495</v>
      </c>
      <c r="L737" s="121" t="s">
        <v>55</v>
      </c>
      <c r="M737" s="114" t="s">
        <v>1531</v>
      </c>
      <c r="N737" s="114" t="s">
        <v>65</v>
      </c>
      <c r="O737" s="114" t="s">
        <v>518</v>
      </c>
      <c r="P737" s="121" t="s">
        <v>884</v>
      </c>
      <c r="Q737" s="121">
        <v>6</v>
      </c>
      <c r="R737" s="121" t="s">
        <v>885</v>
      </c>
      <c r="S737" s="121" t="s">
        <v>59</v>
      </c>
      <c r="U737" s="121" t="s">
        <v>886</v>
      </c>
      <c r="W737" s="113" t="s">
        <v>65</v>
      </c>
      <c r="X737" s="113">
        <v>5</v>
      </c>
      <c r="Y737" s="113" t="s">
        <v>65</v>
      </c>
      <c r="Z737" s="113" t="s">
        <v>65</v>
      </c>
      <c r="AA737" s="120">
        <v>0</v>
      </c>
      <c r="AB737" s="114" t="s">
        <v>65</v>
      </c>
      <c r="AC737" s="121" t="s">
        <v>59</v>
      </c>
      <c r="AD737" s="121" t="s">
        <v>875</v>
      </c>
    </row>
    <row r="738" spans="1:30" s="121" customFormat="1">
      <c r="A738" s="114" t="s">
        <v>1433</v>
      </c>
      <c r="B738" s="114" t="s">
        <v>1537</v>
      </c>
      <c r="C738" s="114" t="s">
        <v>868</v>
      </c>
      <c r="D738" s="114">
        <f t="shared" si="60"/>
        <v>5</v>
      </c>
      <c r="E738" s="119">
        <f t="shared" si="61"/>
        <v>1518.170134519364</v>
      </c>
      <c r="F738" s="119">
        <v>261.65713891573398</v>
      </c>
      <c r="G738" s="114">
        <v>23.518286</v>
      </c>
      <c r="H738" s="114">
        <v>76.010992000000002</v>
      </c>
      <c r="I738" s="114" t="s">
        <v>1007</v>
      </c>
      <c r="J738" s="114" t="s">
        <v>61</v>
      </c>
      <c r="K738" s="121" t="s">
        <v>495</v>
      </c>
      <c r="L738" s="121" t="s">
        <v>55</v>
      </c>
      <c r="M738" s="114" t="s">
        <v>1531</v>
      </c>
      <c r="N738" s="114" t="s">
        <v>65</v>
      </c>
      <c r="O738" s="114" t="s">
        <v>518</v>
      </c>
      <c r="P738" s="121" t="s">
        <v>884</v>
      </c>
      <c r="Q738" s="121">
        <v>6</v>
      </c>
      <c r="R738" s="121" t="s">
        <v>885</v>
      </c>
      <c r="S738" s="121" t="s">
        <v>59</v>
      </c>
      <c r="U738" s="121" t="s">
        <v>886</v>
      </c>
      <c r="W738" s="149" t="s">
        <v>1433</v>
      </c>
      <c r="X738" s="113">
        <v>6</v>
      </c>
      <c r="Y738" s="113" t="s">
        <v>1413</v>
      </c>
      <c r="Z738" s="113" t="s">
        <v>1433</v>
      </c>
      <c r="AA738" s="120">
        <f>X738+6</f>
        <v>12</v>
      </c>
      <c r="AB738" s="114" t="s">
        <v>65</v>
      </c>
      <c r="AC738" s="121" t="s">
        <v>59</v>
      </c>
      <c r="AD738" s="121" t="s">
        <v>875</v>
      </c>
    </row>
    <row r="739" spans="1:30" s="121" customFormat="1">
      <c r="A739" s="114" t="s">
        <v>66</v>
      </c>
      <c r="B739" s="114" t="s">
        <v>1408</v>
      </c>
      <c r="C739" s="114" t="s">
        <v>868</v>
      </c>
      <c r="D739" s="114">
        <f t="shared" si="60"/>
        <v>5</v>
      </c>
      <c r="E739" s="119">
        <f t="shared" si="61"/>
        <v>1779.827273435098</v>
      </c>
      <c r="F739" s="119">
        <v>58.463525531098803</v>
      </c>
      <c r="G739" s="114">
        <v>23.518069000000001</v>
      </c>
      <c r="H739" s="114">
        <v>76.011510999999999</v>
      </c>
      <c r="I739" s="114" t="s">
        <v>1007</v>
      </c>
      <c r="J739" s="114" t="s">
        <v>61</v>
      </c>
      <c r="K739" s="121" t="s">
        <v>495</v>
      </c>
      <c r="L739" s="121" t="s">
        <v>55</v>
      </c>
      <c r="M739" s="114" t="s">
        <v>1531</v>
      </c>
      <c r="N739" s="114" t="s">
        <v>65</v>
      </c>
      <c r="O739" s="114" t="s">
        <v>518</v>
      </c>
      <c r="P739" s="121" t="s">
        <v>884</v>
      </c>
      <c r="Q739" s="121">
        <v>6</v>
      </c>
      <c r="R739" s="121" t="s">
        <v>885</v>
      </c>
      <c r="S739" s="121" t="s">
        <v>59</v>
      </c>
      <c r="U739" s="121" t="s">
        <v>886</v>
      </c>
      <c r="W739" s="113" t="s">
        <v>65</v>
      </c>
      <c r="X739" s="113">
        <v>21</v>
      </c>
      <c r="Y739" s="113" t="s">
        <v>65</v>
      </c>
      <c r="Z739" s="113" t="s">
        <v>65</v>
      </c>
      <c r="AA739" s="120">
        <v>0</v>
      </c>
      <c r="AB739" s="114" t="s">
        <v>65</v>
      </c>
      <c r="AC739" s="121" t="s">
        <v>59</v>
      </c>
      <c r="AD739" s="121" t="s">
        <v>875</v>
      </c>
    </row>
    <row r="740" spans="1:30" s="121" customFormat="1">
      <c r="A740" s="114" t="s">
        <v>1432</v>
      </c>
      <c r="B740" s="114" t="s">
        <v>1408</v>
      </c>
      <c r="C740" s="114" t="s">
        <v>868</v>
      </c>
      <c r="D740" s="114">
        <f t="shared" si="60"/>
        <v>5</v>
      </c>
      <c r="E740" s="119">
        <f t="shared" si="61"/>
        <v>1838.2907989661969</v>
      </c>
      <c r="F740" s="119">
        <v>24.069225023483298</v>
      </c>
      <c r="G740" s="114">
        <v>23.517968</v>
      </c>
      <c r="H740" s="114">
        <v>76.011718000000002</v>
      </c>
      <c r="I740" s="114" t="s">
        <v>1007</v>
      </c>
      <c r="J740" s="114" t="s">
        <v>61</v>
      </c>
      <c r="K740" s="121" t="s">
        <v>495</v>
      </c>
      <c r="L740" s="121" t="s">
        <v>55</v>
      </c>
      <c r="M740" s="114" t="s">
        <v>1531</v>
      </c>
      <c r="N740" s="114" t="s">
        <v>65</v>
      </c>
      <c r="O740" s="114" t="s">
        <v>518</v>
      </c>
      <c r="P740" s="121" t="s">
        <v>884</v>
      </c>
      <c r="Q740" s="121">
        <v>6</v>
      </c>
      <c r="R740" s="121" t="s">
        <v>885</v>
      </c>
      <c r="S740" s="121" t="s">
        <v>59</v>
      </c>
      <c r="U740" s="121" t="s">
        <v>886</v>
      </c>
      <c r="W740" s="113" t="s">
        <v>65</v>
      </c>
      <c r="X740" s="113">
        <v>5</v>
      </c>
      <c r="Y740" s="113" t="s">
        <v>65</v>
      </c>
      <c r="Z740" s="113" t="s">
        <v>65</v>
      </c>
      <c r="AA740" s="120">
        <v>0</v>
      </c>
      <c r="AB740" s="114" t="s">
        <v>65</v>
      </c>
      <c r="AC740" s="121" t="s">
        <v>59</v>
      </c>
      <c r="AD740" s="121" t="s">
        <v>875</v>
      </c>
    </row>
    <row r="741" spans="1:30" s="121" customFormat="1">
      <c r="A741" s="114" t="s">
        <v>1460</v>
      </c>
      <c r="B741" s="114" t="s">
        <v>1408</v>
      </c>
      <c r="C741" s="114" t="s">
        <v>868</v>
      </c>
      <c r="D741" s="114">
        <f t="shared" si="60"/>
        <v>5</v>
      </c>
      <c r="E741" s="119">
        <f t="shared" si="61"/>
        <v>1862.3600239896803</v>
      </c>
      <c r="F741" s="119">
        <v>16.465542728625</v>
      </c>
      <c r="G741" s="114">
        <v>23.517901999999999</v>
      </c>
      <c r="H741" s="114">
        <v>76.011863000000005</v>
      </c>
      <c r="I741" s="114" t="s">
        <v>1007</v>
      </c>
      <c r="J741" s="114" t="s">
        <v>61</v>
      </c>
      <c r="K741" s="121" t="s">
        <v>495</v>
      </c>
      <c r="L741" s="121" t="s">
        <v>55</v>
      </c>
      <c r="M741" s="114" t="s">
        <v>1531</v>
      </c>
      <c r="N741" s="114" t="s">
        <v>65</v>
      </c>
      <c r="O741" s="114" t="s">
        <v>518</v>
      </c>
      <c r="P741" s="121" t="s">
        <v>884</v>
      </c>
      <c r="Q741" s="121">
        <v>6</v>
      </c>
      <c r="R741" s="121" t="s">
        <v>885</v>
      </c>
      <c r="S741" s="121" t="s">
        <v>59</v>
      </c>
      <c r="U741" s="121" t="s">
        <v>886</v>
      </c>
      <c r="W741" s="113" t="s">
        <v>65</v>
      </c>
      <c r="X741" s="113">
        <v>6</v>
      </c>
      <c r="Y741" s="113" t="s">
        <v>65</v>
      </c>
      <c r="Z741" s="113" t="s">
        <v>65</v>
      </c>
      <c r="AA741" s="120">
        <v>0</v>
      </c>
      <c r="AB741" s="114" t="s">
        <v>65</v>
      </c>
      <c r="AC741" s="121" t="s">
        <v>59</v>
      </c>
      <c r="AD741" s="121" t="s">
        <v>875</v>
      </c>
    </row>
    <row r="742" spans="1:30" s="121" customFormat="1">
      <c r="A742" s="114" t="s">
        <v>1461</v>
      </c>
      <c r="B742" s="114" t="s">
        <v>871</v>
      </c>
      <c r="C742" s="114" t="s">
        <v>868</v>
      </c>
      <c r="D742" s="114">
        <f t="shared" si="60"/>
        <v>5</v>
      </c>
      <c r="E742" s="119">
        <f t="shared" si="61"/>
        <v>1878.8255667183053</v>
      </c>
      <c r="F742" s="119">
        <v>272.70210082795199</v>
      </c>
      <c r="G742" s="114">
        <v>23.516154</v>
      </c>
      <c r="H742" s="114">
        <v>76.013679999999994</v>
      </c>
      <c r="I742" s="114" t="s">
        <v>1007</v>
      </c>
      <c r="J742" s="114" t="s">
        <v>61</v>
      </c>
      <c r="K742" s="121" t="s">
        <v>495</v>
      </c>
      <c r="L742" s="121" t="s">
        <v>55</v>
      </c>
      <c r="M742" s="114" t="s">
        <v>1531</v>
      </c>
      <c r="N742" s="114" t="s">
        <v>65</v>
      </c>
      <c r="O742" s="114" t="s">
        <v>518</v>
      </c>
      <c r="P742" s="121" t="s">
        <v>884</v>
      </c>
      <c r="Q742" s="121">
        <v>6</v>
      </c>
      <c r="R742" s="121" t="s">
        <v>885</v>
      </c>
      <c r="S742" s="121" t="s">
        <v>59</v>
      </c>
      <c r="U742" s="121" t="s">
        <v>886</v>
      </c>
      <c r="W742" s="113" t="s">
        <v>65</v>
      </c>
      <c r="X742" s="113">
        <v>6</v>
      </c>
      <c r="Y742" s="113" t="s">
        <v>65</v>
      </c>
      <c r="Z742" s="113" t="s">
        <v>65</v>
      </c>
      <c r="AA742" s="120">
        <v>0</v>
      </c>
      <c r="AB742" s="114" t="s">
        <v>65</v>
      </c>
      <c r="AC742" s="121" t="s">
        <v>59</v>
      </c>
      <c r="AD742" s="121" t="s">
        <v>875</v>
      </c>
    </row>
    <row r="743" spans="1:30" s="121" customFormat="1">
      <c r="A743" s="114" t="s">
        <v>1455</v>
      </c>
      <c r="B743" s="114" t="s">
        <v>1408</v>
      </c>
      <c r="C743" s="114" t="s">
        <v>868</v>
      </c>
      <c r="D743" s="114">
        <f t="shared" si="60"/>
        <v>5</v>
      </c>
      <c r="E743" s="119">
        <f t="shared" si="61"/>
        <v>2151.5276675462574</v>
      </c>
      <c r="F743" s="119">
        <v>113.25487225962399</v>
      </c>
      <c r="G743" s="114">
        <v>23.515324</v>
      </c>
      <c r="H743" s="114">
        <v>76.014325999999997</v>
      </c>
      <c r="I743" s="114" t="s">
        <v>1007</v>
      </c>
      <c r="J743" s="114" t="s">
        <v>61</v>
      </c>
      <c r="K743" s="121" t="s">
        <v>495</v>
      </c>
      <c r="L743" s="121" t="s">
        <v>55</v>
      </c>
      <c r="M743" s="114" t="s">
        <v>1531</v>
      </c>
      <c r="N743" s="114" t="s">
        <v>65</v>
      </c>
      <c r="O743" s="114" t="s">
        <v>518</v>
      </c>
      <c r="P743" s="121" t="s">
        <v>884</v>
      </c>
      <c r="Q743" s="121">
        <v>6</v>
      </c>
      <c r="R743" s="121" t="s">
        <v>885</v>
      </c>
      <c r="S743" s="121" t="s">
        <v>59</v>
      </c>
      <c r="U743" s="121" t="s">
        <v>886</v>
      </c>
      <c r="W743" s="113" t="s">
        <v>65</v>
      </c>
      <c r="X743" s="113">
        <v>6</v>
      </c>
      <c r="Y743" s="113" t="s">
        <v>65</v>
      </c>
      <c r="Z743" s="113" t="s">
        <v>65</v>
      </c>
      <c r="AA743" s="120">
        <v>0</v>
      </c>
      <c r="AB743" s="114" t="s">
        <v>65</v>
      </c>
      <c r="AC743" s="121" t="s">
        <v>59</v>
      </c>
      <c r="AD743" s="121" t="s">
        <v>875</v>
      </c>
    </row>
    <row r="744" spans="1:30" s="121" customFormat="1">
      <c r="A744" s="114" t="s">
        <v>1432</v>
      </c>
      <c r="B744" s="114" t="s">
        <v>1408</v>
      </c>
      <c r="C744" s="114" t="s">
        <v>868</v>
      </c>
      <c r="D744" s="114">
        <f t="shared" si="60"/>
        <v>5</v>
      </c>
      <c r="E744" s="119">
        <f t="shared" si="61"/>
        <v>2264.7825398058812</v>
      </c>
      <c r="F744" s="119">
        <v>83.511043102114598</v>
      </c>
      <c r="G744" s="114">
        <v>23.514661</v>
      </c>
      <c r="H744" s="114">
        <v>76.014714999999995</v>
      </c>
      <c r="I744" s="114" t="s">
        <v>1007</v>
      </c>
      <c r="J744" s="114" t="s">
        <v>61</v>
      </c>
      <c r="K744" s="121" t="s">
        <v>495</v>
      </c>
      <c r="L744" s="121" t="s">
        <v>55</v>
      </c>
      <c r="M744" s="114" t="s">
        <v>1531</v>
      </c>
      <c r="N744" s="114" t="s">
        <v>65</v>
      </c>
      <c r="O744" s="114" t="s">
        <v>518</v>
      </c>
      <c r="P744" s="121" t="s">
        <v>884</v>
      </c>
      <c r="Q744" s="121">
        <v>6</v>
      </c>
      <c r="R744" s="121" t="s">
        <v>885</v>
      </c>
      <c r="S744" s="121" t="s">
        <v>59</v>
      </c>
      <c r="U744" s="121" t="s">
        <v>886</v>
      </c>
      <c r="W744" s="113" t="s">
        <v>65</v>
      </c>
      <c r="X744" s="113">
        <v>4</v>
      </c>
      <c r="Y744" s="113" t="s">
        <v>65</v>
      </c>
      <c r="Z744" s="113" t="s">
        <v>65</v>
      </c>
      <c r="AA744" s="120">
        <v>0</v>
      </c>
      <c r="AB744" s="114" t="s">
        <v>65</v>
      </c>
      <c r="AC744" s="121" t="s">
        <v>59</v>
      </c>
      <c r="AD744" s="121" t="s">
        <v>875</v>
      </c>
    </row>
    <row r="745" spans="1:30" s="121" customFormat="1">
      <c r="A745" s="114" t="s">
        <v>1455</v>
      </c>
      <c r="B745" s="114" t="s">
        <v>871</v>
      </c>
      <c r="C745" s="114" t="s">
        <v>868</v>
      </c>
      <c r="D745" s="114">
        <f t="shared" si="60"/>
        <v>5</v>
      </c>
      <c r="E745" s="119">
        <f t="shared" si="61"/>
        <v>2348.2935829079956</v>
      </c>
      <c r="F745" s="119">
        <v>197.608199053383</v>
      </c>
      <c r="G745" s="114">
        <v>23.512989999999999</v>
      </c>
      <c r="H745" s="114">
        <v>76.015370000000004</v>
      </c>
      <c r="I745" s="114" t="s">
        <v>1007</v>
      </c>
      <c r="J745" s="114" t="s">
        <v>61</v>
      </c>
      <c r="K745" s="121" t="s">
        <v>495</v>
      </c>
      <c r="L745" s="121" t="s">
        <v>55</v>
      </c>
      <c r="M745" s="114" t="s">
        <v>1531</v>
      </c>
      <c r="N745" s="114" t="s">
        <v>65</v>
      </c>
      <c r="O745" s="114" t="s">
        <v>518</v>
      </c>
      <c r="P745" s="121" t="s">
        <v>884</v>
      </c>
      <c r="Q745" s="121">
        <v>6</v>
      </c>
      <c r="R745" s="121" t="s">
        <v>885</v>
      </c>
      <c r="S745" s="121" t="s">
        <v>59</v>
      </c>
      <c r="U745" s="121" t="s">
        <v>886</v>
      </c>
      <c r="W745" s="113" t="s">
        <v>65</v>
      </c>
      <c r="X745" s="113">
        <v>6</v>
      </c>
      <c r="Y745" s="113" t="s">
        <v>65</v>
      </c>
      <c r="Z745" s="113" t="s">
        <v>65</v>
      </c>
      <c r="AA745" s="120">
        <v>0</v>
      </c>
      <c r="AB745" s="114" t="s">
        <v>65</v>
      </c>
      <c r="AC745" s="121" t="s">
        <v>59</v>
      </c>
      <c r="AD745" s="121" t="s">
        <v>875</v>
      </c>
    </row>
    <row r="746" spans="1:30" s="121" customFormat="1">
      <c r="A746" s="114" t="s">
        <v>1455</v>
      </c>
      <c r="B746" s="114" t="s">
        <v>1408</v>
      </c>
      <c r="C746" s="114" t="s">
        <v>868</v>
      </c>
      <c r="D746" s="114">
        <f t="shared" si="60"/>
        <v>5</v>
      </c>
      <c r="E746" s="119">
        <f t="shared" si="61"/>
        <v>2545.9017819613787</v>
      </c>
      <c r="F746" s="119">
        <v>199.81473215065199</v>
      </c>
      <c r="G746" s="114">
        <v>23.511233000000001</v>
      </c>
      <c r="H746" s="114">
        <v>76.015747000000005</v>
      </c>
      <c r="I746" s="114" t="s">
        <v>1007</v>
      </c>
      <c r="J746" s="114" t="s">
        <v>61</v>
      </c>
      <c r="K746" s="121" t="s">
        <v>495</v>
      </c>
      <c r="L746" s="121" t="s">
        <v>55</v>
      </c>
      <c r="M746" s="114" t="s">
        <v>1531</v>
      </c>
      <c r="N746" s="114" t="s">
        <v>65</v>
      </c>
      <c r="O746" s="114" t="s">
        <v>518</v>
      </c>
      <c r="P746" s="121" t="s">
        <v>884</v>
      </c>
      <c r="Q746" s="121">
        <v>6</v>
      </c>
      <c r="R746" s="121" t="s">
        <v>885</v>
      </c>
      <c r="S746" s="121" t="s">
        <v>59</v>
      </c>
      <c r="U746" s="121" t="s">
        <v>886</v>
      </c>
      <c r="W746" s="113" t="s">
        <v>65</v>
      </c>
      <c r="X746" s="113">
        <v>6</v>
      </c>
      <c r="Y746" s="113" t="s">
        <v>65</v>
      </c>
      <c r="Z746" s="113" t="s">
        <v>65</v>
      </c>
      <c r="AA746" s="120">
        <v>0</v>
      </c>
      <c r="AB746" s="114" t="s">
        <v>65</v>
      </c>
      <c r="AC746" s="121" t="s">
        <v>59</v>
      </c>
      <c r="AD746" s="121" t="s">
        <v>875</v>
      </c>
    </row>
    <row r="747" spans="1:30" s="121" customFormat="1">
      <c r="A747" s="114" t="s">
        <v>1455</v>
      </c>
      <c r="B747" s="114" t="s">
        <v>1408</v>
      </c>
      <c r="C747" s="114" t="s">
        <v>868</v>
      </c>
      <c r="D747" s="114">
        <f t="shared" si="60"/>
        <v>5</v>
      </c>
      <c r="E747" s="119">
        <f t="shared" si="61"/>
        <v>2745.7165141120308</v>
      </c>
      <c r="F747" s="119">
        <v>57.449882780930302</v>
      </c>
      <c r="G747" s="114">
        <v>23.510718000000001</v>
      </c>
      <c r="H747" s="114">
        <v>76.015815000000003</v>
      </c>
      <c r="I747" s="114" t="s">
        <v>1007</v>
      </c>
      <c r="J747" s="114" t="s">
        <v>61</v>
      </c>
      <c r="K747" s="121" t="s">
        <v>495</v>
      </c>
      <c r="L747" s="121" t="s">
        <v>55</v>
      </c>
      <c r="M747" s="114" t="s">
        <v>1531</v>
      </c>
      <c r="N747" s="114" t="s">
        <v>65</v>
      </c>
      <c r="O747" s="114" t="s">
        <v>518</v>
      </c>
      <c r="P747" s="121" t="s">
        <v>884</v>
      </c>
      <c r="Q747" s="121">
        <v>6</v>
      </c>
      <c r="R747" s="121" t="s">
        <v>885</v>
      </c>
      <c r="S747" s="121" t="s">
        <v>59</v>
      </c>
      <c r="U747" s="121" t="s">
        <v>886</v>
      </c>
      <c r="W747" s="113" t="s">
        <v>65</v>
      </c>
      <c r="X747" s="113">
        <v>6</v>
      </c>
      <c r="Y747" s="113" t="s">
        <v>65</v>
      </c>
      <c r="Z747" s="113" t="s">
        <v>65</v>
      </c>
      <c r="AA747" s="120">
        <v>0</v>
      </c>
      <c r="AB747" s="114" t="s">
        <v>65</v>
      </c>
      <c r="AC747" s="121" t="s">
        <v>59</v>
      </c>
      <c r="AD747" s="121" t="s">
        <v>875</v>
      </c>
    </row>
    <row r="748" spans="1:30" s="121" customFormat="1">
      <c r="A748" s="114" t="s">
        <v>1456</v>
      </c>
      <c r="B748" s="114" t="s">
        <v>871</v>
      </c>
      <c r="C748" s="114" t="s">
        <v>868</v>
      </c>
      <c r="D748" s="114">
        <f t="shared" si="60"/>
        <v>5</v>
      </c>
      <c r="E748" s="119">
        <f t="shared" si="61"/>
        <v>2803.1663968929611</v>
      </c>
      <c r="F748" s="119">
        <v>37.141889801504803</v>
      </c>
      <c r="G748" s="114">
        <v>23.510383999999998</v>
      </c>
      <c r="H748" s="114">
        <v>76.015848000000005</v>
      </c>
      <c r="I748" s="114" t="s">
        <v>1007</v>
      </c>
      <c r="J748" s="114" t="s">
        <v>61</v>
      </c>
      <c r="K748" s="121" t="s">
        <v>495</v>
      </c>
      <c r="L748" s="121" t="s">
        <v>55</v>
      </c>
      <c r="M748" s="114" t="s">
        <v>1531</v>
      </c>
      <c r="N748" s="114" t="s">
        <v>65</v>
      </c>
      <c r="O748" s="114" t="s">
        <v>518</v>
      </c>
      <c r="P748" s="121" t="s">
        <v>884</v>
      </c>
      <c r="Q748" s="121">
        <v>6</v>
      </c>
      <c r="R748" s="121" t="s">
        <v>885</v>
      </c>
      <c r="S748" s="121" t="s">
        <v>59</v>
      </c>
      <c r="U748" s="121" t="s">
        <v>886</v>
      </c>
      <c r="W748" s="113" t="s">
        <v>65</v>
      </c>
      <c r="X748" s="113">
        <v>6</v>
      </c>
      <c r="Y748" s="113" t="s">
        <v>65</v>
      </c>
      <c r="Z748" s="113" t="s">
        <v>65</v>
      </c>
      <c r="AA748" s="120">
        <v>0</v>
      </c>
      <c r="AB748" s="114" t="s">
        <v>65</v>
      </c>
      <c r="AC748" s="121" t="s">
        <v>59</v>
      </c>
      <c r="AD748" s="121" t="s">
        <v>875</v>
      </c>
    </row>
    <row r="749" spans="1:30" s="121" customFormat="1">
      <c r="A749" s="114" t="s">
        <v>1432</v>
      </c>
      <c r="B749" s="114" t="s">
        <v>1408</v>
      </c>
      <c r="C749" s="114" t="s">
        <v>868</v>
      </c>
      <c r="D749" s="114">
        <f t="shared" si="60"/>
        <v>5</v>
      </c>
      <c r="E749" s="119">
        <f t="shared" si="61"/>
        <v>2840.308286694466</v>
      </c>
      <c r="F749" s="119">
        <v>102.39878537254501</v>
      </c>
      <c r="G749" s="114">
        <v>23.509485999999999</v>
      </c>
      <c r="H749" s="114">
        <v>76.016077999999993</v>
      </c>
      <c r="I749" s="114" t="s">
        <v>1007</v>
      </c>
      <c r="J749" s="114" t="s">
        <v>61</v>
      </c>
      <c r="K749" s="121" t="s">
        <v>495</v>
      </c>
      <c r="L749" s="121" t="s">
        <v>55</v>
      </c>
      <c r="M749" s="114" t="s">
        <v>1531</v>
      </c>
      <c r="N749" s="114" t="s">
        <v>65</v>
      </c>
      <c r="O749" s="114" t="s">
        <v>518</v>
      </c>
      <c r="P749" s="121" t="s">
        <v>884</v>
      </c>
      <c r="Q749" s="121">
        <v>6</v>
      </c>
      <c r="R749" s="121" t="s">
        <v>885</v>
      </c>
      <c r="S749" s="121" t="s">
        <v>59</v>
      </c>
      <c r="U749" s="121" t="s">
        <v>886</v>
      </c>
      <c r="W749" s="113" t="s">
        <v>65</v>
      </c>
      <c r="X749" s="113">
        <v>6</v>
      </c>
      <c r="Y749" s="113" t="s">
        <v>65</v>
      </c>
      <c r="Z749" s="113" t="s">
        <v>65</v>
      </c>
      <c r="AA749" s="120">
        <v>0</v>
      </c>
      <c r="AB749" s="114" t="s">
        <v>65</v>
      </c>
      <c r="AC749" s="121" t="s">
        <v>59</v>
      </c>
      <c r="AD749" s="121" t="s">
        <v>875</v>
      </c>
    </row>
    <row r="750" spans="1:30" s="121" customFormat="1">
      <c r="A750" s="114" t="s">
        <v>1455</v>
      </c>
      <c r="B750" s="114" t="s">
        <v>871</v>
      </c>
      <c r="C750" s="114" t="s">
        <v>868</v>
      </c>
      <c r="D750" s="114">
        <f t="shared" si="60"/>
        <v>5</v>
      </c>
      <c r="E750" s="119">
        <f t="shared" si="61"/>
        <v>2942.7070720670108</v>
      </c>
      <c r="F750" s="119">
        <v>156.679071773668</v>
      </c>
      <c r="G750" s="114">
        <v>23.508174</v>
      </c>
      <c r="H750" s="114">
        <v>76.016630000000006</v>
      </c>
      <c r="I750" s="114" t="s">
        <v>1007</v>
      </c>
      <c r="J750" s="114" t="s">
        <v>61</v>
      </c>
      <c r="K750" s="121" t="s">
        <v>495</v>
      </c>
      <c r="L750" s="121" t="s">
        <v>55</v>
      </c>
      <c r="M750" s="114" t="s">
        <v>1531</v>
      </c>
      <c r="N750" s="114" t="s">
        <v>65</v>
      </c>
      <c r="O750" s="114" t="s">
        <v>518</v>
      </c>
      <c r="P750" s="121" t="s">
        <v>884</v>
      </c>
      <c r="Q750" s="121">
        <v>6</v>
      </c>
      <c r="R750" s="121" t="s">
        <v>885</v>
      </c>
      <c r="S750" s="121" t="s">
        <v>59</v>
      </c>
      <c r="U750" s="121" t="s">
        <v>886</v>
      </c>
      <c r="W750" s="113" t="s">
        <v>65</v>
      </c>
      <c r="X750" s="113">
        <v>6</v>
      </c>
      <c r="Y750" s="113" t="s">
        <v>65</v>
      </c>
      <c r="Z750" s="113" t="s">
        <v>65</v>
      </c>
      <c r="AA750" s="120">
        <v>0</v>
      </c>
      <c r="AB750" s="114" t="s">
        <v>65</v>
      </c>
      <c r="AC750" s="121" t="s">
        <v>59</v>
      </c>
      <c r="AD750" s="121" t="s">
        <v>875</v>
      </c>
    </row>
    <row r="751" spans="1:30" s="121" customFormat="1">
      <c r="A751" s="114" t="s">
        <v>1433</v>
      </c>
      <c r="B751" s="114" t="s">
        <v>1537</v>
      </c>
      <c r="C751" s="114" t="s">
        <v>868</v>
      </c>
      <c r="D751" s="114">
        <f t="shared" si="60"/>
        <v>5</v>
      </c>
      <c r="E751" s="119">
        <f t="shared" si="61"/>
        <v>3099.3861438406789</v>
      </c>
      <c r="F751" s="119">
        <v>16.3033320577475</v>
      </c>
      <c r="G751" s="114">
        <v>23.508044999999999</v>
      </c>
      <c r="H751" s="114">
        <v>76.016707999999994</v>
      </c>
      <c r="I751" s="114" t="s">
        <v>1007</v>
      </c>
      <c r="J751" s="114" t="s">
        <v>61</v>
      </c>
      <c r="K751" s="121" t="s">
        <v>495</v>
      </c>
      <c r="L751" s="121" t="s">
        <v>55</v>
      </c>
      <c r="M751" s="114" t="s">
        <v>1531</v>
      </c>
      <c r="N751" s="114" t="s">
        <v>65</v>
      </c>
      <c r="O751" s="114" t="s">
        <v>518</v>
      </c>
      <c r="P751" s="121" t="s">
        <v>884</v>
      </c>
      <c r="Q751" s="121">
        <v>6</v>
      </c>
      <c r="R751" s="121" t="s">
        <v>885</v>
      </c>
      <c r="S751" s="121" t="s">
        <v>59</v>
      </c>
      <c r="U751" s="121" t="s">
        <v>886</v>
      </c>
      <c r="W751" s="149" t="s">
        <v>1433</v>
      </c>
      <c r="X751" s="113">
        <v>12</v>
      </c>
      <c r="Y751" s="113" t="s">
        <v>1413</v>
      </c>
      <c r="Z751" s="113" t="s">
        <v>1433</v>
      </c>
      <c r="AA751" s="120">
        <f>X751+6</f>
        <v>18</v>
      </c>
      <c r="AB751" s="114" t="s">
        <v>65</v>
      </c>
      <c r="AC751" s="121" t="s">
        <v>59</v>
      </c>
      <c r="AD751" s="121" t="s">
        <v>875</v>
      </c>
    </row>
    <row r="752" spans="1:30" s="121" customFormat="1">
      <c r="A752" s="114" t="s">
        <v>1455</v>
      </c>
      <c r="B752" s="114" t="s">
        <v>871</v>
      </c>
      <c r="C752" s="114" t="s">
        <v>868</v>
      </c>
      <c r="D752" s="114">
        <f t="shared" si="60"/>
        <v>5</v>
      </c>
      <c r="E752" s="119">
        <f t="shared" si="61"/>
        <v>3115.6894758984263</v>
      </c>
      <c r="F752" s="119">
        <v>23.790759373009902</v>
      </c>
      <c r="G752" s="114">
        <v>23.507847000000002</v>
      </c>
      <c r="H752" s="114">
        <v>76.016793000000007</v>
      </c>
      <c r="I752" s="114" t="s">
        <v>1007</v>
      </c>
      <c r="J752" s="114" t="s">
        <v>61</v>
      </c>
      <c r="K752" s="121" t="s">
        <v>495</v>
      </c>
      <c r="L752" s="121" t="s">
        <v>55</v>
      </c>
      <c r="M752" s="114" t="s">
        <v>1531</v>
      </c>
      <c r="N752" s="114" t="s">
        <v>65</v>
      </c>
      <c r="O752" s="114" t="s">
        <v>518</v>
      </c>
      <c r="P752" s="121" t="s">
        <v>884</v>
      </c>
      <c r="Q752" s="121">
        <v>6</v>
      </c>
      <c r="R752" s="121" t="s">
        <v>885</v>
      </c>
      <c r="S752" s="121" t="s">
        <v>59</v>
      </c>
      <c r="U752" s="121" t="s">
        <v>886</v>
      </c>
      <c r="W752" s="113" t="s">
        <v>65</v>
      </c>
      <c r="X752" s="113">
        <v>6</v>
      </c>
      <c r="Y752" s="113" t="s">
        <v>65</v>
      </c>
      <c r="Z752" s="113" t="s">
        <v>65</v>
      </c>
      <c r="AA752" s="120">
        <v>0</v>
      </c>
      <c r="AB752" s="114" t="s">
        <v>65</v>
      </c>
      <c r="AC752" s="121" t="s">
        <v>59</v>
      </c>
      <c r="AD752" s="121" t="s">
        <v>875</v>
      </c>
    </row>
    <row r="753" spans="1:30" s="121" customFormat="1">
      <c r="A753" s="114" t="s">
        <v>1455</v>
      </c>
      <c r="B753" s="114" t="s">
        <v>871</v>
      </c>
      <c r="C753" s="114" t="s">
        <v>868</v>
      </c>
      <c r="D753" s="114">
        <f t="shared" si="60"/>
        <v>5</v>
      </c>
      <c r="E753" s="119">
        <f t="shared" si="61"/>
        <v>3139.480235271436</v>
      </c>
      <c r="F753" s="119">
        <v>192.04315168629901</v>
      </c>
      <c r="G753" s="114">
        <v>23.506291000000001</v>
      </c>
      <c r="H753" s="114">
        <v>76.017612999999997</v>
      </c>
      <c r="I753" s="114" t="s">
        <v>1007</v>
      </c>
      <c r="J753" s="114" t="s">
        <v>61</v>
      </c>
      <c r="K753" s="121" t="s">
        <v>495</v>
      </c>
      <c r="L753" s="121" t="s">
        <v>55</v>
      </c>
      <c r="M753" s="114" t="s">
        <v>1531</v>
      </c>
      <c r="N753" s="114" t="s">
        <v>65</v>
      </c>
      <c r="O753" s="114" t="s">
        <v>518</v>
      </c>
      <c r="P753" s="121" t="s">
        <v>884</v>
      </c>
      <c r="Q753" s="121">
        <v>6</v>
      </c>
      <c r="R753" s="121" t="s">
        <v>885</v>
      </c>
      <c r="S753" s="121" t="s">
        <v>59</v>
      </c>
      <c r="U753" s="121" t="s">
        <v>886</v>
      </c>
      <c r="W753" s="113" t="s">
        <v>65</v>
      </c>
      <c r="X753" s="113">
        <v>6</v>
      </c>
      <c r="Y753" s="113" t="s">
        <v>65</v>
      </c>
      <c r="Z753" s="113" t="s">
        <v>65</v>
      </c>
      <c r="AA753" s="120">
        <v>0</v>
      </c>
      <c r="AB753" s="114" t="s">
        <v>65</v>
      </c>
      <c r="AC753" s="121" t="s">
        <v>59</v>
      </c>
      <c r="AD753" s="121" t="s">
        <v>875</v>
      </c>
    </row>
    <row r="754" spans="1:30" s="121" customFormat="1">
      <c r="A754" s="114" t="s">
        <v>1432</v>
      </c>
      <c r="B754" s="114" t="s">
        <v>1408</v>
      </c>
      <c r="C754" s="114" t="s">
        <v>868</v>
      </c>
      <c r="D754" s="114">
        <f t="shared" si="60"/>
        <v>5</v>
      </c>
      <c r="E754" s="119">
        <f t="shared" si="61"/>
        <v>3331.5233869577351</v>
      </c>
      <c r="F754" s="119">
        <v>38.963264494862003</v>
      </c>
      <c r="G754" s="114">
        <v>23.506081999999999</v>
      </c>
      <c r="H754" s="114">
        <v>76.017900999999995</v>
      </c>
      <c r="I754" s="114" t="s">
        <v>1007</v>
      </c>
      <c r="J754" s="114" t="s">
        <v>61</v>
      </c>
      <c r="K754" s="121" t="s">
        <v>495</v>
      </c>
      <c r="L754" s="121" t="s">
        <v>55</v>
      </c>
      <c r="M754" s="114" t="s">
        <v>1531</v>
      </c>
      <c r="N754" s="114" t="s">
        <v>65</v>
      </c>
      <c r="O754" s="114" t="s">
        <v>518</v>
      </c>
      <c r="P754" s="121" t="s">
        <v>884</v>
      </c>
      <c r="Q754" s="121">
        <v>6</v>
      </c>
      <c r="R754" s="121" t="s">
        <v>885</v>
      </c>
      <c r="S754" s="121" t="s">
        <v>59</v>
      </c>
      <c r="U754" s="121" t="s">
        <v>886</v>
      </c>
      <c r="W754" s="113" t="s">
        <v>65</v>
      </c>
      <c r="X754" s="113">
        <v>5</v>
      </c>
      <c r="Y754" s="113" t="s">
        <v>65</v>
      </c>
      <c r="Z754" s="113" t="s">
        <v>65</v>
      </c>
      <c r="AA754" s="120">
        <v>0</v>
      </c>
      <c r="AB754" s="114" t="s">
        <v>65</v>
      </c>
      <c r="AC754" s="121" t="s">
        <v>59</v>
      </c>
      <c r="AD754" s="121" t="s">
        <v>875</v>
      </c>
    </row>
    <row r="755" spans="1:30" s="121" customFormat="1">
      <c r="A755" s="114" t="s">
        <v>1432</v>
      </c>
      <c r="B755" s="114" t="s">
        <v>1408</v>
      </c>
      <c r="C755" s="114" t="s">
        <v>868</v>
      </c>
      <c r="D755" s="114">
        <f t="shared" si="60"/>
        <v>5</v>
      </c>
      <c r="E755" s="119">
        <f t="shared" si="61"/>
        <v>3370.486651452597</v>
      </c>
      <c r="F755" s="119">
        <v>8.3213768547605405</v>
      </c>
      <c r="G755" s="114">
        <v>23.506084000000001</v>
      </c>
      <c r="H755" s="114">
        <v>76.017983000000001</v>
      </c>
      <c r="I755" s="114" t="s">
        <v>1007</v>
      </c>
      <c r="J755" s="114" t="s">
        <v>61</v>
      </c>
      <c r="K755" s="121" t="s">
        <v>495</v>
      </c>
      <c r="L755" s="121" t="s">
        <v>55</v>
      </c>
      <c r="M755" s="114" t="s">
        <v>1531</v>
      </c>
      <c r="N755" s="114" t="s">
        <v>65</v>
      </c>
      <c r="O755" s="114" t="s">
        <v>518</v>
      </c>
      <c r="P755" s="121" t="s">
        <v>884</v>
      </c>
      <c r="Q755" s="121">
        <v>6</v>
      </c>
      <c r="R755" s="121" t="s">
        <v>885</v>
      </c>
      <c r="S755" s="121" t="s">
        <v>59</v>
      </c>
      <c r="U755" s="121" t="s">
        <v>886</v>
      </c>
      <c r="W755" s="114" t="s">
        <v>65</v>
      </c>
      <c r="X755" s="114">
        <v>5</v>
      </c>
      <c r="Y755" s="114" t="s">
        <v>65</v>
      </c>
      <c r="Z755" s="114" t="s">
        <v>65</v>
      </c>
      <c r="AA755" s="119">
        <v>0</v>
      </c>
      <c r="AB755" s="114" t="s">
        <v>65</v>
      </c>
      <c r="AC755" s="121" t="s">
        <v>59</v>
      </c>
      <c r="AD755" s="121" t="s">
        <v>875</v>
      </c>
    </row>
    <row r="756" spans="1:30" s="121" customFormat="1">
      <c r="A756" s="114" t="s">
        <v>1456</v>
      </c>
      <c r="B756" s="114" t="s">
        <v>1408</v>
      </c>
      <c r="C756" s="114" t="s">
        <v>868</v>
      </c>
      <c r="D756" s="114">
        <f t="shared" si="60"/>
        <v>5</v>
      </c>
      <c r="E756" s="119">
        <f t="shared" si="61"/>
        <v>3378.8080283073577</v>
      </c>
      <c r="F756" s="119">
        <v>12.150060351893099</v>
      </c>
      <c r="G756" s="114">
        <v>23.506091999999999</v>
      </c>
      <c r="H756" s="114">
        <v>76.018101000000001</v>
      </c>
      <c r="I756" s="114" t="s">
        <v>1007</v>
      </c>
      <c r="J756" s="114" t="s">
        <v>61</v>
      </c>
      <c r="K756" s="121" t="s">
        <v>495</v>
      </c>
      <c r="L756" s="121" t="s">
        <v>55</v>
      </c>
      <c r="M756" s="114" t="s">
        <v>1531</v>
      </c>
      <c r="N756" s="114" t="s">
        <v>65</v>
      </c>
      <c r="O756" s="114" t="s">
        <v>518</v>
      </c>
      <c r="P756" s="121" t="s">
        <v>884</v>
      </c>
      <c r="Q756" s="121">
        <v>6</v>
      </c>
      <c r="R756" s="121" t="s">
        <v>885</v>
      </c>
      <c r="S756" s="121" t="s">
        <v>59</v>
      </c>
      <c r="U756" s="121" t="s">
        <v>886</v>
      </c>
      <c r="W756" s="114" t="s">
        <v>65</v>
      </c>
      <c r="X756" s="114">
        <v>6</v>
      </c>
      <c r="Y756" s="114" t="s">
        <v>65</v>
      </c>
      <c r="Z756" s="114" t="s">
        <v>65</v>
      </c>
      <c r="AA756" s="119">
        <v>0</v>
      </c>
      <c r="AB756" s="114" t="s">
        <v>65</v>
      </c>
      <c r="AC756" s="121" t="s">
        <v>59</v>
      </c>
      <c r="AD756" s="121" t="s">
        <v>875</v>
      </c>
    </row>
    <row r="757" spans="1:30" s="121" customFormat="1">
      <c r="A757" s="114" t="s">
        <v>1009</v>
      </c>
      <c r="B757" s="114" t="s">
        <v>871</v>
      </c>
      <c r="C757" s="114" t="s">
        <v>895</v>
      </c>
      <c r="D757" s="114">
        <f t="shared" si="60"/>
        <v>5</v>
      </c>
      <c r="E757" s="119">
        <f t="shared" si="61"/>
        <v>3390.9580886592507</v>
      </c>
      <c r="F757" s="119">
        <v>81.306199544932298</v>
      </c>
      <c r="G757" s="114">
        <v>23.506416000000002</v>
      </c>
      <c r="H757" s="114">
        <v>76.018799000000001</v>
      </c>
      <c r="I757" s="114" t="s">
        <v>1007</v>
      </c>
      <c r="J757" s="114" t="s">
        <v>61</v>
      </c>
      <c r="K757" s="121" t="s">
        <v>495</v>
      </c>
      <c r="L757" s="121" t="s">
        <v>55</v>
      </c>
      <c r="M757" s="114" t="s">
        <v>1531</v>
      </c>
      <c r="N757" s="114" t="s">
        <v>65</v>
      </c>
      <c r="O757" s="114" t="s">
        <v>518</v>
      </c>
      <c r="P757" s="121" t="s">
        <v>884</v>
      </c>
      <c r="Q757" s="121">
        <v>6</v>
      </c>
      <c r="R757" s="121" t="s">
        <v>885</v>
      </c>
      <c r="S757" s="121" t="s">
        <v>1535</v>
      </c>
      <c r="U757" s="121" t="s">
        <v>886</v>
      </c>
      <c r="W757" s="113" t="s">
        <v>65</v>
      </c>
      <c r="X757" s="113">
        <v>4</v>
      </c>
      <c r="Y757" s="113" t="s">
        <v>65</v>
      </c>
      <c r="Z757" s="113" t="s">
        <v>65</v>
      </c>
      <c r="AA757" s="120">
        <v>0</v>
      </c>
      <c r="AB757" s="114" t="s">
        <v>65</v>
      </c>
      <c r="AC757" s="121" t="s">
        <v>1535</v>
      </c>
      <c r="AD757" s="121" t="s">
        <v>875</v>
      </c>
    </row>
    <row r="758" spans="1:30" s="121" customFormat="1">
      <c r="A758" s="114" t="s">
        <v>1431</v>
      </c>
      <c r="B758" s="114" t="s">
        <v>1408</v>
      </c>
      <c r="C758" s="114" t="s">
        <v>895</v>
      </c>
      <c r="D758" s="114">
        <f t="shared" si="60"/>
        <v>5</v>
      </c>
      <c r="E758" s="119">
        <f t="shared" si="61"/>
        <v>3472.2642882041832</v>
      </c>
      <c r="F758" s="119">
        <v>57.212575007439099</v>
      </c>
      <c r="G758" s="114">
        <v>23.506705</v>
      </c>
      <c r="H758" s="114">
        <v>76.019253000000006</v>
      </c>
      <c r="I758" s="114" t="s">
        <v>1007</v>
      </c>
      <c r="J758" s="114" t="s">
        <v>61</v>
      </c>
      <c r="K758" s="121" t="s">
        <v>495</v>
      </c>
      <c r="L758" s="121" t="s">
        <v>55</v>
      </c>
      <c r="M758" s="114" t="s">
        <v>1531</v>
      </c>
      <c r="N758" s="114" t="s">
        <v>65</v>
      </c>
      <c r="O758" s="114" t="s">
        <v>518</v>
      </c>
      <c r="P758" s="121" t="s">
        <v>884</v>
      </c>
      <c r="Q758" s="121">
        <v>6</v>
      </c>
      <c r="R758" s="121" t="s">
        <v>873</v>
      </c>
      <c r="S758" s="121" t="s">
        <v>1535</v>
      </c>
      <c r="U758" s="121" t="s">
        <v>886</v>
      </c>
      <c r="W758" s="113" t="s">
        <v>65</v>
      </c>
      <c r="X758" s="113">
        <v>6</v>
      </c>
      <c r="Y758" s="113" t="s">
        <v>65</v>
      </c>
      <c r="Z758" s="113" t="s">
        <v>65</v>
      </c>
      <c r="AA758" s="120">
        <v>0</v>
      </c>
      <c r="AB758" s="114" t="s">
        <v>65</v>
      </c>
      <c r="AC758" s="121" t="s">
        <v>1535</v>
      </c>
      <c r="AD758" s="121" t="s">
        <v>875</v>
      </c>
    </row>
    <row r="759" spans="1:30" s="121" customFormat="1">
      <c r="A759" s="114" t="s">
        <v>1433</v>
      </c>
      <c r="B759" s="114" t="s">
        <v>1537</v>
      </c>
      <c r="C759" s="114" t="s">
        <v>868</v>
      </c>
      <c r="D759" s="114">
        <f t="shared" si="60"/>
        <v>5</v>
      </c>
      <c r="E759" s="119">
        <f t="shared" si="61"/>
        <v>3529.4768632116225</v>
      </c>
      <c r="F759" s="119">
        <v>5.9894995657859402</v>
      </c>
      <c r="G759" s="114">
        <v>23.506720000000001</v>
      </c>
      <c r="H759" s="114">
        <v>76.019310000000004</v>
      </c>
      <c r="I759" s="114" t="s">
        <v>1007</v>
      </c>
      <c r="J759" s="114" t="s">
        <v>61</v>
      </c>
      <c r="K759" s="121" t="s">
        <v>495</v>
      </c>
      <c r="L759" s="121" t="s">
        <v>55</v>
      </c>
      <c r="M759" s="114" t="s">
        <v>1531</v>
      </c>
      <c r="N759" s="114" t="s">
        <v>65</v>
      </c>
      <c r="O759" s="114" t="s">
        <v>518</v>
      </c>
      <c r="P759" s="121" t="s">
        <v>884</v>
      </c>
      <c r="Q759" s="121">
        <v>6</v>
      </c>
      <c r="R759" s="121" t="s">
        <v>873</v>
      </c>
      <c r="S759" s="121" t="s">
        <v>59</v>
      </c>
      <c r="U759" s="121" t="s">
        <v>886</v>
      </c>
      <c r="W759" s="149" t="s">
        <v>1433</v>
      </c>
      <c r="X759" s="113">
        <v>10</v>
      </c>
      <c r="Y759" s="113" t="s">
        <v>1413</v>
      </c>
      <c r="Z759" s="113" t="s">
        <v>1433</v>
      </c>
      <c r="AA759" s="120">
        <f>X759+6</f>
        <v>16</v>
      </c>
      <c r="AB759" s="114" t="s">
        <v>65</v>
      </c>
      <c r="AC759" s="121" t="s">
        <v>59</v>
      </c>
      <c r="AD759" s="121" t="s">
        <v>875</v>
      </c>
    </row>
    <row r="760" spans="1:30" s="121" customFormat="1">
      <c r="A760" s="114" t="s">
        <v>1455</v>
      </c>
      <c r="B760" s="114" t="s">
        <v>871</v>
      </c>
      <c r="C760" s="114" t="s">
        <v>895</v>
      </c>
      <c r="D760" s="114">
        <f t="shared" si="60"/>
        <v>5</v>
      </c>
      <c r="E760" s="119">
        <f t="shared" si="61"/>
        <v>3535.4663627774084</v>
      </c>
      <c r="F760" s="119">
        <v>63.756810037576898</v>
      </c>
      <c r="G760" s="114">
        <v>23.506710999999999</v>
      </c>
      <c r="H760" s="114">
        <v>76.019929000000005</v>
      </c>
      <c r="I760" s="114" t="s">
        <v>1007</v>
      </c>
      <c r="J760" s="114" t="s">
        <v>61</v>
      </c>
      <c r="K760" s="121" t="s">
        <v>495</v>
      </c>
      <c r="L760" s="121" t="s">
        <v>55</v>
      </c>
      <c r="M760" s="114" t="s">
        <v>1531</v>
      </c>
      <c r="N760" s="114" t="s">
        <v>65</v>
      </c>
      <c r="O760" s="114" t="s">
        <v>518</v>
      </c>
      <c r="P760" s="121" t="s">
        <v>884</v>
      </c>
      <c r="Q760" s="121">
        <v>6</v>
      </c>
      <c r="R760" s="121" t="s">
        <v>873</v>
      </c>
      <c r="S760" s="121" t="s">
        <v>1535</v>
      </c>
      <c r="U760" s="121" t="s">
        <v>886</v>
      </c>
      <c r="W760" s="113" t="s">
        <v>65</v>
      </c>
      <c r="X760" s="113">
        <v>6</v>
      </c>
      <c r="Y760" s="113" t="s">
        <v>65</v>
      </c>
      <c r="Z760" s="113" t="s">
        <v>65</v>
      </c>
      <c r="AA760" s="120">
        <v>0</v>
      </c>
      <c r="AB760" s="114" t="s">
        <v>65</v>
      </c>
      <c r="AC760" s="121" t="s">
        <v>1535</v>
      </c>
      <c r="AD760" s="121" t="s">
        <v>875</v>
      </c>
    </row>
    <row r="761" spans="1:30" s="121" customFormat="1">
      <c r="A761" s="114" t="s">
        <v>1431</v>
      </c>
      <c r="B761" s="114" t="s">
        <v>1408</v>
      </c>
      <c r="C761" s="114" t="s">
        <v>895</v>
      </c>
      <c r="D761" s="114">
        <f t="shared" si="60"/>
        <v>4</v>
      </c>
      <c r="E761" s="119">
        <f t="shared" si="61"/>
        <v>3599.2231728149854</v>
      </c>
      <c r="F761" s="119">
        <v>76.882299258977099</v>
      </c>
      <c r="G761" s="114">
        <v>23.507338000000001</v>
      </c>
      <c r="H761" s="114">
        <v>76.019833000000006</v>
      </c>
      <c r="I761" s="114" t="s">
        <v>1007</v>
      </c>
      <c r="J761" s="114" t="s">
        <v>61</v>
      </c>
      <c r="K761" s="121" t="s">
        <v>495</v>
      </c>
      <c r="L761" s="121" t="s">
        <v>55</v>
      </c>
      <c r="M761" s="114" t="s">
        <v>1531</v>
      </c>
      <c r="N761" s="114" t="s">
        <v>65</v>
      </c>
      <c r="O761" s="114" t="s">
        <v>518</v>
      </c>
      <c r="P761" s="121" t="s">
        <v>874</v>
      </c>
      <c r="Q761" s="121">
        <v>4</v>
      </c>
      <c r="R761" s="121" t="s">
        <v>873</v>
      </c>
      <c r="S761" s="121" t="s">
        <v>1535</v>
      </c>
      <c r="U761" s="121" t="s">
        <v>874</v>
      </c>
      <c r="W761" s="113" t="s">
        <v>65</v>
      </c>
      <c r="X761" s="113">
        <v>6</v>
      </c>
      <c r="Y761" s="113" t="s">
        <v>65</v>
      </c>
      <c r="Z761" s="113" t="s">
        <v>65</v>
      </c>
      <c r="AA761" s="120">
        <v>0</v>
      </c>
      <c r="AB761" s="114" t="s">
        <v>65</v>
      </c>
      <c r="AC761" s="121" t="s">
        <v>1535</v>
      </c>
      <c r="AD761" s="121" t="s">
        <v>543</v>
      </c>
    </row>
    <row r="762" spans="1:30" s="121" customFormat="1">
      <c r="A762" s="114" t="s">
        <v>1462</v>
      </c>
      <c r="B762" s="114" t="s">
        <v>893</v>
      </c>
      <c r="C762" s="114" t="s">
        <v>868</v>
      </c>
      <c r="D762" s="114">
        <f t="shared" si="60"/>
        <v>4</v>
      </c>
      <c r="E762" s="119">
        <v>0</v>
      </c>
      <c r="F762" s="119">
        <v>63.395740834432203</v>
      </c>
      <c r="G762" s="114">
        <v>23.543980999999999</v>
      </c>
      <c r="H762" s="114">
        <v>76.055445000000006</v>
      </c>
      <c r="I762" s="114" t="s">
        <v>1010</v>
      </c>
      <c r="J762" s="114" t="s">
        <v>61</v>
      </c>
      <c r="K762" s="121" t="s">
        <v>495</v>
      </c>
      <c r="L762" s="121" t="s">
        <v>55</v>
      </c>
      <c r="M762" s="114" t="s">
        <v>1383</v>
      </c>
      <c r="N762" s="114" t="s">
        <v>65</v>
      </c>
      <c r="O762" s="114" t="s">
        <v>518</v>
      </c>
      <c r="P762" s="121" t="s">
        <v>1008</v>
      </c>
      <c r="Q762" s="121">
        <v>4</v>
      </c>
      <c r="R762" s="121" t="s">
        <v>881</v>
      </c>
      <c r="S762" s="121" t="s">
        <v>59</v>
      </c>
      <c r="U762" s="121" t="s">
        <v>874</v>
      </c>
      <c r="W762" s="113" t="s">
        <v>65</v>
      </c>
      <c r="X762" s="113">
        <v>4</v>
      </c>
      <c r="Y762" s="113" t="s">
        <v>65</v>
      </c>
      <c r="Z762" s="113" t="s">
        <v>65</v>
      </c>
      <c r="AA762" s="120">
        <v>0</v>
      </c>
      <c r="AB762" s="114" t="s">
        <v>65</v>
      </c>
      <c r="AC762" s="121" t="s">
        <v>59</v>
      </c>
      <c r="AD762" s="121" t="s">
        <v>875</v>
      </c>
    </row>
    <row r="763" spans="1:30" s="121" customFormat="1">
      <c r="A763" s="114" t="s">
        <v>1432</v>
      </c>
      <c r="B763" s="114" t="s">
        <v>1408</v>
      </c>
      <c r="C763" s="114" t="s">
        <v>868</v>
      </c>
      <c r="D763" s="114">
        <f t="shared" si="60"/>
        <v>4</v>
      </c>
      <c r="E763" s="119">
        <f t="shared" si="61"/>
        <v>63.395740834432203</v>
      </c>
      <c r="F763" s="119">
        <v>11.1856585357929</v>
      </c>
      <c r="G763" s="114">
        <v>23.543928999999999</v>
      </c>
      <c r="H763" s="114">
        <v>76.055351000000002</v>
      </c>
      <c r="I763" s="114" t="s">
        <v>1010</v>
      </c>
      <c r="J763" s="114" t="s">
        <v>61</v>
      </c>
      <c r="K763" s="121" t="s">
        <v>495</v>
      </c>
      <c r="L763" s="121" t="s">
        <v>55</v>
      </c>
      <c r="M763" s="114" t="s">
        <v>1383</v>
      </c>
      <c r="N763" s="114" t="s">
        <v>65</v>
      </c>
      <c r="O763" s="114" t="s">
        <v>518</v>
      </c>
      <c r="P763" s="121" t="s">
        <v>1008</v>
      </c>
      <c r="Q763" s="121">
        <v>4</v>
      </c>
      <c r="R763" s="121" t="s">
        <v>881</v>
      </c>
      <c r="S763" s="121" t="s">
        <v>59</v>
      </c>
      <c r="U763" s="121" t="s">
        <v>874</v>
      </c>
      <c r="W763" s="113" t="s">
        <v>65</v>
      </c>
      <c r="X763" s="113">
        <v>12</v>
      </c>
      <c r="Y763" s="113" t="s">
        <v>65</v>
      </c>
      <c r="Z763" s="113" t="s">
        <v>65</v>
      </c>
      <c r="AA763" s="120">
        <v>0</v>
      </c>
      <c r="AB763" s="114" t="s">
        <v>65</v>
      </c>
      <c r="AC763" s="121" t="s">
        <v>59</v>
      </c>
      <c r="AD763" s="121" t="s">
        <v>875</v>
      </c>
    </row>
    <row r="764" spans="1:30" s="121" customFormat="1">
      <c r="A764" s="114" t="s">
        <v>1433</v>
      </c>
      <c r="B764" s="114" t="s">
        <v>1537</v>
      </c>
      <c r="C764" s="114" t="s">
        <v>868</v>
      </c>
      <c r="D764" s="114">
        <f t="shared" si="60"/>
        <v>4</v>
      </c>
      <c r="E764" s="119">
        <f t="shared" si="61"/>
        <v>74.5813993702251</v>
      </c>
      <c r="F764" s="119">
        <v>12.200248269130199</v>
      </c>
      <c r="G764" s="114">
        <v>23.543873000000001</v>
      </c>
      <c r="H764" s="114">
        <v>76.055248000000006</v>
      </c>
      <c r="I764" s="114" t="s">
        <v>1010</v>
      </c>
      <c r="J764" s="114" t="s">
        <v>61</v>
      </c>
      <c r="K764" s="121" t="s">
        <v>495</v>
      </c>
      <c r="L764" s="121" t="s">
        <v>55</v>
      </c>
      <c r="M764" s="114" t="s">
        <v>1383</v>
      </c>
      <c r="N764" s="114" t="s">
        <v>65</v>
      </c>
      <c r="O764" s="114" t="s">
        <v>518</v>
      </c>
      <c r="P764" s="121" t="s">
        <v>1008</v>
      </c>
      <c r="Q764" s="121">
        <v>4</v>
      </c>
      <c r="R764" s="121" t="s">
        <v>881</v>
      </c>
      <c r="S764" s="121" t="s">
        <v>59</v>
      </c>
      <c r="U764" s="121" t="s">
        <v>874</v>
      </c>
      <c r="W764" s="149" t="s">
        <v>1433</v>
      </c>
      <c r="X764" s="113">
        <v>7</v>
      </c>
      <c r="Y764" s="113" t="s">
        <v>1413</v>
      </c>
      <c r="Z764" s="113" t="s">
        <v>1433</v>
      </c>
      <c r="AA764" s="120">
        <f>X764+6</f>
        <v>13</v>
      </c>
      <c r="AB764" s="114" t="s">
        <v>65</v>
      </c>
      <c r="AC764" s="121" t="s">
        <v>59</v>
      </c>
      <c r="AD764" s="121" t="s">
        <v>875</v>
      </c>
    </row>
    <row r="765" spans="1:30" s="121" customFormat="1">
      <c r="A765" s="114" t="s">
        <v>1432</v>
      </c>
      <c r="B765" s="114" t="s">
        <v>1408</v>
      </c>
      <c r="C765" s="114" t="s">
        <v>868</v>
      </c>
      <c r="D765" s="114">
        <f t="shared" si="60"/>
        <v>4</v>
      </c>
      <c r="E765" s="119">
        <f t="shared" si="61"/>
        <v>86.781647639355299</v>
      </c>
      <c r="F765" s="119">
        <v>35.227697544312299</v>
      </c>
      <c r="G765" s="114">
        <v>23.543676999999999</v>
      </c>
      <c r="H765" s="114">
        <v>76.054979000000003</v>
      </c>
      <c r="I765" s="114" t="s">
        <v>1010</v>
      </c>
      <c r="J765" s="114" t="s">
        <v>61</v>
      </c>
      <c r="K765" s="121" t="s">
        <v>495</v>
      </c>
      <c r="L765" s="121" t="s">
        <v>55</v>
      </c>
      <c r="M765" s="114" t="s">
        <v>1383</v>
      </c>
      <c r="N765" s="114" t="s">
        <v>65</v>
      </c>
      <c r="O765" s="114" t="s">
        <v>518</v>
      </c>
      <c r="P765" s="121" t="s">
        <v>1008</v>
      </c>
      <c r="Q765" s="121">
        <v>4</v>
      </c>
      <c r="R765" s="121" t="s">
        <v>881</v>
      </c>
      <c r="S765" s="121" t="s">
        <v>59</v>
      </c>
      <c r="U765" s="121" t="s">
        <v>874</v>
      </c>
      <c r="W765" s="113" t="s">
        <v>65</v>
      </c>
      <c r="X765" s="113">
        <v>7</v>
      </c>
      <c r="Y765" s="113" t="s">
        <v>65</v>
      </c>
      <c r="Z765" s="113" t="s">
        <v>65</v>
      </c>
      <c r="AA765" s="120">
        <v>0</v>
      </c>
      <c r="AB765" s="114" t="s">
        <v>65</v>
      </c>
      <c r="AC765" s="121" t="s">
        <v>59</v>
      </c>
      <c r="AD765" s="121" t="s">
        <v>875</v>
      </c>
    </row>
    <row r="766" spans="1:30" s="121" customFormat="1">
      <c r="A766" s="114" t="s">
        <v>1463</v>
      </c>
      <c r="B766" s="114" t="s">
        <v>1408</v>
      </c>
      <c r="C766" s="114" t="s">
        <v>868</v>
      </c>
      <c r="D766" s="114">
        <f t="shared" si="60"/>
        <v>4</v>
      </c>
      <c r="E766" s="119">
        <f t="shared" si="61"/>
        <v>122.00934518366759</v>
      </c>
      <c r="F766" s="119">
        <v>51.204614679872002</v>
      </c>
      <c r="G766" s="114">
        <v>23.543296000000002</v>
      </c>
      <c r="H766" s="114">
        <v>76.054697000000004</v>
      </c>
      <c r="I766" s="114" t="s">
        <v>1010</v>
      </c>
      <c r="J766" s="114" t="s">
        <v>61</v>
      </c>
      <c r="K766" s="121" t="s">
        <v>495</v>
      </c>
      <c r="L766" s="121" t="s">
        <v>55</v>
      </c>
      <c r="M766" s="114" t="s">
        <v>1383</v>
      </c>
      <c r="N766" s="114" t="s">
        <v>65</v>
      </c>
      <c r="O766" s="114" t="s">
        <v>518</v>
      </c>
      <c r="P766" s="121" t="s">
        <v>1008</v>
      </c>
      <c r="Q766" s="121">
        <v>4</v>
      </c>
      <c r="R766" s="121" t="s">
        <v>881</v>
      </c>
      <c r="S766" s="121" t="s">
        <v>59</v>
      </c>
      <c r="U766" s="121" t="s">
        <v>874</v>
      </c>
      <c r="W766" s="113" t="s">
        <v>65</v>
      </c>
      <c r="X766" s="113">
        <v>7</v>
      </c>
      <c r="Y766" s="113" t="s">
        <v>65</v>
      </c>
      <c r="Z766" s="113" t="s">
        <v>65</v>
      </c>
      <c r="AA766" s="120">
        <v>0</v>
      </c>
      <c r="AB766" s="114" t="s">
        <v>65</v>
      </c>
      <c r="AC766" s="121" t="s">
        <v>59</v>
      </c>
      <c r="AD766" s="121" t="s">
        <v>875</v>
      </c>
    </row>
    <row r="767" spans="1:30" s="121" customFormat="1">
      <c r="A767" s="114" t="s">
        <v>1432</v>
      </c>
      <c r="B767" s="114" t="s">
        <v>1408</v>
      </c>
      <c r="C767" s="114" t="s">
        <v>868</v>
      </c>
      <c r="D767" s="114">
        <f t="shared" si="60"/>
        <v>5</v>
      </c>
      <c r="E767" s="119">
        <f t="shared" si="61"/>
        <v>173.2139598635396</v>
      </c>
      <c r="F767" s="119">
        <v>47.786969541652503</v>
      </c>
      <c r="G767" s="114">
        <v>23.543044999999999</v>
      </c>
      <c r="H767" s="114">
        <v>76.054319000000007</v>
      </c>
      <c r="I767" s="114" t="s">
        <v>1010</v>
      </c>
      <c r="J767" s="114" t="s">
        <v>61</v>
      </c>
      <c r="K767" s="121" t="s">
        <v>495</v>
      </c>
      <c r="L767" s="121" t="s">
        <v>55</v>
      </c>
      <c r="M767" s="114" t="s">
        <v>1383</v>
      </c>
      <c r="N767" s="114" t="s">
        <v>65</v>
      </c>
      <c r="O767" s="114" t="s">
        <v>518</v>
      </c>
      <c r="P767" s="121" t="s">
        <v>884</v>
      </c>
      <c r="Q767" s="121">
        <v>6</v>
      </c>
      <c r="R767" s="121" t="s">
        <v>873</v>
      </c>
      <c r="S767" s="121" t="s">
        <v>59</v>
      </c>
      <c r="U767" s="121" t="s">
        <v>886</v>
      </c>
      <c r="W767" s="113" t="s">
        <v>65</v>
      </c>
      <c r="X767" s="113">
        <v>5</v>
      </c>
      <c r="Y767" s="113" t="s">
        <v>65</v>
      </c>
      <c r="Z767" s="113" t="s">
        <v>65</v>
      </c>
      <c r="AA767" s="120">
        <v>0</v>
      </c>
      <c r="AB767" s="114" t="s">
        <v>65</v>
      </c>
      <c r="AC767" s="121" t="s">
        <v>59</v>
      </c>
      <c r="AD767" s="121" t="s">
        <v>875</v>
      </c>
    </row>
    <row r="768" spans="1:30" s="121" customFormat="1">
      <c r="A768" s="114" t="s">
        <v>1431</v>
      </c>
      <c r="B768" s="114" t="s">
        <v>1408</v>
      </c>
      <c r="C768" s="114" t="s">
        <v>868</v>
      </c>
      <c r="D768" s="114">
        <f t="shared" si="60"/>
        <v>5</v>
      </c>
      <c r="E768" s="119">
        <f t="shared" si="61"/>
        <v>221.0009294051921</v>
      </c>
      <c r="F768" s="119">
        <v>90.519201695939202</v>
      </c>
      <c r="G768" s="114">
        <v>23.543303999999999</v>
      </c>
      <c r="H768" s="114">
        <v>76.053629000000001</v>
      </c>
      <c r="I768" s="114" t="s">
        <v>1010</v>
      </c>
      <c r="J768" s="114" t="s">
        <v>61</v>
      </c>
      <c r="K768" s="121" t="s">
        <v>495</v>
      </c>
      <c r="L768" s="121" t="s">
        <v>55</v>
      </c>
      <c r="M768" s="114" t="s">
        <v>1383</v>
      </c>
      <c r="N768" s="114" t="s">
        <v>65</v>
      </c>
      <c r="O768" s="114" t="s">
        <v>518</v>
      </c>
      <c r="P768" s="121" t="s">
        <v>884</v>
      </c>
      <c r="Q768" s="121">
        <v>6</v>
      </c>
      <c r="R768" s="121" t="s">
        <v>873</v>
      </c>
      <c r="S768" s="121" t="s">
        <v>59</v>
      </c>
      <c r="U768" s="121" t="s">
        <v>886</v>
      </c>
      <c r="W768" s="113" t="s">
        <v>65</v>
      </c>
      <c r="X768" s="113">
        <v>6</v>
      </c>
      <c r="Y768" s="113" t="s">
        <v>65</v>
      </c>
      <c r="Z768" s="113" t="s">
        <v>65</v>
      </c>
      <c r="AA768" s="120">
        <v>0</v>
      </c>
      <c r="AB768" s="114" t="s">
        <v>65</v>
      </c>
      <c r="AC768" s="121" t="s">
        <v>59</v>
      </c>
      <c r="AD768" s="121" t="s">
        <v>875</v>
      </c>
    </row>
    <row r="769" spans="1:30" s="121" customFormat="1">
      <c r="A769" s="114" t="s">
        <v>1432</v>
      </c>
      <c r="B769" s="114" t="s">
        <v>1408</v>
      </c>
      <c r="C769" s="114" t="s">
        <v>868</v>
      </c>
      <c r="D769" s="114">
        <f t="shared" si="60"/>
        <v>5</v>
      </c>
      <c r="E769" s="119">
        <f t="shared" si="61"/>
        <v>311.52013110113131</v>
      </c>
      <c r="F769" s="119">
        <v>142.332624582281</v>
      </c>
      <c r="G769" s="114">
        <v>23.543059</v>
      </c>
      <c r="H769" s="114">
        <v>76.052352999999997</v>
      </c>
      <c r="I769" s="114" t="s">
        <v>1010</v>
      </c>
      <c r="J769" s="114" t="s">
        <v>61</v>
      </c>
      <c r="K769" s="121" t="s">
        <v>495</v>
      </c>
      <c r="L769" s="121" t="s">
        <v>55</v>
      </c>
      <c r="M769" s="114" t="s">
        <v>1383</v>
      </c>
      <c r="N769" s="114" t="s">
        <v>65</v>
      </c>
      <c r="O769" s="114">
        <v>5</v>
      </c>
      <c r="P769" s="121" t="s">
        <v>884</v>
      </c>
      <c r="Q769" s="121">
        <v>6</v>
      </c>
      <c r="R769" s="121" t="s">
        <v>873</v>
      </c>
      <c r="S769" s="121" t="s">
        <v>59</v>
      </c>
      <c r="U769" s="121" t="s">
        <v>886</v>
      </c>
      <c r="W769" s="113" t="s">
        <v>65</v>
      </c>
      <c r="X769" s="113">
        <v>5</v>
      </c>
      <c r="Y769" s="113" t="s">
        <v>65</v>
      </c>
      <c r="Z769" s="113" t="s">
        <v>65</v>
      </c>
      <c r="AA769" s="120">
        <v>0</v>
      </c>
      <c r="AB769" s="114" t="s">
        <v>65</v>
      </c>
      <c r="AC769" s="121" t="s">
        <v>59</v>
      </c>
      <c r="AD769" s="121" t="s">
        <v>875</v>
      </c>
    </row>
    <row r="770" spans="1:30" s="121" customFormat="1">
      <c r="A770" s="114" t="s">
        <v>1431</v>
      </c>
      <c r="B770" s="114" t="s">
        <v>1408</v>
      </c>
      <c r="C770" s="114" t="s">
        <v>868</v>
      </c>
      <c r="D770" s="114">
        <f t="shared" si="60"/>
        <v>5</v>
      </c>
      <c r="E770" s="119">
        <f t="shared" si="61"/>
        <v>453.85275568341228</v>
      </c>
      <c r="F770" s="119">
        <v>67.6800187220271</v>
      </c>
      <c r="G770" s="114">
        <v>23.543633</v>
      </c>
      <c r="H770" s="114">
        <v>76.052125000000004</v>
      </c>
      <c r="I770" s="114" t="s">
        <v>1010</v>
      </c>
      <c r="J770" s="114" t="s">
        <v>61</v>
      </c>
      <c r="K770" s="121" t="s">
        <v>495</v>
      </c>
      <c r="L770" s="121" t="s">
        <v>55</v>
      </c>
      <c r="M770" s="114" t="s">
        <v>1383</v>
      </c>
      <c r="N770" s="114" t="s">
        <v>65</v>
      </c>
      <c r="O770" s="114" t="s">
        <v>518</v>
      </c>
      <c r="P770" s="121" t="s">
        <v>884</v>
      </c>
      <c r="Q770" s="121">
        <v>6</v>
      </c>
      <c r="R770" s="121" t="s">
        <v>885</v>
      </c>
      <c r="S770" s="121" t="s">
        <v>59</v>
      </c>
      <c r="U770" s="121" t="s">
        <v>886</v>
      </c>
      <c r="W770" s="113" t="s">
        <v>65</v>
      </c>
      <c r="X770" s="113">
        <v>6</v>
      </c>
      <c r="Y770" s="113" t="s">
        <v>65</v>
      </c>
      <c r="Z770" s="113" t="s">
        <v>65</v>
      </c>
      <c r="AA770" s="120">
        <v>0</v>
      </c>
      <c r="AB770" s="114" t="s">
        <v>65</v>
      </c>
      <c r="AC770" s="121" t="s">
        <v>59</v>
      </c>
      <c r="AD770" s="121" t="s">
        <v>875</v>
      </c>
    </row>
    <row r="771" spans="1:30" s="121" customFormat="1">
      <c r="A771" s="114" t="s">
        <v>1011</v>
      </c>
      <c r="B771" s="114" t="s">
        <v>871</v>
      </c>
      <c r="C771" s="114" t="s">
        <v>868</v>
      </c>
      <c r="D771" s="114">
        <f t="shared" si="60"/>
        <v>5</v>
      </c>
      <c r="E771" s="119">
        <f t="shared" si="61"/>
        <v>521.53277440543934</v>
      </c>
      <c r="F771" s="119">
        <v>96.495611165871097</v>
      </c>
      <c r="G771" s="114">
        <v>23.544321</v>
      </c>
      <c r="H771" s="114">
        <v>76.051682999999997</v>
      </c>
      <c r="I771" s="114" t="s">
        <v>1010</v>
      </c>
      <c r="J771" s="114" t="s">
        <v>61</v>
      </c>
      <c r="K771" s="121" t="s">
        <v>495</v>
      </c>
      <c r="L771" s="121" t="s">
        <v>55</v>
      </c>
      <c r="M771" s="114" t="s">
        <v>1383</v>
      </c>
      <c r="N771" s="114" t="s">
        <v>65</v>
      </c>
      <c r="O771" s="114" t="s">
        <v>518</v>
      </c>
      <c r="P771" s="121" t="s">
        <v>884</v>
      </c>
      <c r="Q771" s="121">
        <v>6</v>
      </c>
      <c r="R771" s="121" t="s">
        <v>885</v>
      </c>
      <c r="S771" s="121" t="s">
        <v>59</v>
      </c>
      <c r="U771" s="121" t="s">
        <v>886</v>
      </c>
      <c r="W771" s="113" t="s">
        <v>65</v>
      </c>
      <c r="X771" s="113">
        <v>6</v>
      </c>
      <c r="Y771" s="113" t="s">
        <v>65</v>
      </c>
      <c r="Z771" s="113" t="s">
        <v>65</v>
      </c>
      <c r="AA771" s="120">
        <v>0</v>
      </c>
      <c r="AB771" s="114" t="s">
        <v>65</v>
      </c>
      <c r="AC771" s="121" t="s">
        <v>59</v>
      </c>
      <c r="AD771" s="121" t="s">
        <v>875</v>
      </c>
    </row>
    <row r="772" spans="1:30" s="121" customFormat="1">
      <c r="A772" s="114" t="s">
        <v>1431</v>
      </c>
      <c r="B772" s="114" t="s">
        <v>1408</v>
      </c>
      <c r="C772" s="114" t="s">
        <v>868</v>
      </c>
      <c r="D772" s="114">
        <f t="shared" si="60"/>
        <v>5</v>
      </c>
      <c r="E772" s="119">
        <f t="shared" si="61"/>
        <v>618.02838557131042</v>
      </c>
      <c r="F772" s="119">
        <v>364.69522506280202</v>
      </c>
      <c r="G772" s="114">
        <v>23.545978000000002</v>
      </c>
      <c r="H772" s="114">
        <v>76.049064999999999</v>
      </c>
      <c r="I772" s="114" t="s">
        <v>1010</v>
      </c>
      <c r="J772" s="114" t="s">
        <v>61</v>
      </c>
      <c r="K772" s="121" t="s">
        <v>495</v>
      </c>
      <c r="L772" s="121" t="s">
        <v>55</v>
      </c>
      <c r="M772" s="114" t="s">
        <v>1383</v>
      </c>
      <c r="N772" s="114" t="s">
        <v>65</v>
      </c>
      <c r="O772" s="114" t="s">
        <v>518</v>
      </c>
      <c r="P772" s="121" t="s">
        <v>884</v>
      </c>
      <c r="Q772" s="121">
        <v>6</v>
      </c>
      <c r="R772" s="121" t="s">
        <v>885</v>
      </c>
      <c r="S772" s="121" t="s">
        <v>59</v>
      </c>
      <c r="U772" s="121" t="s">
        <v>886</v>
      </c>
      <c r="W772" s="113" t="s">
        <v>65</v>
      </c>
      <c r="X772" s="113">
        <v>6</v>
      </c>
      <c r="Y772" s="113" t="s">
        <v>65</v>
      </c>
      <c r="Z772" s="113" t="s">
        <v>65</v>
      </c>
      <c r="AA772" s="120">
        <v>0</v>
      </c>
      <c r="AB772" s="114" t="s">
        <v>65</v>
      </c>
      <c r="AC772" s="121" t="s">
        <v>59</v>
      </c>
      <c r="AD772" s="121" t="s">
        <v>875</v>
      </c>
    </row>
    <row r="773" spans="1:30" s="121" customFormat="1">
      <c r="A773" s="114" t="s">
        <v>1431</v>
      </c>
      <c r="B773" s="114" t="s">
        <v>1408</v>
      </c>
      <c r="C773" s="114" t="s">
        <v>868</v>
      </c>
      <c r="D773" s="114">
        <f t="shared" ref="D773:D836" si="62">(Q773/2)+2</f>
        <v>5</v>
      </c>
      <c r="E773" s="119">
        <f t="shared" si="61"/>
        <v>982.72361063411245</v>
      </c>
      <c r="F773" s="119">
        <v>258.59491756079001</v>
      </c>
      <c r="G773" s="114">
        <v>23.546241999999999</v>
      </c>
      <c r="H773" s="114">
        <v>76.046582999999998</v>
      </c>
      <c r="I773" s="114" t="s">
        <v>1010</v>
      </c>
      <c r="J773" s="114" t="s">
        <v>61</v>
      </c>
      <c r="K773" s="121" t="s">
        <v>495</v>
      </c>
      <c r="L773" s="121" t="s">
        <v>55</v>
      </c>
      <c r="M773" s="114" t="s">
        <v>1383</v>
      </c>
      <c r="N773" s="114" t="s">
        <v>65</v>
      </c>
      <c r="O773" s="114" t="s">
        <v>518</v>
      </c>
      <c r="P773" s="121" t="s">
        <v>884</v>
      </c>
      <c r="Q773" s="121">
        <v>6</v>
      </c>
      <c r="R773" s="121" t="s">
        <v>885</v>
      </c>
      <c r="S773" s="121" t="s">
        <v>59</v>
      </c>
      <c r="U773" s="121" t="s">
        <v>886</v>
      </c>
      <c r="W773" s="113" t="s">
        <v>65</v>
      </c>
      <c r="X773" s="113">
        <v>6</v>
      </c>
      <c r="Y773" s="113" t="s">
        <v>65</v>
      </c>
      <c r="Z773" s="113" t="s">
        <v>65</v>
      </c>
      <c r="AA773" s="120">
        <v>0</v>
      </c>
      <c r="AB773" s="114" t="s">
        <v>65</v>
      </c>
      <c r="AC773" s="121" t="s">
        <v>59</v>
      </c>
      <c r="AD773" s="121" t="s">
        <v>875</v>
      </c>
    </row>
    <row r="774" spans="1:30" s="121" customFormat="1">
      <c r="A774" s="114" t="s">
        <v>1432</v>
      </c>
      <c r="B774" s="114" t="s">
        <v>1408</v>
      </c>
      <c r="C774" s="114" t="s">
        <v>868</v>
      </c>
      <c r="D774" s="114">
        <f t="shared" si="62"/>
        <v>5</v>
      </c>
      <c r="E774" s="119">
        <f t="shared" ref="E774:E837" si="63">F773+E773</f>
        <v>1241.3185281949025</v>
      </c>
      <c r="F774" s="119">
        <v>279.56475934397901</v>
      </c>
      <c r="G774" s="114">
        <v>23.547858000000002</v>
      </c>
      <c r="H774" s="114">
        <v>76.045077000000006</v>
      </c>
      <c r="I774" s="114" t="s">
        <v>1010</v>
      </c>
      <c r="J774" s="114" t="s">
        <v>61</v>
      </c>
      <c r="K774" s="121" t="s">
        <v>495</v>
      </c>
      <c r="L774" s="121" t="s">
        <v>55</v>
      </c>
      <c r="M774" s="114" t="s">
        <v>1383</v>
      </c>
      <c r="N774" s="114" t="s">
        <v>65</v>
      </c>
      <c r="O774" s="114" t="s">
        <v>518</v>
      </c>
      <c r="P774" s="121" t="s">
        <v>884</v>
      </c>
      <c r="Q774" s="121">
        <v>6</v>
      </c>
      <c r="R774" s="121" t="s">
        <v>885</v>
      </c>
      <c r="S774" s="121" t="s">
        <v>59</v>
      </c>
      <c r="U774" s="121" t="s">
        <v>886</v>
      </c>
      <c r="W774" s="113" t="s">
        <v>65</v>
      </c>
      <c r="X774" s="113">
        <v>4</v>
      </c>
      <c r="Y774" s="113" t="s">
        <v>65</v>
      </c>
      <c r="Z774" s="113" t="s">
        <v>65</v>
      </c>
      <c r="AA774" s="120">
        <v>0</v>
      </c>
      <c r="AB774" s="114" t="s">
        <v>65</v>
      </c>
      <c r="AC774" s="121" t="s">
        <v>59</v>
      </c>
      <c r="AD774" s="121" t="s">
        <v>875</v>
      </c>
    </row>
    <row r="775" spans="1:30" s="121" customFormat="1">
      <c r="A775" s="114" t="s">
        <v>1431</v>
      </c>
      <c r="B775" s="114" t="s">
        <v>1408</v>
      </c>
      <c r="C775" s="114" t="s">
        <v>868</v>
      </c>
      <c r="D775" s="114">
        <f t="shared" si="62"/>
        <v>5</v>
      </c>
      <c r="E775" s="119">
        <f t="shared" si="63"/>
        <v>1520.8832875388814</v>
      </c>
      <c r="F775" s="119">
        <v>470.12048678086802</v>
      </c>
      <c r="G775" s="114">
        <v>23.549814000000001</v>
      </c>
      <c r="H775" s="114">
        <v>76.041368000000006</v>
      </c>
      <c r="I775" s="114" t="s">
        <v>1010</v>
      </c>
      <c r="J775" s="114" t="s">
        <v>61</v>
      </c>
      <c r="K775" s="121" t="s">
        <v>495</v>
      </c>
      <c r="L775" s="121" t="s">
        <v>55</v>
      </c>
      <c r="M775" s="114" t="s">
        <v>1383</v>
      </c>
      <c r="N775" s="114" t="s">
        <v>65</v>
      </c>
      <c r="O775" s="114" t="s">
        <v>518</v>
      </c>
      <c r="P775" s="121" t="s">
        <v>884</v>
      </c>
      <c r="Q775" s="121">
        <v>6</v>
      </c>
      <c r="R775" s="121" t="s">
        <v>885</v>
      </c>
      <c r="S775" s="121" t="s">
        <v>59</v>
      </c>
      <c r="U775" s="121" t="s">
        <v>886</v>
      </c>
      <c r="W775" s="113" t="s">
        <v>65</v>
      </c>
      <c r="X775" s="113">
        <v>6</v>
      </c>
      <c r="Y775" s="113" t="s">
        <v>65</v>
      </c>
      <c r="Z775" s="113" t="s">
        <v>65</v>
      </c>
      <c r="AA775" s="120">
        <v>0</v>
      </c>
      <c r="AB775" s="114" t="s">
        <v>65</v>
      </c>
      <c r="AC775" s="121" t="s">
        <v>59</v>
      </c>
      <c r="AD775" s="121" t="s">
        <v>875</v>
      </c>
    </row>
    <row r="776" spans="1:30" s="121" customFormat="1">
      <c r="A776" s="114" t="s">
        <v>1432</v>
      </c>
      <c r="B776" s="114" t="s">
        <v>1408</v>
      </c>
      <c r="C776" s="114" t="s">
        <v>868</v>
      </c>
      <c r="D776" s="114">
        <f t="shared" si="62"/>
        <v>5</v>
      </c>
      <c r="E776" s="119">
        <f t="shared" si="63"/>
        <v>1991.0037743197495</v>
      </c>
      <c r="F776" s="119">
        <v>96.123510561683602</v>
      </c>
      <c r="G776" s="114">
        <v>23.549859000000001</v>
      </c>
      <c r="H776" s="114">
        <v>76.040430000000001</v>
      </c>
      <c r="I776" s="114" t="s">
        <v>1010</v>
      </c>
      <c r="J776" s="114" t="s">
        <v>61</v>
      </c>
      <c r="K776" s="121" t="s">
        <v>495</v>
      </c>
      <c r="L776" s="121" t="s">
        <v>55</v>
      </c>
      <c r="M776" s="114" t="s">
        <v>1383</v>
      </c>
      <c r="N776" s="114" t="s">
        <v>65</v>
      </c>
      <c r="O776" s="114" t="s">
        <v>518</v>
      </c>
      <c r="P776" s="121" t="s">
        <v>884</v>
      </c>
      <c r="Q776" s="121">
        <v>6</v>
      </c>
      <c r="R776" s="121" t="s">
        <v>885</v>
      </c>
      <c r="S776" s="121" t="s">
        <v>59</v>
      </c>
      <c r="U776" s="121" t="s">
        <v>886</v>
      </c>
      <c r="W776" s="113" t="s">
        <v>65</v>
      </c>
      <c r="X776" s="113">
        <v>5</v>
      </c>
      <c r="Y776" s="113" t="s">
        <v>65</v>
      </c>
      <c r="Z776" s="113" t="s">
        <v>65</v>
      </c>
      <c r="AA776" s="120">
        <v>0</v>
      </c>
      <c r="AB776" s="114" t="s">
        <v>65</v>
      </c>
      <c r="AC776" s="121" t="s">
        <v>59</v>
      </c>
      <c r="AD776" s="121" t="s">
        <v>875</v>
      </c>
    </row>
    <row r="777" spans="1:30" s="121" customFormat="1">
      <c r="A777" s="114" t="s">
        <v>1432</v>
      </c>
      <c r="B777" s="114" t="s">
        <v>1408</v>
      </c>
      <c r="C777" s="114" t="s">
        <v>868</v>
      </c>
      <c r="D777" s="114">
        <f t="shared" si="62"/>
        <v>5</v>
      </c>
      <c r="E777" s="119">
        <f t="shared" si="63"/>
        <v>2087.1272848814333</v>
      </c>
      <c r="F777" s="119">
        <v>56.852086335006497</v>
      </c>
      <c r="G777" s="114">
        <v>23.549835999999999</v>
      </c>
      <c r="H777" s="114">
        <v>76.039874999999995</v>
      </c>
      <c r="I777" s="114" t="s">
        <v>1010</v>
      </c>
      <c r="J777" s="114" t="s">
        <v>61</v>
      </c>
      <c r="K777" s="121" t="s">
        <v>495</v>
      </c>
      <c r="L777" s="121" t="s">
        <v>55</v>
      </c>
      <c r="M777" s="114" t="s">
        <v>1383</v>
      </c>
      <c r="N777" s="114" t="s">
        <v>65</v>
      </c>
      <c r="O777" s="114" t="s">
        <v>518</v>
      </c>
      <c r="P777" s="121" t="s">
        <v>884</v>
      </c>
      <c r="Q777" s="121">
        <v>6</v>
      </c>
      <c r="R777" s="121" t="s">
        <v>885</v>
      </c>
      <c r="S777" s="121" t="s">
        <v>59</v>
      </c>
      <c r="U777" s="121" t="s">
        <v>886</v>
      </c>
      <c r="W777" s="113" t="s">
        <v>65</v>
      </c>
      <c r="X777" s="113">
        <v>7</v>
      </c>
      <c r="Y777" s="113" t="s">
        <v>65</v>
      </c>
      <c r="Z777" s="113" t="s">
        <v>65</v>
      </c>
      <c r="AA777" s="120">
        <v>0</v>
      </c>
      <c r="AB777" s="114" t="s">
        <v>65</v>
      </c>
      <c r="AC777" s="121" t="s">
        <v>59</v>
      </c>
      <c r="AD777" s="121" t="s">
        <v>875</v>
      </c>
    </row>
    <row r="778" spans="1:30" s="121" customFormat="1">
      <c r="A778" s="114" t="s">
        <v>1431</v>
      </c>
      <c r="B778" s="114" t="s">
        <v>1408</v>
      </c>
      <c r="C778" s="114" t="s">
        <v>868</v>
      </c>
      <c r="D778" s="114">
        <f t="shared" si="62"/>
        <v>5</v>
      </c>
      <c r="E778" s="119">
        <f t="shared" si="63"/>
        <v>2143.9793712164396</v>
      </c>
      <c r="F778" s="119">
        <v>391.51042588065798</v>
      </c>
      <c r="G778" s="114">
        <v>23.549150999999998</v>
      </c>
      <c r="H778" s="114">
        <v>76.036124999999998</v>
      </c>
      <c r="I778" s="114" t="s">
        <v>1010</v>
      </c>
      <c r="J778" s="114" t="s">
        <v>61</v>
      </c>
      <c r="K778" s="121" t="s">
        <v>495</v>
      </c>
      <c r="L778" s="121" t="s">
        <v>55</v>
      </c>
      <c r="M778" s="114" t="s">
        <v>1383</v>
      </c>
      <c r="N778" s="114" t="s">
        <v>65</v>
      </c>
      <c r="O778" s="114" t="s">
        <v>518</v>
      </c>
      <c r="P778" s="121" t="s">
        <v>884</v>
      </c>
      <c r="Q778" s="121">
        <v>6</v>
      </c>
      <c r="R778" s="121" t="s">
        <v>885</v>
      </c>
      <c r="S778" s="121" t="s">
        <v>59</v>
      </c>
      <c r="U778" s="121" t="s">
        <v>886</v>
      </c>
      <c r="W778" s="113" t="s">
        <v>65</v>
      </c>
      <c r="X778" s="113">
        <v>6</v>
      </c>
      <c r="Y778" s="113" t="s">
        <v>65</v>
      </c>
      <c r="Z778" s="113" t="s">
        <v>65</v>
      </c>
      <c r="AA778" s="120">
        <v>0</v>
      </c>
      <c r="AB778" s="114" t="s">
        <v>65</v>
      </c>
      <c r="AC778" s="121" t="s">
        <v>59</v>
      </c>
      <c r="AD778" s="121" t="s">
        <v>875</v>
      </c>
    </row>
    <row r="779" spans="1:30" s="121" customFormat="1">
      <c r="A779" s="114" t="s">
        <v>1432</v>
      </c>
      <c r="B779" s="114" t="s">
        <v>1408</v>
      </c>
      <c r="C779" s="114" t="s">
        <v>895</v>
      </c>
      <c r="D779" s="114">
        <f t="shared" si="62"/>
        <v>4</v>
      </c>
      <c r="E779" s="119">
        <f t="shared" si="63"/>
        <v>2535.4897970970978</v>
      </c>
      <c r="F779" s="119">
        <v>179.80602337792601</v>
      </c>
      <c r="G779" s="114">
        <v>23.548805000000002</v>
      </c>
      <c r="H779" s="114">
        <v>76.034439000000006</v>
      </c>
      <c r="I779" s="114" t="s">
        <v>1010</v>
      </c>
      <c r="J779" s="114" t="s">
        <v>61</v>
      </c>
      <c r="K779" s="121" t="s">
        <v>495</v>
      </c>
      <c r="L779" s="121" t="s">
        <v>55</v>
      </c>
      <c r="M779" s="114" t="s">
        <v>1383</v>
      </c>
      <c r="N779" s="114" t="s">
        <v>65</v>
      </c>
      <c r="O779" s="114" t="s">
        <v>518</v>
      </c>
      <c r="P779" s="121" t="s">
        <v>1008</v>
      </c>
      <c r="Q779" s="121">
        <v>4</v>
      </c>
      <c r="R779" s="121" t="s">
        <v>881</v>
      </c>
      <c r="S779" s="121" t="s">
        <v>1535</v>
      </c>
      <c r="U779" s="121" t="s">
        <v>874</v>
      </c>
      <c r="W779" s="113" t="s">
        <v>65</v>
      </c>
      <c r="X779" s="113">
        <v>6</v>
      </c>
      <c r="Y779" s="113" t="s">
        <v>65</v>
      </c>
      <c r="Z779" s="113" t="s">
        <v>65</v>
      </c>
      <c r="AA779" s="120">
        <v>0</v>
      </c>
      <c r="AB779" s="114" t="s">
        <v>65</v>
      </c>
      <c r="AC779" s="121" t="s">
        <v>1535</v>
      </c>
      <c r="AD779" s="121" t="s">
        <v>875</v>
      </c>
    </row>
    <row r="780" spans="1:30" s="121" customFormat="1">
      <c r="A780" s="114" t="s">
        <v>1433</v>
      </c>
      <c r="B780" s="114" t="s">
        <v>1537</v>
      </c>
      <c r="C780" s="114" t="s">
        <v>895</v>
      </c>
      <c r="D780" s="114">
        <f t="shared" si="62"/>
        <v>4</v>
      </c>
      <c r="E780" s="119">
        <f t="shared" si="63"/>
        <v>2715.2958204750239</v>
      </c>
      <c r="F780" s="119">
        <v>129.352966670097</v>
      </c>
      <c r="G780" s="114">
        <v>23.547667000000001</v>
      </c>
      <c r="H780" s="114">
        <v>76.03443</v>
      </c>
      <c r="I780" s="114" t="s">
        <v>1010</v>
      </c>
      <c r="J780" s="114" t="s">
        <v>61</v>
      </c>
      <c r="K780" s="121" t="s">
        <v>495</v>
      </c>
      <c r="L780" s="121" t="s">
        <v>55</v>
      </c>
      <c r="M780" s="114" t="s">
        <v>1383</v>
      </c>
      <c r="N780" s="114" t="s">
        <v>65</v>
      </c>
      <c r="O780" s="114" t="s">
        <v>518</v>
      </c>
      <c r="P780" s="121" t="s">
        <v>1008</v>
      </c>
      <c r="Q780" s="121">
        <v>4</v>
      </c>
      <c r="R780" s="121" t="s">
        <v>881</v>
      </c>
      <c r="S780" s="121" t="s">
        <v>1535</v>
      </c>
      <c r="U780" s="121" t="s">
        <v>874</v>
      </c>
      <c r="W780" s="149" t="s">
        <v>1433</v>
      </c>
      <c r="X780" s="113">
        <v>6</v>
      </c>
      <c r="Y780" s="113" t="s">
        <v>1413</v>
      </c>
      <c r="Z780" s="113" t="s">
        <v>1433</v>
      </c>
      <c r="AA780" s="120">
        <f t="shared" ref="AA780:AA781" si="64">X780+6</f>
        <v>12</v>
      </c>
      <c r="AB780" s="114" t="s">
        <v>65</v>
      </c>
      <c r="AC780" s="121" t="s">
        <v>1535</v>
      </c>
      <c r="AD780" s="121" t="s">
        <v>875</v>
      </c>
    </row>
    <row r="781" spans="1:30" s="121" customFormat="1">
      <c r="A781" s="114" t="s">
        <v>1433</v>
      </c>
      <c r="B781" s="114" t="s">
        <v>1537</v>
      </c>
      <c r="C781" s="114" t="s">
        <v>895</v>
      </c>
      <c r="D781" s="114">
        <f t="shared" si="62"/>
        <v>4</v>
      </c>
      <c r="E781" s="119">
        <f t="shared" si="63"/>
        <v>2844.6487871451209</v>
      </c>
      <c r="F781" s="119">
        <v>100.411966622221</v>
      </c>
      <c r="G781" s="114">
        <v>23.546797999999999</v>
      </c>
      <c r="H781" s="114">
        <v>76.034167999999994</v>
      </c>
      <c r="I781" s="114" t="s">
        <v>1010</v>
      </c>
      <c r="J781" s="114" t="s">
        <v>61</v>
      </c>
      <c r="K781" s="121" t="s">
        <v>495</v>
      </c>
      <c r="L781" s="121" t="s">
        <v>55</v>
      </c>
      <c r="M781" s="114" t="s">
        <v>1383</v>
      </c>
      <c r="N781" s="114" t="s">
        <v>65</v>
      </c>
      <c r="O781" s="114" t="s">
        <v>518</v>
      </c>
      <c r="P781" s="121" t="s">
        <v>1008</v>
      </c>
      <c r="Q781" s="121">
        <v>4</v>
      </c>
      <c r="R781" s="121" t="s">
        <v>881</v>
      </c>
      <c r="S781" s="121" t="s">
        <v>1535</v>
      </c>
      <c r="U781" s="121" t="s">
        <v>874</v>
      </c>
      <c r="W781" s="149" t="s">
        <v>1433</v>
      </c>
      <c r="X781" s="113">
        <v>6</v>
      </c>
      <c r="Y781" s="113" t="s">
        <v>1413</v>
      </c>
      <c r="Z781" s="113" t="s">
        <v>1433</v>
      </c>
      <c r="AA781" s="120">
        <f t="shared" si="64"/>
        <v>12</v>
      </c>
      <c r="AB781" s="114" t="s">
        <v>65</v>
      </c>
      <c r="AC781" s="121" t="s">
        <v>1535</v>
      </c>
      <c r="AD781" s="121" t="s">
        <v>875</v>
      </c>
    </row>
    <row r="782" spans="1:30" s="121" customFormat="1">
      <c r="A782" s="114" t="s">
        <v>879</v>
      </c>
      <c r="B782" s="114" t="s">
        <v>871</v>
      </c>
      <c r="C782" s="114" t="s">
        <v>868</v>
      </c>
      <c r="D782" s="114">
        <f t="shared" si="62"/>
        <v>4</v>
      </c>
      <c r="E782" s="119">
        <f t="shared" si="63"/>
        <v>2945.0607537673418</v>
      </c>
      <c r="F782" s="119">
        <v>71.683762099853496</v>
      </c>
      <c r="G782" s="114">
        <v>23.546153</v>
      </c>
      <c r="H782" s="114">
        <v>76.034137000000001</v>
      </c>
      <c r="I782" s="114" t="s">
        <v>1010</v>
      </c>
      <c r="J782" s="114" t="s">
        <v>61</v>
      </c>
      <c r="K782" s="121" t="s">
        <v>495</v>
      </c>
      <c r="L782" s="121" t="s">
        <v>55</v>
      </c>
      <c r="M782" s="114" t="s">
        <v>1383</v>
      </c>
      <c r="N782" s="114" t="s">
        <v>65</v>
      </c>
      <c r="O782" s="114" t="s">
        <v>518</v>
      </c>
      <c r="P782" s="121" t="s">
        <v>1008</v>
      </c>
      <c r="Q782" s="121">
        <v>4</v>
      </c>
      <c r="R782" s="121" t="s">
        <v>881</v>
      </c>
      <c r="S782" s="121" t="s">
        <v>59</v>
      </c>
      <c r="U782" s="121" t="s">
        <v>874</v>
      </c>
      <c r="W782" s="113" t="s">
        <v>65</v>
      </c>
      <c r="X782" s="113">
        <v>6</v>
      </c>
      <c r="Y782" s="113" t="s">
        <v>65</v>
      </c>
      <c r="Z782" s="113" t="s">
        <v>65</v>
      </c>
      <c r="AA782" s="120">
        <v>0</v>
      </c>
      <c r="AB782" s="114" t="s">
        <v>65</v>
      </c>
      <c r="AC782" s="121" t="s">
        <v>59</v>
      </c>
      <c r="AD782" s="121" t="s">
        <v>875</v>
      </c>
    </row>
    <row r="783" spans="1:30" s="121" customFormat="1">
      <c r="A783" s="114" t="s">
        <v>1433</v>
      </c>
      <c r="B783" s="114" t="s">
        <v>1537</v>
      </c>
      <c r="C783" s="114" t="s">
        <v>868</v>
      </c>
      <c r="D783" s="114">
        <f t="shared" si="62"/>
        <v>4</v>
      </c>
      <c r="E783" s="119">
        <f t="shared" si="63"/>
        <v>3016.7445158671953</v>
      </c>
      <c r="F783" s="119">
        <v>497.39863342960899</v>
      </c>
      <c r="G783" s="114">
        <v>23.541732</v>
      </c>
      <c r="H783" s="114">
        <v>76.034329</v>
      </c>
      <c r="I783" s="114" t="s">
        <v>1010</v>
      </c>
      <c r="J783" s="114" t="s">
        <v>61</v>
      </c>
      <c r="K783" s="121" t="s">
        <v>495</v>
      </c>
      <c r="L783" s="121" t="s">
        <v>55</v>
      </c>
      <c r="M783" s="114" t="s">
        <v>1383</v>
      </c>
      <c r="N783" s="114" t="s">
        <v>65</v>
      </c>
      <c r="O783" s="114" t="s">
        <v>518</v>
      </c>
      <c r="P783" s="121" t="s">
        <v>1008</v>
      </c>
      <c r="Q783" s="121">
        <v>4</v>
      </c>
      <c r="R783" s="121" t="s">
        <v>881</v>
      </c>
      <c r="S783" s="121" t="s">
        <v>59</v>
      </c>
      <c r="U783" s="121" t="s">
        <v>874</v>
      </c>
      <c r="W783" s="149" t="s">
        <v>1433</v>
      </c>
      <c r="X783" s="113">
        <v>6</v>
      </c>
      <c r="Y783" s="113" t="s">
        <v>1413</v>
      </c>
      <c r="Z783" s="113" t="s">
        <v>1433</v>
      </c>
      <c r="AA783" s="120">
        <f t="shared" ref="AA783:AA784" si="65">X783+6</f>
        <v>12</v>
      </c>
      <c r="AB783" s="114" t="s">
        <v>65</v>
      </c>
      <c r="AC783" s="121" t="s">
        <v>59</v>
      </c>
      <c r="AD783" s="121" t="s">
        <v>875</v>
      </c>
    </row>
    <row r="784" spans="1:30" s="121" customFormat="1">
      <c r="A784" s="114" t="s">
        <v>1433</v>
      </c>
      <c r="B784" s="114" t="s">
        <v>1537</v>
      </c>
      <c r="C784" s="114" t="s">
        <v>868</v>
      </c>
      <c r="D784" s="114">
        <f t="shared" si="62"/>
        <v>4</v>
      </c>
      <c r="E784" s="119">
        <f t="shared" si="63"/>
        <v>3514.1431492968045</v>
      </c>
      <c r="F784" s="119">
        <v>56.906835731502397</v>
      </c>
      <c r="G784" s="114">
        <v>23.541273</v>
      </c>
      <c r="H784" s="114">
        <v>76.034576999999999</v>
      </c>
      <c r="I784" s="114" t="s">
        <v>1010</v>
      </c>
      <c r="J784" s="114" t="s">
        <v>61</v>
      </c>
      <c r="K784" s="121" t="s">
        <v>495</v>
      </c>
      <c r="L784" s="121" t="s">
        <v>55</v>
      </c>
      <c r="M784" s="114" t="s">
        <v>1383</v>
      </c>
      <c r="N784" s="114" t="s">
        <v>65</v>
      </c>
      <c r="O784" s="114" t="s">
        <v>518</v>
      </c>
      <c r="P784" s="121" t="s">
        <v>1008</v>
      </c>
      <c r="Q784" s="121">
        <v>4</v>
      </c>
      <c r="R784" s="121" t="s">
        <v>881</v>
      </c>
      <c r="S784" s="121" t="s">
        <v>59</v>
      </c>
      <c r="U784" s="121" t="s">
        <v>874</v>
      </c>
      <c r="W784" s="149" t="s">
        <v>1433</v>
      </c>
      <c r="X784" s="113">
        <v>21</v>
      </c>
      <c r="Y784" s="113" t="s">
        <v>1413</v>
      </c>
      <c r="Z784" s="113" t="s">
        <v>1433</v>
      </c>
      <c r="AA784" s="120">
        <f t="shared" si="65"/>
        <v>27</v>
      </c>
      <c r="AB784" s="114" t="s">
        <v>65</v>
      </c>
      <c r="AC784" s="121" t="s">
        <v>59</v>
      </c>
      <c r="AD784" s="121" t="s">
        <v>875</v>
      </c>
    </row>
    <row r="785" spans="1:30" s="121" customFormat="1">
      <c r="A785" s="114" t="s">
        <v>1432</v>
      </c>
      <c r="B785" s="114" t="s">
        <v>1408</v>
      </c>
      <c r="C785" s="114" t="s">
        <v>868</v>
      </c>
      <c r="D785" s="114">
        <f t="shared" si="62"/>
        <v>4</v>
      </c>
      <c r="E785" s="119">
        <f t="shared" si="63"/>
        <v>3571.0499850283068</v>
      </c>
      <c r="F785" s="119">
        <v>44.141535661147401</v>
      </c>
      <c r="G785" s="114">
        <v>23.540921000000001</v>
      </c>
      <c r="H785" s="114">
        <v>76.034767000000002</v>
      </c>
      <c r="I785" s="114" t="s">
        <v>1010</v>
      </c>
      <c r="J785" s="114" t="s">
        <v>61</v>
      </c>
      <c r="K785" s="121" t="s">
        <v>495</v>
      </c>
      <c r="L785" s="121" t="s">
        <v>55</v>
      </c>
      <c r="M785" s="114" t="s">
        <v>1383</v>
      </c>
      <c r="N785" s="114" t="s">
        <v>65</v>
      </c>
      <c r="O785" s="114" t="s">
        <v>518</v>
      </c>
      <c r="P785" s="121" t="s">
        <v>1008</v>
      </c>
      <c r="Q785" s="121">
        <v>4</v>
      </c>
      <c r="R785" s="121" t="s">
        <v>881</v>
      </c>
      <c r="S785" s="121" t="s">
        <v>59</v>
      </c>
      <c r="U785" s="121" t="s">
        <v>874</v>
      </c>
      <c r="W785" s="113" t="s">
        <v>65</v>
      </c>
      <c r="X785" s="113">
        <v>7</v>
      </c>
      <c r="Y785" s="113" t="s">
        <v>65</v>
      </c>
      <c r="Z785" s="113" t="s">
        <v>65</v>
      </c>
      <c r="AA785" s="120">
        <v>0</v>
      </c>
      <c r="AB785" s="114" t="s">
        <v>65</v>
      </c>
      <c r="AC785" s="121" t="s">
        <v>59</v>
      </c>
      <c r="AD785" s="121" t="s">
        <v>875</v>
      </c>
    </row>
    <row r="786" spans="1:30" s="121" customFormat="1">
      <c r="A786" s="114" t="s">
        <v>879</v>
      </c>
      <c r="B786" s="114" t="s">
        <v>871</v>
      </c>
      <c r="C786" s="114" t="s">
        <v>868</v>
      </c>
      <c r="D786" s="114">
        <f t="shared" si="62"/>
        <v>4</v>
      </c>
      <c r="E786" s="119">
        <f t="shared" si="63"/>
        <v>3615.1915206894541</v>
      </c>
      <c r="F786" s="119">
        <v>228.46608753597101</v>
      </c>
      <c r="G786" s="114">
        <v>23.538965999999999</v>
      </c>
      <c r="H786" s="114">
        <v>76.034841999999998</v>
      </c>
      <c r="I786" s="114" t="s">
        <v>1010</v>
      </c>
      <c r="J786" s="114" t="s">
        <v>61</v>
      </c>
      <c r="K786" s="121" t="s">
        <v>495</v>
      </c>
      <c r="L786" s="121" t="s">
        <v>55</v>
      </c>
      <c r="M786" s="114" t="s">
        <v>1383</v>
      </c>
      <c r="N786" s="114" t="s">
        <v>65</v>
      </c>
      <c r="O786" s="114" t="s">
        <v>518</v>
      </c>
      <c r="P786" s="121" t="s">
        <v>1008</v>
      </c>
      <c r="Q786" s="121">
        <v>4</v>
      </c>
      <c r="R786" s="121" t="s">
        <v>881</v>
      </c>
      <c r="S786" s="121" t="s">
        <v>59</v>
      </c>
      <c r="U786" s="121" t="s">
        <v>874</v>
      </c>
      <c r="W786" s="113" t="s">
        <v>65</v>
      </c>
      <c r="X786" s="113">
        <v>6</v>
      </c>
      <c r="Y786" s="113" t="s">
        <v>65</v>
      </c>
      <c r="Z786" s="113" t="s">
        <v>65</v>
      </c>
      <c r="AA786" s="120">
        <v>0</v>
      </c>
      <c r="AB786" s="114" t="s">
        <v>65</v>
      </c>
      <c r="AC786" s="121" t="s">
        <v>59</v>
      </c>
      <c r="AD786" s="121" t="s">
        <v>875</v>
      </c>
    </row>
    <row r="787" spans="1:30" s="121" customFormat="1">
      <c r="A787" s="114" t="s">
        <v>1431</v>
      </c>
      <c r="B787" s="114" t="s">
        <v>1408</v>
      </c>
      <c r="C787" s="114" t="s">
        <v>868</v>
      </c>
      <c r="D787" s="114">
        <f t="shared" si="62"/>
        <v>4</v>
      </c>
      <c r="E787" s="119">
        <f t="shared" si="63"/>
        <v>3843.6576082254251</v>
      </c>
      <c r="F787" s="119">
        <v>169.69161043176101</v>
      </c>
      <c r="G787" s="114">
        <v>23.537445999999999</v>
      </c>
      <c r="H787" s="114">
        <v>76.034762000000001</v>
      </c>
      <c r="I787" s="114" t="s">
        <v>1010</v>
      </c>
      <c r="J787" s="114" t="s">
        <v>61</v>
      </c>
      <c r="K787" s="121" t="s">
        <v>495</v>
      </c>
      <c r="L787" s="121" t="s">
        <v>55</v>
      </c>
      <c r="M787" s="114" t="s">
        <v>1383</v>
      </c>
      <c r="N787" s="114" t="s">
        <v>65</v>
      </c>
      <c r="O787" s="114" t="s">
        <v>518</v>
      </c>
      <c r="P787" s="121" t="s">
        <v>1008</v>
      </c>
      <c r="Q787" s="121">
        <v>4</v>
      </c>
      <c r="R787" s="121" t="s">
        <v>885</v>
      </c>
      <c r="S787" s="121" t="s">
        <v>59</v>
      </c>
      <c r="U787" s="121" t="s">
        <v>874</v>
      </c>
      <c r="W787" s="113" t="s">
        <v>65</v>
      </c>
      <c r="X787" s="113">
        <v>6</v>
      </c>
      <c r="Y787" s="113" t="s">
        <v>65</v>
      </c>
      <c r="Z787" s="113" t="s">
        <v>65</v>
      </c>
      <c r="AA787" s="120">
        <v>0</v>
      </c>
      <c r="AB787" s="114" t="s">
        <v>65</v>
      </c>
      <c r="AC787" s="121" t="s">
        <v>59</v>
      </c>
      <c r="AD787" s="121" t="s">
        <v>875</v>
      </c>
    </row>
    <row r="788" spans="1:30" s="121" customFormat="1">
      <c r="A788" s="114" t="s">
        <v>1431</v>
      </c>
      <c r="B788" s="114" t="s">
        <v>1408</v>
      </c>
      <c r="C788" s="114" t="s">
        <v>868</v>
      </c>
      <c r="D788" s="114">
        <f t="shared" si="62"/>
        <v>4</v>
      </c>
      <c r="E788" s="119">
        <f t="shared" si="63"/>
        <v>4013.3492186571862</v>
      </c>
      <c r="F788" s="119">
        <v>361.53360234063399</v>
      </c>
      <c r="G788" s="114">
        <v>23.535263</v>
      </c>
      <c r="H788" s="114">
        <v>76.033659999999998</v>
      </c>
      <c r="I788" s="114" t="s">
        <v>1010</v>
      </c>
      <c r="J788" s="114" t="s">
        <v>61</v>
      </c>
      <c r="K788" s="121" t="s">
        <v>495</v>
      </c>
      <c r="L788" s="121" t="s">
        <v>55</v>
      </c>
      <c r="M788" s="114" t="s">
        <v>1383</v>
      </c>
      <c r="N788" s="114" t="s">
        <v>65</v>
      </c>
      <c r="O788" s="114" t="s">
        <v>518</v>
      </c>
      <c r="P788" s="121" t="s">
        <v>1008</v>
      </c>
      <c r="Q788" s="121">
        <v>4</v>
      </c>
      <c r="R788" s="121" t="s">
        <v>885</v>
      </c>
      <c r="S788" s="121" t="s">
        <v>59</v>
      </c>
      <c r="U788" s="121" t="s">
        <v>874</v>
      </c>
      <c r="W788" s="113" t="s">
        <v>65</v>
      </c>
      <c r="X788" s="113">
        <v>6</v>
      </c>
      <c r="Y788" s="113" t="s">
        <v>65</v>
      </c>
      <c r="Z788" s="113" t="s">
        <v>65</v>
      </c>
      <c r="AA788" s="120">
        <v>0</v>
      </c>
      <c r="AB788" s="114" t="s">
        <v>65</v>
      </c>
      <c r="AC788" s="121" t="s">
        <v>59</v>
      </c>
      <c r="AD788" s="121" t="s">
        <v>875</v>
      </c>
    </row>
    <row r="789" spans="1:30" s="121" customFormat="1">
      <c r="A789" s="114" t="s">
        <v>1431</v>
      </c>
      <c r="B789" s="114" t="s">
        <v>1408</v>
      </c>
      <c r="C789" s="114" t="s">
        <v>868</v>
      </c>
      <c r="D789" s="114">
        <f t="shared" si="62"/>
        <v>5</v>
      </c>
      <c r="E789" s="119">
        <f t="shared" si="63"/>
        <v>4374.8828209978201</v>
      </c>
      <c r="F789" s="119">
        <v>275.28665702702199</v>
      </c>
      <c r="G789" s="114">
        <v>23.534716</v>
      </c>
      <c r="H789" s="114">
        <v>76.031036</v>
      </c>
      <c r="I789" s="114" t="s">
        <v>1010</v>
      </c>
      <c r="J789" s="114" t="s">
        <v>61</v>
      </c>
      <c r="K789" s="121" t="s">
        <v>495</v>
      </c>
      <c r="L789" s="121" t="s">
        <v>55</v>
      </c>
      <c r="M789" s="114" t="s">
        <v>1383</v>
      </c>
      <c r="N789" s="114" t="s">
        <v>65</v>
      </c>
      <c r="O789" s="114" t="s">
        <v>518</v>
      </c>
      <c r="P789" s="121" t="s">
        <v>1008</v>
      </c>
      <c r="Q789" s="121">
        <v>6</v>
      </c>
      <c r="R789" s="121" t="s">
        <v>873</v>
      </c>
      <c r="S789" s="121" t="s">
        <v>59</v>
      </c>
      <c r="U789" s="121" t="s">
        <v>34</v>
      </c>
      <c r="W789" s="113" t="s">
        <v>65</v>
      </c>
      <c r="X789" s="113">
        <v>6</v>
      </c>
      <c r="Y789" s="113" t="s">
        <v>65</v>
      </c>
      <c r="Z789" s="113" t="s">
        <v>65</v>
      </c>
      <c r="AA789" s="120">
        <v>0</v>
      </c>
      <c r="AB789" s="114" t="s">
        <v>65</v>
      </c>
      <c r="AC789" s="121" t="s">
        <v>59</v>
      </c>
      <c r="AD789" s="121" t="s">
        <v>875</v>
      </c>
    </row>
    <row r="790" spans="1:30" s="121" customFormat="1">
      <c r="A790" s="114" t="s">
        <v>879</v>
      </c>
      <c r="B790" s="114" t="s">
        <v>871</v>
      </c>
      <c r="C790" s="114" t="s">
        <v>868</v>
      </c>
      <c r="D790" s="114">
        <f t="shared" si="62"/>
        <v>5</v>
      </c>
      <c r="E790" s="119">
        <f t="shared" si="63"/>
        <v>4650.1694780248417</v>
      </c>
      <c r="F790" s="119">
        <v>61.752933597228498</v>
      </c>
      <c r="G790" s="114">
        <v>23.534600999999999</v>
      </c>
      <c r="H790" s="114">
        <v>76.030444000000003</v>
      </c>
      <c r="I790" s="114" t="s">
        <v>1010</v>
      </c>
      <c r="J790" s="114" t="s">
        <v>61</v>
      </c>
      <c r="K790" s="121" t="s">
        <v>495</v>
      </c>
      <c r="L790" s="121" t="s">
        <v>55</v>
      </c>
      <c r="M790" s="114" t="s">
        <v>1383</v>
      </c>
      <c r="N790" s="114" t="s">
        <v>65</v>
      </c>
      <c r="O790" s="114" t="s">
        <v>518</v>
      </c>
      <c r="P790" s="121" t="s">
        <v>1008</v>
      </c>
      <c r="Q790" s="121">
        <v>6</v>
      </c>
      <c r="R790" s="121" t="s">
        <v>873</v>
      </c>
      <c r="S790" s="121" t="s">
        <v>59</v>
      </c>
      <c r="U790" s="121" t="s">
        <v>34</v>
      </c>
      <c r="W790" s="113" t="s">
        <v>65</v>
      </c>
      <c r="X790" s="113">
        <v>6</v>
      </c>
      <c r="Y790" s="113" t="s">
        <v>65</v>
      </c>
      <c r="Z790" s="113" t="s">
        <v>65</v>
      </c>
      <c r="AA790" s="120">
        <v>0</v>
      </c>
      <c r="AB790" s="114" t="s">
        <v>65</v>
      </c>
      <c r="AC790" s="121" t="s">
        <v>59</v>
      </c>
      <c r="AD790" s="121" t="s">
        <v>875</v>
      </c>
    </row>
    <row r="791" spans="1:30" s="121" customFormat="1">
      <c r="A791" s="114" t="s">
        <v>879</v>
      </c>
      <c r="B791" s="114" t="s">
        <v>871</v>
      </c>
      <c r="C791" s="114" t="s">
        <v>868</v>
      </c>
      <c r="D791" s="114">
        <f t="shared" si="62"/>
        <v>5</v>
      </c>
      <c r="E791" s="119">
        <f t="shared" si="63"/>
        <v>4711.9224116220703</v>
      </c>
      <c r="F791" s="119">
        <v>441.52894060271399</v>
      </c>
      <c r="G791" s="114">
        <v>23.533985999999999</v>
      </c>
      <c r="H791" s="114">
        <v>76.026176000000007</v>
      </c>
      <c r="I791" s="114" t="s">
        <v>1010</v>
      </c>
      <c r="J791" s="114" t="s">
        <v>61</v>
      </c>
      <c r="K791" s="121" t="s">
        <v>495</v>
      </c>
      <c r="L791" s="121" t="s">
        <v>55</v>
      </c>
      <c r="M791" s="114" t="s">
        <v>1383</v>
      </c>
      <c r="N791" s="114" t="s">
        <v>65</v>
      </c>
      <c r="O791" s="114" t="s">
        <v>518</v>
      </c>
      <c r="P791" s="121" t="s">
        <v>1008</v>
      </c>
      <c r="Q791" s="121">
        <v>6</v>
      </c>
      <c r="R791" s="121" t="s">
        <v>873</v>
      </c>
      <c r="S791" s="121" t="s">
        <v>59</v>
      </c>
      <c r="U791" s="121" t="s">
        <v>34</v>
      </c>
      <c r="W791" s="113" t="s">
        <v>65</v>
      </c>
      <c r="X791" s="113">
        <v>6</v>
      </c>
      <c r="Y791" s="113" t="s">
        <v>65</v>
      </c>
      <c r="Z791" s="113" t="s">
        <v>65</v>
      </c>
      <c r="AA791" s="120">
        <v>0</v>
      </c>
      <c r="AB791" s="114" t="s">
        <v>65</v>
      </c>
      <c r="AC791" s="121" t="s">
        <v>59</v>
      </c>
      <c r="AD791" s="121" t="s">
        <v>875</v>
      </c>
    </row>
    <row r="792" spans="1:30" s="121" customFormat="1">
      <c r="A792" s="114" t="s">
        <v>1432</v>
      </c>
      <c r="B792" s="114" t="s">
        <v>1408</v>
      </c>
      <c r="C792" s="114" t="s">
        <v>868</v>
      </c>
      <c r="D792" s="114">
        <f t="shared" si="62"/>
        <v>4</v>
      </c>
      <c r="E792" s="119">
        <f t="shared" si="63"/>
        <v>5153.4513522247844</v>
      </c>
      <c r="F792" s="119">
        <v>100.91947856097001</v>
      </c>
      <c r="G792" s="114">
        <v>23.534455999999999</v>
      </c>
      <c r="H792" s="114">
        <v>76.025364999999994</v>
      </c>
      <c r="I792" s="114" t="s">
        <v>1010</v>
      </c>
      <c r="J792" s="114" t="s">
        <v>61</v>
      </c>
      <c r="K792" s="121" t="s">
        <v>495</v>
      </c>
      <c r="L792" s="121" t="s">
        <v>55</v>
      </c>
      <c r="M792" s="114" t="s">
        <v>1383</v>
      </c>
      <c r="N792" s="114" t="s">
        <v>65</v>
      </c>
      <c r="O792" s="114" t="s">
        <v>518</v>
      </c>
      <c r="P792" s="121" t="s">
        <v>1008</v>
      </c>
      <c r="Q792" s="121">
        <v>4</v>
      </c>
      <c r="R792" s="121" t="s">
        <v>873</v>
      </c>
      <c r="S792" s="121" t="s">
        <v>59</v>
      </c>
      <c r="U792" s="121" t="s">
        <v>874</v>
      </c>
      <c r="W792" s="113" t="s">
        <v>65</v>
      </c>
      <c r="X792" s="113">
        <v>13</v>
      </c>
      <c r="Y792" s="113" t="s">
        <v>65</v>
      </c>
      <c r="Z792" s="113" t="s">
        <v>65</v>
      </c>
      <c r="AA792" s="120">
        <v>0</v>
      </c>
      <c r="AB792" s="114" t="s">
        <v>65</v>
      </c>
      <c r="AC792" s="121" t="s">
        <v>59</v>
      </c>
      <c r="AD792" s="121" t="s">
        <v>875</v>
      </c>
    </row>
    <row r="793" spans="1:30" s="121" customFormat="1">
      <c r="A793" s="114" t="s">
        <v>1439</v>
      </c>
      <c r="B793" s="114" t="s">
        <v>871</v>
      </c>
      <c r="C793" s="114" t="s">
        <v>868</v>
      </c>
      <c r="D793" s="114">
        <f t="shared" si="62"/>
        <v>4</v>
      </c>
      <c r="E793" s="119">
        <f t="shared" si="63"/>
        <v>5254.3708307857542</v>
      </c>
      <c r="F793" s="119">
        <v>456.98230153156402</v>
      </c>
      <c r="G793" s="114">
        <v>23.535606000000001</v>
      </c>
      <c r="H793" s="114">
        <v>76.021647000000002</v>
      </c>
      <c r="I793" s="114" t="s">
        <v>1010</v>
      </c>
      <c r="J793" s="114" t="s">
        <v>61</v>
      </c>
      <c r="K793" s="121" t="s">
        <v>495</v>
      </c>
      <c r="L793" s="121" t="s">
        <v>55</v>
      </c>
      <c r="M793" s="114" t="s">
        <v>1383</v>
      </c>
      <c r="N793" s="114" t="s">
        <v>65</v>
      </c>
      <c r="O793" s="114" t="s">
        <v>518</v>
      </c>
      <c r="P793" s="121" t="s">
        <v>1008</v>
      </c>
      <c r="Q793" s="121">
        <v>4</v>
      </c>
      <c r="R793" s="121" t="s">
        <v>873</v>
      </c>
      <c r="S793" s="121" t="s">
        <v>59</v>
      </c>
      <c r="U793" s="121" t="s">
        <v>874</v>
      </c>
      <c r="W793" s="113" t="s">
        <v>65</v>
      </c>
      <c r="X793" s="113">
        <v>51</v>
      </c>
      <c r="Y793" s="113" t="s">
        <v>65</v>
      </c>
      <c r="Z793" s="113" t="s">
        <v>65</v>
      </c>
      <c r="AA793" s="120">
        <v>0</v>
      </c>
      <c r="AB793" s="114" t="s">
        <v>65</v>
      </c>
      <c r="AC793" s="121" t="s">
        <v>59</v>
      </c>
      <c r="AD793" s="121" t="s">
        <v>875</v>
      </c>
    </row>
    <row r="794" spans="1:30" s="121" customFormat="1">
      <c r="A794" s="114" t="s">
        <v>879</v>
      </c>
      <c r="B794" s="114" t="s">
        <v>871</v>
      </c>
      <c r="C794" s="114" t="s">
        <v>868</v>
      </c>
      <c r="D794" s="114">
        <f t="shared" si="62"/>
        <v>4</v>
      </c>
      <c r="E794" s="119">
        <f t="shared" si="63"/>
        <v>5711.3531323173183</v>
      </c>
      <c r="F794" s="119">
        <v>78.531442725622597</v>
      </c>
      <c r="G794" s="114">
        <v>23.535003</v>
      </c>
      <c r="H794" s="114">
        <v>76.021241000000003</v>
      </c>
      <c r="I794" s="114" t="s">
        <v>1010</v>
      </c>
      <c r="J794" s="114" t="s">
        <v>61</v>
      </c>
      <c r="K794" s="121" t="s">
        <v>495</v>
      </c>
      <c r="L794" s="121" t="s">
        <v>55</v>
      </c>
      <c r="M794" s="114" t="s">
        <v>1383</v>
      </c>
      <c r="N794" s="114" t="s">
        <v>65</v>
      </c>
      <c r="O794" s="114" t="s">
        <v>518</v>
      </c>
      <c r="P794" s="121" t="s">
        <v>1008</v>
      </c>
      <c r="Q794" s="121">
        <v>4</v>
      </c>
      <c r="R794" s="121" t="s">
        <v>873</v>
      </c>
      <c r="S794" s="121" t="s">
        <v>59</v>
      </c>
      <c r="U794" s="121" t="s">
        <v>874</v>
      </c>
      <c r="W794" s="113" t="s">
        <v>65</v>
      </c>
      <c r="X794" s="113">
        <v>6</v>
      </c>
      <c r="Y794" s="113" t="s">
        <v>65</v>
      </c>
      <c r="Z794" s="113" t="s">
        <v>65</v>
      </c>
      <c r="AA794" s="120">
        <v>0</v>
      </c>
      <c r="AB794" s="114" t="s">
        <v>65</v>
      </c>
      <c r="AC794" s="121" t="s">
        <v>59</v>
      </c>
      <c r="AD794" s="121" t="s">
        <v>875</v>
      </c>
    </row>
    <row r="795" spans="1:30" s="121" customFormat="1">
      <c r="A795" s="114" t="s">
        <v>1433</v>
      </c>
      <c r="B795" s="114" t="s">
        <v>1537</v>
      </c>
      <c r="C795" s="114" t="s">
        <v>868</v>
      </c>
      <c r="D795" s="114">
        <f t="shared" si="62"/>
        <v>4</v>
      </c>
      <c r="E795" s="119">
        <f t="shared" si="63"/>
        <v>5789.8845750429409</v>
      </c>
      <c r="F795" s="119">
        <v>207.846967881853</v>
      </c>
      <c r="G795" s="114">
        <v>23.533989999999999</v>
      </c>
      <c r="H795" s="114">
        <v>76.019679999999994</v>
      </c>
      <c r="I795" s="114" t="s">
        <v>1010</v>
      </c>
      <c r="J795" s="114" t="s">
        <v>61</v>
      </c>
      <c r="K795" s="121" t="s">
        <v>495</v>
      </c>
      <c r="L795" s="121" t="s">
        <v>55</v>
      </c>
      <c r="M795" s="114" t="s">
        <v>1383</v>
      </c>
      <c r="N795" s="114" t="s">
        <v>65</v>
      </c>
      <c r="O795" s="114" t="s">
        <v>518</v>
      </c>
      <c r="P795" s="121" t="s">
        <v>874</v>
      </c>
      <c r="Q795" s="121">
        <v>4</v>
      </c>
      <c r="R795" s="121" t="s">
        <v>873</v>
      </c>
      <c r="S795" s="121" t="s">
        <v>59</v>
      </c>
      <c r="U795" s="121" t="s">
        <v>874</v>
      </c>
      <c r="W795" s="149" t="s">
        <v>1433</v>
      </c>
      <c r="X795" s="113">
        <v>7</v>
      </c>
      <c r="Y795" s="113" t="s">
        <v>1413</v>
      </c>
      <c r="Z795" s="113" t="s">
        <v>1433</v>
      </c>
      <c r="AA795" s="120">
        <f>X795+6</f>
        <v>13</v>
      </c>
      <c r="AB795" s="114" t="s">
        <v>65</v>
      </c>
      <c r="AC795" s="121" t="s">
        <v>59</v>
      </c>
      <c r="AD795" s="121" t="s">
        <v>875</v>
      </c>
    </row>
    <row r="796" spans="1:30" s="121" customFormat="1">
      <c r="A796" s="114" t="s">
        <v>1431</v>
      </c>
      <c r="B796" s="114" t="s">
        <v>1408</v>
      </c>
      <c r="C796" s="114" t="s">
        <v>868</v>
      </c>
      <c r="D796" s="114">
        <f t="shared" si="62"/>
        <v>4</v>
      </c>
      <c r="E796" s="119">
        <f t="shared" si="63"/>
        <v>5997.7315429247938</v>
      </c>
      <c r="F796" s="119">
        <v>2.4071915759665399</v>
      </c>
      <c r="G796" s="114">
        <v>23.533982000000002</v>
      </c>
      <c r="H796" s="114">
        <v>76.019658000000007</v>
      </c>
      <c r="I796" s="114" t="s">
        <v>1010</v>
      </c>
      <c r="J796" s="114" t="s">
        <v>61</v>
      </c>
      <c r="K796" s="121" t="s">
        <v>495</v>
      </c>
      <c r="L796" s="121" t="s">
        <v>55</v>
      </c>
      <c r="M796" s="114" t="s">
        <v>1383</v>
      </c>
      <c r="N796" s="114" t="s">
        <v>65</v>
      </c>
      <c r="O796" s="114" t="s">
        <v>518</v>
      </c>
      <c r="P796" s="121" t="s">
        <v>874</v>
      </c>
      <c r="Q796" s="121">
        <v>4</v>
      </c>
      <c r="R796" s="121" t="s">
        <v>873</v>
      </c>
      <c r="S796" s="121" t="s">
        <v>59</v>
      </c>
      <c r="U796" s="121" t="s">
        <v>874</v>
      </c>
      <c r="W796" s="113" t="s">
        <v>65</v>
      </c>
      <c r="X796" s="113">
        <v>6</v>
      </c>
      <c r="Y796" s="113" t="s">
        <v>65</v>
      </c>
      <c r="Z796" s="113" t="s">
        <v>65</v>
      </c>
      <c r="AA796" s="120">
        <v>0</v>
      </c>
      <c r="AB796" s="114" t="s">
        <v>65</v>
      </c>
      <c r="AC796" s="121" t="s">
        <v>59</v>
      </c>
      <c r="AD796" s="121" t="s">
        <v>543</v>
      </c>
    </row>
    <row r="797" spans="1:30" s="121" customFormat="1">
      <c r="A797" s="114" t="s">
        <v>1432</v>
      </c>
      <c r="B797" s="114" t="s">
        <v>1408</v>
      </c>
      <c r="C797" s="114" t="s">
        <v>868</v>
      </c>
      <c r="D797" s="114">
        <f t="shared" si="62"/>
        <v>4</v>
      </c>
      <c r="E797" s="119">
        <f t="shared" si="63"/>
        <v>6000.1387345007606</v>
      </c>
      <c r="F797" s="119">
        <v>4.1428371520678597</v>
      </c>
      <c r="G797" s="114">
        <v>23.533982000000002</v>
      </c>
      <c r="H797" s="114">
        <v>76.019658000000007</v>
      </c>
      <c r="I797" s="114" t="s">
        <v>1010</v>
      </c>
      <c r="J797" s="114" t="s">
        <v>61</v>
      </c>
      <c r="K797" s="121" t="s">
        <v>495</v>
      </c>
      <c r="L797" s="121" t="s">
        <v>55</v>
      </c>
      <c r="M797" s="114" t="s">
        <v>1383</v>
      </c>
      <c r="N797" s="114" t="s">
        <v>65</v>
      </c>
      <c r="O797" s="114" t="s">
        <v>518</v>
      </c>
      <c r="P797" s="121" t="s">
        <v>1008</v>
      </c>
      <c r="Q797" s="121">
        <v>4</v>
      </c>
      <c r="R797" s="121" t="s">
        <v>873</v>
      </c>
      <c r="S797" s="121" t="s">
        <v>59</v>
      </c>
      <c r="U797" s="121" t="s">
        <v>874</v>
      </c>
      <c r="W797" s="113" t="s">
        <v>65</v>
      </c>
      <c r="X797" s="113">
        <v>4</v>
      </c>
      <c r="Y797" s="113" t="s">
        <v>65</v>
      </c>
      <c r="Z797" s="113" t="s">
        <v>65</v>
      </c>
      <c r="AA797" s="120">
        <v>0</v>
      </c>
      <c r="AB797" s="114" t="s">
        <v>65</v>
      </c>
      <c r="AC797" s="121" t="s">
        <v>59</v>
      </c>
      <c r="AD797" s="121" t="s">
        <v>875</v>
      </c>
    </row>
    <row r="798" spans="1:30" s="121" customFormat="1">
      <c r="A798" s="114" t="s">
        <v>1433</v>
      </c>
      <c r="B798" s="114" t="s">
        <v>1537</v>
      </c>
      <c r="C798" s="114" t="s">
        <v>868</v>
      </c>
      <c r="D798" s="114">
        <f t="shared" si="62"/>
        <v>4</v>
      </c>
      <c r="E798" s="119">
        <f t="shared" si="63"/>
        <v>6004.2815716528285</v>
      </c>
      <c r="F798" s="119">
        <v>196.85827928362301</v>
      </c>
      <c r="G798" s="114">
        <v>23.532783999999999</v>
      </c>
      <c r="H798" s="114">
        <v>76.018189000000007</v>
      </c>
      <c r="I798" s="114" t="s">
        <v>1010</v>
      </c>
      <c r="J798" s="114" t="s">
        <v>61</v>
      </c>
      <c r="K798" s="121" t="s">
        <v>495</v>
      </c>
      <c r="L798" s="121" t="s">
        <v>55</v>
      </c>
      <c r="M798" s="114" t="s">
        <v>1383</v>
      </c>
      <c r="N798" s="114" t="s">
        <v>65</v>
      </c>
      <c r="O798" s="114" t="s">
        <v>518</v>
      </c>
      <c r="P798" s="121" t="s">
        <v>1008</v>
      </c>
      <c r="Q798" s="121">
        <v>4</v>
      </c>
      <c r="R798" s="121" t="s">
        <v>873</v>
      </c>
      <c r="S798" s="121" t="s">
        <v>59</v>
      </c>
      <c r="U798" s="121" t="s">
        <v>874</v>
      </c>
      <c r="W798" s="149" t="s">
        <v>1433</v>
      </c>
      <c r="X798" s="113">
        <v>6</v>
      </c>
      <c r="Y798" s="113" t="s">
        <v>1413</v>
      </c>
      <c r="Z798" s="113" t="s">
        <v>1433</v>
      </c>
      <c r="AA798" s="120">
        <f>X798+6</f>
        <v>12</v>
      </c>
      <c r="AB798" s="114" t="s">
        <v>65</v>
      </c>
      <c r="AC798" s="121" t="s">
        <v>59</v>
      </c>
      <c r="AD798" s="121" t="s">
        <v>875</v>
      </c>
    </row>
    <row r="799" spans="1:30" s="121" customFormat="1">
      <c r="A799" s="114" t="s">
        <v>1431</v>
      </c>
      <c r="B799" s="114" t="s">
        <v>1408</v>
      </c>
      <c r="C799" s="114" t="s">
        <v>868</v>
      </c>
      <c r="D799" s="114">
        <f t="shared" si="62"/>
        <v>4</v>
      </c>
      <c r="E799" s="119">
        <f t="shared" si="63"/>
        <v>6201.1398509364517</v>
      </c>
      <c r="F799" s="119">
        <v>510.25146911092401</v>
      </c>
      <c r="G799" s="114">
        <v>23.531257</v>
      </c>
      <c r="H799" s="114">
        <v>76.013537999999997</v>
      </c>
      <c r="I799" s="114" t="s">
        <v>1010</v>
      </c>
      <c r="J799" s="114" t="s">
        <v>61</v>
      </c>
      <c r="K799" s="121" t="s">
        <v>495</v>
      </c>
      <c r="L799" s="121" t="s">
        <v>55</v>
      </c>
      <c r="M799" s="114" t="s">
        <v>1383</v>
      </c>
      <c r="N799" s="114" t="s">
        <v>65</v>
      </c>
      <c r="O799" s="114" t="s">
        <v>518</v>
      </c>
      <c r="P799" s="121" t="s">
        <v>1008</v>
      </c>
      <c r="Q799" s="121">
        <v>4</v>
      </c>
      <c r="R799" s="121" t="s">
        <v>873</v>
      </c>
      <c r="S799" s="121" t="s">
        <v>59</v>
      </c>
      <c r="U799" s="121" t="s">
        <v>874</v>
      </c>
      <c r="W799" s="113" t="s">
        <v>65</v>
      </c>
      <c r="X799" s="113">
        <v>6</v>
      </c>
      <c r="Y799" s="113" t="s">
        <v>65</v>
      </c>
      <c r="Z799" s="113" t="s">
        <v>65</v>
      </c>
      <c r="AA799" s="120">
        <v>0</v>
      </c>
      <c r="AB799" s="114" t="s">
        <v>65</v>
      </c>
      <c r="AC799" s="121" t="s">
        <v>59</v>
      </c>
      <c r="AD799" s="121" t="s">
        <v>875</v>
      </c>
    </row>
    <row r="800" spans="1:30" s="121" customFormat="1">
      <c r="A800" s="114" t="s">
        <v>879</v>
      </c>
      <c r="B800" s="114" t="s">
        <v>871</v>
      </c>
      <c r="C800" s="114" t="s">
        <v>868</v>
      </c>
      <c r="D800" s="114">
        <f t="shared" si="62"/>
        <v>4</v>
      </c>
      <c r="E800" s="119">
        <f t="shared" si="63"/>
        <v>6711.3913200473753</v>
      </c>
      <c r="F800" s="119">
        <v>60.076887265815103</v>
      </c>
      <c r="G800" s="114">
        <v>23.531233</v>
      </c>
      <c r="H800" s="114">
        <v>76.012950000000004</v>
      </c>
      <c r="I800" s="114" t="s">
        <v>1010</v>
      </c>
      <c r="J800" s="114" t="s">
        <v>61</v>
      </c>
      <c r="K800" s="121" t="s">
        <v>495</v>
      </c>
      <c r="L800" s="121" t="s">
        <v>55</v>
      </c>
      <c r="M800" s="114" t="s">
        <v>1383</v>
      </c>
      <c r="N800" s="114" t="s">
        <v>65</v>
      </c>
      <c r="O800" s="114" t="s">
        <v>518</v>
      </c>
      <c r="P800" s="121" t="s">
        <v>1008</v>
      </c>
      <c r="Q800" s="121">
        <v>4</v>
      </c>
      <c r="R800" s="121" t="s">
        <v>873</v>
      </c>
      <c r="S800" s="121" t="s">
        <v>59</v>
      </c>
      <c r="U800" s="121" t="s">
        <v>874</v>
      </c>
      <c r="W800" s="113" t="s">
        <v>65</v>
      </c>
      <c r="X800" s="113">
        <v>6</v>
      </c>
      <c r="Y800" s="113" t="s">
        <v>65</v>
      </c>
      <c r="Z800" s="113" t="s">
        <v>65</v>
      </c>
      <c r="AA800" s="120">
        <v>0</v>
      </c>
      <c r="AB800" s="114" t="s">
        <v>65</v>
      </c>
      <c r="AC800" s="121" t="s">
        <v>59</v>
      </c>
      <c r="AD800" s="121" t="s">
        <v>875</v>
      </c>
    </row>
    <row r="801" spans="1:30" s="121" customFormat="1">
      <c r="A801" s="114" t="s">
        <v>1432</v>
      </c>
      <c r="B801" s="114" t="s">
        <v>1408</v>
      </c>
      <c r="C801" s="114" t="s">
        <v>868</v>
      </c>
      <c r="D801" s="114">
        <f t="shared" si="62"/>
        <v>4</v>
      </c>
      <c r="E801" s="119">
        <f t="shared" si="63"/>
        <v>6771.4682073131908</v>
      </c>
      <c r="F801" s="119">
        <v>15.007227271379</v>
      </c>
      <c r="G801" s="114">
        <v>23.531206999999998</v>
      </c>
      <c r="H801" s="114">
        <v>76.012832000000003</v>
      </c>
      <c r="I801" s="114" t="s">
        <v>1010</v>
      </c>
      <c r="J801" s="114" t="s">
        <v>61</v>
      </c>
      <c r="K801" s="121" t="s">
        <v>495</v>
      </c>
      <c r="L801" s="121" t="s">
        <v>55</v>
      </c>
      <c r="M801" s="114" t="s">
        <v>1383</v>
      </c>
      <c r="N801" s="114" t="s">
        <v>65</v>
      </c>
      <c r="O801" s="114" t="s">
        <v>518</v>
      </c>
      <c r="P801" s="121" t="s">
        <v>1008</v>
      </c>
      <c r="Q801" s="121">
        <v>4</v>
      </c>
      <c r="R801" s="121" t="s">
        <v>873</v>
      </c>
      <c r="S801" s="121" t="s">
        <v>59</v>
      </c>
      <c r="U801" s="121" t="s">
        <v>874</v>
      </c>
      <c r="W801" s="113" t="s">
        <v>65</v>
      </c>
      <c r="X801" s="113">
        <v>7</v>
      </c>
      <c r="Y801" s="113" t="s">
        <v>65</v>
      </c>
      <c r="Z801" s="113" t="s">
        <v>65</v>
      </c>
      <c r="AA801" s="120">
        <v>0</v>
      </c>
      <c r="AB801" s="114" t="s">
        <v>65</v>
      </c>
      <c r="AC801" s="121" t="s">
        <v>59</v>
      </c>
      <c r="AD801" s="121" t="s">
        <v>875</v>
      </c>
    </row>
    <row r="802" spans="1:30" s="121" customFormat="1">
      <c r="A802" s="114" t="s">
        <v>1432</v>
      </c>
      <c r="B802" s="114" t="s">
        <v>1408</v>
      </c>
      <c r="C802" s="114" t="s">
        <v>868</v>
      </c>
      <c r="D802" s="114">
        <f t="shared" si="62"/>
        <v>4</v>
      </c>
      <c r="E802" s="119">
        <f t="shared" si="63"/>
        <v>6786.4754345845695</v>
      </c>
      <c r="F802" s="119">
        <v>9.6563106839937891</v>
      </c>
      <c r="G802" s="114">
        <v>23.531120000000001</v>
      </c>
      <c r="H802" s="114">
        <v>76.012827999999999</v>
      </c>
      <c r="I802" s="114" t="s">
        <v>1010</v>
      </c>
      <c r="J802" s="114" t="s">
        <v>61</v>
      </c>
      <c r="K802" s="121" t="s">
        <v>495</v>
      </c>
      <c r="L802" s="121" t="s">
        <v>55</v>
      </c>
      <c r="M802" s="114" t="s">
        <v>1383</v>
      </c>
      <c r="N802" s="114" t="s">
        <v>65</v>
      </c>
      <c r="O802" s="114" t="s">
        <v>518</v>
      </c>
      <c r="P802" s="121" t="s">
        <v>1008</v>
      </c>
      <c r="Q802" s="121">
        <v>4</v>
      </c>
      <c r="R802" s="121" t="s">
        <v>881</v>
      </c>
      <c r="S802" s="121" t="s">
        <v>59</v>
      </c>
      <c r="U802" s="121" t="s">
        <v>874</v>
      </c>
      <c r="W802" s="113" t="s">
        <v>65</v>
      </c>
      <c r="X802" s="113">
        <v>5</v>
      </c>
      <c r="Y802" s="113" t="s">
        <v>65</v>
      </c>
      <c r="Z802" s="113" t="s">
        <v>65</v>
      </c>
      <c r="AA802" s="120">
        <v>0</v>
      </c>
      <c r="AB802" s="114" t="s">
        <v>65</v>
      </c>
      <c r="AC802" s="121" t="s">
        <v>59</v>
      </c>
      <c r="AD802" s="121" t="s">
        <v>875</v>
      </c>
    </row>
    <row r="803" spans="1:30" s="121" customFormat="1">
      <c r="A803" s="114" t="s">
        <v>1433</v>
      </c>
      <c r="B803" s="114" t="s">
        <v>1537</v>
      </c>
      <c r="C803" s="114" t="s">
        <v>868</v>
      </c>
      <c r="D803" s="114">
        <f t="shared" si="62"/>
        <v>4</v>
      </c>
      <c r="E803" s="119">
        <f t="shared" si="63"/>
        <v>6796.1317452685635</v>
      </c>
      <c r="F803" s="119">
        <v>29.472521897092101</v>
      </c>
      <c r="G803" s="114">
        <v>23.530854000000001</v>
      </c>
      <c r="H803" s="114">
        <v>76.012843000000004</v>
      </c>
      <c r="I803" s="114" t="s">
        <v>1010</v>
      </c>
      <c r="J803" s="114" t="s">
        <v>61</v>
      </c>
      <c r="K803" s="121" t="s">
        <v>495</v>
      </c>
      <c r="L803" s="121" t="s">
        <v>55</v>
      </c>
      <c r="M803" s="114" t="s">
        <v>1383</v>
      </c>
      <c r="N803" s="114" t="s">
        <v>65</v>
      </c>
      <c r="O803" s="114" t="s">
        <v>518</v>
      </c>
      <c r="P803" s="121" t="s">
        <v>1008</v>
      </c>
      <c r="Q803" s="121">
        <v>4</v>
      </c>
      <c r="R803" s="121" t="s">
        <v>881</v>
      </c>
      <c r="S803" s="121" t="s">
        <v>59</v>
      </c>
      <c r="U803" s="121" t="s">
        <v>874</v>
      </c>
      <c r="W803" s="149" t="s">
        <v>1433</v>
      </c>
      <c r="X803" s="113">
        <v>7</v>
      </c>
      <c r="Y803" s="113" t="s">
        <v>1413</v>
      </c>
      <c r="Z803" s="113" t="s">
        <v>1433</v>
      </c>
      <c r="AA803" s="120">
        <f>X803+6</f>
        <v>13</v>
      </c>
      <c r="AB803" s="114" t="s">
        <v>65</v>
      </c>
      <c r="AC803" s="121" t="s">
        <v>59</v>
      </c>
      <c r="AD803" s="121" t="s">
        <v>875</v>
      </c>
    </row>
    <row r="804" spans="1:30" s="121" customFormat="1">
      <c r="A804" s="114" t="s">
        <v>1432</v>
      </c>
      <c r="B804" s="114" t="s">
        <v>1408</v>
      </c>
      <c r="C804" s="114" t="s">
        <v>868</v>
      </c>
      <c r="D804" s="114">
        <f t="shared" si="62"/>
        <v>4</v>
      </c>
      <c r="E804" s="119">
        <f t="shared" si="63"/>
        <v>6825.604267165656</v>
      </c>
      <c r="F804" s="119">
        <v>8.5998535133857104</v>
      </c>
      <c r="G804" s="114">
        <v>23.530777</v>
      </c>
      <c r="H804" s="114">
        <v>76.012843000000004</v>
      </c>
      <c r="I804" s="114" t="s">
        <v>1010</v>
      </c>
      <c r="J804" s="114" t="s">
        <v>61</v>
      </c>
      <c r="K804" s="121" t="s">
        <v>495</v>
      </c>
      <c r="L804" s="121" t="s">
        <v>55</v>
      </c>
      <c r="M804" s="114" t="s">
        <v>1383</v>
      </c>
      <c r="N804" s="114" t="s">
        <v>65</v>
      </c>
      <c r="O804" s="114" t="s">
        <v>518</v>
      </c>
      <c r="P804" s="121" t="s">
        <v>1008</v>
      </c>
      <c r="Q804" s="121">
        <v>4</v>
      </c>
      <c r="R804" s="121" t="s">
        <v>881</v>
      </c>
      <c r="S804" s="121" t="s">
        <v>59</v>
      </c>
      <c r="U804" s="121" t="s">
        <v>874</v>
      </c>
      <c r="W804" s="113" t="s">
        <v>65</v>
      </c>
      <c r="X804" s="113">
        <v>6</v>
      </c>
      <c r="Y804" s="113" t="s">
        <v>65</v>
      </c>
      <c r="Z804" s="113" t="s">
        <v>65</v>
      </c>
      <c r="AA804" s="120">
        <v>0</v>
      </c>
      <c r="AB804" s="114" t="s">
        <v>65</v>
      </c>
      <c r="AC804" s="121" t="s">
        <v>59</v>
      </c>
      <c r="AD804" s="121" t="s">
        <v>875</v>
      </c>
    </row>
    <row r="805" spans="1:30" s="121" customFormat="1">
      <c r="A805" s="114" t="s">
        <v>1432</v>
      </c>
      <c r="B805" s="114" t="s">
        <v>1408</v>
      </c>
      <c r="C805" s="114" t="s">
        <v>895</v>
      </c>
      <c r="D805" s="114">
        <f t="shared" si="62"/>
        <v>5</v>
      </c>
      <c r="E805" s="119">
        <f t="shared" si="63"/>
        <v>6834.2041206790418</v>
      </c>
      <c r="F805" s="119">
        <v>34.286820700857596</v>
      </c>
      <c r="G805" s="114">
        <v>23.530667000000001</v>
      </c>
      <c r="H805" s="114">
        <v>76.013136000000003</v>
      </c>
      <c r="I805" s="114" t="s">
        <v>1010</v>
      </c>
      <c r="J805" s="114" t="s">
        <v>61</v>
      </c>
      <c r="K805" s="121" t="s">
        <v>495</v>
      </c>
      <c r="L805" s="121" t="s">
        <v>55</v>
      </c>
      <c r="M805" s="114" t="s">
        <v>1383</v>
      </c>
      <c r="N805" s="114" t="s">
        <v>65</v>
      </c>
      <c r="O805" s="114" t="s">
        <v>518</v>
      </c>
      <c r="P805" s="121" t="s">
        <v>884</v>
      </c>
      <c r="Q805" s="121">
        <v>6</v>
      </c>
      <c r="R805" s="121" t="s">
        <v>887</v>
      </c>
      <c r="S805" s="121" t="s">
        <v>1535</v>
      </c>
      <c r="U805" s="121" t="s">
        <v>886</v>
      </c>
      <c r="W805" s="113" t="s">
        <v>65</v>
      </c>
      <c r="X805" s="113">
        <v>4</v>
      </c>
      <c r="Y805" s="113" t="s">
        <v>65</v>
      </c>
      <c r="Z805" s="113" t="s">
        <v>65</v>
      </c>
      <c r="AA805" s="120">
        <v>0</v>
      </c>
      <c r="AB805" s="114" t="s">
        <v>65</v>
      </c>
      <c r="AC805" s="121" t="s">
        <v>1535</v>
      </c>
      <c r="AD805" s="121" t="s">
        <v>875</v>
      </c>
    </row>
    <row r="806" spans="1:30" s="121" customFormat="1">
      <c r="A806" s="114" t="s">
        <v>1464</v>
      </c>
      <c r="B806" s="114" t="s">
        <v>893</v>
      </c>
      <c r="C806" s="114" t="s">
        <v>895</v>
      </c>
      <c r="D806" s="114">
        <f t="shared" si="62"/>
        <v>5</v>
      </c>
      <c r="E806" s="119">
        <v>0</v>
      </c>
      <c r="F806" s="119">
        <v>18.729229554649901</v>
      </c>
      <c r="G806" s="114">
        <v>23.53191</v>
      </c>
      <c r="H806" s="114">
        <v>76.058017000000007</v>
      </c>
      <c r="I806" s="114" t="s">
        <v>1012</v>
      </c>
      <c r="J806" s="114" t="s">
        <v>61</v>
      </c>
      <c r="K806" s="121" t="s">
        <v>495</v>
      </c>
      <c r="L806" s="121" t="s">
        <v>55</v>
      </c>
      <c r="M806" s="114" t="s">
        <v>1384</v>
      </c>
      <c r="N806" s="114" t="s">
        <v>65</v>
      </c>
      <c r="O806" s="114" t="s">
        <v>518</v>
      </c>
      <c r="P806" s="121" t="s">
        <v>884</v>
      </c>
      <c r="Q806" s="121">
        <v>6</v>
      </c>
      <c r="R806" s="121" t="s">
        <v>887</v>
      </c>
      <c r="S806" s="121" t="s">
        <v>1535</v>
      </c>
      <c r="U806" s="121" t="s">
        <v>886</v>
      </c>
      <c r="W806" s="113" t="s">
        <v>65</v>
      </c>
      <c r="X806" s="113">
        <v>6</v>
      </c>
      <c r="Y806" s="113" t="s">
        <v>65</v>
      </c>
      <c r="Z806" s="113" t="s">
        <v>65</v>
      </c>
      <c r="AA806" s="120">
        <v>0</v>
      </c>
      <c r="AB806" s="114" t="s">
        <v>65</v>
      </c>
      <c r="AC806" s="121" t="s">
        <v>1535</v>
      </c>
      <c r="AD806" s="121" t="s">
        <v>875</v>
      </c>
    </row>
    <row r="807" spans="1:30" s="121" customFormat="1">
      <c r="A807" s="114" t="s">
        <v>1432</v>
      </c>
      <c r="B807" s="114" t="s">
        <v>1408</v>
      </c>
      <c r="C807" s="114" t="s">
        <v>868</v>
      </c>
      <c r="D807" s="114">
        <f t="shared" si="62"/>
        <v>5</v>
      </c>
      <c r="E807" s="119">
        <f t="shared" si="63"/>
        <v>18.729229554649901</v>
      </c>
      <c r="F807" s="119">
        <v>88.899162285252302</v>
      </c>
      <c r="G807" s="114">
        <v>23.531893</v>
      </c>
      <c r="H807" s="114">
        <v>76.057171999999994</v>
      </c>
      <c r="I807" s="114" t="s">
        <v>1012</v>
      </c>
      <c r="J807" s="114" t="s">
        <v>61</v>
      </c>
      <c r="K807" s="121" t="s">
        <v>495</v>
      </c>
      <c r="L807" s="121" t="s">
        <v>55</v>
      </c>
      <c r="M807" s="114" t="s">
        <v>1384</v>
      </c>
      <c r="N807" s="114" t="s">
        <v>65</v>
      </c>
      <c r="O807" s="114" t="s">
        <v>518</v>
      </c>
      <c r="P807" s="121" t="s">
        <v>884</v>
      </c>
      <c r="Q807" s="121">
        <v>6</v>
      </c>
      <c r="R807" s="121" t="s">
        <v>873</v>
      </c>
      <c r="S807" s="121" t="s">
        <v>59</v>
      </c>
      <c r="U807" s="121" t="s">
        <v>886</v>
      </c>
      <c r="W807" s="113" t="s">
        <v>65</v>
      </c>
      <c r="X807" s="113">
        <v>4</v>
      </c>
      <c r="Y807" s="113" t="s">
        <v>65</v>
      </c>
      <c r="Z807" s="113" t="s">
        <v>65</v>
      </c>
      <c r="AA807" s="120">
        <v>0</v>
      </c>
      <c r="AB807" s="114" t="s">
        <v>65</v>
      </c>
      <c r="AC807" s="121" t="s">
        <v>59</v>
      </c>
      <c r="AD807" s="121" t="s">
        <v>875</v>
      </c>
    </row>
    <row r="808" spans="1:30" s="121" customFormat="1">
      <c r="A808" s="114" t="s">
        <v>1431</v>
      </c>
      <c r="B808" s="114" t="s">
        <v>1408</v>
      </c>
      <c r="C808" s="114" t="s">
        <v>868</v>
      </c>
      <c r="D808" s="114">
        <f t="shared" si="62"/>
        <v>5</v>
      </c>
      <c r="E808" s="119">
        <f t="shared" si="63"/>
        <v>107.62839183990221</v>
      </c>
      <c r="F808" s="119">
        <v>42.132635877357899</v>
      </c>
      <c r="G808" s="114">
        <v>23.531984999999999</v>
      </c>
      <c r="H808" s="114">
        <v>76.056775999999999</v>
      </c>
      <c r="I808" s="114" t="s">
        <v>1012</v>
      </c>
      <c r="J808" s="114" t="s">
        <v>61</v>
      </c>
      <c r="K808" s="121" t="s">
        <v>495</v>
      </c>
      <c r="L808" s="121" t="s">
        <v>55</v>
      </c>
      <c r="M808" s="114" t="s">
        <v>1384</v>
      </c>
      <c r="N808" s="114" t="s">
        <v>65</v>
      </c>
      <c r="O808" s="114" t="s">
        <v>518</v>
      </c>
      <c r="P808" s="121" t="s">
        <v>884</v>
      </c>
      <c r="Q808" s="121">
        <v>6</v>
      </c>
      <c r="R808" s="121" t="s">
        <v>885</v>
      </c>
      <c r="S808" s="121" t="s">
        <v>59</v>
      </c>
      <c r="U808" s="121" t="s">
        <v>886</v>
      </c>
      <c r="W808" s="113" t="s">
        <v>65</v>
      </c>
      <c r="X808" s="113">
        <v>6</v>
      </c>
      <c r="Y808" s="113" t="s">
        <v>65</v>
      </c>
      <c r="Z808" s="113" t="s">
        <v>65</v>
      </c>
      <c r="AA808" s="120">
        <v>0</v>
      </c>
      <c r="AB808" s="114" t="s">
        <v>65</v>
      </c>
      <c r="AC808" s="121" t="s">
        <v>59</v>
      </c>
      <c r="AD808" s="121" t="s">
        <v>875</v>
      </c>
    </row>
    <row r="809" spans="1:30" s="121" customFormat="1">
      <c r="A809" s="114" t="s">
        <v>1431</v>
      </c>
      <c r="B809" s="114" t="s">
        <v>1408</v>
      </c>
      <c r="C809" s="114" t="s">
        <v>868</v>
      </c>
      <c r="D809" s="114">
        <f t="shared" si="62"/>
        <v>4</v>
      </c>
      <c r="E809" s="119">
        <f t="shared" si="63"/>
        <v>149.76102771726011</v>
      </c>
      <c r="F809" s="119">
        <v>46.563198728792699</v>
      </c>
      <c r="G809" s="114">
        <v>23.532394</v>
      </c>
      <c r="H809" s="114">
        <v>76.056670999999994</v>
      </c>
      <c r="I809" s="114" t="s">
        <v>1012</v>
      </c>
      <c r="J809" s="114" t="s">
        <v>61</v>
      </c>
      <c r="K809" s="121" t="s">
        <v>495</v>
      </c>
      <c r="L809" s="121" t="s">
        <v>55</v>
      </c>
      <c r="M809" s="114" t="s">
        <v>1384</v>
      </c>
      <c r="N809" s="114" t="s">
        <v>65</v>
      </c>
      <c r="O809" s="114" t="s">
        <v>518</v>
      </c>
      <c r="P809" s="121" t="s">
        <v>1013</v>
      </c>
      <c r="Q809" s="121">
        <v>4</v>
      </c>
      <c r="R809" s="121" t="s">
        <v>881</v>
      </c>
      <c r="S809" s="121" t="s">
        <v>59</v>
      </c>
      <c r="U809" s="121" t="s">
        <v>874</v>
      </c>
      <c r="W809" s="113" t="s">
        <v>65</v>
      </c>
      <c r="X809" s="113">
        <v>6</v>
      </c>
      <c r="Y809" s="113" t="s">
        <v>65</v>
      </c>
      <c r="Z809" s="113" t="s">
        <v>65</v>
      </c>
      <c r="AA809" s="120">
        <v>0</v>
      </c>
      <c r="AB809" s="114" t="s">
        <v>65</v>
      </c>
      <c r="AC809" s="121" t="s">
        <v>59</v>
      </c>
      <c r="AD809" s="121" t="s">
        <v>875</v>
      </c>
    </row>
    <row r="810" spans="1:30" s="121" customFormat="1">
      <c r="A810" s="114" t="s">
        <v>1433</v>
      </c>
      <c r="B810" s="114" t="s">
        <v>1537</v>
      </c>
      <c r="C810" s="114" t="s">
        <v>868</v>
      </c>
      <c r="D810" s="114">
        <f t="shared" si="62"/>
        <v>4</v>
      </c>
      <c r="E810" s="119">
        <f t="shared" si="63"/>
        <v>196.32422644605282</v>
      </c>
      <c r="F810" s="119">
        <v>59.334829730889702</v>
      </c>
      <c r="G810" s="114">
        <v>23.532909</v>
      </c>
      <c r="H810" s="114">
        <v>76.056515000000005</v>
      </c>
      <c r="I810" s="114" t="s">
        <v>1012</v>
      </c>
      <c r="J810" s="114" t="s">
        <v>61</v>
      </c>
      <c r="K810" s="121" t="s">
        <v>495</v>
      </c>
      <c r="L810" s="121" t="s">
        <v>55</v>
      </c>
      <c r="M810" s="114" t="s">
        <v>1384</v>
      </c>
      <c r="N810" s="114" t="s">
        <v>65</v>
      </c>
      <c r="O810" s="114" t="s">
        <v>518</v>
      </c>
      <c r="P810" s="121" t="s">
        <v>1014</v>
      </c>
      <c r="Q810" s="121">
        <v>4</v>
      </c>
      <c r="R810" s="121" t="s">
        <v>881</v>
      </c>
      <c r="S810" s="121" t="s">
        <v>59</v>
      </c>
      <c r="U810" s="121" t="s">
        <v>874</v>
      </c>
      <c r="W810" s="149" t="s">
        <v>1433</v>
      </c>
      <c r="X810" s="113">
        <v>10</v>
      </c>
      <c r="Y810" s="113" t="s">
        <v>1413</v>
      </c>
      <c r="Z810" s="113" t="s">
        <v>1433</v>
      </c>
      <c r="AA810" s="120">
        <f>X810+6</f>
        <v>16</v>
      </c>
      <c r="AB810" s="114" t="s">
        <v>65</v>
      </c>
      <c r="AC810" s="121" t="s">
        <v>59</v>
      </c>
      <c r="AD810" s="121" t="s">
        <v>875</v>
      </c>
    </row>
    <row r="811" spans="1:30" s="121" customFormat="1">
      <c r="A811" s="114" t="s">
        <v>1431</v>
      </c>
      <c r="B811" s="114" t="s">
        <v>1408</v>
      </c>
      <c r="C811" s="114" t="s">
        <v>868</v>
      </c>
      <c r="D811" s="114">
        <f t="shared" si="62"/>
        <v>4</v>
      </c>
      <c r="E811" s="119">
        <f t="shared" si="63"/>
        <v>255.65905617694253</v>
      </c>
      <c r="F811" s="119">
        <v>31.7330908007653</v>
      </c>
      <c r="G811" s="114">
        <v>23.533145999999999</v>
      </c>
      <c r="H811" s="114">
        <v>76.056365999999997</v>
      </c>
      <c r="I811" s="114" t="s">
        <v>1012</v>
      </c>
      <c r="J811" s="114" t="s">
        <v>61</v>
      </c>
      <c r="K811" s="121" t="s">
        <v>495</v>
      </c>
      <c r="L811" s="121" t="s">
        <v>55</v>
      </c>
      <c r="M811" s="114" t="s">
        <v>1384</v>
      </c>
      <c r="N811" s="114" t="s">
        <v>65</v>
      </c>
      <c r="O811" s="114" t="s">
        <v>518</v>
      </c>
      <c r="P811" s="121" t="s">
        <v>1014</v>
      </c>
      <c r="Q811" s="121">
        <v>4</v>
      </c>
      <c r="R811" s="121" t="s">
        <v>873</v>
      </c>
      <c r="S811" s="121" t="s">
        <v>59</v>
      </c>
      <c r="U811" s="121" t="s">
        <v>874</v>
      </c>
      <c r="W811" s="113" t="s">
        <v>65</v>
      </c>
      <c r="X811" s="113">
        <v>6</v>
      </c>
      <c r="Y811" s="113" t="s">
        <v>65</v>
      </c>
      <c r="Z811" s="113" t="s">
        <v>65</v>
      </c>
      <c r="AA811" s="120">
        <v>0</v>
      </c>
      <c r="AB811" s="114" t="s">
        <v>65</v>
      </c>
      <c r="AC811" s="121" t="s">
        <v>59</v>
      </c>
      <c r="AD811" s="121" t="s">
        <v>875</v>
      </c>
    </row>
    <row r="812" spans="1:30" s="121" customFormat="1">
      <c r="A812" s="114" t="s">
        <v>1432</v>
      </c>
      <c r="B812" s="114" t="s">
        <v>1408</v>
      </c>
      <c r="C812" s="114" t="s">
        <v>868</v>
      </c>
      <c r="D812" s="114">
        <f t="shared" si="62"/>
        <v>4</v>
      </c>
      <c r="E812" s="119">
        <f t="shared" si="63"/>
        <v>287.39214697770785</v>
      </c>
      <c r="F812" s="119">
        <v>13.9351874482204</v>
      </c>
      <c r="G812" s="114">
        <v>23.533156999999999</v>
      </c>
      <c r="H812" s="114">
        <v>76.056230999999997</v>
      </c>
      <c r="I812" s="114" t="s">
        <v>1012</v>
      </c>
      <c r="J812" s="114" t="s">
        <v>61</v>
      </c>
      <c r="K812" s="121" t="s">
        <v>495</v>
      </c>
      <c r="L812" s="121" t="s">
        <v>55</v>
      </c>
      <c r="M812" s="114" t="s">
        <v>1384</v>
      </c>
      <c r="N812" s="114" t="s">
        <v>65</v>
      </c>
      <c r="O812" s="114" t="s">
        <v>518</v>
      </c>
      <c r="P812" s="121" t="s">
        <v>1014</v>
      </c>
      <c r="Q812" s="121">
        <v>4</v>
      </c>
      <c r="R812" s="121" t="s">
        <v>873</v>
      </c>
      <c r="S812" s="121" t="s">
        <v>59</v>
      </c>
      <c r="U812" s="121" t="s">
        <v>874</v>
      </c>
      <c r="W812" s="113" t="s">
        <v>65</v>
      </c>
      <c r="X812" s="113">
        <v>5</v>
      </c>
      <c r="Y812" s="113" t="s">
        <v>65</v>
      </c>
      <c r="Z812" s="113" t="s">
        <v>65</v>
      </c>
      <c r="AA812" s="120">
        <v>0</v>
      </c>
      <c r="AB812" s="114" t="s">
        <v>65</v>
      </c>
      <c r="AC812" s="121" t="s">
        <v>59</v>
      </c>
      <c r="AD812" s="121" t="s">
        <v>875</v>
      </c>
    </row>
    <row r="813" spans="1:30" s="121" customFormat="1">
      <c r="A813" s="114" t="s">
        <v>1432</v>
      </c>
      <c r="B813" s="114" t="s">
        <v>1408</v>
      </c>
      <c r="C813" s="114" t="s">
        <v>868</v>
      </c>
      <c r="D813" s="114">
        <f t="shared" si="62"/>
        <v>4</v>
      </c>
      <c r="E813" s="119">
        <f t="shared" si="63"/>
        <v>301.32733442592826</v>
      </c>
      <c r="F813" s="119">
        <v>13.255299177067901</v>
      </c>
      <c r="G813" s="114">
        <v>23.533177999999999</v>
      </c>
      <c r="H813" s="114">
        <v>76.056102999999993</v>
      </c>
      <c r="I813" s="114" t="s">
        <v>1012</v>
      </c>
      <c r="J813" s="114" t="s">
        <v>61</v>
      </c>
      <c r="K813" s="121" t="s">
        <v>495</v>
      </c>
      <c r="L813" s="121" t="s">
        <v>55</v>
      </c>
      <c r="M813" s="114" t="s">
        <v>1384</v>
      </c>
      <c r="N813" s="114" t="s">
        <v>65</v>
      </c>
      <c r="O813" s="114">
        <v>2</v>
      </c>
      <c r="P813" s="121" t="s">
        <v>1014</v>
      </c>
      <c r="Q813" s="121">
        <v>4</v>
      </c>
      <c r="R813" s="121" t="s">
        <v>873</v>
      </c>
      <c r="S813" s="121" t="s">
        <v>59</v>
      </c>
      <c r="U813" s="121" t="s">
        <v>874</v>
      </c>
      <c r="W813" s="113" t="s">
        <v>65</v>
      </c>
      <c r="X813" s="113">
        <v>4</v>
      </c>
      <c r="Y813" s="113" t="s">
        <v>65</v>
      </c>
      <c r="Z813" s="113" t="s">
        <v>65</v>
      </c>
      <c r="AA813" s="120">
        <v>0</v>
      </c>
      <c r="AB813" s="114" t="s">
        <v>65</v>
      </c>
      <c r="AC813" s="121" t="s">
        <v>59</v>
      </c>
      <c r="AD813" s="121" t="s">
        <v>875</v>
      </c>
    </row>
    <row r="814" spans="1:30" s="121" customFormat="1">
      <c r="A814" s="114" t="s">
        <v>879</v>
      </c>
      <c r="B814" s="114" t="s">
        <v>871</v>
      </c>
      <c r="C814" s="114" t="s">
        <v>868</v>
      </c>
      <c r="D814" s="114">
        <f t="shared" si="62"/>
        <v>4</v>
      </c>
      <c r="E814" s="119">
        <f t="shared" si="63"/>
        <v>314.58263360299617</v>
      </c>
      <c r="F814" s="119">
        <v>135.49429875885801</v>
      </c>
      <c r="G814" s="114">
        <v>23.533467000000002</v>
      </c>
      <c r="H814" s="114">
        <v>76.054815000000005</v>
      </c>
      <c r="I814" s="114" t="s">
        <v>1012</v>
      </c>
      <c r="J814" s="114" t="s">
        <v>61</v>
      </c>
      <c r="K814" s="121" t="s">
        <v>495</v>
      </c>
      <c r="L814" s="121" t="s">
        <v>55</v>
      </c>
      <c r="M814" s="114" t="s">
        <v>1384</v>
      </c>
      <c r="N814" s="114" t="s">
        <v>65</v>
      </c>
      <c r="O814" s="114" t="s">
        <v>518</v>
      </c>
      <c r="P814" s="121" t="s">
        <v>1014</v>
      </c>
      <c r="Q814" s="121">
        <v>4</v>
      </c>
      <c r="R814" s="121" t="s">
        <v>873</v>
      </c>
      <c r="S814" s="121" t="s">
        <v>59</v>
      </c>
      <c r="U814" s="121" t="s">
        <v>874</v>
      </c>
      <c r="W814" s="113" t="s">
        <v>65</v>
      </c>
      <c r="X814" s="113">
        <v>6</v>
      </c>
      <c r="Y814" s="113" t="s">
        <v>65</v>
      </c>
      <c r="Z814" s="113" t="s">
        <v>65</v>
      </c>
      <c r="AA814" s="120">
        <v>0</v>
      </c>
      <c r="AB814" s="114" t="s">
        <v>65</v>
      </c>
      <c r="AC814" s="121" t="s">
        <v>59</v>
      </c>
      <c r="AD814" s="121" t="s">
        <v>875</v>
      </c>
    </row>
    <row r="815" spans="1:30" s="121" customFormat="1">
      <c r="A815" s="114" t="s">
        <v>1431</v>
      </c>
      <c r="B815" s="114" t="s">
        <v>1408</v>
      </c>
      <c r="C815" s="114" t="s">
        <v>868</v>
      </c>
      <c r="D815" s="114">
        <f t="shared" si="62"/>
        <v>4</v>
      </c>
      <c r="E815" s="119">
        <f t="shared" si="63"/>
        <v>450.07693236185418</v>
      </c>
      <c r="F815" s="119">
        <v>34.997312344041703</v>
      </c>
      <c r="G815" s="114">
        <v>23.533740000000002</v>
      </c>
      <c r="H815" s="114">
        <v>76.054706999999993</v>
      </c>
      <c r="I815" s="114" t="s">
        <v>1012</v>
      </c>
      <c r="J815" s="114" t="s">
        <v>61</v>
      </c>
      <c r="K815" s="121" t="s">
        <v>495</v>
      </c>
      <c r="L815" s="121" t="s">
        <v>55</v>
      </c>
      <c r="M815" s="114" t="s">
        <v>1384</v>
      </c>
      <c r="N815" s="114" t="s">
        <v>65</v>
      </c>
      <c r="O815" s="114" t="s">
        <v>518</v>
      </c>
      <c r="P815" s="121" t="s">
        <v>1014</v>
      </c>
      <c r="Q815" s="121">
        <v>4</v>
      </c>
      <c r="R815" s="121" t="s">
        <v>881</v>
      </c>
      <c r="S815" s="121" t="s">
        <v>59</v>
      </c>
      <c r="U815" s="121" t="s">
        <v>874</v>
      </c>
      <c r="W815" s="113" t="s">
        <v>65</v>
      </c>
      <c r="X815" s="113">
        <v>6</v>
      </c>
      <c r="Y815" s="113" t="s">
        <v>65</v>
      </c>
      <c r="Z815" s="113" t="s">
        <v>65</v>
      </c>
      <c r="AA815" s="120">
        <v>0</v>
      </c>
      <c r="AB815" s="114" t="s">
        <v>65</v>
      </c>
      <c r="AC815" s="121" t="s">
        <v>59</v>
      </c>
      <c r="AD815" s="121" t="s">
        <v>875</v>
      </c>
    </row>
    <row r="816" spans="1:30" s="121" customFormat="1">
      <c r="A816" s="114" t="s">
        <v>1433</v>
      </c>
      <c r="B816" s="114" t="s">
        <v>1537</v>
      </c>
      <c r="C816" s="114" t="s">
        <v>868</v>
      </c>
      <c r="D816" s="114">
        <f t="shared" si="62"/>
        <v>4</v>
      </c>
      <c r="E816" s="119">
        <f t="shared" si="63"/>
        <v>485.07424470589586</v>
      </c>
      <c r="F816" s="119">
        <v>76.244500097439499</v>
      </c>
      <c r="G816" s="114">
        <v>23.534419</v>
      </c>
      <c r="H816" s="114">
        <v>76.054805999999999</v>
      </c>
      <c r="I816" s="114" t="s">
        <v>1012</v>
      </c>
      <c r="J816" s="114" t="s">
        <v>61</v>
      </c>
      <c r="K816" s="121" t="s">
        <v>495</v>
      </c>
      <c r="L816" s="121" t="s">
        <v>55</v>
      </c>
      <c r="M816" s="114" t="s">
        <v>1384</v>
      </c>
      <c r="N816" s="114" t="s">
        <v>65</v>
      </c>
      <c r="O816" s="114" t="s">
        <v>518</v>
      </c>
      <c r="P816" s="121" t="s">
        <v>1014</v>
      </c>
      <c r="Q816" s="121">
        <v>4</v>
      </c>
      <c r="R816" s="121" t="s">
        <v>881</v>
      </c>
      <c r="S816" s="121" t="s">
        <v>59</v>
      </c>
      <c r="U816" s="121" t="s">
        <v>874</v>
      </c>
      <c r="W816" s="149" t="s">
        <v>1433</v>
      </c>
      <c r="X816" s="113">
        <v>20</v>
      </c>
      <c r="Y816" s="113" t="s">
        <v>1413</v>
      </c>
      <c r="Z816" s="113" t="s">
        <v>1433</v>
      </c>
      <c r="AA816" s="120">
        <f>X816+6</f>
        <v>26</v>
      </c>
      <c r="AB816" s="114" t="s">
        <v>65</v>
      </c>
      <c r="AC816" s="121" t="s">
        <v>59</v>
      </c>
      <c r="AD816" s="121" t="s">
        <v>875</v>
      </c>
    </row>
    <row r="817" spans="1:30" s="121" customFormat="1">
      <c r="A817" s="114" t="s">
        <v>1432</v>
      </c>
      <c r="B817" s="114" t="s">
        <v>1408</v>
      </c>
      <c r="C817" s="114" t="s">
        <v>868</v>
      </c>
      <c r="D817" s="114">
        <f t="shared" si="62"/>
        <v>4</v>
      </c>
      <c r="E817" s="119">
        <f t="shared" si="63"/>
        <v>561.31874480333533</v>
      </c>
      <c r="F817" s="119">
        <v>42.818240614367497</v>
      </c>
      <c r="G817" s="114">
        <v>23.534804999999999</v>
      </c>
      <c r="H817" s="114">
        <v>76.054789</v>
      </c>
      <c r="I817" s="114" t="s">
        <v>1012</v>
      </c>
      <c r="J817" s="114" t="s">
        <v>61</v>
      </c>
      <c r="K817" s="121" t="s">
        <v>495</v>
      </c>
      <c r="L817" s="121" t="s">
        <v>55</v>
      </c>
      <c r="M817" s="114" t="s">
        <v>1384</v>
      </c>
      <c r="N817" s="114" t="s">
        <v>65</v>
      </c>
      <c r="O817" s="114" t="s">
        <v>518</v>
      </c>
      <c r="P817" s="121" t="s">
        <v>1014</v>
      </c>
      <c r="Q817" s="121">
        <v>4</v>
      </c>
      <c r="R817" s="121" t="s">
        <v>881</v>
      </c>
      <c r="S817" s="121" t="s">
        <v>59</v>
      </c>
      <c r="U817" s="121" t="s">
        <v>874</v>
      </c>
      <c r="W817" s="113" t="s">
        <v>65</v>
      </c>
      <c r="X817" s="113">
        <v>5</v>
      </c>
      <c r="Y817" s="113" t="s">
        <v>65</v>
      </c>
      <c r="Z817" s="113" t="s">
        <v>65</v>
      </c>
      <c r="AA817" s="120">
        <v>0</v>
      </c>
      <c r="AB817" s="114" t="s">
        <v>65</v>
      </c>
      <c r="AC817" s="121" t="s">
        <v>59</v>
      </c>
      <c r="AD817" s="121" t="s">
        <v>875</v>
      </c>
    </row>
    <row r="818" spans="1:30" s="121" customFormat="1">
      <c r="A818" s="114" t="s">
        <v>1433</v>
      </c>
      <c r="B818" s="114" t="s">
        <v>1537</v>
      </c>
      <c r="C818" s="114" t="s">
        <v>868</v>
      </c>
      <c r="D818" s="114">
        <f t="shared" si="62"/>
        <v>4</v>
      </c>
      <c r="E818" s="119">
        <f t="shared" si="63"/>
        <v>604.13698541770282</v>
      </c>
      <c r="F818" s="119">
        <v>150.86731673650499</v>
      </c>
      <c r="G818" s="114">
        <v>23.536138999999999</v>
      </c>
      <c r="H818" s="114">
        <v>76.054507000000001</v>
      </c>
      <c r="I818" s="114" t="s">
        <v>1012</v>
      </c>
      <c r="J818" s="114" t="s">
        <v>61</v>
      </c>
      <c r="K818" s="121" t="s">
        <v>495</v>
      </c>
      <c r="L818" s="121" t="s">
        <v>55</v>
      </c>
      <c r="M818" s="114" t="s">
        <v>1384</v>
      </c>
      <c r="N818" s="114" t="s">
        <v>65</v>
      </c>
      <c r="O818" s="114" t="s">
        <v>518</v>
      </c>
      <c r="P818" s="121" t="s">
        <v>1014</v>
      </c>
      <c r="Q818" s="121">
        <v>4</v>
      </c>
      <c r="R818" s="121" t="s">
        <v>881</v>
      </c>
      <c r="S818" s="121" t="s">
        <v>59</v>
      </c>
      <c r="U818" s="121" t="s">
        <v>874</v>
      </c>
      <c r="W818" s="149" t="s">
        <v>1433</v>
      </c>
      <c r="X818" s="113">
        <v>6</v>
      </c>
      <c r="Y818" s="113" t="s">
        <v>1413</v>
      </c>
      <c r="Z818" s="113" t="s">
        <v>1433</v>
      </c>
      <c r="AA818" s="120">
        <f>X818+6</f>
        <v>12</v>
      </c>
      <c r="AB818" s="114" t="s">
        <v>65</v>
      </c>
      <c r="AC818" s="121" t="s">
        <v>59</v>
      </c>
      <c r="AD818" s="121" t="s">
        <v>875</v>
      </c>
    </row>
    <row r="819" spans="1:30" s="121" customFormat="1">
      <c r="A819" s="114" t="s">
        <v>1432</v>
      </c>
      <c r="B819" s="114" t="s">
        <v>1408</v>
      </c>
      <c r="C819" s="114" t="s">
        <v>868</v>
      </c>
      <c r="D819" s="114">
        <f t="shared" si="62"/>
        <v>4</v>
      </c>
      <c r="E819" s="119">
        <f t="shared" si="63"/>
        <v>755.00430215420783</v>
      </c>
      <c r="F819" s="119">
        <v>75.702995266759601</v>
      </c>
      <c r="G819" s="114">
        <v>23.536816000000002</v>
      </c>
      <c r="H819" s="114">
        <v>76.054593999999994</v>
      </c>
      <c r="I819" s="114" t="s">
        <v>1012</v>
      </c>
      <c r="J819" s="114" t="s">
        <v>61</v>
      </c>
      <c r="K819" s="121" t="s">
        <v>495</v>
      </c>
      <c r="L819" s="121" t="s">
        <v>55</v>
      </c>
      <c r="M819" s="114" t="s">
        <v>1384</v>
      </c>
      <c r="N819" s="114" t="s">
        <v>65</v>
      </c>
      <c r="O819" s="114" t="s">
        <v>518</v>
      </c>
      <c r="P819" s="121" t="s">
        <v>1014</v>
      </c>
      <c r="Q819" s="121">
        <v>4</v>
      </c>
      <c r="R819" s="121" t="s">
        <v>881</v>
      </c>
      <c r="S819" s="121" t="s">
        <v>59</v>
      </c>
      <c r="U819" s="121" t="s">
        <v>874</v>
      </c>
      <c r="W819" s="113" t="s">
        <v>65</v>
      </c>
      <c r="X819" s="113">
        <v>4</v>
      </c>
      <c r="Y819" s="113" t="s">
        <v>65</v>
      </c>
      <c r="Z819" s="113" t="s">
        <v>65</v>
      </c>
      <c r="AA819" s="120">
        <v>0</v>
      </c>
      <c r="AB819" s="114" t="s">
        <v>65</v>
      </c>
      <c r="AC819" s="121" t="s">
        <v>59</v>
      </c>
      <c r="AD819" s="121" t="s">
        <v>875</v>
      </c>
    </row>
    <row r="820" spans="1:30" s="121" customFormat="1">
      <c r="A820" s="114" t="s">
        <v>1433</v>
      </c>
      <c r="B820" s="114" t="s">
        <v>1537</v>
      </c>
      <c r="C820" s="114" t="s">
        <v>868</v>
      </c>
      <c r="D820" s="114">
        <f t="shared" si="62"/>
        <v>4</v>
      </c>
      <c r="E820" s="119">
        <f t="shared" si="63"/>
        <v>830.70729742096739</v>
      </c>
      <c r="F820" s="119">
        <v>187.33442557117701</v>
      </c>
      <c r="G820" s="114">
        <v>23.538487</v>
      </c>
      <c r="H820" s="114">
        <v>76.054614000000001</v>
      </c>
      <c r="I820" s="114" t="s">
        <v>1012</v>
      </c>
      <c r="J820" s="114" t="s">
        <v>61</v>
      </c>
      <c r="K820" s="121" t="s">
        <v>495</v>
      </c>
      <c r="L820" s="121" t="s">
        <v>55</v>
      </c>
      <c r="M820" s="114" t="s">
        <v>1384</v>
      </c>
      <c r="N820" s="114" t="s">
        <v>65</v>
      </c>
      <c r="O820" s="114" t="s">
        <v>518</v>
      </c>
      <c r="P820" s="121" t="s">
        <v>1014</v>
      </c>
      <c r="Q820" s="121">
        <v>4</v>
      </c>
      <c r="R820" s="121" t="s">
        <v>881</v>
      </c>
      <c r="S820" s="121" t="s">
        <v>59</v>
      </c>
      <c r="U820" s="121" t="s">
        <v>874</v>
      </c>
      <c r="W820" s="149" t="s">
        <v>1433</v>
      </c>
      <c r="X820" s="113">
        <v>19</v>
      </c>
      <c r="Y820" s="113" t="s">
        <v>1413</v>
      </c>
      <c r="Z820" s="113" t="s">
        <v>1433</v>
      </c>
      <c r="AA820" s="120">
        <f t="shared" ref="AA820:AA821" si="66">X820+6</f>
        <v>25</v>
      </c>
      <c r="AB820" s="114" t="s">
        <v>65</v>
      </c>
      <c r="AC820" s="121" t="s">
        <v>59</v>
      </c>
      <c r="AD820" s="121" t="s">
        <v>875</v>
      </c>
    </row>
    <row r="821" spans="1:30" s="121" customFormat="1">
      <c r="A821" s="114" t="s">
        <v>1433</v>
      </c>
      <c r="B821" s="114" t="s">
        <v>1537</v>
      </c>
      <c r="C821" s="114" t="s">
        <v>868</v>
      </c>
      <c r="D821" s="114">
        <f t="shared" si="62"/>
        <v>4</v>
      </c>
      <c r="E821" s="119">
        <f t="shared" si="63"/>
        <v>1018.0417229921444</v>
      </c>
      <c r="F821" s="119">
        <v>150.643330258585</v>
      </c>
      <c r="G821" s="114">
        <v>23.539829999999998</v>
      </c>
      <c r="H821" s="114">
        <v>76.05453</v>
      </c>
      <c r="I821" s="114" t="s">
        <v>1012</v>
      </c>
      <c r="J821" s="114" t="s">
        <v>61</v>
      </c>
      <c r="K821" s="121" t="s">
        <v>495</v>
      </c>
      <c r="L821" s="121" t="s">
        <v>55</v>
      </c>
      <c r="M821" s="114" t="s">
        <v>1384</v>
      </c>
      <c r="N821" s="114" t="s">
        <v>65</v>
      </c>
      <c r="O821" s="114" t="s">
        <v>518</v>
      </c>
      <c r="P821" s="121" t="s">
        <v>1014</v>
      </c>
      <c r="Q821" s="121">
        <v>4</v>
      </c>
      <c r="R821" s="121" t="s">
        <v>881</v>
      </c>
      <c r="S821" s="121" t="s">
        <v>59</v>
      </c>
      <c r="U821" s="121" t="s">
        <v>874</v>
      </c>
      <c r="W821" s="149" t="s">
        <v>1433</v>
      </c>
      <c r="X821" s="113">
        <v>6</v>
      </c>
      <c r="Y821" s="113" t="s">
        <v>1413</v>
      </c>
      <c r="Z821" s="113" t="s">
        <v>1433</v>
      </c>
      <c r="AA821" s="120">
        <f t="shared" si="66"/>
        <v>12</v>
      </c>
      <c r="AB821" s="114" t="s">
        <v>65</v>
      </c>
      <c r="AC821" s="121" t="s">
        <v>59</v>
      </c>
      <c r="AD821" s="121" t="s">
        <v>875</v>
      </c>
    </row>
    <row r="822" spans="1:30" s="121" customFormat="1">
      <c r="A822" s="114" t="s">
        <v>1431</v>
      </c>
      <c r="B822" s="114" t="s">
        <v>1408</v>
      </c>
      <c r="C822" s="114" t="s">
        <v>868</v>
      </c>
      <c r="D822" s="114">
        <f t="shared" si="62"/>
        <v>4</v>
      </c>
      <c r="E822" s="119">
        <f t="shared" si="63"/>
        <v>1168.6850532507294</v>
      </c>
      <c r="F822" s="119">
        <v>52.024031785666097</v>
      </c>
      <c r="G822" s="114">
        <v>23.540292000000001</v>
      </c>
      <c r="H822" s="114">
        <v>76.054614999999998</v>
      </c>
      <c r="I822" s="114" t="s">
        <v>1012</v>
      </c>
      <c r="J822" s="114" t="s">
        <v>61</v>
      </c>
      <c r="K822" s="121" t="s">
        <v>495</v>
      </c>
      <c r="L822" s="121" t="s">
        <v>55</v>
      </c>
      <c r="M822" s="114" t="s">
        <v>1384</v>
      </c>
      <c r="N822" s="114" t="s">
        <v>65</v>
      </c>
      <c r="O822" s="114" t="s">
        <v>518</v>
      </c>
      <c r="P822" s="121" t="s">
        <v>1014</v>
      </c>
      <c r="Q822" s="121">
        <v>4</v>
      </c>
      <c r="R822" s="121" t="s">
        <v>873</v>
      </c>
      <c r="S822" s="121" t="s">
        <v>59</v>
      </c>
      <c r="U822" s="121" t="s">
        <v>874</v>
      </c>
      <c r="W822" s="113" t="s">
        <v>65</v>
      </c>
      <c r="X822" s="113">
        <v>6</v>
      </c>
      <c r="Y822" s="113" t="s">
        <v>65</v>
      </c>
      <c r="Z822" s="113" t="s">
        <v>65</v>
      </c>
      <c r="AA822" s="120">
        <v>0</v>
      </c>
      <c r="AB822" s="114" t="s">
        <v>65</v>
      </c>
      <c r="AC822" s="121" t="s">
        <v>59</v>
      </c>
      <c r="AD822" s="121" t="s">
        <v>875</v>
      </c>
    </row>
    <row r="823" spans="1:30" s="121" customFormat="1">
      <c r="A823" s="114" t="s">
        <v>1432</v>
      </c>
      <c r="B823" s="114" t="s">
        <v>1408</v>
      </c>
      <c r="C823" s="114" t="s">
        <v>868</v>
      </c>
      <c r="D823" s="114">
        <f t="shared" si="62"/>
        <v>4</v>
      </c>
      <c r="E823" s="119">
        <f t="shared" si="63"/>
        <v>1220.7090850363954</v>
      </c>
      <c r="F823" s="119">
        <v>108.460052357591</v>
      </c>
      <c r="G823" s="114">
        <v>23.541176</v>
      </c>
      <c r="H823" s="114">
        <v>76.055019000000001</v>
      </c>
      <c r="I823" s="114" t="s">
        <v>1012</v>
      </c>
      <c r="J823" s="114" t="s">
        <v>61</v>
      </c>
      <c r="K823" s="121" t="s">
        <v>495</v>
      </c>
      <c r="L823" s="121" t="s">
        <v>55</v>
      </c>
      <c r="M823" s="114" t="s">
        <v>1384</v>
      </c>
      <c r="N823" s="114" t="s">
        <v>65</v>
      </c>
      <c r="O823" s="114" t="s">
        <v>518</v>
      </c>
      <c r="P823" s="121" t="s">
        <v>1014</v>
      </c>
      <c r="Q823" s="121">
        <v>4</v>
      </c>
      <c r="R823" s="121" t="s">
        <v>873</v>
      </c>
      <c r="S823" s="121" t="s">
        <v>59</v>
      </c>
      <c r="U823" s="121" t="s">
        <v>874</v>
      </c>
      <c r="W823" s="113" t="s">
        <v>65</v>
      </c>
      <c r="X823" s="113">
        <v>4</v>
      </c>
      <c r="Y823" s="113" t="s">
        <v>65</v>
      </c>
      <c r="Z823" s="113" t="s">
        <v>65</v>
      </c>
      <c r="AA823" s="120">
        <v>0</v>
      </c>
      <c r="AB823" s="114" t="s">
        <v>65</v>
      </c>
      <c r="AC823" s="121" t="s">
        <v>59</v>
      </c>
      <c r="AD823" s="121" t="s">
        <v>875</v>
      </c>
    </row>
    <row r="824" spans="1:30" s="121" customFormat="1">
      <c r="A824" s="114" t="s">
        <v>879</v>
      </c>
      <c r="B824" s="114" t="s">
        <v>871</v>
      </c>
      <c r="C824" s="114" t="s">
        <v>868</v>
      </c>
      <c r="D824" s="114">
        <f t="shared" si="62"/>
        <v>4</v>
      </c>
      <c r="E824" s="119">
        <f t="shared" si="63"/>
        <v>1329.1691373939864</v>
      </c>
      <c r="F824" s="119">
        <v>92.111268080087001</v>
      </c>
      <c r="G824" s="114">
        <v>23.541993000000002</v>
      </c>
      <c r="H824" s="114">
        <v>76.055126999999999</v>
      </c>
      <c r="I824" s="114" t="s">
        <v>1012</v>
      </c>
      <c r="J824" s="114" t="s">
        <v>61</v>
      </c>
      <c r="K824" s="121" t="s">
        <v>495</v>
      </c>
      <c r="L824" s="121" t="s">
        <v>55</v>
      </c>
      <c r="M824" s="114" t="s">
        <v>1384</v>
      </c>
      <c r="N824" s="114" t="s">
        <v>65</v>
      </c>
      <c r="O824" s="114" t="s">
        <v>518</v>
      </c>
      <c r="P824" s="121" t="s">
        <v>1014</v>
      </c>
      <c r="Q824" s="121">
        <v>4</v>
      </c>
      <c r="R824" s="121" t="s">
        <v>873</v>
      </c>
      <c r="S824" s="121" t="s">
        <v>59</v>
      </c>
      <c r="U824" s="121" t="s">
        <v>874</v>
      </c>
      <c r="W824" s="113" t="s">
        <v>65</v>
      </c>
      <c r="X824" s="113">
        <v>6</v>
      </c>
      <c r="Y824" s="113" t="s">
        <v>65</v>
      </c>
      <c r="Z824" s="113" t="s">
        <v>65</v>
      </c>
      <c r="AA824" s="120">
        <v>0</v>
      </c>
      <c r="AB824" s="114" t="s">
        <v>65</v>
      </c>
      <c r="AC824" s="121" t="s">
        <v>59</v>
      </c>
      <c r="AD824" s="121" t="s">
        <v>875</v>
      </c>
    </row>
    <row r="825" spans="1:30" s="121" customFormat="1">
      <c r="A825" s="114" t="s">
        <v>1432</v>
      </c>
      <c r="B825" s="114" t="s">
        <v>1408</v>
      </c>
      <c r="C825" s="114" t="s">
        <v>868</v>
      </c>
      <c r="D825" s="114">
        <f t="shared" si="62"/>
        <v>4</v>
      </c>
      <c r="E825" s="119">
        <f t="shared" si="63"/>
        <v>1421.2804054740734</v>
      </c>
      <c r="F825" s="119">
        <v>161.90015170608001</v>
      </c>
      <c r="G825" s="114">
        <v>23.543395</v>
      </c>
      <c r="H825" s="114">
        <v>76.054781000000006</v>
      </c>
      <c r="I825" s="114" t="s">
        <v>1012</v>
      </c>
      <c r="J825" s="114" t="s">
        <v>61</v>
      </c>
      <c r="K825" s="121" t="s">
        <v>495</v>
      </c>
      <c r="L825" s="121" t="s">
        <v>55</v>
      </c>
      <c r="M825" s="114" t="s">
        <v>1384</v>
      </c>
      <c r="N825" s="114" t="s">
        <v>65</v>
      </c>
      <c r="O825" s="114" t="s">
        <v>518</v>
      </c>
      <c r="P825" s="121" t="s">
        <v>1014</v>
      </c>
      <c r="Q825" s="121">
        <v>4</v>
      </c>
      <c r="R825" s="121" t="s">
        <v>873</v>
      </c>
      <c r="S825" s="121" t="s">
        <v>59</v>
      </c>
      <c r="U825" s="121" t="s">
        <v>874</v>
      </c>
      <c r="W825" s="113" t="s">
        <v>65</v>
      </c>
      <c r="X825" s="113">
        <v>4</v>
      </c>
      <c r="Y825" s="113" t="s">
        <v>65</v>
      </c>
      <c r="Z825" s="113" t="s">
        <v>65</v>
      </c>
      <c r="AA825" s="120">
        <v>0</v>
      </c>
      <c r="AB825" s="114" t="s">
        <v>65</v>
      </c>
      <c r="AC825" s="121" t="s">
        <v>59</v>
      </c>
      <c r="AD825" s="121" t="s">
        <v>875</v>
      </c>
    </row>
    <row r="826" spans="1:30" s="121" customFormat="1">
      <c r="A826" s="114" t="s">
        <v>1431</v>
      </c>
      <c r="B826" s="114" t="s">
        <v>1408</v>
      </c>
      <c r="C826" s="114" t="s">
        <v>868</v>
      </c>
      <c r="D826" s="114">
        <f t="shared" si="62"/>
        <v>4</v>
      </c>
      <c r="E826" s="119">
        <f t="shared" si="63"/>
        <v>1583.1805571801533</v>
      </c>
      <c r="F826" s="119">
        <v>29.306215068250999</v>
      </c>
      <c r="G826" s="114">
        <v>23.543603999999998</v>
      </c>
      <c r="H826" s="114">
        <v>76.054955000000007</v>
      </c>
      <c r="I826" s="114" t="s">
        <v>1012</v>
      </c>
      <c r="J826" s="114" t="s">
        <v>61</v>
      </c>
      <c r="K826" s="121" t="s">
        <v>495</v>
      </c>
      <c r="L826" s="121" t="s">
        <v>55</v>
      </c>
      <c r="M826" s="114" t="s">
        <v>1384</v>
      </c>
      <c r="N826" s="114" t="s">
        <v>65</v>
      </c>
      <c r="O826" s="114" t="s">
        <v>518</v>
      </c>
      <c r="P826" s="121" t="s">
        <v>1014</v>
      </c>
      <c r="Q826" s="121">
        <v>4</v>
      </c>
      <c r="R826" s="121" t="s">
        <v>881</v>
      </c>
      <c r="S826" s="121" t="s">
        <v>59</v>
      </c>
      <c r="U826" s="121" t="s">
        <v>874</v>
      </c>
      <c r="W826" s="113" t="s">
        <v>65</v>
      </c>
      <c r="X826" s="113">
        <v>6</v>
      </c>
      <c r="Y826" s="113" t="s">
        <v>65</v>
      </c>
      <c r="Z826" s="113" t="s">
        <v>65</v>
      </c>
      <c r="AA826" s="120">
        <v>0</v>
      </c>
      <c r="AB826" s="114" t="s">
        <v>65</v>
      </c>
      <c r="AC826" s="121" t="s">
        <v>59</v>
      </c>
      <c r="AD826" s="121" t="s">
        <v>875</v>
      </c>
    </row>
    <row r="827" spans="1:30" s="121" customFormat="1">
      <c r="A827" s="114" t="s">
        <v>1432</v>
      </c>
      <c r="B827" s="114" t="s">
        <v>1408</v>
      </c>
      <c r="C827" s="114" t="s">
        <v>868</v>
      </c>
      <c r="D827" s="114">
        <f t="shared" si="62"/>
        <v>4</v>
      </c>
      <c r="E827" s="119">
        <f t="shared" si="63"/>
        <v>1612.4867722484043</v>
      </c>
      <c r="F827" s="119">
        <v>52.589153544710904</v>
      </c>
      <c r="G827" s="114">
        <v>23.543897000000001</v>
      </c>
      <c r="H827" s="114">
        <v>76.055358999999996</v>
      </c>
      <c r="I827" s="114" t="s">
        <v>1012</v>
      </c>
      <c r="J827" s="114" t="s">
        <v>61</v>
      </c>
      <c r="K827" s="121" t="s">
        <v>495</v>
      </c>
      <c r="L827" s="121" t="s">
        <v>55</v>
      </c>
      <c r="M827" s="114" t="s">
        <v>1384</v>
      </c>
      <c r="N827" s="114" t="s">
        <v>65</v>
      </c>
      <c r="O827" s="114" t="s">
        <v>518</v>
      </c>
      <c r="P827" s="121" t="s">
        <v>1014</v>
      </c>
      <c r="Q827" s="121">
        <v>4</v>
      </c>
      <c r="R827" s="121" t="s">
        <v>881</v>
      </c>
      <c r="S827" s="121" t="s">
        <v>59</v>
      </c>
      <c r="U827" s="121" t="s">
        <v>874</v>
      </c>
      <c r="W827" s="113" t="s">
        <v>65</v>
      </c>
      <c r="X827" s="113">
        <v>5</v>
      </c>
      <c r="Y827" s="113" t="s">
        <v>65</v>
      </c>
      <c r="Z827" s="113" t="s">
        <v>65</v>
      </c>
      <c r="AA827" s="120">
        <v>0</v>
      </c>
      <c r="AB827" s="114" t="s">
        <v>65</v>
      </c>
      <c r="AC827" s="121" t="s">
        <v>59</v>
      </c>
      <c r="AD827" s="121" t="s">
        <v>875</v>
      </c>
    </row>
    <row r="828" spans="1:30" s="121" customFormat="1">
      <c r="A828" s="114" t="s">
        <v>1433</v>
      </c>
      <c r="B828" s="114" t="s">
        <v>1537</v>
      </c>
      <c r="C828" s="114" t="s">
        <v>868</v>
      </c>
      <c r="D828" s="114">
        <f t="shared" si="62"/>
        <v>4</v>
      </c>
      <c r="E828" s="119">
        <f t="shared" si="63"/>
        <v>1665.0759257931152</v>
      </c>
      <c r="F828" s="119">
        <v>85.168228467097904</v>
      </c>
      <c r="G828" s="114">
        <v>23.544394</v>
      </c>
      <c r="H828" s="114">
        <v>76.055745000000002</v>
      </c>
      <c r="I828" s="114" t="s">
        <v>1012</v>
      </c>
      <c r="J828" s="114" t="s">
        <v>61</v>
      </c>
      <c r="K828" s="121" t="s">
        <v>495</v>
      </c>
      <c r="L828" s="121" t="s">
        <v>55</v>
      </c>
      <c r="M828" s="114" t="s">
        <v>1384</v>
      </c>
      <c r="N828" s="114" t="s">
        <v>65</v>
      </c>
      <c r="O828" s="114" t="s">
        <v>518</v>
      </c>
      <c r="P828" s="121" t="s">
        <v>1014</v>
      </c>
      <c r="Q828" s="121">
        <v>4</v>
      </c>
      <c r="R828" s="121" t="s">
        <v>881</v>
      </c>
      <c r="S828" s="121" t="s">
        <v>59</v>
      </c>
      <c r="U828" s="121" t="s">
        <v>874</v>
      </c>
      <c r="W828" s="149" t="s">
        <v>1433</v>
      </c>
      <c r="X828" s="113">
        <v>7</v>
      </c>
      <c r="Y828" s="113" t="s">
        <v>1413</v>
      </c>
      <c r="Z828" s="113" t="s">
        <v>1433</v>
      </c>
      <c r="AA828" s="120">
        <f>X828+6</f>
        <v>13</v>
      </c>
      <c r="AB828" s="114" t="s">
        <v>65</v>
      </c>
      <c r="AC828" s="121" t="s">
        <v>59</v>
      </c>
      <c r="AD828" s="121" t="s">
        <v>875</v>
      </c>
    </row>
    <row r="829" spans="1:30" s="121" customFormat="1">
      <c r="A829" s="114" t="s">
        <v>1465</v>
      </c>
      <c r="B829" s="114" t="s">
        <v>893</v>
      </c>
      <c r="C829" s="114" t="s">
        <v>868</v>
      </c>
      <c r="D829" s="114">
        <f t="shared" si="62"/>
        <v>5</v>
      </c>
      <c r="E829" s="119">
        <v>0</v>
      </c>
      <c r="F829" s="119">
        <v>269.82147266506303</v>
      </c>
      <c r="G829" s="114">
        <v>23.52102</v>
      </c>
      <c r="H829" s="114">
        <v>76.063130999999998</v>
      </c>
      <c r="I829" s="114" t="s">
        <v>1015</v>
      </c>
      <c r="J829" s="114" t="s">
        <v>61</v>
      </c>
      <c r="K829" s="121" t="s">
        <v>495</v>
      </c>
      <c r="L829" s="121" t="s">
        <v>55</v>
      </c>
      <c r="M829" s="114" t="s">
        <v>1385</v>
      </c>
      <c r="N829" s="114" t="s">
        <v>65</v>
      </c>
      <c r="O829" s="114" t="s">
        <v>518</v>
      </c>
      <c r="P829" s="121" t="s">
        <v>884</v>
      </c>
      <c r="Q829" s="121">
        <v>6</v>
      </c>
      <c r="R829" s="121" t="s">
        <v>873</v>
      </c>
      <c r="S829" s="121" t="s">
        <v>59</v>
      </c>
      <c r="U829" s="121" t="s">
        <v>886</v>
      </c>
      <c r="W829" s="113" t="s">
        <v>65</v>
      </c>
      <c r="X829" s="113">
        <v>4</v>
      </c>
      <c r="Y829" s="113" t="s">
        <v>65</v>
      </c>
      <c r="Z829" s="113" t="s">
        <v>65</v>
      </c>
      <c r="AA829" s="120">
        <v>0</v>
      </c>
      <c r="AB829" s="114" t="s">
        <v>65</v>
      </c>
      <c r="AC829" s="121" t="s">
        <v>59</v>
      </c>
      <c r="AD829" s="121" t="s">
        <v>875</v>
      </c>
    </row>
    <row r="830" spans="1:30" s="121" customFormat="1">
      <c r="A830" s="114" t="s">
        <v>1431</v>
      </c>
      <c r="B830" s="114" t="s">
        <v>1408</v>
      </c>
      <c r="C830" s="114" t="s">
        <v>868</v>
      </c>
      <c r="D830" s="114">
        <f t="shared" si="62"/>
        <v>5</v>
      </c>
      <c r="E830" s="119">
        <f t="shared" si="63"/>
        <v>269.82147266506303</v>
      </c>
      <c r="F830" s="119">
        <v>132.02854790175999</v>
      </c>
      <c r="G830" s="114">
        <v>23.520879000000001</v>
      </c>
      <c r="H830" s="114">
        <v>76.061863000000002</v>
      </c>
      <c r="I830" s="114" t="s">
        <v>1015</v>
      </c>
      <c r="J830" s="114" t="s">
        <v>61</v>
      </c>
      <c r="K830" s="121" t="s">
        <v>495</v>
      </c>
      <c r="L830" s="121" t="s">
        <v>55</v>
      </c>
      <c r="M830" s="114" t="s">
        <v>1385</v>
      </c>
      <c r="N830" s="114" t="s">
        <v>65</v>
      </c>
      <c r="O830" s="114" t="s">
        <v>518</v>
      </c>
      <c r="P830" s="121" t="s">
        <v>884</v>
      </c>
      <c r="Q830" s="121">
        <v>6</v>
      </c>
      <c r="R830" s="121" t="s">
        <v>873</v>
      </c>
      <c r="S830" s="121" t="s">
        <v>59</v>
      </c>
      <c r="U830" s="121" t="s">
        <v>886</v>
      </c>
      <c r="W830" s="113" t="s">
        <v>65</v>
      </c>
      <c r="X830" s="113">
        <v>6</v>
      </c>
      <c r="Y830" s="113" t="s">
        <v>65</v>
      </c>
      <c r="Z830" s="113" t="s">
        <v>65</v>
      </c>
      <c r="AA830" s="120">
        <v>0</v>
      </c>
      <c r="AB830" s="114" t="s">
        <v>65</v>
      </c>
      <c r="AC830" s="121" t="s">
        <v>59</v>
      </c>
      <c r="AD830" s="121" t="s">
        <v>875</v>
      </c>
    </row>
    <row r="831" spans="1:30" s="121" customFormat="1">
      <c r="A831" s="114" t="s">
        <v>1432</v>
      </c>
      <c r="B831" s="114" t="s">
        <v>1408</v>
      </c>
      <c r="C831" s="114" t="s">
        <v>868</v>
      </c>
      <c r="D831" s="114">
        <f t="shared" si="62"/>
        <v>5</v>
      </c>
      <c r="E831" s="119">
        <f t="shared" si="63"/>
        <v>401.85002056682299</v>
      </c>
      <c r="F831" s="119">
        <v>421.12834307629498</v>
      </c>
      <c r="G831" s="114">
        <v>23.524325999999999</v>
      </c>
      <c r="H831" s="114">
        <v>76.060165999999995</v>
      </c>
      <c r="I831" s="114" t="s">
        <v>1015</v>
      </c>
      <c r="J831" s="114" t="s">
        <v>61</v>
      </c>
      <c r="K831" s="121" t="s">
        <v>495</v>
      </c>
      <c r="L831" s="121" t="s">
        <v>55</v>
      </c>
      <c r="M831" s="114" t="s">
        <v>1385</v>
      </c>
      <c r="N831" s="114" t="s">
        <v>65</v>
      </c>
      <c r="O831" s="114" t="s">
        <v>518</v>
      </c>
      <c r="P831" s="121" t="s">
        <v>1016</v>
      </c>
      <c r="Q831" s="121">
        <v>6</v>
      </c>
      <c r="R831" s="121" t="s">
        <v>873</v>
      </c>
      <c r="S831" s="121" t="s">
        <v>59</v>
      </c>
      <c r="U831" s="121" t="s">
        <v>34</v>
      </c>
      <c r="W831" s="113" t="s">
        <v>65</v>
      </c>
      <c r="X831" s="113">
        <v>4</v>
      </c>
      <c r="Y831" s="113" t="s">
        <v>65</v>
      </c>
      <c r="Z831" s="113" t="s">
        <v>65</v>
      </c>
      <c r="AA831" s="120">
        <v>0</v>
      </c>
      <c r="AB831" s="114" t="s">
        <v>65</v>
      </c>
      <c r="AC831" s="121" t="s">
        <v>59</v>
      </c>
      <c r="AD831" s="121" t="s">
        <v>875</v>
      </c>
    </row>
    <row r="832" spans="1:30" s="121" customFormat="1">
      <c r="A832" s="114" t="s">
        <v>1433</v>
      </c>
      <c r="B832" s="114" t="s">
        <v>1537</v>
      </c>
      <c r="C832" s="114" t="s">
        <v>868</v>
      </c>
      <c r="D832" s="114">
        <f t="shared" si="62"/>
        <v>5</v>
      </c>
      <c r="E832" s="119">
        <f t="shared" si="63"/>
        <v>822.97836364311797</v>
      </c>
      <c r="F832" s="119">
        <v>497.12230487525397</v>
      </c>
      <c r="G832" s="114">
        <v>23.528324999999999</v>
      </c>
      <c r="H832" s="114">
        <v>76.058001000000004</v>
      </c>
      <c r="I832" s="114" t="s">
        <v>1015</v>
      </c>
      <c r="J832" s="114" t="s">
        <v>61</v>
      </c>
      <c r="K832" s="121" t="s">
        <v>495</v>
      </c>
      <c r="L832" s="121" t="s">
        <v>55</v>
      </c>
      <c r="M832" s="114" t="s">
        <v>1385</v>
      </c>
      <c r="N832" s="114" t="s">
        <v>65</v>
      </c>
      <c r="O832" s="114" t="s">
        <v>518</v>
      </c>
      <c r="P832" s="121" t="s">
        <v>1016</v>
      </c>
      <c r="Q832" s="121">
        <v>6</v>
      </c>
      <c r="R832" s="121" t="s">
        <v>873</v>
      </c>
      <c r="S832" s="121" t="s">
        <v>59</v>
      </c>
      <c r="U832" s="121" t="s">
        <v>34</v>
      </c>
      <c r="W832" s="149" t="s">
        <v>1433</v>
      </c>
      <c r="X832" s="113">
        <v>17</v>
      </c>
      <c r="Y832" s="113" t="s">
        <v>1413</v>
      </c>
      <c r="Z832" s="113" t="s">
        <v>1433</v>
      </c>
      <c r="AA832" s="120">
        <f>X832+6</f>
        <v>23</v>
      </c>
      <c r="AB832" s="114" t="s">
        <v>65</v>
      </c>
      <c r="AC832" s="121" t="s">
        <v>59</v>
      </c>
      <c r="AD832" s="121" t="s">
        <v>875</v>
      </c>
    </row>
    <row r="833" spans="1:30" s="121" customFormat="1">
      <c r="A833" s="114" t="s">
        <v>1432</v>
      </c>
      <c r="B833" s="114" t="s">
        <v>1408</v>
      </c>
      <c r="C833" s="114" t="s">
        <v>868</v>
      </c>
      <c r="D833" s="114">
        <f t="shared" si="62"/>
        <v>4</v>
      </c>
      <c r="E833" s="119">
        <f t="shared" si="63"/>
        <v>1320.100668518372</v>
      </c>
      <c r="F833" s="119">
        <v>27.8456969185712</v>
      </c>
      <c r="G833" s="114">
        <v>23.528548000000001</v>
      </c>
      <c r="H833" s="114">
        <v>76.057874999999996</v>
      </c>
      <c r="I833" s="114" t="s">
        <v>1015</v>
      </c>
      <c r="J833" s="114" t="s">
        <v>61</v>
      </c>
      <c r="K833" s="121" t="s">
        <v>495</v>
      </c>
      <c r="L833" s="121" t="s">
        <v>55</v>
      </c>
      <c r="M833" s="114" t="s">
        <v>1385</v>
      </c>
      <c r="N833" s="114" t="s">
        <v>65</v>
      </c>
      <c r="O833" s="114" t="s">
        <v>518</v>
      </c>
      <c r="P833" s="121" t="s">
        <v>1016</v>
      </c>
      <c r="Q833" s="121">
        <v>4</v>
      </c>
      <c r="R833" s="121" t="s">
        <v>881</v>
      </c>
      <c r="S833" s="121" t="s">
        <v>59</v>
      </c>
      <c r="U833" s="121" t="s">
        <v>874</v>
      </c>
      <c r="W833" s="113" t="s">
        <v>65</v>
      </c>
      <c r="X833" s="113">
        <v>7</v>
      </c>
      <c r="Y833" s="113" t="s">
        <v>65</v>
      </c>
      <c r="Z833" s="113" t="s">
        <v>65</v>
      </c>
      <c r="AA833" s="120">
        <v>0</v>
      </c>
      <c r="AB833" s="114" t="s">
        <v>65</v>
      </c>
      <c r="AC833" s="121" t="s">
        <v>59</v>
      </c>
      <c r="AD833" s="121" t="s">
        <v>875</v>
      </c>
    </row>
    <row r="834" spans="1:30" s="121" customFormat="1">
      <c r="A834" s="114" t="s">
        <v>1433</v>
      </c>
      <c r="B834" s="114" t="s">
        <v>1537</v>
      </c>
      <c r="C834" s="114" t="s">
        <v>868</v>
      </c>
      <c r="D834" s="114">
        <f t="shared" si="62"/>
        <v>4</v>
      </c>
      <c r="E834" s="119">
        <f t="shared" si="63"/>
        <v>1347.9463654369431</v>
      </c>
      <c r="F834" s="119">
        <v>194.969234758836</v>
      </c>
      <c r="G834" s="114">
        <v>23.530197999999999</v>
      </c>
      <c r="H834" s="114">
        <v>76.057220000000001</v>
      </c>
      <c r="I834" s="114" t="s">
        <v>1015</v>
      </c>
      <c r="J834" s="114" t="s">
        <v>61</v>
      </c>
      <c r="K834" s="121" t="s">
        <v>495</v>
      </c>
      <c r="L834" s="121" t="s">
        <v>55</v>
      </c>
      <c r="M834" s="114" t="s">
        <v>1385</v>
      </c>
      <c r="N834" s="114" t="s">
        <v>65</v>
      </c>
      <c r="O834" s="114" t="s">
        <v>518</v>
      </c>
      <c r="P834" s="121" t="s">
        <v>1016</v>
      </c>
      <c r="Q834" s="121">
        <v>4</v>
      </c>
      <c r="R834" s="121" t="s">
        <v>881</v>
      </c>
      <c r="S834" s="121" t="s">
        <v>59</v>
      </c>
      <c r="U834" s="121" t="s">
        <v>874</v>
      </c>
      <c r="W834" s="149" t="s">
        <v>1433</v>
      </c>
      <c r="X834" s="113">
        <v>6</v>
      </c>
      <c r="Y834" s="113" t="s">
        <v>1413</v>
      </c>
      <c r="Z834" s="113" t="s">
        <v>1433</v>
      </c>
      <c r="AA834" s="120">
        <f>X834+6</f>
        <v>12</v>
      </c>
      <c r="AB834" s="114" t="s">
        <v>65</v>
      </c>
      <c r="AC834" s="121" t="s">
        <v>59</v>
      </c>
      <c r="AD834" s="121" t="s">
        <v>875</v>
      </c>
    </row>
    <row r="835" spans="1:30" s="121" customFormat="1">
      <c r="A835" s="114" t="s">
        <v>66</v>
      </c>
      <c r="B835" s="114" t="s">
        <v>871</v>
      </c>
      <c r="C835" s="114" t="s">
        <v>868</v>
      </c>
      <c r="D835" s="114">
        <f t="shared" si="62"/>
        <v>4</v>
      </c>
      <c r="E835" s="119">
        <f t="shared" si="63"/>
        <v>1542.915600195779</v>
      </c>
      <c r="F835" s="119">
        <v>196.22568534185001</v>
      </c>
      <c r="G835" s="114">
        <v>23.531912999999999</v>
      </c>
      <c r="H835" s="114">
        <v>76.056797000000003</v>
      </c>
      <c r="I835" s="114" t="s">
        <v>1015</v>
      </c>
      <c r="J835" s="114" t="s">
        <v>61</v>
      </c>
      <c r="K835" s="121" t="s">
        <v>495</v>
      </c>
      <c r="L835" s="121" t="s">
        <v>55</v>
      </c>
      <c r="M835" s="114" t="s">
        <v>1385</v>
      </c>
      <c r="N835" s="114" t="s">
        <v>65</v>
      </c>
      <c r="O835" s="114" t="s">
        <v>518</v>
      </c>
      <c r="P835" s="121" t="s">
        <v>1016</v>
      </c>
      <c r="Q835" s="121">
        <v>4</v>
      </c>
      <c r="R835" s="121" t="s">
        <v>881</v>
      </c>
      <c r="S835" s="121" t="s">
        <v>59</v>
      </c>
      <c r="U835" s="121" t="s">
        <v>874</v>
      </c>
      <c r="W835" s="113" t="s">
        <v>65</v>
      </c>
      <c r="X835" s="113">
        <v>20</v>
      </c>
      <c r="Y835" s="113" t="s">
        <v>65</v>
      </c>
      <c r="Z835" s="113" t="s">
        <v>65</v>
      </c>
      <c r="AA835" s="120">
        <v>0</v>
      </c>
      <c r="AB835" s="114" t="s">
        <v>65</v>
      </c>
      <c r="AC835" s="121" t="s">
        <v>59</v>
      </c>
      <c r="AD835" s="121" t="s">
        <v>875</v>
      </c>
    </row>
    <row r="836" spans="1:30" s="121" customFormat="1">
      <c r="A836" s="114" t="s">
        <v>1431</v>
      </c>
      <c r="B836" s="114" t="s">
        <v>1408</v>
      </c>
      <c r="C836" s="114" t="s">
        <v>868</v>
      </c>
      <c r="D836" s="114">
        <f t="shared" si="62"/>
        <v>5</v>
      </c>
      <c r="E836" s="119">
        <f t="shared" si="63"/>
        <v>1739.1412855376291</v>
      </c>
      <c r="F836" s="119">
        <v>42.225469486407597</v>
      </c>
      <c r="G836" s="114">
        <v>23.531870000000001</v>
      </c>
      <c r="H836" s="114">
        <v>76.057176999999996</v>
      </c>
      <c r="I836" s="114" t="s">
        <v>1015</v>
      </c>
      <c r="J836" s="114" t="s">
        <v>61</v>
      </c>
      <c r="K836" s="121" t="s">
        <v>495</v>
      </c>
      <c r="L836" s="121" t="s">
        <v>55</v>
      </c>
      <c r="M836" s="114" t="s">
        <v>1385</v>
      </c>
      <c r="N836" s="114" t="s">
        <v>65</v>
      </c>
      <c r="O836" s="114">
        <v>2</v>
      </c>
      <c r="P836" s="121" t="s">
        <v>884</v>
      </c>
      <c r="Q836" s="121">
        <v>6</v>
      </c>
      <c r="R836" s="121" t="s">
        <v>885</v>
      </c>
      <c r="S836" s="121" t="s">
        <v>59</v>
      </c>
      <c r="U836" s="121" t="s">
        <v>886</v>
      </c>
      <c r="W836" s="113" t="s">
        <v>65</v>
      </c>
      <c r="X836" s="113">
        <v>6</v>
      </c>
      <c r="Y836" s="113" t="s">
        <v>65</v>
      </c>
      <c r="Z836" s="113" t="s">
        <v>65</v>
      </c>
      <c r="AA836" s="120">
        <v>0</v>
      </c>
      <c r="AB836" s="114" t="s">
        <v>65</v>
      </c>
      <c r="AC836" s="121" t="s">
        <v>59</v>
      </c>
      <c r="AD836" s="121" t="s">
        <v>875</v>
      </c>
    </row>
    <row r="837" spans="1:30" s="121" customFormat="1">
      <c r="A837" s="114" t="s">
        <v>1432</v>
      </c>
      <c r="B837" s="114" t="s">
        <v>1408</v>
      </c>
      <c r="C837" s="114" t="s">
        <v>868</v>
      </c>
      <c r="D837" s="114">
        <f t="shared" ref="D837:D900" si="67">(Q837/2)+2</f>
        <v>5</v>
      </c>
      <c r="E837" s="119">
        <f t="shared" si="63"/>
        <v>1781.3667550240366</v>
      </c>
      <c r="F837" s="119">
        <v>102.960442325458</v>
      </c>
      <c r="G837" s="114">
        <v>23.531801000000002</v>
      </c>
      <c r="H837" s="114">
        <v>76.058134999999993</v>
      </c>
      <c r="I837" s="114" t="s">
        <v>1015</v>
      </c>
      <c r="J837" s="114" t="s">
        <v>61</v>
      </c>
      <c r="K837" s="121" t="s">
        <v>495</v>
      </c>
      <c r="L837" s="121" t="s">
        <v>55</v>
      </c>
      <c r="M837" s="114" t="s">
        <v>1385</v>
      </c>
      <c r="N837" s="114" t="s">
        <v>65</v>
      </c>
      <c r="O837" s="114" t="s">
        <v>518</v>
      </c>
      <c r="P837" s="121" t="s">
        <v>884</v>
      </c>
      <c r="Q837" s="121">
        <v>6</v>
      </c>
      <c r="R837" s="121" t="s">
        <v>873</v>
      </c>
      <c r="S837" s="121" t="s">
        <v>59</v>
      </c>
      <c r="U837" s="121" t="s">
        <v>886</v>
      </c>
      <c r="W837" s="113" t="s">
        <v>65</v>
      </c>
      <c r="X837" s="113">
        <v>6</v>
      </c>
      <c r="Y837" s="113" t="s">
        <v>65</v>
      </c>
      <c r="Z837" s="113" t="s">
        <v>65</v>
      </c>
      <c r="AA837" s="120">
        <v>0</v>
      </c>
      <c r="AB837" s="114" t="s">
        <v>65</v>
      </c>
      <c r="AC837" s="121" t="s">
        <v>59</v>
      </c>
      <c r="AD837" s="121" t="s">
        <v>875</v>
      </c>
    </row>
    <row r="838" spans="1:30" s="121" customFormat="1">
      <c r="A838" s="114" t="s">
        <v>1017</v>
      </c>
      <c r="B838" s="114" t="s">
        <v>871</v>
      </c>
      <c r="C838" s="114" t="s">
        <v>868</v>
      </c>
      <c r="D838" s="114">
        <f t="shared" si="67"/>
        <v>4</v>
      </c>
      <c r="E838" s="119">
        <v>0</v>
      </c>
      <c r="F838" s="119">
        <v>593.85132617688305</v>
      </c>
      <c r="G838" s="114">
        <v>23.516314999999999</v>
      </c>
      <c r="H838" s="114">
        <v>76.044083999999998</v>
      </c>
      <c r="I838" s="114" t="s">
        <v>1018</v>
      </c>
      <c r="J838" s="114" t="s">
        <v>61</v>
      </c>
      <c r="K838" s="121" t="s">
        <v>495</v>
      </c>
      <c r="L838" s="121" t="s">
        <v>55</v>
      </c>
      <c r="M838" s="114" t="s">
        <v>1386</v>
      </c>
      <c r="N838" s="114" t="s">
        <v>65</v>
      </c>
      <c r="O838" s="114" t="s">
        <v>518</v>
      </c>
      <c r="P838" s="121" t="s">
        <v>1019</v>
      </c>
      <c r="Q838" s="121">
        <v>4</v>
      </c>
      <c r="R838" s="121" t="s">
        <v>881</v>
      </c>
      <c r="S838" s="121" t="s">
        <v>59</v>
      </c>
      <c r="U838" s="121" t="s">
        <v>874</v>
      </c>
      <c r="W838" s="113" t="s">
        <v>65</v>
      </c>
      <c r="X838" s="113">
        <v>6</v>
      </c>
      <c r="Y838" s="113" t="s">
        <v>65</v>
      </c>
      <c r="Z838" s="113" t="s">
        <v>65</v>
      </c>
      <c r="AA838" s="120">
        <v>0</v>
      </c>
      <c r="AB838" s="114" t="s">
        <v>65</v>
      </c>
      <c r="AC838" s="121" t="s">
        <v>59</v>
      </c>
      <c r="AD838" s="121" t="s">
        <v>875</v>
      </c>
    </row>
    <row r="839" spans="1:30" s="121" customFormat="1">
      <c r="A839" s="114" t="s">
        <v>1433</v>
      </c>
      <c r="B839" s="114" t="s">
        <v>1537</v>
      </c>
      <c r="C839" s="114" t="s">
        <v>868</v>
      </c>
      <c r="D839" s="114">
        <f t="shared" si="67"/>
        <v>4</v>
      </c>
      <c r="E839" s="119">
        <f t="shared" ref="E839:E901" si="68">F838+E838</f>
        <v>593.85132617688305</v>
      </c>
      <c r="F839" s="119">
        <v>83.095687075571803</v>
      </c>
      <c r="G839" s="114">
        <v>23.515385999999999</v>
      </c>
      <c r="H839" s="114">
        <v>76.048366999999999</v>
      </c>
      <c r="I839" s="114" t="s">
        <v>1018</v>
      </c>
      <c r="J839" s="114" t="s">
        <v>61</v>
      </c>
      <c r="K839" s="121" t="s">
        <v>495</v>
      </c>
      <c r="L839" s="121" t="s">
        <v>55</v>
      </c>
      <c r="M839" s="114" t="s">
        <v>1386</v>
      </c>
      <c r="N839" s="114" t="s">
        <v>65</v>
      </c>
      <c r="O839" s="114" t="s">
        <v>518</v>
      </c>
      <c r="P839" s="121" t="s">
        <v>1019</v>
      </c>
      <c r="Q839" s="121">
        <v>4</v>
      </c>
      <c r="R839" s="121" t="s">
        <v>881</v>
      </c>
      <c r="S839" s="121" t="s">
        <v>59</v>
      </c>
      <c r="U839" s="121" t="s">
        <v>874</v>
      </c>
      <c r="W839" s="149" t="s">
        <v>1433</v>
      </c>
      <c r="X839" s="113">
        <v>30</v>
      </c>
      <c r="Y839" s="113" t="s">
        <v>1413</v>
      </c>
      <c r="Z839" s="113" t="s">
        <v>1433</v>
      </c>
      <c r="AA839" s="120">
        <f>X839+6</f>
        <v>36</v>
      </c>
      <c r="AB839" s="114" t="s">
        <v>65</v>
      </c>
      <c r="AC839" s="121" t="s">
        <v>59</v>
      </c>
      <c r="AD839" s="121" t="s">
        <v>875</v>
      </c>
    </row>
    <row r="840" spans="1:30" s="121" customFormat="1">
      <c r="A840" s="114" t="s">
        <v>1432</v>
      </c>
      <c r="B840" s="114" t="s">
        <v>1408</v>
      </c>
      <c r="C840" s="114" t="s">
        <v>868</v>
      </c>
      <c r="D840" s="114">
        <f t="shared" si="67"/>
        <v>4</v>
      </c>
      <c r="E840" s="119">
        <f t="shared" si="68"/>
        <v>676.94701325245489</v>
      </c>
      <c r="F840" s="119">
        <v>420.74898559630299</v>
      </c>
      <c r="G840" s="114">
        <v>23.515097000000001</v>
      </c>
      <c r="H840" s="114">
        <v>76.049115999999998</v>
      </c>
      <c r="I840" s="114" t="s">
        <v>1018</v>
      </c>
      <c r="J840" s="114" t="s">
        <v>61</v>
      </c>
      <c r="K840" s="121" t="s">
        <v>495</v>
      </c>
      <c r="L840" s="121" t="s">
        <v>55</v>
      </c>
      <c r="M840" s="114" t="s">
        <v>1386</v>
      </c>
      <c r="N840" s="114" t="s">
        <v>65</v>
      </c>
      <c r="O840" s="114" t="s">
        <v>518</v>
      </c>
      <c r="P840" s="121" t="s">
        <v>1019</v>
      </c>
      <c r="Q840" s="121">
        <v>4</v>
      </c>
      <c r="R840" s="121" t="s">
        <v>881</v>
      </c>
      <c r="S840" s="121" t="s">
        <v>59</v>
      </c>
      <c r="U840" s="121" t="s">
        <v>874</v>
      </c>
      <c r="W840" s="113" t="s">
        <v>65</v>
      </c>
      <c r="X840" s="113">
        <v>6</v>
      </c>
      <c r="Y840" s="113" t="s">
        <v>65</v>
      </c>
      <c r="Z840" s="113" t="s">
        <v>65</v>
      </c>
      <c r="AA840" s="120">
        <v>0</v>
      </c>
      <c r="AB840" s="114" t="s">
        <v>65</v>
      </c>
      <c r="AC840" s="121" t="s">
        <v>59</v>
      </c>
      <c r="AD840" s="121" t="s">
        <v>875</v>
      </c>
    </row>
    <row r="841" spans="1:30" s="121" customFormat="1">
      <c r="A841" s="114" t="s">
        <v>1439</v>
      </c>
      <c r="B841" s="114" t="s">
        <v>871</v>
      </c>
      <c r="C841" s="114" t="s">
        <v>868</v>
      </c>
      <c r="D841" s="114">
        <f t="shared" si="67"/>
        <v>4</v>
      </c>
      <c r="E841" s="119">
        <f t="shared" si="68"/>
        <v>1097.6959988487579</v>
      </c>
      <c r="F841" s="119">
        <v>148.554322084771</v>
      </c>
      <c r="G841" s="114">
        <v>23.513473000000001</v>
      </c>
      <c r="H841" s="114">
        <v>76.052816000000007</v>
      </c>
      <c r="I841" s="114" t="s">
        <v>1018</v>
      </c>
      <c r="J841" s="114" t="s">
        <v>61</v>
      </c>
      <c r="K841" s="121" t="s">
        <v>495</v>
      </c>
      <c r="L841" s="121" t="s">
        <v>55</v>
      </c>
      <c r="M841" s="114" t="s">
        <v>1386</v>
      </c>
      <c r="N841" s="114" t="s">
        <v>65</v>
      </c>
      <c r="O841" s="114" t="s">
        <v>518</v>
      </c>
      <c r="P841" s="121" t="s">
        <v>1019</v>
      </c>
      <c r="Q841" s="121">
        <v>4</v>
      </c>
      <c r="R841" s="121" t="s">
        <v>881</v>
      </c>
      <c r="S841" s="121" t="s">
        <v>59</v>
      </c>
      <c r="U841" s="121" t="s">
        <v>874</v>
      </c>
      <c r="W841" s="113" t="s">
        <v>65</v>
      </c>
      <c r="X841" s="113">
        <v>6</v>
      </c>
      <c r="Y841" s="113" t="s">
        <v>65</v>
      </c>
      <c r="Z841" s="113" t="s">
        <v>65</v>
      </c>
      <c r="AA841" s="120">
        <v>0</v>
      </c>
      <c r="AB841" s="114" t="s">
        <v>65</v>
      </c>
      <c r="AC841" s="121" t="s">
        <v>59</v>
      </c>
      <c r="AD841" s="121" t="s">
        <v>875</v>
      </c>
    </row>
    <row r="842" spans="1:30" s="121" customFormat="1">
      <c r="A842" s="114" t="s">
        <v>1433</v>
      </c>
      <c r="B842" s="114" t="s">
        <v>1537</v>
      </c>
      <c r="C842" s="114" t="s">
        <v>868</v>
      </c>
      <c r="D842" s="114">
        <f t="shared" si="67"/>
        <v>4</v>
      </c>
      <c r="E842" s="119">
        <f t="shared" si="68"/>
        <v>1246.2503209335289</v>
      </c>
      <c r="F842" s="119">
        <v>312.61643287982997</v>
      </c>
      <c r="G842" s="114">
        <v>23.512778000000001</v>
      </c>
      <c r="H842" s="114">
        <v>76.054051000000001</v>
      </c>
      <c r="I842" s="114" t="s">
        <v>1018</v>
      </c>
      <c r="J842" s="114" t="s">
        <v>61</v>
      </c>
      <c r="K842" s="121" t="s">
        <v>495</v>
      </c>
      <c r="L842" s="121" t="s">
        <v>55</v>
      </c>
      <c r="M842" s="114" t="s">
        <v>1386</v>
      </c>
      <c r="N842" s="114" t="s">
        <v>65</v>
      </c>
      <c r="O842" s="114" t="s">
        <v>518</v>
      </c>
      <c r="P842" s="121" t="s">
        <v>1019</v>
      </c>
      <c r="Q842" s="121">
        <v>4</v>
      </c>
      <c r="R842" s="121" t="s">
        <v>881</v>
      </c>
      <c r="S842" s="121" t="s">
        <v>59</v>
      </c>
      <c r="U842" s="121" t="s">
        <v>874</v>
      </c>
      <c r="W842" s="149" t="s">
        <v>1433</v>
      </c>
      <c r="X842" s="113">
        <v>6</v>
      </c>
      <c r="Y842" s="113" t="s">
        <v>1413</v>
      </c>
      <c r="Z842" s="113" t="s">
        <v>1433</v>
      </c>
      <c r="AA842" s="120">
        <f>X842+6</f>
        <v>12</v>
      </c>
      <c r="AB842" s="114" t="s">
        <v>65</v>
      </c>
      <c r="AC842" s="121" t="s">
        <v>59</v>
      </c>
      <c r="AD842" s="121" t="s">
        <v>875</v>
      </c>
    </row>
    <row r="843" spans="1:30" s="121" customFormat="1">
      <c r="A843" s="114" t="s">
        <v>1020</v>
      </c>
      <c r="B843" s="114" t="s">
        <v>871</v>
      </c>
      <c r="C843" s="114" t="s">
        <v>868</v>
      </c>
      <c r="D843" s="114">
        <f t="shared" si="67"/>
        <v>4</v>
      </c>
      <c r="E843" s="119">
        <f t="shared" si="68"/>
        <v>1558.8667538133589</v>
      </c>
      <c r="F843" s="119">
        <v>42.986656440484801</v>
      </c>
      <c r="G843" s="114">
        <v>23.511240000000001</v>
      </c>
      <c r="H843" s="114">
        <v>76.056605000000005</v>
      </c>
      <c r="I843" s="114" t="s">
        <v>1018</v>
      </c>
      <c r="J843" s="114" t="s">
        <v>61</v>
      </c>
      <c r="K843" s="121" t="s">
        <v>495</v>
      </c>
      <c r="L843" s="121" t="s">
        <v>55</v>
      </c>
      <c r="M843" s="114" t="s">
        <v>1386</v>
      </c>
      <c r="N843" s="114" t="s">
        <v>65</v>
      </c>
      <c r="O843" s="114" t="s">
        <v>518</v>
      </c>
      <c r="P843" s="121" t="s">
        <v>1019</v>
      </c>
      <c r="Q843" s="121">
        <v>4</v>
      </c>
      <c r="R843" s="121" t="s">
        <v>881</v>
      </c>
      <c r="S843" s="121" t="s">
        <v>59</v>
      </c>
      <c r="U843" s="121" t="s">
        <v>874</v>
      </c>
      <c r="W843" s="113" t="s">
        <v>65</v>
      </c>
      <c r="X843" s="113">
        <v>6</v>
      </c>
      <c r="Y843" s="113" t="s">
        <v>65</v>
      </c>
      <c r="Z843" s="113" t="s">
        <v>65</v>
      </c>
      <c r="AA843" s="120">
        <v>0</v>
      </c>
      <c r="AB843" s="114" t="s">
        <v>65</v>
      </c>
      <c r="AC843" s="121" t="s">
        <v>59</v>
      </c>
      <c r="AD843" s="121" t="s">
        <v>875</v>
      </c>
    </row>
    <row r="844" spans="1:30" s="121" customFormat="1">
      <c r="A844" s="114" t="s">
        <v>1433</v>
      </c>
      <c r="B844" s="114" t="s">
        <v>1537</v>
      </c>
      <c r="C844" s="114" t="s">
        <v>868</v>
      </c>
      <c r="D844" s="114">
        <f t="shared" si="67"/>
        <v>4</v>
      </c>
      <c r="E844" s="119">
        <f t="shared" si="68"/>
        <v>1601.8534102538435</v>
      </c>
      <c r="F844" s="119">
        <v>439.07563771980199</v>
      </c>
      <c r="G844" s="114">
        <v>23.510881999999999</v>
      </c>
      <c r="H844" s="114">
        <v>76.056752000000003</v>
      </c>
      <c r="I844" s="114" t="s">
        <v>1018</v>
      </c>
      <c r="J844" s="114" t="s">
        <v>61</v>
      </c>
      <c r="K844" s="121" t="s">
        <v>495</v>
      </c>
      <c r="L844" s="121" t="s">
        <v>55</v>
      </c>
      <c r="M844" s="114" t="s">
        <v>1386</v>
      </c>
      <c r="N844" s="114" t="s">
        <v>65</v>
      </c>
      <c r="O844" s="114" t="s">
        <v>518</v>
      </c>
      <c r="P844" s="121" t="s">
        <v>1019</v>
      </c>
      <c r="Q844" s="121">
        <v>4</v>
      </c>
      <c r="R844" s="121" t="s">
        <v>881</v>
      </c>
      <c r="S844" s="121" t="s">
        <v>59</v>
      </c>
      <c r="U844" s="121" t="s">
        <v>874</v>
      </c>
      <c r="W844" s="149" t="s">
        <v>1433</v>
      </c>
      <c r="X844" s="113">
        <v>36</v>
      </c>
      <c r="Y844" s="113" t="s">
        <v>1413</v>
      </c>
      <c r="Z844" s="113" t="s">
        <v>1433</v>
      </c>
      <c r="AA844" s="120">
        <f>X844+6</f>
        <v>42</v>
      </c>
      <c r="AB844" s="114" t="s">
        <v>65</v>
      </c>
      <c r="AC844" s="121" t="s">
        <v>59</v>
      </c>
      <c r="AD844" s="121" t="s">
        <v>875</v>
      </c>
    </row>
    <row r="845" spans="1:30" s="121" customFormat="1">
      <c r="A845" s="114" t="s">
        <v>1432</v>
      </c>
      <c r="B845" s="114" t="s">
        <v>1408</v>
      </c>
      <c r="C845" s="114" t="s">
        <v>868</v>
      </c>
      <c r="D845" s="114">
        <f t="shared" si="67"/>
        <v>4</v>
      </c>
      <c r="E845" s="119">
        <f t="shared" si="68"/>
        <v>2040.9290479736455</v>
      </c>
      <c r="F845" s="119">
        <v>5.0645970032438603</v>
      </c>
      <c r="G845" s="114">
        <v>23.508134999999999</v>
      </c>
      <c r="H845" s="114">
        <v>76.058344000000005</v>
      </c>
      <c r="I845" s="114" t="s">
        <v>1018</v>
      </c>
      <c r="J845" s="114" t="s">
        <v>61</v>
      </c>
      <c r="K845" s="121" t="s">
        <v>495</v>
      </c>
      <c r="L845" s="121" t="s">
        <v>55</v>
      </c>
      <c r="M845" s="114" t="s">
        <v>1386</v>
      </c>
      <c r="N845" s="114" t="s">
        <v>65</v>
      </c>
      <c r="O845" s="114">
        <v>6</v>
      </c>
      <c r="P845" s="121" t="s">
        <v>1021</v>
      </c>
      <c r="Q845" s="121">
        <v>4</v>
      </c>
      <c r="R845" s="121" t="s">
        <v>881</v>
      </c>
      <c r="S845" s="121" t="s">
        <v>59</v>
      </c>
      <c r="U845" s="121" t="s">
        <v>874</v>
      </c>
      <c r="W845" s="113" t="s">
        <v>65</v>
      </c>
      <c r="X845" s="113">
        <v>5</v>
      </c>
      <c r="Y845" s="113" t="s">
        <v>65</v>
      </c>
      <c r="Z845" s="113" t="s">
        <v>65</v>
      </c>
      <c r="AA845" s="120">
        <v>0</v>
      </c>
      <c r="AB845" s="114" t="s">
        <v>65</v>
      </c>
      <c r="AC845" s="121" t="s">
        <v>59</v>
      </c>
      <c r="AD845" s="121" t="s">
        <v>875</v>
      </c>
    </row>
    <row r="846" spans="1:30" s="121" customFormat="1">
      <c r="A846" s="114" t="s">
        <v>1433</v>
      </c>
      <c r="B846" s="114" t="s">
        <v>1537</v>
      </c>
      <c r="C846" s="114" t="s">
        <v>868</v>
      </c>
      <c r="D846" s="114">
        <f t="shared" si="67"/>
        <v>4</v>
      </c>
      <c r="E846" s="119">
        <f t="shared" si="68"/>
        <v>2045.9936449768893</v>
      </c>
      <c r="F846" s="119">
        <v>299.45937214343598</v>
      </c>
      <c r="G846" s="114">
        <v>23.507763000000001</v>
      </c>
      <c r="H846" s="114">
        <v>76.061235999999994</v>
      </c>
      <c r="I846" s="114" t="s">
        <v>1018</v>
      </c>
      <c r="J846" s="114" t="s">
        <v>61</v>
      </c>
      <c r="K846" s="121" t="s">
        <v>495</v>
      </c>
      <c r="L846" s="121" t="s">
        <v>55</v>
      </c>
      <c r="M846" s="114" t="s">
        <v>1386</v>
      </c>
      <c r="N846" s="114" t="s">
        <v>65</v>
      </c>
      <c r="O846" s="114" t="s">
        <v>518</v>
      </c>
      <c r="P846" s="121" t="s">
        <v>1021</v>
      </c>
      <c r="Q846" s="121">
        <v>4</v>
      </c>
      <c r="R846" s="121" t="s">
        <v>881</v>
      </c>
      <c r="S846" s="121" t="s">
        <v>59</v>
      </c>
      <c r="U846" s="121" t="s">
        <v>874</v>
      </c>
      <c r="W846" s="149" t="s">
        <v>1433</v>
      </c>
      <c r="X846" s="113">
        <v>21</v>
      </c>
      <c r="Y846" s="113" t="s">
        <v>1413</v>
      </c>
      <c r="Z846" s="113" t="s">
        <v>1433</v>
      </c>
      <c r="AA846" s="120">
        <f t="shared" ref="AA846:AA847" si="69">X846+6</f>
        <v>27</v>
      </c>
      <c r="AB846" s="114" t="s">
        <v>65</v>
      </c>
      <c r="AC846" s="121" t="s">
        <v>59</v>
      </c>
      <c r="AD846" s="121" t="s">
        <v>875</v>
      </c>
    </row>
    <row r="847" spans="1:30" s="121" customFormat="1">
      <c r="A847" s="114" t="s">
        <v>1433</v>
      </c>
      <c r="B847" s="114" t="s">
        <v>1537</v>
      </c>
      <c r="C847" s="114" t="s">
        <v>868</v>
      </c>
      <c r="D847" s="114">
        <f t="shared" si="67"/>
        <v>4</v>
      </c>
      <c r="E847" s="119">
        <f t="shared" si="68"/>
        <v>2345.4530171203251</v>
      </c>
      <c r="F847" s="119">
        <v>253.07407321949</v>
      </c>
      <c r="G847" s="114">
        <v>23.506902</v>
      </c>
      <c r="H847" s="114">
        <v>76.063348000000005</v>
      </c>
      <c r="I847" s="114" t="s">
        <v>1018</v>
      </c>
      <c r="J847" s="114" t="s">
        <v>61</v>
      </c>
      <c r="K847" s="121" t="s">
        <v>495</v>
      </c>
      <c r="L847" s="121" t="s">
        <v>55</v>
      </c>
      <c r="M847" s="114" t="s">
        <v>1386</v>
      </c>
      <c r="N847" s="114" t="s">
        <v>65</v>
      </c>
      <c r="O847" s="114" t="s">
        <v>518</v>
      </c>
      <c r="P847" s="121" t="s">
        <v>1021</v>
      </c>
      <c r="Q847" s="121">
        <v>4</v>
      </c>
      <c r="R847" s="121" t="s">
        <v>881</v>
      </c>
      <c r="S847" s="121" t="s">
        <v>59</v>
      </c>
      <c r="U847" s="121" t="s">
        <v>874</v>
      </c>
      <c r="W847" s="149" t="s">
        <v>1433</v>
      </c>
      <c r="X847" s="113">
        <v>6</v>
      </c>
      <c r="Y847" s="113" t="s">
        <v>1413</v>
      </c>
      <c r="Z847" s="113" t="s">
        <v>1433</v>
      </c>
      <c r="AA847" s="120">
        <f t="shared" si="69"/>
        <v>12</v>
      </c>
      <c r="AB847" s="114" t="s">
        <v>65</v>
      </c>
      <c r="AC847" s="121" t="s">
        <v>59</v>
      </c>
      <c r="AD847" s="121" t="s">
        <v>875</v>
      </c>
    </row>
    <row r="848" spans="1:30" s="121" customFormat="1">
      <c r="A848" s="114" t="s">
        <v>913</v>
      </c>
      <c r="B848" s="114" t="s">
        <v>871</v>
      </c>
      <c r="C848" s="114" t="s">
        <v>868</v>
      </c>
      <c r="D848" s="114">
        <f t="shared" si="67"/>
        <v>4</v>
      </c>
      <c r="E848" s="119">
        <f t="shared" si="68"/>
        <v>2598.527090339815</v>
      </c>
      <c r="F848" s="119">
        <v>30.155331668621901</v>
      </c>
      <c r="G848" s="114">
        <v>23.506844999999998</v>
      </c>
      <c r="H848" s="114">
        <v>76.063636000000002</v>
      </c>
      <c r="I848" s="114" t="s">
        <v>1018</v>
      </c>
      <c r="J848" s="114" t="s">
        <v>61</v>
      </c>
      <c r="K848" s="121" t="s">
        <v>495</v>
      </c>
      <c r="L848" s="121" t="s">
        <v>55</v>
      </c>
      <c r="M848" s="114" t="s">
        <v>1386</v>
      </c>
      <c r="N848" s="114" t="s">
        <v>65</v>
      </c>
      <c r="O848" s="114" t="s">
        <v>518</v>
      </c>
      <c r="P848" s="121" t="s">
        <v>1021</v>
      </c>
      <c r="Q848" s="121">
        <v>4</v>
      </c>
      <c r="R848" s="121" t="s">
        <v>881</v>
      </c>
      <c r="S848" s="121" t="s">
        <v>59</v>
      </c>
      <c r="U848" s="121" t="s">
        <v>874</v>
      </c>
      <c r="W848" s="113" t="s">
        <v>65</v>
      </c>
      <c r="X848" s="113">
        <v>6</v>
      </c>
      <c r="Y848" s="113" t="s">
        <v>65</v>
      </c>
      <c r="Z848" s="113" t="s">
        <v>65</v>
      </c>
      <c r="AA848" s="120">
        <v>0</v>
      </c>
      <c r="AB848" s="114" t="s">
        <v>65</v>
      </c>
      <c r="AC848" s="121" t="s">
        <v>59</v>
      </c>
      <c r="AD848" s="121" t="s">
        <v>875</v>
      </c>
    </row>
    <row r="849" spans="1:30" s="121" customFormat="1">
      <c r="A849" s="114" t="s">
        <v>1433</v>
      </c>
      <c r="B849" s="114" t="s">
        <v>1537</v>
      </c>
      <c r="C849" s="114" t="s">
        <v>868</v>
      </c>
      <c r="D849" s="114">
        <f t="shared" si="67"/>
        <v>4</v>
      </c>
      <c r="E849" s="119">
        <f t="shared" si="68"/>
        <v>2628.6824220084368</v>
      </c>
      <c r="F849" s="119">
        <v>58.095407487854899</v>
      </c>
      <c r="G849" s="114">
        <v>23.506855999999999</v>
      </c>
      <c r="H849" s="114">
        <v>76.064200999999997</v>
      </c>
      <c r="I849" s="114" t="s">
        <v>1018</v>
      </c>
      <c r="J849" s="114" t="s">
        <v>61</v>
      </c>
      <c r="K849" s="121" t="s">
        <v>495</v>
      </c>
      <c r="L849" s="121" t="s">
        <v>55</v>
      </c>
      <c r="M849" s="114" t="s">
        <v>1386</v>
      </c>
      <c r="N849" s="114" t="s">
        <v>65</v>
      </c>
      <c r="O849" s="114" t="s">
        <v>518</v>
      </c>
      <c r="P849" s="121" t="s">
        <v>1021</v>
      </c>
      <c r="Q849" s="121">
        <v>4</v>
      </c>
      <c r="R849" s="121" t="s">
        <v>881</v>
      </c>
      <c r="S849" s="121" t="s">
        <v>59</v>
      </c>
      <c r="U849" s="121" t="s">
        <v>874</v>
      </c>
      <c r="W849" s="149" t="s">
        <v>1433</v>
      </c>
      <c r="X849" s="113">
        <v>5</v>
      </c>
      <c r="Y849" s="113" t="s">
        <v>1413</v>
      </c>
      <c r="Z849" s="113" t="s">
        <v>1433</v>
      </c>
      <c r="AA849" s="120">
        <f>X849+6</f>
        <v>11</v>
      </c>
      <c r="AB849" s="114" t="s">
        <v>65</v>
      </c>
      <c r="AC849" s="121" t="s">
        <v>59</v>
      </c>
      <c r="AD849" s="121" t="s">
        <v>875</v>
      </c>
    </row>
    <row r="850" spans="1:30" s="121" customFormat="1">
      <c r="A850" s="114" t="s">
        <v>1431</v>
      </c>
      <c r="B850" s="114" t="s">
        <v>1408</v>
      </c>
      <c r="C850" s="114" t="s">
        <v>868</v>
      </c>
      <c r="D850" s="114">
        <f t="shared" si="67"/>
        <v>4</v>
      </c>
      <c r="E850" s="119">
        <f t="shared" si="68"/>
        <v>2686.7778294962918</v>
      </c>
      <c r="F850" s="119">
        <v>108.76269789723899</v>
      </c>
      <c r="G850" s="114">
        <v>23.506748000000002</v>
      </c>
      <c r="H850" s="114">
        <v>76.065235000000001</v>
      </c>
      <c r="I850" s="114" t="s">
        <v>1018</v>
      </c>
      <c r="J850" s="114" t="s">
        <v>61</v>
      </c>
      <c r="K850" s="121" t="s">
        <v>495</v>
      </c>
      <c r="L850" s="121" t="s">
        <v>55</v>
      </c>
      <c r="M850" s="114" t="s">
        <v>1386</v>
      </c>
      <c r="N850" s="114" t="s">
        <v>65</v>
      </c>
      <c r="O850" s="114" t="s">
        <v>518</v>
      </c>
      <c r="P850" s="121" t="s">
        <v>1021</v>
      </c>
      <c r="Q850" s="121">
        <v>4</v>
      </c>
      <c r="R850" s="121" t="s">
        <v>881</v>
      </c>
      <c r="S850" s="121" t="s">
        <v>59</v>
      </c>
      <c r="U850" s="121" t="s">
        <v>874</v>
      </c>
      <c r="W850" s="113" t="s">
        <v>65</v>
      </c>
      <c r="X850" s="113">
        <v>6</v>
      </c>
      <c r="Y850" s="113" t="s">
        <v>65</v>
      </c>
      <c r="Z850" s="113" t="s">
        <v>65</v>
      </c>
      <c r="AA850" s="120">
        <v>0</v>
      </c>
      <c r="AB850" s="114" t="s">
        <v>65</v>
      </c>
      <c r="AC850" s="121" t="s">
        <v>59</v>
      </c>
      <c r="AD850" s="121" t="s">
        <v>875</v>
      </c>
    </row>
    <row r="851" spans="1:30" s="121" customFormat="1">
      <c r="A851" s="114" t="s">
        <v>1433</v>
      </c>
      <c r="B851" s="114" t="s">
        <v>1537</v>
      </c>
      <c r="C851" s="114" t="s">
        <v>868</v>
      </c>
      <c r="D851" s="114">
        <f t="shared" si="67"/>
        <v>4</v>
      </c>
      <c r="E851" s="119">
        <f t="shared" si="68"/>
        <v>2795.5405273935307</v>
      </c>
      <c r="F851" s="119">
        <v>88.482596608439295</v>
      </c>
      <c r="G851" s="114">
        <v>23.506329999999998</v>
      </c>
      <c r="H851" s="114">
        <v>76.065968999999996</v>
      </c>
      <c r="I851" s="114" t="s">
        <v>1018</v>
      </c>
      <c r="J851" s="114" t="s">
        <v>61</v>
      </c>
      <c r="K851" s="121" t="s">
        <v>495</v>
      </c>
      <c r="L851" s="121" t="s">
        <v>55</v>
      </c>
      <c r="M851" s="114" t="s">
        <v>1386</v>
      </c>
      <c r="N851" s="114" t="s">
        <v>65</v>
      </c>
      <c r="O851" s="114" t="s">
        <v>518</v>
      </c>
      <c r="P851" s="121" t="s">
        <v>1021</v>
      </c>
      <c r="Q851" s="121">
        <v>4</v>
      </c>
      <c r="R851" s="121" t="s">
        <v>881</v>
      </c>
      <c r="S851" s="121" t="s">
        <v>59</v>
      </c>
      <c r="U851" s="121" t="s">
        <v>874</v>
      </c>
      <c r="W851" s="149" t="s">
        <v>1433</v>
      </c>
      <c r="X851" s="113">
        <v>10</v>
      </c>
      <c r="Y851" s="113" t="s">
        <v>1413</v>
      </c>
      <c r="Z851" s="113" t="s">
        <v>1433</v>
      </c>
      <c r="AA851" s="120">
        <f>X851+6</f>
        <v>16</v>
      </c>
      <c r="AB851" s="114" t="s">
        <v>65</v>
      </c>
      <c r="AC851" s="121" t="s">
        <v>59</v>
      </c>
      <c r="AD851" s="121" t="s">
        <v>875</v>
      </c>
    </row>
    <row r="852" spans="1:30" s="121" customFormat="1">
      <c r="A852" s="114" t="s">
        <v>1432</v>
      </c>
      <c r="B852" s="114" t="s">
        <v>1408</v>
      </c>
      <c r="C852" s="114" t="s">
        <v>868</v>
      </c>
      <c r="D852" s="114">
        <f t="shared" si="67"/>
        <v>4</v>
      </c>
      <c r="E852" s="119">
        <f t="shared" si="68"/>
        <v>2884.0231240019702</v>
      </c>
      <c r="F852" s="119">
        <v>433.96367349014997</v>
      </c>
      <c r="G852" s="114">
        <v>23.504667000000001</v>
      </c>
      <c r="H852" s="114">
        <v>76.069748000000004</v>
      </c>
      <c r="I852" s="114" t="s">
        <v>1018</v>
      </c>
      <c r="J852" s="114" t="s">
        <v>61</v>
      </c>
      <c r="K852" s="121" t="s">
        <v>495</v>
      </c>
      <c r="L852" s="121" t="s">
        <v>55</v>
      </c>
      <c r="M852" s="114" t="s">
        <v>1386</v>
      </c>
      <c r="N852" s="114" t="s">
        <v>65</v>
      </c>
      <c r="O852" s="114" t="s">
        <v>518</v>
      </c>
      <c r="P852" s="121" t="s">
        <v>1021</v>
      </c>
      <c r="Q852" s="121">
        <v>4</v>
      </c>
      <c r="R852" s="121" t="s">
        <v>873</v>
      </c>
      <c r="S852" s="121" t="s">
        <v>59</v>
      </c>
      <c r="U852" s="121" t="s">
        <v>874</v>
      </c>
      <c r="W852" s="113" t="s">
        <v>65</v>
      </c>
      <c r="X852" s="113">
        <v>6</v>
      </c>
      <c r="Y852" s="113" t="s">
        <v>65</v>
      </c>
      <c r="Z852" s="113" t="s">
        <v>65</v>
      </c>
      <c r="AA852" s="120">
        <v>0</v>
      </c>
      <c r="AB852" s="114" t="s">
        <v>65</v>
      </c>
      <c r="AC852" s="121" t="s">
        <v>59</v>
      </c>
      <c r="AD852" s="121" t="s">
        <v>875</v>
      </c>
    </row>
    <row r="853" spans="1:30" s="121" customFormat="1">
      <c r="A853" s="114" t="s">
        <v>1433</v>
      </c>
      <c r="B853" s="114" t="s">
        <v>1537</v>
      </c>
      <c r="C853" s="114" t="s">
        <v>868</v>
      </c>
      <c r="D853" s="114">
        <f t="shared" si="67"/>
        <v>4</v>
      </c>
      <c r="E853" s="119">
        <f t="shared" si="68"/>
        <v>3317.9867974921203</v>
      </c>
      <c r="F853" s="119">
        <v>92.182788596288404</v>
      </c>
      <c r="G853" s="114">
        <v>23.504840000000002</v>
      </c>
      <c r="H853" s="114">
        <v>76.070627000000002</v>
      </c>
      <c r="I853" s="114" t="s">
        <v>1018</v>
      </c>
      <c r="J853" s="114" t="s">
        <v>61</v>
      </c>
      <c r="K853" s="121" t="s">
        <v>495</v>
      </c>
      <c r="L853" s="121" t="s">
        <v>55</v>
      </c>
      <c r="M853" s="114" t="s">
        <v>1386</v>
      </c>
      <c r="N853" s="114" t="s">
        <v>65</v>
      </c>
      <c r="O853" s="114" t="s">
        <v>518</v>
      </c>
      <c r="P853" s="121" t="s">
        <v>1021</v>
      </c>
      <c r="Q853" s="121">
        <v>4</v>
      </c>
      <c r="R853" s="121" t="s">
        <v>881</v>
      </c>
      <c r="S853" s="121" t="s">
        <v>59</v>
      </c>
      <c r="U853" s="121" t="s">
        <v>874</v>
      </c>
      <c r="W853" s="149" t="s">
        <v>1433</v>
      </c>
      <c r="X853" s="113">
        <v>6</v>
      </c>
      <c r="Y853" s="113" t="s">
        <v>1413</v>
      </c>
      <c r="Z853" s="113" t="s">
        <v>1433</v>
      </c>
      <c r="AA853" s="120">
        <f>X853+6</f>
        <v>12</v>
      </c>
      <c r="AB853" s="114" t="s">
        <v>65</v>
      </c>
      <c r="AC853" s="121" t="s">
        <v>59</v>
      </c>
      <c r="AD853" s="121" t="s">
        <v>875</v>
      </c>
    </row>
    <row r="854" spans="1:30" s="121" customFormat="1">
      <c r="A854" s="114" t="s">
        <v>1432</v>
      </c>
      <c r="B854" s="114" t="s">
        <v>1408</v>
      </c>
      <c r="C854" s="114" t="s">
        <v>868</v>
      </c>
      <c r="D854" s="114">
        <f t="shared" si="67"/>
        <v>4</v>
      </c>
      <c r="E854" s="119">
        <f t="shared" si="68"/>
        <v>3410.1695860884088</v>
      </c>
      <c r="F854" s="119">
        <v>50.732690517052298</v>
      </c>
      <c r="G854" s="114">
        <v>23.504891000000001</v>
      </c>
      <c r="H854" s="114">
        <v>76.071118999999996</v>
      </c>
      <c r="I854" s="114" t="s">
        <v>1018</v>
      </c>
      <c r="J854" s="114" t="s">
        <v>61</v>
      </c>
      <c r="K854" s="121" t="s">
        <v>495</v>
      </c>
      <c r="L854" s="121" t="s">
        <v>55</v>
      </c>
      <c r="M854" s="114" t="s">
        <v>1386</v>
      </c>
      <c r="N854" s="114" t="s">
        <v>65</v>
      </c>
      <c r="O854" s="114" t="s">
        <v>518</v>
      </c>
      <c r="P854" s="121" t="s">
        <v>1021</v>
      </c>
      <c r="Q854" s="121">
        <v>4</v>
      </c>
      <c r="R854" s="121" t="s">
        <v>881</v>
      </c>
      <c r="S854" s="121" t="s">
        <v>59</v>
      </c>
      <c r="U854" s="121" t="s">
        <v>874</v>
      </c>
      <c r="W854" s="113" t="s">
        <v>65</v>
      </c>
      <c r="X854" s="113">
        <v>8</v>
      </c>
      <c r="Y854" s="113" t="s">
        <v>65</v>
      </c>
      <c r="Z854" s="113" t="s">
        <v>65</v>
      </c>
      <c r="AA854" s="120">
        <v>0</v>
      </c>
      <c r="AB854" s="114" t="s">
        <v>65</v>
      </c>
      <c r="AC854" s="121" t="s">
        <v>59</v>
      </c>
      <c r="AD854" s="121" t="s">
        <v>875</v>
      </c>
    </row>
    <row r="855" spans="1:30" s="121" customFormat="1">
      <c r="A855" s="114" t="s">
        <v>1432</v>
      </c>
      <c r="B855" s="114" t="s">
        <v>1408</v>
      </c>
      <c r="C855" s="114" t="s">
        <v>868</v>
      </c>
      <c r="D855" s="114">
        <f t="shared" si="67"/>
        <v>4</v>
      </c>
      <c r="E855" s="119">
        <f t="shared" si="68"/>
        <v>3460.9022766054609</v>
      </c>
      <c r="F855" s="119">
        <v>143.15048928320101</v>
      </c>
      <c r="G855" s="114">
        <v>23.505399000000001</v>
      </c>
      <c r="H855" s="114">
        <v>76.072394000000003</v>
      </c>
      <c r="I855" s="114" t="s">
        <v>1018</v>
      </c>
      <c r="J855" s="114" t="s">
        <v>61</v>
      </c>
      <c r="K855" s="121" t="s">
        <v>495</v>
      </c>
      <c r="L855" s="121" t="s">
        <v>55</v>
      </c>
      <c r="M855" s="114" t="s">
        <v>1386</v>
      </c>
      <c r="N855" s="114" t="s">
        <v>65</v>
      </c>
      <c r="O855" s="114" t="s">
        <v>518</v>
      </c>
      <c r="P855" s="121" t="s">
        <v>1021</v>
      </c>
      <c r="Q855" s="121">
        <v>4</v>
      </c>
      <c r="R855" s="121" t="s">
        <v>881</v>
      </c>
      <c r="S855" s="121" t="s">
        <v>59</v>
      </c>
      <c r="U855" s="121" t="s">
        <v>874</v>
      </c>
      <c r="W855" s="113" t="s">
        <v>65</v>
      </c>
      <c r="X855" s="113">
        <v>9</v>
      </c>
      <c r="Y855" s="113" t="s">
        <v>65</v>
      </c>
      <c r="Z855" s="113" t="s">
        <v>65</v>
      </c>
      <c r="AA855" s="120">
        <v>0</v>
      </c>
      <c r="AB855" s="114" t="s">
        <v>65</v>
      </c>
      <c r="AC855" s="121" t="s">
        <v>59</v>
      </c>
      <c r="AD855" s="121" t="s">
        <v>875</v>
      </c>
    </row>
    <row r="856" spans="1:30" s="121" customFormat="1">
      <c r="A856" s="114" t="s">
        <v>1432</v>
      </c>
      <c r="B856" s="114" t="s">
        <v>1408</v>
      </c>
      <c r="C856" s="114" t="s">
        <v>868</v>
      </c>
      <c r="D856" s="114">
        <f t="shared" si="67"/>
        <v>4</v>
      </c>
      <c r="E856" s="119">
        <f t="shared" si="68"/>
        <v>3604.0527658886617</v>
      </c>
      <c r="F856" s="119">
        <v>200.07782427574799</v>
      </c>
      <c r="G856" s="114">
        <v>23.505561</v>
      </c>
      <c r="H856" s="114">
        <v>76.074253999999996</v>
      </c>
      <c r="I856" s="114" t="s">
        <v>1018</v>
      </c>
      <c r="J856" s="114" t="s">
        <v>61</v>
      </c>
      <c r="K856" s="121" t="s">
        <v>495</v>
      </c>
      <c r="L856" s="121" t="s">
        <v>55</v>
      </c>
      <c r="M856" s="114" t="s">
        <v>1386</v>
      </c>
      <c r="N856" s="114" t="s">
        <v>65</v>
      </c>
      <c r="O856" s="114" t="s">
        <v>518</v>
      </c>
      <c r="P856" s="121" t="s">
        <v>1021</v>
      </c>
      <c r="Q856" s="121">
        <v>4</v>
      </c>
      <c r="R856" s="121" t="s">
        <v>873</v>
      </c>
      <c r="S856" s="121" t="s">
        <v>59</v>
      </c>
      <c r="U856" s="121" t="s">
        <v>874</v>
      </c>
      <c r="W856" s="113" t="s">
        <v>65</v>
      </c>
      <c r="X856" s="113">
        <v>10</v>
      </c>
      <c r="Y856" s="113" t="s">
        <v>65</v>
      </c>
      <c r="Z856" s="113" t="s">
        <v>65</v>
      </c>
      <c r="AA856" s="120">
        <v>0</v>
      </c>
      <c r="AB856" s="114" t="s">
        <v>65</v>
      </c>
      <c r="AC856" s="121" t="s">
        <v>59</v>
      </c>
      <c r="AD856" s="121" t="s">
        <v>875</v>
      </c>
    </row>
    <row r="857" spans="1:30" s="121" customFormat="1">
      <c r="A857" s="114" t="s">
        <v>1432</v>
      </c>
      <c r="B857" s="114" t="s">
        <v>1408</v>
      </c>
      <c r="C857" s="114" t="s">
        <v>868</v>
      </c>
      <c r="D857" s="114">
        <f t="shared" si="67"/>
        <v>4</v>
      </c>
      <c r="E857" s="119">
        <f t="shared" si="68"/>
        <v>3804.1305901644096</v>
      </c>
      <c r="F857" s="119">
        <v>98.719270638474796</v>
      </c>
      <c r="G857" s="114">
        <v>23.505510999999998</v>
      </c>
      <c r="H857" s="114">
        <v>76.075218000000007</v>
      </c>
      <c r="I857" s="114" t="s">
        <v>1018</v>
      </c>
      <c r="J857" s="114" t="s">
        <v>61</v>
      </c>
      <c r="K857" s="121" t="s">
        <v>495</v>
      </c>
      <c r="L857" s="121" t="s">
        <v>55</v>
      </c>
      <c r="M857" s="114" t="s">
        <v>1386</v>
      </c>
      <c r="N857" s="114" t="s">
        <v>65</v>
      </c>
      <c r="O857" s="114" t="s">
        <v>518</v>
      </c>
      <c r="P857" s="121" t="s">
        <v>1021</v>
      </c>
      <c r="Q857" s="121">
        <v>4</v>
      </c>
      <c r="R857" s="121" t="s">
        <v>873</v>
      </c>
      <c r="S857" s="121" t="s">
        <v>59</v>
      </c>
      <c r="U857" s="121" t="s">
        <v>874</v>
      </c>
      <c r="W857" s="113" t="s">
        <v>65</v>
      </c>
      <c r="X857" s="113">
        <v>5</v>
      </c>
      <c r="Y857" s="113" t="s">
        <v>65</v>
      </c>
      <c r="Z857" s="113" t="s">
        <v>65</v>
      </c>
      <c r="AA857" s="120">
        <v>0</v>
      </c>
      <c r="AB857" s="114" t="s">
        <v>65</v>
      </c>
      <c r="AC857" s="121" t="s">
        <v>59</v>
      </c>
      <c r="AD857" s="121" t="s">
        <v>875</v>
      </c>
    </row>
    <row r="858" spans="1:30" s="121" customFormat="1">
      <c r="A858" s="114" t="s">
        <v>1432</v>
      </c>
      <c r="B858" s="114" t="s">
        <v>1408</v>
      </c>
      <c r="C858" s="114" t="s">
        <v>868</v>
      </c>
      <c r="D858" s="114">
        <f t="shared" si="67"/>
        <v>4</v>
      </c>
      <c r="E858" s="119">
        <f t="shared" si="68"/>
        <v>3902.8498608028845</v>
      </c>
      <c r="F858" s="119">
        <v>11.720808979002999</v>
      </c>
      <c r="G858" s="114">
        <v>23.505496999999998</v>
      </c>
      <c r="H858" s="114">
        <v>76.075331000000006</v>
      </c>
      <c r="I858" s="114" t="s">
        <v>1018</v>
      </c>
      <c r="J858" s="114" t="s">
        <v>61</v>
      </c>
      <c r="K858" s="121" t="s">
        <v>495</v>
      </c>
      <c r="L858" s="121" t="s">
        <v>55</v>
      </c>
      <c r="M858" s="114" t="s">
        <v>1386</v>
      </c>
      <c r="N858" s="114" t="s">
        <v>65</v>
      </c>
      <c r="O858" s="114" t="s">
        <v>518</v>
      </c>
      <c r="P858" s="121" t="s">
        <v>1021</v>
      </c>
      <c r="Q858" s="121">
        <v>4</v>
      </c>
      <c r="R858" s="121" t="s">
        <v>873</v>
      </c>
      <c r="S858" s="121" t="s">
        <v>59</v>
      </c>
      <c r="U858" s="121" t="s">
        <v>874</v>
      </c>
      <c r="W858" s="113" t="s">
        <v>65</v>
      </c>
      <c r="X858" s="113">
        <v>5</v>
      </c>
      <c r="Y858" s="113" t="s">
        <v>65</v>
      </c>
      <c r="Z858" s="113" t="s">
        <v>65</v>
      </c>
      <c r="AA858" s="120">
        <v>0</v>
      </c>
      <c r="AB858" s="114" t="s">
        <v>65</v>
      </c>
      <c r="AC858" s="121" t="s">
        <v>59</v>
      </c>
      <c r="AD858" s="121" t="s">
        <v>875</v>
      </c>
    </row>
    <row r="859" spans="1:30" s="121" customFormat="1">
      <c r="A859" s="114" t="s">
        <v>1432</v>
      </c>
      <c r="B859" s="114" t="s">
        <v>1408</v>
      </c>
      <c r="C859" s="114" t="s">
        <v>868</v>
      </c>
      <c r="D859" s="114">
        <f t="shared" si="67"/>
        <v>4</v>
      </c>
      <c r="E859" s="119">
        <f t="shared" si="68"/>
        <v>3914.5706697818873</v>
      </c>
      <c r="F859" s="119">
        <v>52.589747757141097</v>
      </c>
      <c r="G859" s="114">
        <v>23.505503999999998</v>
      </c>
      <c r="H859" s="114">
        <v>76.075840999999997</v>
      </c>
      <c r="I859" s="114" t="s">
        <v>1018</v>
      </c>
      <c r="J859" s="114" t="s">
        <v>61</v>
      </c>
      <c r="K859" s="121" t="s">
        <v>495</v>
      </c>
      <c r="L859" s="121" t="s">
        <v>55</v>
      </c>
      <c r="M859" s="114" t="s">
        <v>1386</v>
      </c>
      <c r="N859" s="114" t="s">
        <v>65</v>
      </c>
      <c r="O859" s="114" t="s">
        <v>518</v>
      </c>
      <c r="P859" s="121" t="s">
        <v>1021</v>
      </c>
      <c r="Q859" s="121">
        <v>4</v>
      </c>
      <c r="R859" s="121" t="s">
        <v>873</v>
      </c>
      <c r="S859" s="121" t="s">
        <v>59</v>
      </c>
      <c r="U859" s="121" t="s">
        <v>874</v>
      </c>
      <c r="W859" s="113" t="s">
        <v>65</v>
      </c>
      <c r="X859" s="113">
        <v>4</v>
      </c>
      <c r="Y859" s="113" t="s">
        <v>65</v>
      </c>
      <c r="Z859" s="113" t="s">
        <v>65</v>
      </c>
      <c r="AA859" s="120">
        <v>0</v>
      </c>
      <c r="AB859" s="114" t="s">
        <v>65</v>
      </c>
      <c r="AC859" s="121" t="s">
        <v>59</v>
      </c>
      <c r="AD859" s="121" t="s">
        <v>875</v>
      </c>
    </row>
    <row r="860" spans="1:30" s="121" customFormat="1">
      <c r="A860" s="114" t="s">
        <v>1432</v>
      </c>
      <c r="B860" s="114" t="s">
        <v>1408</v>
      </c>
      <c r="C860" s="114" t="s">
        <v>868</v>
      </c>
      <c r="D860" s="114">
        <f t="shared" si="67"/>
        <v>4</v>
      </c>
      <c r="E860" s="119">
        <f t="shared" si="68"/>
        <v>3967.1604175390285</v>
      </c>
      <c r="F860" s="119">
        <v>40.052485235033103</v>
      </c>
      <c r="G860" s="114">
        <v>23.505865</v>
      </c>
      <c r="H860" s="114">
        <v>76.075821000000005</v>
      </c>
      <c r="I860" s="114" t="s">
        <v>1018</v>
      </c>
      <c r="J860" s="114" t="s">
        <v>61</v>
      </c>
      <c r="K860" s="121" t="s">
        <v>495</v>
      </c>
      <c r="L860" s="121" t="s">
        <v>55</v>
      </c>
      <c r="M860" s="114" t="s">
        <v>1386</v>
      </c>
      <c r="N860" s="114" t="s">
        <v>65</v>
      </c>
      <c r="O860" s="114" t="s">
        <v>518</v>
      </c>
      <c r="P860" s="121" t="s">
        <v>1021</v>
      </c>
      <c r="Q860" s="121">
        <v>4</v>
      </c>
      <c r="R860" s="121" t="s">
        <v>873</v>
      </c>
      <c r="S860" s="121" t="s">
        <v>59</v>
      </c>
      <c r="U860" s="121" t="s">
        <v>874</v>
      </c>
      <c r="W860" s="113" t="s">
        <v>65</v>
      </c>
      <c r="X860" s="113">
        <v>11</v>
      </c>
      <c r="Y860" s="113" t="s">
        <v>65</v>
      </c>
      <c r="Z860" s="113" t="s">
        <v>65</v>
      </c>
      <c r="AA860" s="120">
        <v>0</v>
      </c>
      <c r="AB860" s="114" t="s">
        <v>65</v>
      </c>
      <c r="AC860" s="121" t="s">
        <v>59</v>
      </c>
      <c r="AD860" s="121" t="s">
        <v>875</v>
      </c>
    </row>
    <row r="861" spans="1:30" s="121" customFormat="1">
      <c r="A861" s="114" t="s">
        <v>1432</v>
      </c>
      <c r="B861" s="114" t="s">
        <v>1408</v>
      </c>
      <c r="C861" s="114" t="s">
        <v>868</v>
      </c>
      <c r="D861" s="114">
        <f t="shared" si="67"/>
        <v>4</v>
      </c>
      <c r="E861" s="119">
        <f t="shared" si="68"/>
        <v>4007.2129027740616</v>
      </c>
      <c r="F861" s="119">
        <v>35.152859483300197</v>
      </c>
      <c r="G861" s="114">
        <v>23.506180000000001</v>
      </c>
      <c r="H861" s="114">
        <v>76.075856999999999</v>
      </c>
      <c r="I861" s="114" t="s">
        <v>1018</v>
      </c>
      <c r="J861" s="114" t="s">
        <v>61</v>
      </c>
      <c r="K861" s="121" t="s">
        <v>495</v>
      </c>
      <c r="L861" s="121" t="s">
        <v>55</v>
      </c>
      <c r="M861" s="114" t="s">
        <v>1386</v>
      </c>
      <c r="N861" s="114" t="s">
        <v>65</v>
      </c>
      <c r="O861" s="114" t="s">
        <v>518</v>
      </c>
      <c r="P861" s="121" t="s">
        <v>1021</v>
      </c>
      <c r="Q861" s="121">
        <v>4</v>
      </c>
      <c r="R861" s="121" t="s">
        <v>873</v>
      </c>
      <c r="S861" s="121" t="s">
        <v>59</v>
      </c>
      <c r="U861" s="121" t="s">
        <v>874</v>
      </c>
      <c r="W861" s="113" t="s">
        <v>65</v>
      </c>
      <c r="X861" s="113">
        <v>4</v>
      </c>
      <c r="Y861" s="113" t="s">
        <v>65</v>
      </c>
      <c r="Z861" s="113" t="s">
        <v>65</v>
      </c>
      <c r="AA861" s="120">
        <v>0</v>
      </c>
      <c r="AB861" s="114" t="s">
        <v>65</v>
      </c>
      <c r="AC861" s="121" t="s">
        <v>59</v>
      </c>
      <c r="AD861" s="121" t="s">
        <v>875</v>
      </c>
    </row>
    <row r="862" spans="1:30" s="121" customFormat="1">
      <c r="A862" s="114" t="s">
        <v>1466</v>
      </c>
      <c r="B862" s="114" t="s">
        <v>1408</v>
      </c>
      <c r="C862" s="114" t="s">
        <v>868</v>
      </c>
      <c r="D862" s="114">
        <f t="shared" si="67"/>
        <v>4</v>
      </c>
      <c r="E862" s="119">
        <f t="shared" si="68"/>
        <v>4042.3657622573619</v>
      </c>
      <c r="F862" s="119">
        <v>76.800125653711007</v>
      </c>
      <c r="G862" s="114">
        <v>23.506222999999999</v>
      </c>
      <c r="H862" s="114">
        <v>76.076601999999994</v>
      </c>
      <c r="I862" s="114" t="s">
        <v>1018</v>
      </c>
      <c r="J862" s="114" t="s">
        <v>61</v>
      </c>
      <c r="K862" s="121" t="s">
        <v>495</v>
      </c>
      <c r="L862" s="121" t="s">
        <v>55</v>
      </c>
      <c r="M862" s="114" t="s">
        <v>1386</v>
      </c>
      <c r="N862" s="114" t="s">
        <v>65</v>
      </c>
      <c r="O862" s="114" t="s">
        <v>518</v>
      </c>
      <c r="P862" s="121" t="s">
        <v>1021</v>
      </c>
      <c r="Q862" s="121">
        <v>4</v>
      </c>
      <c r="R862" s="121" t="s">
        <v>873</v>
      </c>
      <c r="S862" s="121" t="s">
        <v>59</v>
      </c>
      <c r="U862" s="121" t="s">
        <v>874</v>
      </c>
      <c r="W862" s="113" t="s">
        <v>65</v>
      </c>
      <c r="X862" s="113">
        <v>6</v>
      </c>
      <c r="Y862" s="113" t="s">
        <v>65</v>
      </c>
      <c r="Z862" s="113" t="s">
        <v>65</v>
      </c>
      <c r="AA862" s="120">
        <v>0</v>
      </c>
      <c r="AB862" s="114" t="s">
        <v>65</v>
      </c>
      <c r="AC862" s="121" t="s">
        <v>59</v>
      </c>
      <c r="AD862" s="121" t="s">
        <v>875</v>
      </c>
    </row>
    <row r="863" spans="1:30" s="121" customFormat="1">
      <c r="A863" s="114" t="s">
        <v>1432</v>
      </c>
      <c r="B863" s="114" t="s">
        <v>1408</v>
      </c>
      <c r="C863" s="114" t="s">
        <v>868</v>
      </c>
      <c r="D863" s="114">
        <f t="shared" si="67"/>
        <v>4</v>
      </c>
      <c r="E863" s="119">
        <f t="shared" si="68"/>
        <v>4119.1658879110728</v>
      </c>
      <c r="F863" s="119">
        <v>28.7198581870643</v>
      </c>
      <c r="G863" s="114">
        <v>23.506246999999998</v>
      </c>
      <c r="H863" s="114">
        <v>76.076881999999998</v>
      </c>
      <c r="I863" s="114" t="s">
        <v>1018</v>
      </c>
      <c r="J863" s="114" t="s">
        <v>61</v>
      </c>
      <c r="K863" s="121" t="s">
        <v>495</v>
      </c>
      <c r="L863" s="121" t="s">
        <v>55</v>
      </c>
      <c r="M863" s="114" t="s">
        <v>1386</v>
      </c>
      <c r="N863" s="114" t="s">
        <v>65</v>
      </c>
      <c r="O863" s="114" t="s">
        <v>518</v>
      </c>
      <c r="P863" s="121" t="s">
        <v>1021</v>
      </c>
      <c r="Q863" s="121">
        <v>4</v>
      </c>
      <c r="R863" s="121" t="s">
        <v>873</v>
      </c>
      <c r="S863" s="121" t="s">
        <v>59</v>
      </c>
      <c r="U863" s="121" t="s">
        <v>874</v>
      </c>
      <c r="W863" s="113" t="s">
        <v>65</v>
      </c>
      <c r="X863" s="113">
        <v>4</v>
      </c>
      <c r="Y863" s="113" t="s">
        <v>65</v>
      </c>
      <c r="Z863" s="113" t="s">
        <v>65</v>
      </c>
      <c r="AA863" s="120">
        <v>0</v>
      </c>
      <c r="AB863" s="114" t="s">
        <v>65</v>
      </c>
      <c r="AC863" s="121" t="s">
        <v>59</v>
      </c>
      <c r="AD863" s="121" t="s">
        <v>875</v>
      </c>
    </row>
    <row r="864" spans="1:30" s="121" customFormat="1">
      <c r="A864" s="114" t="s">
        <v>1431</v>
      </c>
      <c r="B864" s="114" t="s">
        <v>1408</v>
      </c>
      <c r="C864" s="114" t="s">
        <v>868</v>
      </c>
      <c r="D864" s="114">
        <f t="shared" si="67"/>
        <v>4</v>
      </c>
      <c r="E864" s="119">
        <f t="shared" si="68"/>
        <v>4147.8857460981371</v>
      </c>
      <c r="F864" s="119">
        <v>160.36741338652399</v>
      </c>
      <c r="G864" s="114">
        <v>23.506226000000002</v>
      </c>
      <c r="H864" s="114">
        <v>76.078447999999995</v>
      </c>
      <c r="I864" s="114" t="s">
        <v>1018</v>
      </c>
      <c r="J864" s="114" t="s">
        <v>61</v>
      </c>
      <c r="K864" s="121" t="s">
        <v>495</v>
      </c>
      <c r="L864" s="121" t="s">
        <v>55</v>
      </c>
      <c r="M864" s="114" t="s">
        <v>1386</v>
      </c>
      <c r="N864" s="114" t="s">
        <v>65</v>
      </c>
      <c r="O864" s="114" t="s">
        <v>518</v>
      </c>
      <c r="P864" s="121" t="s">
        <v>1021</v>
      </c>
      <c r="Q864" s="121">
        <v>4</v>
      </c>
      <c r="R864" s="121" t="s">
        <v>873</v>
      </c>
      <c r="S864" s="121" t="s">
        <v>59</v>
      </c>
      <c r="U864" s="121" t="s">
        <v>874</v>
      </c>
      <c r="W864" s="113" t="s">
        <v>65</v>
      </c>
      <c r="X864" s="113">
        <v>6</v>
      </c>
      <c r="Y864" s="113" t="s">
        <v>65</v>
      </c>
      <c r="Z864" s="113" t="s">
        <v>65</v>
      </c>
      <c r="AA864" s="120">
        <v>0</v>
      </c>
      <c r="AB864" s="114" t="s">
        <v>65</v>
      </c>
      <c r="AC864" s="121" t="s">
        <v>59</v>
      </c>
      <c r="AD864" s="121" t="s">
        <v>875</v>
      </c>
    </row>
    <row r="865" spans="1:30" s="121" customFormat="1">
      <c r="A865" s="114" t="s">
        <v>1432</v>
      </c>
      <c r="B865" s="114" t="s">
        <v>1408</v>
      </c>
      <c r="C865" s="114" t="s">
        <v>868</v>
      </c>
      <c r="D865" s="114">
        <f t="shared" si="67"/>
        <v>4</v>
      </c>
      <c r="E865" s="119">
        <f t="shared" si="68"/>
        <v>4308.2531594846614</v>
      </c>
      <c r="F865" s="119">
        <v>38.141329153928297</v>
      </c>
      <c r="G865" s="114">
        <v>23.506564000000001</v>
      </c>
      <c r="H865" s="114">
        <v>76.078445000000002</v>
      </c>
      <c r="I865" s="114" t="s">
        <v>1018</v>
      </c>
      <c r="J865" s="114" t="s">
        <v>61</v>
      </c>
      <c r="K865" s="121" t="s">
        <v>495</v>
      </c>
      <c r="L865" s="121" t="s">
        <v>55</v>
      </c>
      <c r="M865" s="114" t="s">
        <v>1386</v>
      </c>
      <c r="N865" s="114" t="s">
        <v>65</v>
      </c>
      <c r="O865" s="114" t="s">
        <v>518</v>
      </c>
      <c r="P865" s="121" t="s">
        <v>1021</v>
      </c>
      <c r="Q865" s="121">
        <v>4</v>
      </c>
      <c r="R865" s="121" t="s">
        <v>873</v>
      </c>
      <c r="S865" s="121" t="s">
        <v>59</v>
      </c>
      <c r="U865" s="121" t="s">
        <v>874</v>
      </c>
      <c r="W865" s="113" t="s">
        <v>65</v>
      </c>
      <c r="X865" s="113">
        <v>9</v>
      </c>
      <c r="Y865" s="113" t="s">
        <v>65</v>
      </c>
      <c r="Z865" s="113" t="s">
        <v>65</v>
      </c>
      <c r="AA865" s="120">
        <v>0</v>
      </c>
      <c r="AB865" s="114" t="s">
        <v>65</v>
      </c>
      <c r="AC865" s="121" t="s">
        <v>59</v>
      </c>
      <c r="AD865" s="121" t="s">
        <v>875</v>
      </c>
    </row>
    <row r="866" spans="1:30" s="121" customFormat="1">
      <c r="A866" s="114" t="s">
        <v>1432</v>
      </c>
      <c r="B866" s="114" t="s">
        <v>1408</v>
      </c>
      <c r="C866" s="114" t="s">
        <v>868</v>
      </c>
      <c r="D866" s="114">
        <f t="shared" si="67"/>
        <v>4</v>
      </c>
      <c r="E866" s="119">
        <f t="shared" si="68"/>
        <v>4346.3944886385898</v>
      </c>
      <c r="F866" s="119">
        <v>32.264255476756503</v>
      </c>
      <c r="G866" s="114">
        <v>23.506847</v>
      </c>
      <c r="H866" s="114">
        <v>76.078368999999995</v>
      </c>
      <c r="I866" s="114" t="s">
        <v>1018</v>
      </c>
      <c r="J866" s="114" t="s">
        <v>61</v>
      </c>
      <c r="K866" s="121" t="s">
        <v>495</v>
      </c>
      <c r="L866" s="121" t="s">
        <v>55</v>
      </c>
      <c r="M866" s="114" t="s">
        <v>1386</v>
      </c>
      <c r="N866" s="114" t="s">
        <v>65</v>
      </c>
      <c r="O866" s="114" t="s">
        <v>518</v>
      </c>
      <c r="P866" s="121" t="s">
        <v>1021</v>
      </c>
      <c r="Q866" s="121">
        <v>4</v>
      </c>
      <c r="R866" s="121" t="s">
        <v>873</v>
      </c>
      <c r="S866" s="121" t="s">
        <v>59</v>
      </c>
      <c r="U866" s="121" t="s">
        <v>874</v>
      </c>
      <c r="W866" s="113" t="s">
        <v>65</v>
      </c>
      <c r="X866" s="113">
        <v>6</v>
      </c>
      <c r="Y866" s="113" t="s">
        <v>65</v>
      </c>
      <c r="Z866" s="113" t="s">
        <v>65</v>
      </c>
      <c r="AA866" s="120">
        <v>0</v>
      </c>
      <c r="AB866" s="114" t="s">
        <v>65</v>
      </c>
      <c r="AC866" s="121" t="s">
        <v>59</v>
      </c>
      <c r="AD866" s="121" t="s">
        <v>875</v>
      </c>
    </row>
    <row r="867" spans="1:30" s="121" customFormat="1">
      <c r="A867" s="114" t="s">
        <v>1432</v>
      </c>
      <c r="B867" s="114" t="s">
        <v>1408</v>
      </c>
      <c r="C867" s="114" t="s">
        <v>868</v>
      </c>
      <c r="D867" s="114">
        <f t="shared" si="67"/>
        <v>4</v>
      </c>
      <c r="E867" s="119">
        <f t="shared" si="68"/>
        <v>4378.6587441153461</v>
      </c>
      <c r="F867" s="119">
        <v>143.263740289986</v>
      </c>
      <c r="G867" s="114">
        <v>23.508116999999999</v>
      </c>
      <c r="H867" s="114">
        <v>76.078117000000006</v>
      </c>
      <c r="I867" s="114" t="s">
        <v>1018</v>
      </c>
      <c r="J867" s="114" t="s">
        <v>61</v>
      </c>
      <c r="K867" s="121" t="s">
        <v>495</v>
      </c>
      <c r="L867" s="121" t="s">
        <v>55</v>
      </c>
      <c r="M867" s="114" t="s">
        <v>1386</v>
      </c>
      <c r="N867" s="114" t="s">
        <v>65</v>
      </c>
      <c r="O867" s="114" t="s">
        <v>518</v>
      </c>
      <c r="P867" s="121" t="s">
        <v>1021</v>
      </c>
      <c r="Q867" s="121">
        <v>4</v>
      </c>
      <c r="R867" s="121" t="s">
        <v>873</v>
      </c>
      <c r="S867" s="121" t="s">
        <v>59</v>
      </c>
      <c r="U867" s="121" t="s">
        <v>874</v>
      </c>
      <c r="W867" s="113" t="s">
        <v>65</v>
      </c>
      <c r="X867" s="113">
        <v>12</v>
      </c>
      <c r="Y867" s="113" t="s">
        <v>65</v>
      </c>
      <c r="Z867" s="113" t="s">
        <v>1534</v>
      </c>
      <c r="AA867" s="120">
        <f>F867</f>
        <v>143.263740289986</v>
      </c>
      <c r="AB867" s="114" t="s">
        <v>65</v>
      </c>
      <c r="AC867" s="121" t="s">
        <v>59</v>
      </c>
      <c r="AD867" s="121" t="s">
        <v>912</v>
      </c>
    </row>
    <row r="868" spans="1:30" s="121" customFormat="1">
      <c r="A868" s="114" t="s">
        <v>1433</v>
      </c>
      <c r="B868" s="114" t="s">
        <v>1537</v>
      </c>
      <c r="C868" s="114" t="s">
        <v>868</v>
      </c>
      <c r="D868" s="114">
        <f t="shared" si="67"/>
        <v>4</v>
      </c>
      <c r="E868" s="119">
        <f t="shared" si="68"/>
        <v>4521.9224844053324</v>
      </c>
      <c r="F868" s="119">
        <v>413.79113732817802</v>
      </c>
      <c r="G868" s="114">
        <v>23.511707999999999</v>
      </c>
      <c r="H868" s="114">
        <v>76.077068999999995</v>
      </c>
      <c r="I868" s="114" t="s">
        <v>1018</v>
      </c>
      <c r="J868" s="114" t="s">
        <v>61</v>
      </c>
      <c r="K868" s="121" t="s">
        <v>495</v>
      </c>
      <c r="L868" s="121" t="s">
        <v>55</v>
      </c>
      <c r="M868" s="114" t="s">
        <v>1386</v>
      </c>
      <c r="N868" s="114" t="s">
        <v>65</v>
      </c>
      <c r="O868" s="114" t="s">
        <v>518</v>
      </c>
      <c r="P868" s="121" t="s">
        <v>1021</v>
      </c>
      <c r="Q868" s="121">
        <v>4</v>
      </c>
      <c r="R868" s="121" t="s">
        <v>873</v>
      </c>
      <c r="S868" s="121" t="s">
        <v>59</v>
      </c>
      <c r="U868" s="121" t="s">
        <v>874</v>
      </c>
      <c r="W868" s="149" t="s">
        <v>1433</v>
      </c>
      <c r="X868" s="113">
        <v>22</v>
      </c>
      <c r="Y868" s="113" t="s">
        <v>1413</v>
      </c>
      <c r="Z868" s="113" t="s">
        <v>1433</v>
      </c>
      <c r="AA868" s="120">
        <f>X868+6</f>
        <v>28</v>
      </c>
      <c r="AB868" s="114" t="s">
        <v>65</v>
      </c>
      <c r="AC868" s="121" t="s">
        <v>59</v>
      </c>
      <c r="AD868" s="121" t="s">
        <v>875</v>
      </c>
    </row>
    <row r="869" spans="1:30" s="121" customFormat="1">
      <c r="A869" s="114" t="s">
        <v>1432</v>
      </c>
      <c r="B869" s="114" t="s">
        <v>1408</v>
      </c>
      <c r="C869" s="114" t="s">
        <v>868</v>
      </c>
      <c r="D869" s="114">
        <f t="shared" si="67"/>
        <v>5</v>
      </c>
      <c r="E869" s="119">
        <f t="shared" si="68"/>
        <v>4935.7136217335101</v>
      </c>
      <c r="F869" s="119">
        <v>286.85648593849999</v>
      </c>
      <c r="G869" s="114">
        <v>23.511744</v>
      </c>
      <c r="H869" s="114">
        <v>76.074357000000006</v>
      </c>
      <c r="I869" s="114" t="s">
        <v>1018</v>
      </c>
      <c r="J869" s="114" t="s">
        <v>61</v>
      </c>
      <c r="K869" s="121" t="s">
        <v>495</v>
      </c>
      <c r="L869" s="121" t="s">
        <v>55</v>
      </c>
      <c r="M869" s="114" t="s">
        <v>1386</v>
      </c>
      <c r="N869" s="114" t="s">
        <v>65</v>
      </c>
      <c r="O869" s="114" t="s">
        <v>518</v>
      </c>
      <c r="P869" s="121" t="s">
        <v>1016</v>
      </c>
      <c r="Q869" s="121">
        <v>6</v>
      </c>
      <c r="R869" s="121" t="s">
        <v>873</v>
      </c>
      <c r="S869" s="121" t="s">
        <v>59</v>
      </c>
      <c r="U869" s="121" t="s">
        <v>34</v>
      </c>
      <c r="W869" s="113" t="s">
        <v>65</v>
      </c>
      <c r="X869" s="113">
        <v>10</v>
      </c>
      <c r="Y869" s="113" t="s">
        <v>65</v>
      </c>
      <c r="Z869" s="113" t="s">
        <v>65</v>
      </c>
      <c r="AA869" s="120">
        <v>0</v>
      </c>
      <c r="AB869" s="114" t="s">
        <v>65</v>
      </c>
      <c r="AC869" s="121" t="s">
        <v>59</v>
      </c>
      <c r="AD869" s="121" t="s">
        <v>875</v>
      </c>
    </row>
    <row r="870" spans="1:30" s="121" customFormat="1">
      <c r="A870" s="114" t="s">
        <v>1432</v>
      </c>
      <c r="B870" s="114" t="s">
        <v>1408</v>
      </c>
      <c r="C870" s="114" t="s">
        <v>868</v>
      </c>
      <c r="D870" s="114">
        <f t="shared" si="67"/>
        <v>5</v>
      </c>
      <c r="E870" s="119">
        <f t="shared" si="68"/>
        <v>5222.5701076720097</v>
      </c>
      <c r="F870" s="119">
        <v>199.84396212193701</v>
      </c>
      <c r="G870" s="114">
        <v>23.511163</v>
      </c>
      <c r="H870" s="114">
        <v>76.072508999999997</v>
      </c>
      <c r="I870" s="114" t="s">
        <v>1018</v>
      </c>
      <c r="J870" s="114" t="s">
        <v>61</v>
      </c>
      <c r="K870" s="121" t="s">
        <v>495</v>
      </c>
      <c r="L870" s="121" t="s">
        <v>55</v>
      </c>
      <c r="M870" s="114" t="s">
        <v>1386</v>
      </c>
      <c r="N870" s="114" t="s">
        <v>65</v>
      </c>
      <c r="O870" s="114" t="s">
        <v>518</v>
      </c>
      <c r="P870" s="121" t="s">
        <v>1016</v>
      </c>
      <c r="Q870" s="121">
        <v>6</v>
      </c>
      <c r="R870" s="121" t="s">
        <v>873</v>
      </c>
      <c r="S870" s="121" t="s">
        <v>59</v>
      </c>
      <c r="U870" s="121" t="s">
        <v>34</v>
      </c>
      <c r="W870" s="113" t="s">
        <v>65</v>
      </c>
      <c r="X870" s="113">
        <v>6</v>
      </c>
      <c r="Y870" s="113" t="s">
        <v>65</v>
      </c>
      <c r="Z870" s="113" t="s">
        <v>65</v>
      </c>
      <c r="AA870" s="120">
        <v>0</v>
      </c>
      <c r="AB870" s="114" t="s">
        <v>65</v>
      </c>
      <c r="AC870" s="121" t="s">
        <v>59</v>
      </c>
      <c r="AD870" s="121" t="s">
        <v>875</v>
      </c>
    </row>
    <row r="871" spans="1:30" s="121" customFormat="1">
      <c r="A871" s="114" t="s">
        <v>1467</v>
      </c>
      <c r="B871" s="114" t="s">
        <v>871</v>
      </c>
      <c r="C871" s="114" t="s">
        <v>868</v>
      </c>
      <c r="D871" s="114">
        <f t="shared" si="67"/>
        <v>5</v>
      </c>
      <c r="E871" s="119">
        <f t="shared" si="68"/>
        <v>5422.4140697939465</v>
      </c>
      <c r="F871" s="119">
        <v>123.894724436079</v>
      </c>
      <c r="G871" s="114">
        <v>23.511638999999999</v>
      </c>
      <c r="H871" s="114">
        <v>76.071437000000003</v>
      </c>
      <c r="I871" s="114" t="s">
        <v>1018</v>
      </c>
      <c r="J871" s="114" t="s">
        <v>61</v>
      </c>
      <c r="K871" s="121" t="s">
        <v>495</v>
      </c>
      <c r="L871" s="121" t="s">
        <v>55</v>
      </c>
      <c r="M871" s="114" t="s">
        <v>1386</v>
      </c>
      <c r="N871" s="114" t="s">
        <v>65</v>
      </c>
      <c r="O871" s="114" t="s">
        <v>518</v>
      </c>
      <c r="P871" s="121" t="s">
        <v>1016</v>
      </c>
      <c r="Q871" s="121">
        <v>6</v>
      </c>
      <c r="R871" s="121" t="s">
        <v>873</v>
      </c>
      <c r="S871" s="121" t="s">
        <v>59</v>
      </c>
      <c r="U871" s="121" t="s">
        <v>34</v>
      </c>
      <c r="W871" s="113" t="s">
        <v>65</v>
      </c>
      <c r="X871" s="113">
        <v>6</v>
      </c>
      <c r="Y871" s="113" t="s">
        <v>65</v>
      </c>
      <c r="Z871" s="113" t="s">
        <v>65</v>
      </c>
      <c r="AA871" s="120">
        <v>0</v>
      </c>
      <c r="AB871" s="114" t="s">
        <v>65</v>
      </c>
      <c r="AC871" s="121" t="s">
        <v>59</v>
      </c>
      <c r="AD871" s="121" t="s">
        <v>875</v>
      </c>
    </row>
    <row r="872" spans="1:30" s="121" customFormat="1">
      <c r="A872" s="114" t="s">
        <v>1022</v>
      </c>
      <c r="B872" s="114" t="s">
        <v>1408</v>
      </c>
      <c r="C872" s="114" t="s">
        <v>868</v>
      </c>
      <c r="D872" s="114">
        <f t="shared" si="67"/>
        <v>5</v>
      </c>
      <c r="E872" s="119">
        <f t="shared" si="68"/>
        <v>5546.3087942300253</v>
      </c>
      <c r="F872" s="119">
        <v>312.90746343295899</v>
      </c>
      <c r="G872" s="114">
        <v>23.513259999999999</v>
      </c>
      <c r="H872" s="114">
        <v>76.068928999999997</v>
      </c>
      <c r="I872" s="114" t="s">
        <v>1018</v>
      </c>
      <c r="J872" s="114" t="s">
        <v>61</v>
      </c>
      <c r="K872" s="121" t="s">
        <v>495</v>
      </c>
      <c r="L872" s="121" t="s">
        <v>55</v>
      </c>
      <c r="M872" s="114" t="s">
        <v>1386</v>
      </c>
      <c r="N872" s="114" t="s">
        <v>65</v>
      </c>
      <c r="O872" s="114" t="s">
        <v>518</v>
      </c>
      <c r="P872" s="121" t="s">
        <v>1016</v>
      </c>
      <c r="Q872" s="121">
        <v>6</v>
      </c>
      <c r="R872" s="121" t="s">
        <v>873</v>
      </c>
      <c r="S872" s="121" t="s">
        <v>59</v>
      </c>
      <c r="U872" s="121" t="s">
        <v>34</v>
      </c>
      <c r="W872" s="113" t="s">
        <v>65</v>
      </c>
      <c r="X872" s="113">
        <v>4</v>
      </c>
      <c r="Y872" s="113" t="s">
        <v>65</v>
      </c>
      <c r="Z872" s="113" t="s">
        <v>65</v>
      </c>
      <c r="AA872" s="120">
        <v>0</v>
      </c>
      <c r="AB872" s="114" t="s">
        <v>65</v>
      </c>
      <c r="AC872" s="121" t="s">
        <v>59</v>
      </c>
      <c r="AD872" s="121" t="s">
        <v>875</v>
      </c>
    </row>
    <row r="873" spans="1:30" s="121" customFormat="1">
      <c r="A873" s="114" t="s">
        <v>1433</v>
      </c>
      <c r="B873" s="114" t="s">
        <v>1537</v>
      </c>
      <c r="C873" s="114" t="s">
        <v>868</v>
      </c>
      <c r="D873" s="114">
        <f t="shared" si="67"/>
        <v>5</v>
      </c>
      <c r="E873" s="119">
        <f t="shared" si="68"/>
        <v>5859.2162576629844</v>
      </c>
      <c r="F873" s="119">
        <v>300.79405072867098</v>
      </c>
      <c r="G873" s="114">
        <v>23.514945999999998</v>
      </c>
      <c r="H873" s="114">
        <v>76.066625999999999</v>
      </c>
      <c r="I873" s="114" t="s">
        <v>1018</v>
      </c>
      <c r="J873" s="114" t="s">
        <v>61</v>
      </c>
      <c r="K873" s="121" t="s">
        <v>495</v>
      </c>
      <c r="L873" s="121" t="s">
        <v>55</v>
      </c>
      <c r="M873" s="114" t="s">
        <v>1386</v>
      </c>
      <c r="N873" s="114" t="s">
        <v>65</v>
      </c>
      <c r="O873" s="114" t="s">
        <v>518</v>
      </c>
      <c r="P873" s="121" t="s">
        <v>1016</v>
      </c>
      <c r="Q873" s="121">
        <v>6</v>
      </c>
      <c r="R873" s="121" t="s">
        <v>873</v>
      </c>
      <c r="S873" s="121" t="s">
        <v>59</v>
      </c>
      <c r="U873" s="121" t="s">
        <v>34</v>
      </c>
      <c r="W873" s="149" t="s">
        <v>1433</v>
      </c>
      <c r="X873" s="113">
        <v>10</v>
      </c>
      <c r="Y873" s="113" t="s">
        <v>1413</v>
      </c>
      <c r="Z873" s="113" t="s">
        <v>1433</v>
      </c>
      <c r="AA873" s="120">
        <f t="shared" ref="AA873:AA874" si="70">X873+6</f>
        <v>16</v>
      </c>
      <c r="AB873" s="114" t="s">
        <v>65</v>
      </c>
      <c r="AC873" s="121" t="s">
        <v>59</v>
      </c>
      <c r="AD873" s="121" t="s">
        <v>875</v>
      </c>
    </row>
    <row r="874" spans="1:30" s="121" customFormat="1">
      <c r="A874" s="114" t="s">
        <v>1433</v>
      </c>
      <c r="B874" s="114" t="s">
        <v>1537</v>
      </c>
      <c r="C874" s="114" t="s">
        <v>868</v>
      </c>
      <c r="D874" s="114">
        <f t="shared" si="67"/>
        <v>5</v>
      </c>
      <c r="E874" s="119">
        <f t="shared" si="68"/>
        <v>6160.0103083916556</v>
      </c>
      <c r="F874" s="119">
        <v>45.532887427782299</v>
      </c>
      <c r="G874" s="114">
        <v>23.515256000000001</v>
      </c>
      <c r="H874" s="114">
        <v>76.066333</v>
      </c>
      <c r="I874" s="114" t="s">
        <v>1018</v>
      </c>
      <c r="J874" s="114" t="s">
        <v>61</v>
      </c>
      <c r="K874" s="121" t="s">
        <v>495</v>
      </c>
      <c r="L874" s="121" t="s">
        <v>55</v>
      </c>
      <c r="M874" s="114" t="s">
        <v>1386</v>
      </c>
      <c r="N874" s="114" t="s">
        <v>65</v>
      </c>
      <c r="O874" s="114" t="s">
        <v>518</v>
      </c>
      <c r="P874" s="121" t="s">
        <v>1016</v>
      </c>
      <c r="Q874" s="121">
        <v>6</v>
      </c>
      <c r="R874" s="121" t="s">
        <v>873</v>
      </c>
      <c r="S874" s="121" t="s">
        <v>59</v>
      </c>
      <c r="U874" s="121" t="s">
        <v>34</v>
      </c>
      <c r="W874" s="149" t="s">
        <v>1433</v>
      </c>
      <c r="X874" s="113">
        <v>4</v>
      </c>
      <c r="Y874" s="113" t="s">
        <v>1413</v>
      </c>
      <c r="Z874" s="113" t="s">
        <v>1433</v>
      </c>
      <c r="AA874" s="120">
        <f t="shared" si="70"/>
        <v>10</v>
      </c>
      <c r="AB874" s="114" t="s">
        <v>65</v>
      </c>
      <c r="AC874" s="121" t="s">
        <v>59</v>
      </c>
      <c r="AD874" s="121" t="s">
        <v>875</v>
      </c>
    </row>
    <row r="875" spans="1:30" s="121" customFormat="1">
      <c r="A875" s="114" t="s">
        <v>1432</v>
      </c>
      <c r="B875" s="114" t="s">
        <v>1408</v>
      </c>
      <c r="C875" s="114" t="s">
        <v>868</v>
      </c>
      <c r="D875" s="114">
        <f t="shared" si="67"/>
        <v>5</v>
      </c>
      <c r="E875" s="119">
        <f t="shared" si="68"/>
        <v>6205.5431958194376</v>
      </c>
      <c r="F875" s="119">
        <v>154.58455578492999</v>
      </c>
      <c r="G875" s="114">
        <v>23.516354</v>
      </c>
      <c r="H875" s="114">
        <v>76.065398000000002</v>
      </c>
      <c r="I875" s="114" t="s">
        <v>1018</v>
      </c>
      <c r="J875" s="114" t="s">
        <v>61</v>
      </c>
      <c r="K875" s="121" t="s">
        <v>495</v>
      </c>
      <c r="L875" s="121" t="s">
        <v>55</v>
      </c>
      <c r="M875" s="114" t="s">
        <v>1386</v>
      </c>
      <c r="N875" s="114" t="s">
        <v>65</v>
      </c>
      <c r="O875" s="114" t="s">
        <v>518</v>
      </c>
      <c r="P875" s="121" t="s">
        <v>1016</v>
      </c>
      <c r="Q875" s="121">
        <v>6</v>
      </c>
      <c r="R875" s="121" t="s">
        <v>873</v>
      </c>
      <c r="S875" s="121" t="s">
        <v>59</v>
      </c>
      <c r="U875" s="121" t="s">
        <v>34</v>
      </c>
      <c r="W875" s="113" t="s">
        <v>65</v>
      </c>
      <c r="X875" s="113">
        <v>95</v>
      </c>
      <c r="Y875" s="113" t="s">
        <v>65</v>
      </c>
      <c r="Z875" s="113" t="s">
        <v>65</v>
      </c>
      <c r="AA875" s="120">
        <v>0</v>
      </c>
      <c r="AB875" s="114" t="s">
        <v>65</v>
      </c>
      <c r="AC875" s="121" t="s">
        <v>59</v>
      </c>
      <c r="AD875" s="121" t="s">
        <v>875</v>
      </c>
    </row>
    <row r="876" spans="1:30" s="121" customFormat="1">
      <c r="A876" s="114" t="s">
        <v>1439</v>
      </c>
      <c r="B876" s="114" t="s">
        <v>1408</v>
      </c>
      <c r="C876" s="114" t="s">
        <v>868</v>
      </c>
      <c r="D876" s="114">
        <f t="shared" si="67"/>
        <v>5</v>
      </c>
      <c r="E876" s="119">
        <f t="shared" si="68"/>
        <v>6360.1277516043674</v>
      </c>
      <c r="F876" s="119">
        <v>350.97113382967302</v>
      </c>
      <c r="G876" s="114">
        <v>23.518809999999998</v>
      </c>
      <c r="H876" s="114">
        <v>76.063233999999994</v>
      </c>
      <c r="I876" s="114" t="s">
        <v>1018</v>
      </c>
      <c r="J876" s="114" t="s">
        <v>61</v>
      </c>
      <c r="K876" s="121" t="s">
        <v>495</v>
      </c>
      <c r="L876" s="121" t="s">
        <v>55</v>
      </c>
      <c r="M876" s="114" t="s">
        <v>1386</v>
      </c>
      <c r="N876" s="114" t="s">
        <v>65</v>
      </c>
      <c r="O876" s="114" t="s">
        <v>518</v>
      </c>
      <c r="P876" s="121" t="s">
        <v>1016</v>
      </c>
      <c r="Q876" s="121">
        <v>6</v>
      </c>
      <c r="R876" s="121" t="s">
        <v>873</v>
      </c>
      <c r="S876" s="121" t="s">
        <v>59</v>
      </c>
      <c r="U876" s="121" t="s">
        <v>34</v>
      </c>
      <c r="W876" s="113" t="s">
        <v>65</v>
      </c>
      <c r="X876" s="113">
        <v>90</v>
      </c>
      <c r="Y876" s="113" t="s">
        <v>65</v>
      </c>
      <c r="Z876" s="113" t="s">
        <v>65</v>
      </c>
      <c r="AA876" s="120">
        <v>0</v>
      </c>
      <c r="AB876" s="114" t="s">
        <v>65</v>
      </c>
      <c r="AC876" s="121" t="s">
        <v>59</v>
      </c>
      <c r="AD876" s="121" t="s">
        <v>875</v>
      </c>
    </row>
    <row r="877" spans="1:30" s="121" customFormat="1">
      <c r="A877" s="114" t="s">
        <v>1432</v>
      </c>
      <c r="B877" s="114" t="s">
        <v>1408</v>
      </c>
      <c r="C877" s="114" t="s">
        <v>868</v>
      </c>
      <c r="D877" s="114">
        <f t="shared" si="67"/>
        <v>5</v>
      </c>
      <c r="E877" s="119">
        <f t="shared" si="68"/>
        <v>6711.0988854340403</v>
      </c>
      <c r="F877" s="119">
        <v>263.03825597244298</v>
      </c>
      <c r="G877" s="114">
        <v>23.520835000000002</v>
      </c>
      <c r="H877" s="114">
        <v>76.061899999999994</v>
      </c>
      <c r="I877" s="114" t="s">
        <v>1018</v>
      </c>
      <c r="J877" s="114" t="s">
        <v>61</v>
      </c>
      <c r="K877" s="121" t="s">
        <v>495</v>
      </c>
      <c r="L877" s="121" t="s">
        <v>55</v>
      </c>
      <c r="M877" s="114" t="s">
        <v>1386</v>
      </c>
      <c r="N877" s="114" t="s">
        <v>65</v>
      </c>
      <c r="O877" s="114" t="s">
        <v>518</v>
      </c>
      <c r="P877" s="121" t="s">
        <v>1016</v>
      </c>
      <c r="Q877" s="121">
        <v>6</v>
      </c>
      <c r="R877" s="121" t="s">
        <v>873</v>
      </c>
      <c r="S877" s="121" t="s">
        <v>59</v>
      </c>
      <c r="U877" s="121" t="s">
        <v>34</v>
      </c>
      <c r="W877" s="113" t="s">
        <v>65</v>
      </c>
      <c r="X877" s="113">
        <v>5</v>
      </c>
      <c r="Y877" s="113" t="s">
        <v>65</v>
      </c>
      <c r="Z877" s="113" t="s">
        <v>65</v>
      </c>
      <c r="AA877" s="120">
        <v>0</v>
      </c>
      <c r="AB877" s="114" t="s">
        <v>65</v>
      </c>
      <c r="AC877" s="121" t="s">
        <v>59</v>
      </c>
      <c r="AD877" s="121" t="s">
        <v>875</v>
      </c>
    </row>
    <row r="878" spans="1:30" s="121" customFormat="1">
      <c r="A878" s="114" t="s">
        <v>1431</v>
      </c>
      <c r="B878" s="114" t="s">
        <v>1408</v>
      </c>
      <c r="C878" s="114" t="s">
        <v>868</v>
      </c>
      <c r="D878" s="114">
        <f t="shared" si="67"/>
        <v>5</v>
      </c>
      <c r="E878" s="119">
        <f t="shared" si="68"/>
        <v>6974.1371414064834</v>
      </c>
      <c r="F878" s="119">
        <v>133.48033435196999</v>
      </c>
      <c r="G878" s="114">
        <v>23.520986000000001</v>
      </c>
      <c r="H878" s="114">
        <v>76.063171999999994</v>
      </c>
      <c r="I878" s="114" t="s">
        <v>1018</v>
      </c>
      <c r="J878" s="114" t="s">
        <v>61</v>
      </c>
      <c r="K878" s="121" t="s">
        <v>495</v>
      </c>
      <c r="L878" s="121" t="s">
        <v>55</v>
      </c>
      <c r="M878" s="114" t="s">
        <v>1386</v>
      </c>
      <c r="N878" s="114" t="s">
        <v>65</v>
      </c>
      <c r="O878" s="114" t="s">
        <v>518</v>
      </c>
      <c r="P878" s="121" t="s">
        <v>884</v>
      </c>
      <c r="Q878" s="121">
        <v>6</v>
      </c>
      <c r="R878" s="121" t="s">
        <v>873</v>
      </c>
      <c r="S878" s="121" t="s">
        <v>59</v>
      </c>
      <c r="U878" s="121" t="s">
        <v>886</v>
      </c>
      <c r="W878" s="113" t="s">
        <v>65</v>
      </c>
      <c r="X878" s="113">
        <v>6</v>
      </c>
      <c r="Y878" s="113" t="s">
        <v>65</v>
      </c>
      <c r="Z878" s="113" t="s">
        <v>65</v>
      </c>
      <c r="AA878" s="120">
        <v>0</v>
      </c>
      <c r="AB878" s="114" t="s">
        <v>65</v>
      </c>
      <c r="AC878" s="121" t="s">
        <v>59</v>
      </c>
      <c r="AD878" s="121" t="s">
        <v>875</v>
      </c>
    </row>
    <row r="879" spans="1:30" s="121" customFormat="1">
      <c r="A879" s="114" t="s">
        <v>1432</v>
      </c>
      <c r="B879" s="114" t="s">
        <v>1408</v>
      </c>
      <c r="C879" s="114" t="s">
        <v>868</v>
      </c>
      <c r="D879" s="114">
        <f t="shared" si="67"/>
        <v>5</v>
      </c>
      <c r="E879" s="119">
        <f t="shared" si="68"/>
        <v>7107.6174757584531</v>
      </c>
      <c r="F879" s="119">
        <v>37.498035885711197</v>
      </c>
      <c r="G879" s="114">
        <v>23.521006</v>
      </c>
      <c r="H879" s="114">
        <v>76.063536999999997</v>
      </c>
      <c r="I879" s="114" t="s">
        <v>1018</v>
      </c>
      <c r="J879" s="114" t="s">
        <v>61</v>
      </c>
      <c r="K879" s="121" t="s">
        <v>495</v>
      </c>
      <c r="L879" s="121" t="s">
        <v>55</v>
      </c>
      <c r="M879" s="114" t="s">
        <v>1386</v>
      </c>
      <c r="N879" s="114" t="s">
        <v>65</v>
      </c>
      <c r="O879" s="114" t="s">
        <v>518</v>
      </c>
      <c r="P879" s="121" t="s">
        <v>884</v>
      </c>
      <c r="Q879" s="121">
        <v>6</v>
      </c>
      <c r="R879" s="121" t="s">
        <v>873</v>
      </c>
      <c r="S879" s="121" t="s">
        <v>59</v>
      </c>
      <c r="U879" s="121" t="s">
        <v>886</v>
      </c>
      <c r="W879" s="113" t="s">
        <v>65</v>
      </c>
      <c r="X879" s="113">
        <v>5</v>
      </c>
      <c r="Y879" s="113" t="s">
        <v>65</v>
      </c>
      <c r="Z879" s="113" t="s">
        <v>65</v>
      </c>
      <c r="AA879" s="120">
        <v>0</v>
      </c>
      <c r="AB879" s="114" t="s">
        <v>65</v>
      </c>
      <c r="AC879" s="121" t="s">
        <v>59</v>
      </c>
      <c r="AD879" s="121" t="s">
        <v>875</v>
      </c>
    </row>
    <row r="880" spans="1:30" s="121" customFormat="1">
      <c r="A880" s="114" t="s">
        <v>1432</v>
      </c>
      <c r="B880" s="114" t="s">
        <v>1408</v>
      </c>
      <c r="C880" s="114" t="s">
        <v>868</v>
      </c>
      <c r="D880" s="114">
        <f t="shared" si="67"/>
        <v>5</v>
      </c>
      <c r="E880" s="119">
        <f t="shared" si="68"/>
        <v>7145.1155116441641</v>
      </c>
      <c r="F880" s="119">
        <v>137.791605213747</v>
      </c>
      <c r="G880" s="114">
        <v>23.521369</v>
      </c>
      <c r="H880" s="114">
        <v>76.064822000000007</v>
      </c>
      <c r="I880" s="114" t="s">
        <v>1018</v>
      </c>
      <c r="J880" s="114" t="s">
        <v>61</v>
      </c>
      <c r="K880" s="121" t="s">
        <v>495</v>
      </c>
      <c r="L880" s="121" t="s">
        <v>55</v>
      </c>
      <c r="M880" s="114" t="s">
        <v>1386</v>
      </c>
      <c r="N880" s="114" t="s">
        <v>65</v>
      </c>
      <c r="O880" s="114" t="s">
        <v>518</v>
      </c>
      <c r="P880" s="121" t="s">
        <v>884</v>
      </c>
      <c r="Q880" s="121">
        <v>6</v>
      </c>
      <c r="R880" s="121" t="s">
        <v>873</v>
      </c>
      <c r="S880" s="121" t="s">
        <v>59</v>
      </c>
      <c r="U880" s="121" t="s">
        <v>886</v>
      </c>
      <c r="W880" s="113" t="s">
        <v>65</v>
      </c>
      <c r="X880" s="113">
        <v>6</v>
      </c>
      <c r="Y880" s="113" t="s">
        <v>65</v>
      </c>
      <c r="Z880" s="113" t="s">
        <v>65</v>
      </c>
      <c r="AA880" s="120">
        <v>0</v>
      </c>
      <c r="AB880" s="114" t="s">
        <v>65</v>
      </c>
      <c r="AC880" s="121" t="s">
        <v>59</v>
      </c>
      <c r="AD880" s="121" t="s">
        <v>875</v>
      </c>
    </row>
    <row r="881" spans="1:30" s="121" customFormat="1">
      <c r="A881" s="114" t="s">
        <v>1432</v>
      </c>
      <c r="B881" s="114" t="s">
        <v>1408</v>
      </c>
      <c r="C881" s="114" t="s">
        <v>868</v>
      </c>
      <c r="D881" s="114">
        <f t="shared" si="67"/>
        <v>5</v>
      </c>
      <c r="E881" s="119">
        <f t="shared" si="68"/>
        <v>7282.9071168579112</v>
      </c>
      <c r="F881" s="119">
        <v>89.256954343769706</v>
      </c>
      <c r="G881" s="114">
        <v>23.521834999999999</v>
      </c>
      <c r="H881" s="114">
        <v>76.065487000000005</v>
      </c>
      <c r="I881" s="114" t="s">
        <v>1018</v>
      </c>
      <c r="J881" s="114" t="s">
        <v>61</v>
      </c>
      <c r="K881" s="121" t="s">
        <v>495</v>
      </c>
      <c r="L881" s="121" t="s">
        <v>55</v>
      </c>
      <c r="M881" s="114" t="s">
        <v>1386</v>
      </c>
      <c r="N881" s="114" t="s">
        <v>65</v>
      </c>
      <c r="O881" s="114" t="s">
        <v>518</v>
      </c>
      <c r="P881" s="121" t="s">
        <v>884</v>
      </c>
      <c r="Q881" s="121">
        <v>6</v>
      </c>
      <c r="R881" s="121" t="s">
        <v>873</v>
      </c>
      <c r="S881" s="121" t="s">
        <v>59</v>
      </c>
      <c r="U881" s="121" t="s">
        <v>886</v>
      </c>
      <c r="W881" s="113" t="s">
        <v>65</v>
      </c>
      <c r="X881" s="113">
        <v>4</v>
      </c>
      <c r="Y881" s="113" t="s">
        <v>65</v>
      </c>
      <c r="Z881" s="113" t="s">
        <v>65</v>
      </c>
      <c r="AA881" s="120">
        <v>0</v>
      </c>
      <c r="AB881" s="114" t="s">
        <v>65</v>
      </c>
      <c r="AC881" s="121" t="s">
        <v>59</v>
      </c>
      <c r="AD881" s="121" t="s">
        <v>875</v>
      </c>
    </row>
    <row r="882" spans="1:30" s="121" customFormat="1">
      <c r="A882" s="114" t="s">
        <v>1431</v>
      </c>
      <c r="B882" s="114" t="s">
        <v>1408</v>
      </c>
      <c r="C882" s="114" t="s">
        <v>895</v>
      </c>
      <c r="D882" s="114">
        <f t="shared" si="67"/>
        <v>5</v>
      </c>
      <c r="E882" s="119">
        <v>0</v>
      </c>
      <c r="F882" s="119">
        <v>18.2385162012216</v>
      </c>
      <c r="G882" s="114">
        <v>23.473219</v>
      </c>
      <c r="H882" s="114">
        <v>76.058896000000004</v>
      </c>
      <c r="I882" s="114" t="s">
        <v>1023</v>
      </c>
      <c r="J882" s="114" t="s">
        <v>61</v>
      </c>
      <c r="K882" s="121" t="s">
        <v>495</v>
      </c>
      <c r="L882" s="121" t="s">
        <v>55</v>
      </c>
      <c r="M882" s="114" t="s">
        <v>1387</v>
      </c>
      <c r="N882" s="114" t="s">
        <v>65</v>
      </c>
      <c r="O882" s="114" t="s">
        <v>518</v>
      </c>
      <c r="P882" s="121" t="s">
        <v>884</v>
      </c>
      <c r="Q882" s="121">
        <v>6</v>
      </c>
      <c r="R882" s="121" t="s">
        <v>887</v>
      </c>
      <c r="S882" s="121" t="s">
        <v>1535</v>
      </c>
      <c r="U882" s="121" t="s">
        <v>886</v>
      </c>
      <c r="W882" s="113" t="s">
        <v>65</v>
      </c>
      <c r="X882" s="113">
        <v>6</v>
      </c>
      <c r="Y882" s="113" t="s">
        <v>65</v>
      </c>
      <c r="Z882" s="113" t="s">
        <v>65</v>
      </c>
      <c r="AA882" s="120">
        <v>0</v>
      </c>
      <c r="AB882" s="114" t="s">
        <v>65</v>
      </c>
      <c r="AC882" s="121" t="s">
        <v>1535</v>
      </c>
      <c r="AD882" s="121" t="s">
        <v>875</v>
      </c>
    </row>
    <row r="883" spans="1:30" s="121" customFormat="1">
      <c r="A883" s="114" t="s">
        <v>1432</v>
      </c>
      <c r="B883" s="114" t="s">
        <v>1408</v>
      </c>
      <c r="C883" s="114" t="s">
        <v>868</v>
      </c>
      <c r="D883" s="114">
        <f t="shared" si="67"/>
        <v>4</v>
      </c>
      <c r="E883" s="119">
        <f t="shared" si="68"/>
        <v>18.2385162012216</v>
      </c>
      <c r="F883" s="119">
        <v>43.797190806661099</v>
      </c>
      <c r="G883" s="114">
        <v>23.473548999999998</v>
      </c>
      <c r="H883" s="114">
        <v>76.059269999999998</v>
      </c>
      <c r="I883" s="114" t="s">
        <v>1023</v>
      </c>
      <c r="J883" s="114" t="s">
        <v>61</v>
      </c>
      <c r="K883" s="121" t="s">
        <v>495</v>
      </c>
      <c r="L883" s="121" t="s">
        <v>55</v>
      </c>
      <c r="M883" s="114" t="s">
        <v>1387</v>
      </c>
      <c r="N883" s="114" t="s">
        <v>65</v>
      </c>
      <c r="O883" s="114" t="s">
        <v>518</v>
      </c>
      <c r="P883" s="121" t="s">
        <v>1024</v>
      </c>
      <c r="Q883" s="121">
        <v>4</v>
      </c>
      <c r="R883" s="121" t="s">
        <v>873</v>
      </c>
      <c r="S883" s="121" t="s">
        <v>59</v>
      </c>
      <c r="U883" s="121" t="s">
        <v>874</v>
      </c>
      <c r="W883" s="113" t="s">
        <v>65</v>
      </c>
      <c r="X883" s="113">
        <v>7</v>
      </c>
      <c r="Y883" s="113" t="s">
        <v>65</v>
      </c>
      <c r="Z883" s="113" t="s">
        <v>65</v>
      </c>
      <c r="AA883" s="120">
        <v>0</v>
      </c>
      <c r="AB883" s="114" t="s">
        <v>65</v>
      </c>
      <c r="AC883" s="121" t="s">
        <v>59</v>
      </c>
      <c r="AD883" s="121" t="s">
        <v>875</v>
      </c>
    </row>
    <row r="884" spans="1:30" s="121" customFormat="1">
      <c r="A884" s="114" t="s">
        <v>1432</v>
      </c>
      <c r="B884" s="114" t="s">
        <v>1408</v>
      </c>
      <c r="C884" s="114" t="s">
        <v>868</v>
      </c>
      <c r="D884" s="114">
        <f t="shared" si="67"/>
        <v>4</v>
      </c>
      <c r="E884" s="119">
        <f t="shared" si="68"/>
        <v>62.035707007882699</v>
      </c>
      <c r="F884" s="119">
        <v>131.769561353142</v>
      </c>
      <c r="G884" s="114">
        <v>23.474349</v>
      </c>
      <c r="H884" s="114">
        <v>76.060190000000006</v>
      </c>
      <c r="I884" s="114" t="s">
        <v>1023</v>
      </c>
      <c r="J884" s="114" t="s">
        <v>61</v>
      </c>
      <c r="K884" s="121" t="s">
        <v>495</v>
      </c>
      <c r="L884" s="121" t="s">
        <v>55</v>
      </c>
      <c r="M884" s="114" t="s">
        <v>1387</v>
      </c>
      <c r="N884" s="114" t="s">
        <v>65</v>
      </c>
      <c r="O884" s="114" t="s">
        <v>518</v>
      </c>
      <c r="P884" s="121" t="s">
        <v>1024</v>
      </c>
      <c r="Q884" s="121">
        <v>4</v>
      </c>
      <c r="R884" s="121" t="s">
        <v>881</v>
      </c>
      <c r="S884" s="121" t="s">
        <v>59</v>
      </c>
      <c r="U884" s="121" t="s">
        <v>874</v>
      </c>
      <c r="W884" s="113" t="s">
        <v>65</v>
      </c>
      <c r="X884" s="113">
        <v>6</v>
      </c>
      <c r="Y884" s="113" t="s">
        <v>65</v>
      </c>
      <c r="Z884" s="113" t="s">
        <v>65</v>
      </c>
      <c r="AA884" s="120">
        <v>0</v>
      </c>
      <c r="AB884" s="114" t="s">
        <v>65</v>
      </c>
      <c r="AC884" s="121" t="s">
        <v>59</v>
      </c>
      <c r="AD884" s="121" t="s">
        <v>875</v>
      </c>
    </row>
    <row r="885" spans="1:30" s="121" customFormat="1">
      <c r="A885" s="114" t="s">
        <v>1432</v>
      </c>
      <c r="B885" s="114" t="s">
        <v>1408</v>
      </c>
      <c r="C885" s="114" t="s">
        <v>868</v>
      </c>
      <c r="D885" s="114">
        <f t="shared" si="67"/>
        <v>4</v>
      </c>
      <c r="E885" s="119">
        <f t="shared" si="68"/>
        <v>193.8052683610247</v>
      </c>
      <c r="F885" s="119">
        <v>14.543537452542299</v>
      </c>
      <c r="G885" s="114">
        <v>23.474451999999999</v>
      </c>
      <c r="H885" s="114">
        <v>76.060277999999997</v>
      </c>
      <c r="I885" s="114" t="s">
        <v>1023</v>
      </c>
      <c r="J885" s="114" t="s">
        <v>61</v>
      </c>
      <c r="K885" s="121" t="s">
        <v>495</v>
      </c>
      <c r="L885" s="121" t="s">
        <v>55</v>
      </c>
      <c r="M885" s="114" t="s">
        <v>1387</v>
      </c>
      <c r="N885" s="114" t="s">
        <v>65</v>
      </c>
      <c r="O885" s="114" t="s">
        <v>518</v>
      </c>
      <c r="P885" s="121" t="s">
        <v>1024</v>
      </c>
      <c r="Q885" s="121">
        <v>4</v>
      </c>
      <c r="R885" s="121" t="s">
        <v>881</v>
      </c>
      <c r="S885" s="121" t="s">
        <v>59</v>
      </c>
      <c r="U885" s="121" t="s">
        <v>874</v>
      </c>
      <c r="W885" s="113" t="s">
        <v>65</v>
      </c>
      <c r="X885" s="113">
        <v>10</v>
      </c>
      <c r="Y885" s="113" t="s">
        <v>65</v>
      </c>
      <c r="Z885" s="113" t="s">
        <v>65</v>
      </c>
      <c r="AA885" s="120">
        <v>0</v>
      </c>
      <c r="AB885" s="114" t="s">
        <v>65</v>
      </c>
      <c r="AC885" s="121" t="s">
        <v>59</v>
      </c>
      <c r="AD885" s="121" t="s">
        <v>875</v>
      </c>
    </row>
    <row r="886" spans="1:30" s="121" customFormat="1">
      <c r="A886" s="114" t="s">
        <v>1432</v>
      </c>
      <c r="B886" s="114" t="s">
        <v>1408</v>
      </c>
      <c r="C886" s="114" t="s">
        <v>868</v>
      </c>
      <c r="D886" s="114">
        <f t="shared" si="67"/>
        <v>4</v>
      </c>
      <c r="E886" s="119">
        <f t="shared" si="68"/>
        <v>208.348805813567</v>
      </c>
      <c r="F886" s="119">
        <v>221.64211933219701</v>
      </c>
      <c r="G886" s="114">
        <v>23.476241000000002</v>
      </c>
      <c r="H886" s="114">
        <v>76.061207999999993</v>
      </c>
      <c r="I886" s="114" t="s">
        <v>1023</v>
      </c>
      <c r="J886" s="114" t="s">
        <v>61</v>
      </c>
      <c r="K886" s="121" t="s">
        <v>495</v>
      </c>
      <c r="L886" s="121" t="s">
        <v>55</v>
      </c>
      <c r="M886" s="114" t="s">
        <v>1387</v>
      </c>
      <c r="N886" s="114" t="s">
        <v>65</v>
      </c>
      <c r="O886" s="114" t="s">
        <v>518</v>
      </c>
      <c r="P886" s="121" t="s">
        <v>1024</v>
      </c>
      <c r="Q886" s="121">
        <v>4</v>
      </c>
      <c r="R886" s="121" t="s">
        <v>881</v>
      </c>
      <c r="S886" s="121" t="s">
        <v>59</v>
      </c>
      <c r="U886" s="121" t="s">
        <v>874</v>
      </c>
      <c r="W886" s="113" t="s">
        <v>65</v>
      </c>
      <c r="X886" s="113">
        <v>8</v>
      </c>
      <c r="Y886" s="113" t="s">
        <v>65</v>
      </c>
      <c r="Z886" s="113" t="s">
        <v>65</v>
      </c>
      <c r="AA886" s="120">
        <v>0</v>
      </c>
      <c r="AB886" s="114" t="s">
        <v>65</v>
      </c>
      <c r="AC886" s="121" t="s">
        <v>59</v>
      </c>
      <c r="AD886" s="121" t="s">
        <v>875</v>
      </c>
    </row>
    <row r="887" spans="1:30" s="121" customFormat="1">
      <c r="A887" s="114" t="s">
        <v>1433</v>
      </c>
      <c r="B887" s="114" t="s">
        <v>1537</v>
      </c>
      <c r="C887" s="114" t="s">
        <v>868</v>
      </c>
      <c r="D887" s="114">
        <f t="shared" si="67"/>
        <v>4</v>
      </c>
      <c r="E887" s="119">
        <f t="shared" si="68"/>
        <v>429.99092514576398</v>
      </c>
      <c r="F887" s="119">
        <v>83.797972171530205</v>
      </c>
      <c r="G887" s="114">
        <v>23.476959999999998</v>
      </c>
      <c r="H887" s="114">
        <v>76.061463000000003</v>
      </c>
      <c r="I887" s="114" t="s">
        <v>1023</v>
      </c>
      <c r="J887" s="114" t="s">
        <v>61</v>
      </c>
      <c r="K887" s="121" t="s">
        <v>495</v>
      </c>
      <c r="L887" s="121" t="s">
        <v>55</v>
      </c>
      <c r="M887" s="114" t="s">
        <v>1387</v>
      </c>
      <c r="N887" s="114" t="s">
        <v>65</v>
      </c>
      <c r="O887" s="114" t="s">
        <v>518</v>
      </c>
      <c r="P887" s="121" t="s">
        <v>1024</v>
      </c>
      <c r="Q887" s="121">
        <v>4</v>
      </c>
      <c r="R887" s="121" t="s">
        <v>881</v>
      </c>
      <c r="S887" s="121" t="s">
        <v>59</v>
      </c>
      <c r="U887" s="121" t="s">
        <v>874</v>
      </c>
      <c r="W887" s="149" t="s">
        <v>1433</v>
      </c>
      <c r="X887" s="113">
        <v>22</v>
      </c>
      <c r="Y887" s="113" t="s">
        <v>1413</v>
      </c>
      <c r="Z887" s="113" t="s">
        <v>1433</v>
      </c>
      <c r="AA887" s="120">
        <f>X887+6</f>
        <v>28</v>
      </c>
      <c r="AB887" s="114" t="s">
        <v>65</v>
      </c>
      <c r="AC887" s="121" t="s">
        <v>59</v>
      </c>
      <c r="AD887" s="121" t="s">
        <v>875</v>
      </c>
    </row>
    <row r="888" spans="1:30" s="121" customFormat="1">
      <c r="A888" s="114" t="s">
        <v>1432</v>
      </c>
      <c r="B888" s="114" t="s">
        <v>1408</v>
      </c>
      <c r="C888" s="114" t="s">
        <v>868</v>
      </c>
      <c r="D888" s="114">
        <f t="shared" si="67"/>
        <v>4</v>
      </c>
      <c r="E888" s="119">
        <f t="shared" si="68"/>
        <v>513.78889731729419</v>
      </c>
      <c r="F888" s="119">
        <v>116.25735972312501</v>
      </c>
      <c r="G888" s="114">
        <v>23.477951999999998</v>
      </c>
      <c r="H888" s="114">
        <v>76.061832999999993</v>
      </c>
      <c r="I888" s="114" t="s">
        <v>1023</v>
      </c>
      <c r="J888" s="114" t="s">
        <v>61</v>
      </c>
      <c r="K888" s="121" t="s">
        <v>495</v>
      </c>
      <c r="L888" s="121" t="s">
        <v>55</v>
      </c>
      <c r="M888" s="114" t="s">
        <v>1387</v>
      </c>
      <c r="N888" s="114" t="s">
        <v>65</v>
      </c>
      <c r="O888" s="114" t="s">
        <v>518</v>
      </c>
      <c r="P888" s="121" t="s">
        <v>1024</v>
      </c>
      <c r="Q888" s="121">
        <v>4</v>
      </c>
      <c r="R888" s="121" t="s">
        <v>881</v>
      </c>
      <c r="S888" s="121" t="s">
        <v>59</v>
      </c>
      <c r="U888" s="121" t="s">
        <v>874</v>
      </c>
      <c r="W888" s="113" t="s">
        <v>65</v>
      </c>
      <c r="X888" s="113">
        <v>4</v>
      </c>
      <c r="Y888" s="113" t="s">
        <v>65</v>
      </c>
      <c r="Z888" s="113" t="s">
        <v>65</v>
      </c>
      <c r="AA888" s="120">
        <v>0</v>
      </c>
      <c r="AB888" s="114" t="s">
        <v>65</v>
      </c>
      <c r="AC888" s="121" t="s">
        <v>59</v>
      </c>
      <c r="AD888" s="121" t="s">
        <v>875</v>
      </c>
    </row>
    <row r="889" spans="1:30" s="121" customFormat="1">
      <c r="A889" s="114" t="s">
        <v>1432</v>
      </c>
      <c r="B889" s="114" t="s">
        <v>1408</v>
      </c>
      <c r="C889" s="114" t="s">
        <v>868</v>
      </c>
      <c r="D889" s="114">
        <f t="shared" si="67"/>
        <v>4</v>
      </c>
      <c r="E889" s="119">
        <f t="shared" si="68"/>
        <v>630.04625704041916</v>
      </c>
      <c r="F889" s="119">
        <v>331.150776210267</v>
      </c>
      <c r="G889" s="114">
        <v>23.480741999999999</v>
      </c>
      <c r="H889" s="114">
        <v>76.062993000000006</v>
      </c>
      <c r="I889" s="114" t="s">
        <v>1023</v>
      </c>
      <c r="J889" s="114" t="s">
        <v>61</v>
      </c>
      <c r="K889" s="121" t="s">
        <v>495</v>
      </c>
      <c r="L889" s="121" t="s">
        <v>55</v>
      </c>
      <c r="M889" s="114" t="s">
        <v>1387</v>
      </c>
      <c r="N889" s="114" t="s">
        <v>65</v>
      </c>
      <c r="O889" s="114">
        <v>5</v>
      </c>
      <c r="P889" s="121" t="s">
        <v>1024</v>
      </c>
      <c r="Q889" s="121">
        <v>4</v>
      </c>
      <c r="R889" s="121" t="s">
        <v>881</v>
      </c>
      <c r="S889" s="121" t="s">
        <v>59</v>
      </c>
      <c r="U889" s="121" t="s">
        <v>874</v>
      </c>
      <c r="W889" s="113" t="s">
        <v>65</v>
      </c>
      <c r="X889" s="113">
        <v>4</v>
      </c>
      <c r="Y889" s="113" t="s">
        <v>65</v>
      </c>
      <c r="Z889" s="113" t="s">
        <v>65</v>
      </c>
      <c r="AA889" s="120">
        <v>0</v>
      </c>
      <c r="AB889" s="114" t="s">
        <v>65</v>
      </c>
      <c r="AC889" s="121" t="s">
        <v>59</v>
      </c>
      <c r="AD889" s="121" t="s">
        <v>875</v>
      </c>
    </row>
    <row r="890" spans="1:30" s="121" customFormat="1">
      <c r="A890" s="114" t="s">
        <v>913</v>
      </c>
      <c r="B890" s="114" t="s">
        <v>871</v>
      </c>
      <c r="C890" s="114" t="s">
        <v>868</v>
      </c>
      <c r="D890" s="114">
        <f t="shared" si="67"/>
        <v>4</v>
      </c>
      <c r="E890" s="119">
        <f t="shared" si="68"/>
        <v>961.19703325068622</v>
      </c>
      <c r="F890" s="119">
        <v>152.26027056949701</v>
      </c>
      <c r="G890" s="114">
        <v>23.482043000000001</v>
      </c>
      <c r="H890" s="114">
        <v>76.063472000000004</v>
      </c>
      <c r="I890" s="114" t="s">
        <v>1023</v>
      </c>
      <c r="J890" s="114" t="s">
        <v>61</v>
      </c>
      <c r="K890" s="121" t="s">
        <v>495</v>
      </c>
      <c r="L890" s="121" t="s">
        <v>55</v>
      </c>
      <c r="M890" s="114" t="s">
        <v>1387</v>
      </c>
      <c r="N890" s="114" t="s">
        <v>65</v>
      </c>
      <c r="O890" s="114" t="s">
        <v>518</v>
      </c>
      <c r="P890" s="121" t="s">
        <v>1024</v>
      </c>
      <c r="Q890" s="121">
        <v>4</v>
      </c>
      <c r="R890" s="121" t="s">
        <v>881</v>
      </c>
      <c r="S890" s="121" t="s">
        <v>59</v>
      </c>
      <c r="U890" s="121" t="s">
        <v>874</v>
      </c>
      <c r="W890" s="113" t="s">
        <v>65</v>
      </c>
      <c r="X890" s="113">
        <v>6</v>
      </c>
      <c r="Y890" s="113" t="s">
        <v>65</v>
      </c>
      <c r="Z890" s="113" t="s">
        <v>65</v>
      </c>
      <c r="AA890" s="120">
        <v>0</v>
      </c>
      <c r="AB890" s="114" t="s">
        <v>65</v>
      </c>
      <c r="AC890" s="121" t="s">
        <v>59</v>
      </c>
      <c r="AD890" s="121" t="s">
        <v>875</v>
      </c>
    </row>
    <row r="891" spans="1:30" s="121" customFormat="1">
      <c r="A891" s="114" t="s">
        <v>1025</v>
      </c>
      <c r="B891" s="114" t="s">
        <v>1408</v>
      </c>
      <c r="C891" s="114" t="s">
        <v>868</v>
      </c>
      <c r="D891" s="114">
        <f t="shared" si="67"/>
        <v>4</v>
      </c>
      <c r="E891" s="119">
        <f t="shared" si="68"/>
        <v>1113.4573038201831</v>
      </c>
      <c r="F891" s="119">
        <v>536.65104598700498</v>
      </c>
      <c r="G891" s="114">
        <v>23.486647000000001</v>
      </c>
      <c r="H891" s="114">
        <v>76.065053000000006</v>
      </c>
      <c r="I891" s="114" t="s">
        <v>1023</v>
      </c>
      <c r="J891" s="114" t="s">
        <v>61</v>
      </c>
      <c r="K891" s="121" t="s">
        <v>495</v>
      </c>
      <c r="L891" s="121" t="s">
        <v>55</v>
      </c>
      <c r="M891" s="114" t="s">
        <v>1387</v>
      </c>
      <c r="N891" s="114" t="s">
        <v>65</v>
      </c>
      <c r="O891" s="114" t="s">
        <v>518</v>
      </c>
      <c r="P891" s="121" t="s">
        <v>1024</v>
      </c>
      <c r="Q891" s="121">
        <v>4</v>
      </c>
      <c r="R891" s="121" t="s">
        <v>881</v>
      </c>
      <c r="S891" s="121" t="s">
        <v>59</v>
      </c>
      <c r="U891" s="121" t="s">
        <v>874</v>
      </c>
      <c r="W891" s="113" t="s">
        <v>65</v>
      </c>
      <c r="X891" s="113">
        <v>6</v>
      </c>
      <c r="Y891" s="113" t="s">
        <v>65</v>
      </c>
      <c r="Z891" s="113" t="s">
        <v>65</v>
      </c>
      <c r="AA891" s="120">
        <v>0</v>
      </c>
      <c r="AB891" s="114" t="s">
        <v>65</v>
      </c>
      <c r="AC891" s="121" t="s">
        <v>59</v>
      </c>
      <c r="AD891" s="121" t="s">
        <v>875</v>
      </c>
    </row>
    <row r="892" spans="1:30" s="121" customFormat="1">
      <c r="A892" s="114" t="s">
        <v>1432</v>
      </c>
      <c r="B892" s="114" t="s">
        <v>1408</v>
      </c>
      <c r="C892" s="114" t="s">
        <v>868</v>
      </c>
      <c r="D892" s="114">
        <f t="shared" si="67"/>
        <v>4</v>
      </c>
      <c r="E892" s="119">
        <f t="shared" si="68"/>
        <v>1650.108349807188</v>
      </c>
      <c r="F892" s="119">
        <v>30.017163867509002</v>
      </c>
      <c r="G892" s="114">
        <v>23.486915</v>
      </c>
      <c r="H892" s="114">
        <v>76.065008000000006</v>
      </c>
      <c r="I892" s="114" t="s">
        <v>1023</v>
      </c>
      <c r="J892" s="114" t="s">
        <v>61</v>
      </c>
      <c r="K892" s="121" t="s">
        <v>495</v>
      </c>
      <c r="L892" s="121" t="s">
        <v>55</v>
      </c>
      <c r="M892" s="114" t="s">
        <v>1387</v>
      </c>
      <c r="N892" s="114" t="s">
        <v>65</v>
      </c>
      <c r="O892" s="114" t="s">
        <v>518</v>
      </c>
      <c r="P892" s="121" t="s">
        <v>1024</v>
      </c>
      <c r="Q892" s="121">
        <v>4</v>
      </c>
      <c r="R892" s="121" t="s">
        <v>881</v>
      </c>
      <c r="S892" s="121" t="s">
        <v>59</v>
      </c>
      <c r="U892" s="121" t="s">
        <v>874</v>
      </c>
      <c r="W892" s="113" t="s">
        <v>65</v>
      </c>
      <c r="X892" s="113">
        <v>12</v>
      </c>
      <c r="Y892" s="113" t="s">
        <v>65</v>
      </c>
      <c r="Z892" s="113" t="s">
        <v>65</v>
      </c>
      <c r="AA892" s="120">
        <v>0</v>
      </c>
      <c r="AB892" s="114" t="s">
        <v>65</v>
      </c>
      <c r="AC892" s="121" t="s">
        <v>59</v>
      </c>
      <c r="AD892" s="121" t="s">
        <v>875</v>
      </c>
    </row>
    <row r="893" spans="1:30" s="121" customFormat="1">
      <c r="A893" s="114" t="s">
        <v>66</v>
      </c>
      <c r="B893" s="114" t="s">
        <v>1408</v>
      </c>
      <c r="C893" s="114" t="s">
        <v>868</v>
      </c>
      <c r="D893" s="114">
        <f t="shared" si="67"/>
        <v>4</v>
      </c>
      <c r="E893" s="119">
        <f t="shared" si="68"/>
        <v>1680.125513674697</v>
      </c>
      <c r="F893" s="119">
        <v>287.265227545306</v>
      </c>
      <c r="G893" s="114">
        <v>23.489488000000001</v>
      </c>
      <c r="H893" s="114">
        <v>76.064972999999995</v>
      </c>
      <c r="I893" s="114" t="s">
        <v>1023</v>
      </c>
      <c r="J893" s="114" t="s">
        <v>61</v>
      </c>
      <c r="K893" s="121" t="s">
        <v>495</v>
      </c>
      <c r="L893" s="121" t="s">
        <v>55</v>
      </c>
      <c r="M893" s="114" t="s">
        <v>1387</v>
      </c>
      <c r="N893" s="114" t="s">
        <v>65</v>
      </c>
      <c r="O893" s="114" t="s">
        <v>518</v>
      </c>
      <c r="P893" s="121" t="s">
        <v>1024</v>
      </c>
      <c r="Q893" s="121">
        <v>4</v>
      </c>
      <c r="R893" s="121" t="s">
        <v>881</v>
      </c>
      <c r="S893" s="121" t="s">
        <v>59</v>
      </c>
      <c r="U893" s="121" t="s">
        <v>874</v>
      </c>
      <c r="W893" s="113" t="s">
        <v>65</v>
      </c>
      <c r="X893" s="113">
        <v>18</v>
      </c>
      <c r="Y893" s="113" t="s">
        <v>65</v>
      </c>
      <c r="Z893" s="113" t="s">
        <v>65</v>
      </c>
      <c r="AA893" s="120">
        <v>0</v>
      </c>
      <c r="AB893" s="114" t="s">
        <v>65</v>
      </c>
      <c r="AC893" s="121" t="s">
        <v>59</v>
      </c>
      <c r="AD893" s="121" t="s">
        <v>875</v>
      </c>
    </row>
    <row r="894" spans="1:30" s="121" customFormat="1">
      <c r="A894" s="114" t="s">
        <v>1432</v>
      </c>
      <c r="B894" s="114" t="s">
        <v>1408</v>
      </c>
      <c r="C894" s="114" t="s">
        <v>868</v>
      </c>
      <c r="D894" s="114">
        <f t="shared" si="67"/>
        <v>5</v>
      </c>
      <c r="E894" s="119">
        <f t="shared" si="68"/>
        <v>1967.3907412200031</v>
      </c>
      <c r="F894" s="119">
        <v>302.150376251696</v>
      </c>
      <c r="G894" s="114">
        <v>23.490563999999999</v>
      </c>
      <c r="H894" s="114">
        <v>76.062537000000006</v>
      </c>
      <c r="I894" s="114" t="s">
        <v>1023</v>
      </c>
      <c r="J894" s="114" t="s">
        <v>61</v>
      </c>
      <c r="K894" s="121" t="s">
        <v>495</v>
      </c>
      <c r="L894" s="121" t="s">
        <v>55</v>
      </c>
      <c r="M894" s="114" t="s">
        <v>1387</v>
      </c>
      <c r="N894" s="114" t="s">
        <v>65</v>
      </c>
      <c r="O894" s="114" t="s">
        <v>518</v>
      </c>
      <c r="P894" s="121" t="s">
        <v>1024</v>
      </c>
      <c r="Q894" s="121">
        <v>6</v>
      </c>
      <c r="R894" s="121" t="s">
        <v>881</v>
      </c>
      <c r="S894" s="121" t="s">
        <v>59</v>
      </c>
      <c r="U894" s="121" t="s">
        <v>34</v>
      </c>
      <c r="W894" s="113" t="s">
        <v>65</v>
      </c>
      <c r="X894" s="113">
        <v>8</v>
      </c>
      <c r="Y894" s="113" t="s">
        <v>65</v>
      </c>
      <c r="Z894" s="113" t="s">
        <v>65</v>
      </c>
      <c r="AA894" s="120">
        <v>0</v>
      </c>
      <c r="AB894" s="114" t="s">
        <v>65</v>
      </c>
      <c r="AC894" s="121" t="s">
        <v>59</v>
      </c>
      <c r="AD894" s="121" t="s">
        <v>875</v>
      </c>
    </row>
    <row r="895" spans="1:30" s="121" customFormat="1">
      <c r="A895" s="114" t="s">
        <v>1432</v>
      </c>
      <c r="B895" s="114" t="s">
        <v>1408</v>
      </c>
      <c r="C895" s="114" t="s">
        <v>868</v>
      </c>
      <c r="D895" s="114">
        <f t="shared" si="67"/>
        <v>5</v>
      </c>
      <c r="E895" s="119">
        <f t="shared" si="68"/>
        <v>2269.5411174716992</v>
      </c>
      <c r="F895" s="119">
        <v>26.2191506843489</v>
      </c>
      <c r="G895" s="114">
        <v>23.490946999999998</v>
      </c>
      <c r="H895" s="114">
        <v>76.062303999999997</v>
      </c>
      <c r="I895" s="114" t="s">
        <v>1023</v>
      </c>
      <c r="J895" s="114" t="s">
        <v>61</v>
      </c>
      <c r="K895" s="121" t="s">
        <v>495</v>
      </c>
      <c r="L895" s="121" t="s">
        <v>55</v>
      </c>
      <c r="M895" s="114" t="s">
        <v>1387</v>
      </c>
      <c r="N895" s="114" t="s">
        <v>65</v>
      </c>
      <c r="O895" s="114" t="s">
        <v>518</v>
      </c>
      <c r="P895" s="121" t="s">
        <v>1024</v>
      </c>
      <c r="Q895" s="121">
        <v>6</v>
      </c>
      <c r="R895" s="121" t="s">
        <v>881</v>
      </c>
      <c r="S895" s="121" t="s">
        <v>59</v>
      </c>
      <c r="U895" s="121" t="s">
        <v>34</v>
      </c>
      <c r="W895" s="113" t="s">
        <v>65</v>
      </c>
      <c r="X895" s="113">
        <v>8</v>
      </c>
      <c r="Y895" s="113" t="s">
        <v>65</v>
      </c>
      <c r="Z895" s="113" t="s">
        <v>65</v>
      </c>
      <c r="AA895" s="120">
        <v>0</v>
      </c>
      <c r="AB895" s="114" t="s">
        <v>65</v>
      </c>
      <c r="AC895" s="121" t="s">
        <v>59</v>
      </c>
      <c r="AD895" s="121" t="s">
        <v>875</v>
      </c>
    </row>
    <row r="896" spans="1:30" s="121" customFormat="1">
      <c r="A896" s="114" t="s">
        <v>1432</v>
      </c>
      <c r="B896" s="114" t="s">
        <v>1408</v>
      </c>
      <c r="C896" s="114" t="s">
        <v>868</v>
      </c>
      <c r="D896" s="114">
        <f t="shared" si="67"/>
        <v>5</v>
      </c>
      <c r="E896" s="119">
        <f t="shared" si="68"/>
        <v>2295.7602681560479</v>
      </c>
      <c r="F896" s="119">
        <v>22.5884279999615</v>
      </c>
      <c r="G896" s="114">
        <v>23.490741</v>
      </c>
      <c r="H896" s="114">
        <v>76.062428999999995</v>
      </c>
      <c r="I896" s="114" t="s">
        <v>1023</v>
      </c>
      <c r="J896" s="114" t="s">
        <v>61</v>
      </c>
      <c r="K896" s="121" t="s">
        <v>495</v>
      </c>
      <c r="L896" s="121" t="s">
        <v>55</v>
      </c>
      <c r="M896" s="114" t="s">
        <v>1387</v>
      </c>
      <c r="N896" s="114" t="s">
        <v>65</v>
      </c>
      <c r="O896" s="114" t="s">
        <v>518</v>
      </c>
      <c r="P896" s="121" t="s">
        <v>1024</v>
      </c>
      <c r="Q896" s="121">
        <v>6</v>
      </c>
      <c r="R896" s="121" t="s">
        <v>881</v>
      </c>
      <c r="S896" s="121" t="s">
        <v>59</v>
      </c>
      <c r="U896" s="121" t="s">
        <v>34</v>
      </c>
      <c r="W896" s="113" t="s">
        <v>65</v>
      </c>
      <c r="X896" s="113">
        <v>5</v>
      </c>
      <c r="Y896" s="113" t="s">
        <v>65</v>
      </c>
      <c r="Z896" s="113" t="s">
        <v>65</v>
      </c>
      <c r="AA896" s="120">
        <v>0</v>
      </c>
      <c r="AB896" s="114" t="s">
        <v>65</v>
      </c>
      <c r="AC896" s="121" t="s">
        <v>59</v>
      </c>
      <c r="AD896" s="121" t="s">
        <v>875</v>
      </c>
    </row>
    <row r="897" spans="1:30" s="121" customFormat="1">
      <c r="A897" s="114" t="s">
        <v>1433</v>
      </c>
      <c r="B897" s="114" t="s">
        <v>1537</v>
      </c>
      <c r="C897" s="114" t="s">
        <v>868</v>
      </c>
      <c r="D897" s="114">
        <f t="shared" si="67"/>
        <v>5</v>
      </c>
      <c r="E897" s="119">
        <f t="shared" si="68"/>
        <v>2318.3486961560093</v>
      </c>
      <c r="F897" s="119">
        <v>539.12736337596198</v>
      </c>
      <c r="G897" s="114">
        <v>23.49052</v>
      </c>
      <c r="H897" s="114">
        <v>76.057359000000005</v>
      </c>
      <c r="I897" s="114" t="s">
        <v>1023</v>
      </c>
      <c r="J897" s="114" t="s">
        <v>61</v>
      </c>
      <c r="K897" s="121" t="s">
        <v>495</v>
      </c>
      <c r="L897" s="121" t="s">
        <v>55</v>
      </c>
      <c r="M897" s="114" t="s">
        <v>1387</v>
      </c>
      <c r="N897" s="114" t="s">
        <v>65</v>
      </c>
      <c r="O897" s="114" t="s">
        <v>518</v>
      </c>
      <c r="P897" s="121" t="s">
        <v>1024</v>
      </c>
      <c r="Q897" s="121">
        <v>6</v>
      </c>
      <c r="R897" s="121" t="s">
        <v>881</v>
      </c>
      <c r="S897" s="121" t="s">
        <v>59</v>
      </c>
      <c r="U897" s="121" t="s">
        <v>34</v>
      </c>
      <c r="W897" s="149" t="s">
        <v>1433</v>
      </c>
      <c r="X897" s="113">
        <v>8</v>
      </c>
      <c r="Y897" s="113" t="s">
        <v>1413</v>
      </c>
      <c r="Z897" s="113" t="s">
        <v>1433</v>
      </c>
      <c r="AA897" s="120">
        <f>X897+6</f>
        <v>14</v>
      </c>
      <c r="AB897" s="114" t="s">
        <v>65</v>
      </c>
      <c r="AC897" s="121" t="s">
        <v>59</v>
      </c>
      <c r="AD897" s="121" t="s">
        <v>875</v>
      </c>
    </row>
    <row r="898" spans="1:30" s="121" customFormat="1">
      <c r="A898" s="114" t="s">
        <v>1026</v>
      </c>
      <c r="B898" s="114" t="s">
        <v>871</v>
      </c>
      <c r="C898" s="114" t="s">
        <v>868</v>
      </c>
      <c r="D898" s="114">
        <f t="shared" si="67"/>
        <v>5</v>
      </c>
      <c r="E898" s="119">
        <f t="shared" si="68"/>
        <v>2857.4760595319713</v>
      </c>
      <c r="F898" s="119">
        <v>356.11608666567201</v>
      </c>
      <c r="G898" s="114">
        <v>23.489391000000001</v>
      </c>
      <c r="H898" s="114">
        <v>76.054196000000005</v>
      </c>
      <c r="I898" s="114" t="s">
        <v>1023</v>
      </c>
      <c r="J898" s="114" t="s">
        <v>61</v>
      </c>
      <c r="K898" s="121" t="s">
        <v>495</v>
      </c>
      <c r="L898" s="121" t="s">
        <v>55</v>
      </c>
      <c r="M898" s="114" t="s">
        <v>1387</v>
      </c>
      <c r="N898" s="114" t="s">
        <v>65</v>
      </c>
      <c r="O898" s="114" t="s">
        <v>518</v>
      </c>
      <c r="P898" s="121" t="s">
        <v>1024</v>
      </c>
      <c r="Q898" s="121">
        <v>6</v>
      </c>
      <c r="R898" s="121" t="s">
        <v>881</v>
      </c>
      <c r="S898" s="121" t="s">
        <v>59</v>
      </c>
      <c r="U898" s="121" t="s">
        <v>34</v>
      </c>
      <c r="W898" s="113" t="s">
        <v>65</v>
      </c>
      <c r="X898" s="113">
        <v>6</v>
      </c>
      <c r="Y898" s="113" t="s">
        <v>65</v>
      </c>
      <c r="Z898" s="113" t="s">
        <v>65</v>
      </c>
      <c r="AA898" s="120">
        <v>0</v>
      </c>
      <c r="AB898" s="114" t="s">
        <v>65</v>
      </c>
      <c r="AC898" s="121" t="s">
        <v>59</v>
      </c>
      <c r="AD898" s="121" t="s">
        <v>875</v>
      </c>
    </row>
    <row r="899" spans="1:30" s="121" customFormat="1">
      <c r="A899" s="114" t="s">
        <v>879</v>
      </c>
      <c r="B899" s="114" t="s">
        <v>871</v>
      </c>
      <c r="C899" s="114" t="s">
        <v>868</v>
      </c>
      <c r="D899" s="114">
        <f t="shared" si="67"/>
        <v>5</v>
      </c>
      <c r="E899" s="119">
        <f t="shared" si="68"/>
        <v>3213.5921461976432</v>
      </c>
      <c r="F899" s="119">
        <v>4.40580492072292</v>
      </c>
      <c r="G899" s="114">
        <v>23.489428</v>
      </c>
      <c r="H899" s="114">
        <v>76.054181</v>
      </c>
      <c r="I899" s="114" t="s">
        <v>1023</v>
      </c>
      <c r="J899" s="114" t="s">
        <v>61</v>
      </c>
      <c r="K899" s="121" t="s">
        <v>495</v>
      </c>
      <c r="L899" s="121" t="s">
        <v>55</v>
      </c>
      <c r="M899" s="114" t="s">
        <v>1387</v>
      </c>
      <c r="N899" s="114" t="s">
        <v>65</v>
      </c>
      <c r="O899" s="114" t="s">
        <v>518</v>
      </c>
      <c r="P899" s="121" t="s">
        <v>1019</v>
      </c>
      <c r="Q899" s="121">
        <v>6</v>
      </c>
      <c r="R899" s="121" t="s">
        <v>881</v>
      </c>
      <c r="S899" s="121" t="s">
        <v>59</v>
      </c>
      <c r="U899" s="121" t="s">
        <v>34</v>
      </c>
      <c r="W899" s="113" t="s">
        <v>65</v>
      </c>
      <c r="X899" s="113">
        <v>6</v>
      </c>
      <c r="Y899" s="113" t="s">
        <v>65</v>
      </c>
      <c r="Z899" s="113" t="s">
        <v>65</v>
      </c>
      <c r="AA899" s="120">
        <v>0</v>
      </c>
      <c r="AB899" s="114" t="s">
        <v>65</v>
      </c>
      <c r="AC899" s="121" t="s">
        <v>59</v>
      </c>
      <c r="AD899" s="121" t="s">
        <v>875</v>
      </c>
    </row>
    <row r="900" spans="1:30" s="121" customFormat="1">
      <c r="A900" s="114" t="s">
        <v>1433</v>
      </c>
      <c r="B900" s="114" t="s">
        <v>1537</v>
      </c>
      <c r="C900" s="114" t="s">
        <v>868</v>
      </c>
      <c r="D900" s="114">
        <f t="shared" si="67"/>
        <v>5</v>
      </c>
      <c r="E900" s="119">
        <f t="shared" si="68"/>
        <v>3217.997951118366</v>
      </c>
      <c r="F900" s="119">
        <v>170.48700820994199</v>
      </c>
      <c r="G900" s="114">
        <v>23.490919999999999</v>
      </c>
      <c r="H900" s="114">
        <v>76.054580000000001</v>
      </c>
      <c r="I900" s="114" t="s">
        <v>1023</v>
      </c>
      <c r="J900" s="114" t="s">
        <v>61</v>
      </c>
      <c r="K900" s="121" t="s">
        <v>495</v>
      </c>
      <c r="L900" s="121" t="s">
        <v>55</v>
      </c>
      <c r="M900" s="114" t="s">
        <v>1387</v>
      </c>
      <c r="N900" s="114" t="s">
        <v>65</v>
      </c>
      <c r="O900" s="114" t="s">
        <v>518</v>
      </c>
      <c r="P900" s="121" t="s">
        <v>1019</v>
      </c>
      <c r="Q900" s="121">
        <v>6</v>
      </c>
      <c r="R900" s="121" t="s">
        <v>881</v>
      </c>
      <c r="S900" s="121" t="s">
        <v>59</v>
      </c>
      <c r="U900" s="121" t="s">
        <v>34</v>
      </c>
      <c r="W900" s="149" t="s">
        <v>1433</v>
      </c>
      <c r="X900" s="113">
        <v>8</v>
      </c>
      <c r="Y900" s="113" t="s">
        <v>1413</v>
      </c>
      <c r="Z900" s="113" t="s">
        <v>1433</v>
      </c>
      <c r="AA900" s="120">
        <f>X900+6</f>
        <v>14</v>
      </c>
      <c r="AB900" s="114" t="s">
        <v>65</v>
      </c>
      <c r="AC900" s="121" t="s">
        <v>59</v>
      </c>
      <c r="AD900" s="121" t="s">
        <v>875</v>
      </c>
    </row>
    <row r="901" spans="1:30" s="121" customFormat="1">
      <c r="A901" s="114" t="s">
        <v>879</v>
      </c>
      <c r="B901" s="114" t="s">
        <v>871</v>
      </c>
      <c r="C901" s="114" t="s">
        <v>868</v>
      </c>
      <c r="D901" s="114">
        <f t="shared" ref="D901:D964" si="71">(Q901/2)+2</f>
        <v>5</v>
      </c>
      <c r="E901" s="119">
        <f t="shared" si="68"/>
        <v>3388.4849593283079</v>
      </c>
      <c r="F901" s="119">
        <v>243.71286638042099</v>
      </c>
      <c r="G901" s="114">
        <v>23.493033</v>
      </c>
      <c r="H901" s="114">
        <v>76.055223999999995</v>
      </c>
      <c r="I901" s="114" t="s">
        <v>1023</v>
      </c>
      <c r="J901" s="114" t="s">
        <v>61</v>
      </c>
      <c r="K901" s="121" t="s">
        <v>495</v>
      </c>
      <c r="L901" s="121" t="s">
        <v>55</v>
      </c>
      <c r="M901" s="114" t="s">
        <v>1387</v>
      </c>
      <c r="N901" s="114" t="s">
        <v>65</v>
      </c>
      <c r="O901" s="114" t="s">
        <v>518</v>
      </c>
      <c r="P901" s="121" t="s">
        <v>1019</v>
      </c>
      <c r="Q901" s="121">
        <v>6</v>
      </c>
      <c r="R901" s="121" t="s">
        <v>881</v>
      </c>
      <c r="S901" s="121" t="s">
        <v>59</v>
      </c>
      <c r="U901" s="121" t="s">
        <v>34</v>
      </c>
      <c r="W901" s="113" t="s">
        <v>65</v>
      </c>
      <c r="X901" s="113">
        <v>6</v>
      </c>
      <c r="Y901" s="113" t="s">
        <v>65</v>
      </c>
      <c r="Z901" s="113" t="s">
        <v>65</v>
      </c>
      <c r="AA901" s="120">
        <v>0</v>
      </c>
      <c r="AB901" s="114" t="s">
        <v>65</v>
      </c>
      <c r="AC901" s="121" t="s">
        <v>59</v>
      </c>
      <c r="AD901" s="121" t="s">
        <v>875</v>
      </c>
    </row>
    <row r="902" spans="1:30" s="121" customFormat="1">
      <c r="A902" s="114" t="s">
        <v>1433</v>
      </c>
      <c r="B902" s="114" t="s">
        <v>1537</v>
      </c>
      <c r="C902" s="114" t="s">
        <v>868</v>
      </c>
      <c r="D902" s="114">
        <f t="shared" si="71"/>
        <v>5</v>
      </c>
      <c r="E902" s="119">
        <f t="shared" ref="E902:E965" si="72">F901+E901</f>
        <v>3632.1978257087289</v>
      </c>
      <c r="F902" s="119">
        <v>620.04547919869799</v>
      </c>
      <c r="G902" s="114">
        <v>23.498068</v>
      </c>
      <c r="H902" s="114">
        <v>76.057678999999993</v>
      </c>
      <c r="I902" s="114" t="s">
        <v>1023</v>
      </c>
      <c r="J902" s="114" t="s">
        <v>61</v>
      </c>
      <c r="K902" s="121" t="s">
        <v>495</v>
      </c>
      <c r="L902" s="121" t="s">
        <v>55</v>
      </c>
      <c r="M902" s="114" t="s">
        <v>1387</v>
      </c>
      <c r="N902" s="114" t="s">
        <v>65</v>
      </c>
      <c r="O902" s="114" t="s">
        <v>518</v>
      </c>
      <c r="P902" s="121" t="s">
        <v>1019</v>
      </c>
      <c r="Q902" s="121">
        <v>6</v>
      </c>
      <c r="R902" s="121" t="s">
        <v>881</v>
      </c>
      <c r="S902" s="121" t="s">
        <v>59</v>
      </c>
      <c r="U902" s="121" t="s">
        <v>34</v>
      </c>
      <c r="W902" s="149" t="s">
        <v>1433</v>
      </c>
      <c r="X902" s="113">
        <v>8</v>
      </c>
      <c r="Y902" s="113" t="s">
        <v>1413</v>
      </c>
      <c r="Z902" s="113" t="s">
        <v>1433</v>
      </c>
      <c r="AA902" s="120">
        <f t="shared" ref="AA902:AA903" si="73">X902+6</f>
        <v>14</v>
      </c>
      <c r="AB902" s="114" t="s">
        <v>65</v>
      </c>
      <c r="AC902" s="121" t="s">
        <v>59</v>
      </c>
      <c r="AD902" s="121" t="s">
        <v>875</v>
      </c>
    </row>
    <row r="903" spans="1:30" s="121" customFormat="1">
      <c r="A903" s="114" t="s">
        <v>1433</v>
      </c>
      <c r="B903" s="114" t="s">
        <v>1537</v>
      </c>
      <c r="C903" s="114" t="s">
        <v>868</v>
      </c>
      <c r="D903" s="114">
        <f t="shared" si="71"/>
        <v>5</v>
      </c>
      <c r="E903" s="119">
        <f t="shared" si="72"/>
        <v>4252.243304907427</v>
      </c>
      <c r="F903" s="119">
        <v>128.84192001430199</v>
      </c>
      <c r="G903" s="114">
        <v>23.499144000000001</v>
      </c>
      <c r="H903" s="114">
        <v>76.057451</v>
      </c>
      <c r="I903" s="114" t="s">
        <v>1023</v>
      </c>
      <c r="J903" s="114" t="s">
        <v>61</v>
      </c>
      <c r="K903" s="121" t="s">
        <v>495</v>
      </c>
      <c r="L903" s="121" t="s">
        <v>55</v>
      </c>
      <c r="M903" s="114" t="s">
        <v>1387</v>
      </c>
      <c r="N903" s="114" t="s">
        <v>65</v>
      </c>
      <c r="O903" s="114" t="s">
        <v>518</v>
      </c>
      <c r="P903" s="121" t="s">
        <v>1019</v>
      </c>
      <c r="Q903" s="121">
        <v>6</v>
      </c>
      <c r="R903" s="121" t="s">
        <v>881</v>
      </c>
      <c r="S903" s="121" t="s">
        <v>59</v>
      </c>
      <c r="U903" s="121" t="s">
        <v>34</v>
      </c>
      <c r="W903" s="149" t="s">
        <v>1433</v>
      </c>
      <c r="X903" s="113">
        <v>8</v>
      </c>
      <c r="Y903" s="113" t="s">
        <v>1413</v>
      </c>
      <c r="Z903" s="113" t="s">
        <v>1433</v>
      </c>
      <c r="AA903" s="120">
        <f t="shared" si="73"/>
        <v>14</v>
      </c>
      <c r="AB903" s="114" t="s">
        <v>65</v>
      </c>
      <c r="AC903" s="121" t="s">
        <v>59</v>
      </c>
      <c r="AD903" s="121" t="s">
        <v>875</v>
      </c>
    </row>
    <row r="904" spans="1:30" s="121" customFormat="1">
      <c r="A904" s="114" t="s">
        <v>879</v>
      </c>
      <c r="B904" s="114" t="s">
        <v>871</v>
      </c>
      <c r="C904" s="114" t="s">
        <v>868</v>
      </c>
      <c r="D904" s="114">
        <f t="shared" si="71"/>
        <v>5</v>
      </c>
      <c r="E904" s="119">
        <f t="shared" si="72"/>
        <v>4381.0852249217287</v>
      </c>
      <c r="F904" s="119">
        <v>380.82705682980998</v>
      </c>
      <c r="G904" s="114">
        <v>23.502535999999999</v>
      </c>
      <c r="H904" s="114">
        <v>76.057744</v>
      </c>
      <c r="I904" s="114" t="s">
        <v>1023</v>
      </c>
      <c r="J904" s="114" t="s">
        <v>61</v>
      </c>
      <c r="K904" s="121" t="s">
        <v>495</v>
      </c>
      <c r="L904" s="121" t="s">
        <v>55</v>
      </c>
      <c r="M904" s="114" t="s">
        <v>1387</v>
      </c>
      <c r="N904" s="114" t="s">
        <v>65</v>
      </c>
      <c r="O904" s="114" t="s">
        <v>518</v>
      </c>
      <c r="P904" s="121" t="s">
        <v>1019</v>
      </c>
      <c r="Q904" s="121">
        <v>6</v>
      </c>
      <c r="R904" s="121" t="s">
        <v>881</v>
      </c>
      <c r="S904" s="121" t="s">
        <v>59</v>
      </c>
      <c r="U904" s="121" t="s">
        <v>34</v>
      </c>
      <c r="W904" s="113" t="s">
        <v>65</v>
      </c>
      <c r="X904" s="113">
        <v>6</v>
      </c>
      <c r="Y904" s="113" t="s">
        <v>65</v>
      </c>
      <c r="Z904" s="113" t="s">
        <v>65</v>
      </c>
      <c r="AA904" s="120">
        <v>0</v>
      </c>
      <c r="AB904" s="114" t="s">
        <v>65</v>
      </c>
      <c r="AC904" s="121" t="s">
        <v>59</v>
      </c>
      <c r="AD904" s="121" t="s">
        <v>875</v>
      </c>
    </row>
    <row r="905" spans="1:30" s="121" customFormat="1">
      <c r="A905" s="114" t="s">
        <v>1432</v>
      </c>
      <c r="B905" s="114" t="s">
        <v>1408</v>
      </c>
      <c r="C905" s="114" t="s">
        <v>868</v>
      </c>
      <c r="D905" s="114">
        <f t="shared" si="71"/>
        <v>4</v>
      </c>
      <c r="E905" s="119">
        <f t="shared" si="72"/>
        <v>4761.912281751539</v>
      </c>
      <c r="F905" s="119">
        <v>616.78119113030095</v>
      </c>
      <c r="G905" s="114">
        <v>23.508064999999998</v>
      </c>
      <c r="H905" s="114">
        <v>76.058263999999994</v>
      </c>
      <c r="I905" s="114" t="s">
        <v>1023</v>
      </c>
      <c r="J905" s="114" t="s">
        <v>61</v>
      </c>
      <c r="K905" s="121" t="s">
        <v>495</v>
      </c>
      <c r="L905" s="121" t="s">
        <v>55</v>
      </c>
      <c r="M905" s="114" t="s">
        <v>1387</v>
      </c>
      <c r="N905" s="114" t="s">
        <v>65</v>
      </c>
      <c r="O905" s="114" t="s">
        <v>518</v>
      </c>
      <c r="P905" s="121" t="s">
        <v>1019</v>
      </c>
      <c r="Q905" s="121">
        <v>4</v>
      </c>
      <c r="R905" s="121" t="s">
        <v>881</v>
      </c>
      <c r="S905" s="121" t="s">
        <v>59</v>
      </c>
      <c r="U905" s="121" t="s">
        <v>874</v>
      </c>
      <c r="W905" s="113" t="s">
        <v>65</v>
      </c>
      <c r="X905" s="113">
        <v>4</v>
      </c>
      <c r="Y905" s="113" t="s">
        <v>65</v>
      </c>
      <c r="Z905" s="113" t="s">
        <v>65</v>
      </c>
      <c r="AA905" s="120">
        <v>0</v>
      </c>
      <c r="AB905" s="114" t="s">
        <v>65</v>
      </c>
      <c r="AC905" s="121" t="s">
        <v>59</v>
      </c>
      <c r="AD905" s="121" t="s">
        <v>875</v>
      </c>
    </row>
    <row r="906" spans="1:30" s="121" customFormat="1">
      <c r="A906" s="114" t="s">
        <v>1433</v>
      </c>
      <c r="B906" s="114" t="s">
        <v>1537</v>
      </c>
      <c r="C906" s="114" t="s">
        <v>868</v>
      </c>
      <c r="D906" s="114">
        <f t="shared" si="71"/>
        <v>4</v>
      </c>
      <c r="E906" s="119">
        <f t="shared" si="72"/>
        <v>5378.6934728818396</v>
      </c>
      <c r="F906" s="119">
        <v>6.2056904404513897</v>
      </c>
      <c r="G906" s="114">
        <v>23.508064999999998</v>
      </c>
      <c r="H906" s="114">
        <v>76.058263999999994</v>
      </c>
      <c r="I906" s="114" t="s">
        <v>1023</v>
      </c>
      <c r="J906" s="114" t="s">
        <v>61</v>
      </c>
      <c r="K906" s="121" t="s">
        <v>495</v>
      </c>
      <c r="L906" s="121" t="s">
        <v>55</v>
      </c>
      <c r="M906" s="114" t="s">
        <v>1387</v>
      </c>
      <c r="N906" s="114" t="s">
        <v>65</v>
      </c>
      <c r="O906" s="114" t="s">
        <v>518</v>
      </c>
      <c r="P906" s="121" t="s">
        <v>1021</v>
      </c>
      <c r="Q906" s="121">
        <v>4</v>
      </c>
      <c r="R906" s="121" t="s">
        <v>881</v>
      </c>
      <c r="S906" s="121" t="s">
        <v>59</v>
      </c>
      <c r="U906" s="121" t="s">
        <v>874</v>
      </c>
      <c r="W906" s="149" t="s">
        <v>1433</v>
      </c>
      <c r="X906" s="113">
        <v>26</v>
      </c>
      <c r="Y906" s="113" t="s">
        <v>1413</v>
      </c>
      <c r="Z906" s="113" t="s">
        <v>1433</v>
      </c>
      <c r="AA906" s="120">
        <f>X906+6</f>
        <v>32</v>
      </c>
      <c r="AB906" s="114" t="s">
        <v>65</v>
      </c>
      <c r="AC906" s="121" t="s">
        <v>59</v>
      </c>
      <c r="AD906" s="121" t="s">
        <v>875</v>
      </c>
    </row>
    <row r="907" spans="1:30" s="121" customFormat="1">
      <c r="A907" s="114" t="s">
        <v>1027</v>
      </c>
      <c r="B907" s="114" t="s">
        <v>871</v>
      </c>
      <c r="C907" s="114" t="s">
        <v>868</v>
      </c>
      <c r="D907" s="114">
        <f t="shared" si="71"/>
        <v>4</v>
      </c>
      <c r="E907" s="119">
        <f t="shared" si="72"/>
        <v>5384.8991633222913</v>
      </c>
      <c r="F907" s="119">
        <v>436.37481168113601</v>
      </c>
      <c r="G907" s="114">
        <v>23.508078999999999</v>
      </c>
      <c r="H907" s="114">
        <v>76.058205000000001</v>
      </c>
      <c r="I907" s="114" t="s">
        <v>1023</v>
      </c>
      <c r="J907" s="114" t="s">
        <v>61</v>
      </c>
      <c r="K907" s="121" t="s">
        <v>495</v>
      </c>
      <c r="L907" s="121" t="s">
        <v>55</v>
      </c>
      <c r="M907" s="114" t="s">
        <v>1387</v>
      </c>
      <c r="N907" s="114" t="s">
        <v>65</v>
      </c>
      <c r="O907" s="114" t="s">
        <v>518</v>
      </c>
      <c r="P907" s="121" t="s">
        <v>1021</v>
      </c>
      <c r="Q907" s="121">
        <v>4</v>
      </c>
      <c r="R907" s="121" t="s">
        <v>881</v>
      </c>
      <c r="S907" s="121" t="s">
        <v>59</v>
      </c>
      <c r="U907" s="121" t="s">
        <v>874</v>
      </c>
      <c r="W907" s="113" t="s">
        <v>65</v>
      </c>
      <c r="X907" s="113">
        <v>6</v>
      </c>
      <c r="Y907" s="113" t="s">
        <v>65</v>
      </c>
      <c r="Z907" s="113" t="s">
        <v>65</v>
      </c>
      <c r="AA907" s="120">
        <v>0</v>
      </c>
      <c r="AB907" s="114" t="s">
        <v>65</v>
      </c>
      <c r="AC907" s="121" t="s">
        <v>59</v>
      </c>
      <c r="AD907" s="121" t="s">
        <v>875</v>
      </c>
    </row>
    <row r="908" spans="1:30" s="121" customFormat="1">
      <c r="A908" s="114" t="s">
        <v>1433</v>
      </c>
      <c r="B908" s="114" t="s">
        <v>1537</v>
      </c>
      <c r="C908" s="114" t="s">
        <v>868</v>
      </c>
      <c r="D908" s="114">
        <f t="shared" si="71"/>
        <v>4</v>
      </c>
      <c r="E908" s="119">
        <f t="shared" si="72"/>
        <v>5821.273975003427</v>
      </c>
      <c r="F908" s="119">
        <v>42.050638884280602</v>
      </c>
      <c r="G908" s="114">
        <v>23.510876</v>
      </c>
      <c r="H908" s="114">
        <v>76.056702000000001</v>
      </c>
      <c r="I908" s="114" t="s">
        <v>1023</v>
      </c>
      <c r="J908" s="114" t="s">
        <v>61</v>
      </c>
      <c r="K908" s="121" t="s">
        <v>495</v>
      </c>
      <c r="L908" s="121" t="s">
        <v>55</v>
      </c>
      <c r="M908" s="114" t="s">
        <v>1387</v>
      </c>
      <c r="N908" s="114" t="s">
        <v>65</v>
      </c>
      <c r="O908" s="114" t="s">
        <v>518</v>
      </c>
      <c r="P908" s="121" t="s">
        <v>1021</v>
      </c>
      <c r="Q908" s="121">
        <v>4</v>
      </c>
      <c r="R908" s="121" t="s">
        <v>881</v>
      </c>
      <c r="S908" s="121" t="s">
        <v>59</v>
      </c>
      <c r="U908" s="121" t="s">
        <v>874</v>
      </c>
      <c r="W908" s="149" t="s">
        <v>1433</v>
      </c>
      <c r="X908" s="113">
        <v>6</v>
      </c>
      <c r="Y908" s="113" t="s">
        <v>1413</v>
      </c>
      <c r="Z908" s="113" t="s">
        <v>1433</v>
      </c>
      <c r="AA908" s="120">
        <f>X908+6</f>
        <v>12</v>
      </c>
      <c r="AB908" s="114" t="s">
        <v>65</v>
      </c>
      <c r="AC908" s="121" t="s">
        <v>59</v>
      </c>
      <c r="AD908" s="121" t="s">
        <v>875</v>
      </c>
    </row>
    <row r="909" spans="1:30" s="121" customFormat="1">
      <c r="A909" s="114" t="s">
        <v>1439</v>
      </c>
      <c r="B909" s="114" t="s">
        <v>871</v>
      </c>
      <c r="C909" s="114" t="s">
        <v>868</v>
      </c>
      <c r="D909" s="114">
        <f t="shared" si="71"/>
        <v>4</v>
      </c>
      <c r="E909" s="119">
        <f t="shared" si="72"/>
        <v>5863.3246138877075</v>
      </c>
      <c r="F909" s="119">
        <v>307.89054197151802</v>
      </c>
      <c r="G909" s="114">
        <v>23.511212</v>
      </c>
      <c r="H909" s="114">
        <v>76.056543000000005</v>
      </c>
      <c r="I909" s="114" t="s">
        <v>1023</v>
      </c>
      <c r="J909" s="114" t="s">
        <v>61</v>
      </c>
      <c r="K909" s="121" t="s">
        <v>495</v>
      </c>
      <c r="L909" s="121" t="s">
        <v>55</v>
      </c>
      <c r="M909" s="114" t="s">
        <v>1387</v>
      </c>
      <c r="N909" s="114" t="s">
        <v>65</v>
      </c>
      <c r="O909" s="114" t="s">
        <v>518</v>
      </c>
      <c r="P909" s="121" t="s">
        <v>1021</v>
      </c>
      <c r="Q909" s="121">
        <v>4</v>
      </c>
      <c r="R909" s="121" t="s">
        <v>881</v>
      </c>
      <c r="S909" s="121" t="s">
        <v>59</v>
      </c>
      <c r="U909" s="121" t="s">
        <v>874</v>
      </c>
      <c r="W909" s="113" t="s">
        <v>65</v>
      </c>
      <c r="X909" s="113">
        <v>20</v>
      </c>
      <c r="Y909" s="113" t="s">
        <v>65</v>
      </c>
      <c r="Z909" s="113" t="s">
        <v>65</v>
      </c>
      <c r="AA909" s="120">
        <v>0</v>
      </c>
      <c r="AB909" s="114" t="s">
        <v>65</v>
      </c>
      <c r="AC909" s="121" t="s">
        <v>59</v>
      </c>
      <c r="AD909" s="121" t="s">
        <v>875</v>
      </c>
    </row>
    <row r="910" spans="1:30" s="121" customFormat="1">
      <c r="A910" s="114" t="s">
        <v>1439</v>
      </c>
      <c r="B910" s="114" t="s">
        <v>871</v>
      </c>
      <c r="C910" s="114" t="s">
        <v>868</v>
      </c>
      <c r="D910" s="114">
        <f t="shared" si="71"/>
        <v>4</v>
      </c>
      <c r="E910" s="119">
        <f t="shared" si="72"/>
        <v>6171.2151558592259</v>
      </c>
      <c r="F910" s="119">
        <v>150.34281389652801</v>
      </c>
      <c r="G910" s="114">
        <v>23.512733999999998</v>
      </c>
      <c r="H910" s="114">
        <v>76.054036999999994</v>
      </c>
      <c r="I910" s="114" t="s">
        <v>1023</v>
      </c>
      <c r="J910" s="114" t="s">
        <v>61</v>
      </c>
      <c r="K910" s="121" t="s">
        <v>495</v>
      </c>
      <c r="L910" s="121" t="s">
        <v>55</v>
      </c>
      <c r="M910" s="114" t="s">
        <v>1387</v>
      </c>
      <c r="N910" s="114" t="s">
        <v>65</v>
      </c>
      <c r="O910" s="114" t="s">
        <v>518</v>
      </c>
      <c r="P910" s="121" t="s">
        <v>1021</v>
      </c>
      <c r="Q910" s="121">
        <v>4</v>
      </c>
      <c r="R910" s="121" t="s">
        <v>881</v>
      </c>
      <c r="S910" s="121" t="s">
        <v>59</v>
      </c>
      <c r="U910" s="121" t="s">
        <v>874</v>
      </c>
      <c r="W910" s="113" t="s">
        <v>65</v>
      </c>
      <c r="X910" s="113">
        <v>24</v>
      </c>
      <c r="Y910" s="113" t="s">
        <v>65</v>
      </c>
      <c r="Z910" s="113" t="s">
        <v>65</v>
      </c>
      <c r="AA910" s="120">
        <v>0</v>
      </c>
      <c r="AB910" s="114" t="s">
        <v>65</v>
      </c>
      <c r="AC910" s="121" t="s">
        <v>59</v>
      </c>
      <c r="AD910" s="121" t="s">
        <v>875</v>
      </c>
    </row>
    <row r="911" spans="1:30" s="121" customFormat="1">
      <c r="A911" s="114" t="s">
        <v>1433</v>
      </c>
      <c r="B911" s="114" t="s">
        <v>1537</v>
      </c>
      <c r="C911" s="114" t="s">
        <v>868</v>
      </c>
      <c r="D911" s="114">
        <f t="shared" si="71"/>
        <v>4</v>
      </c>
      <c r="E911" s="119">
        <f t="shared" si="72"/>
        <v>6321.5579697557541</v>
      </c>
      <c r="F911" s="119">
        <v>419.9114425999</v>
      </c>
      <c r="G911" s="114">
        <v>23.513452000000001</v>
      </c>
      <c r="H911" s="114">
        <v>76.052790999999999</v>
      </c>
      <c r="I911" s="114" t="s">
        <v>1023</v>
      </c>
      <c r="J911" s="114" t="s">
        <v>61</v>
      </c>
      <c r="K911" s="121" t="s">
        <v>495</v>
      </c>
      <c r="L911" s="121" t="s">
        <v>55</v>
      </c>
      <c r="M911" s="114" t="s">
        <v>1387</v>
      </c>
      <c r="N911" s="114" t="s">
        <v>65</v>
      </c>
      <c r="O911" s="114" t="s">
        <v>518</v>
      </c>
      <c r="P911" s="121" t="s">
        <v>1021</v>
      </c>
      <c r="Q911" s="121">
        <v>4</v>
      </c>
      <c r="R911" s="121" t="s">
        <v>881</v>
      </c>
      <c r="S911" s="121" t="s">
        <v>59</v>
      </c>
      <c r="U911" s="121" t="s">
        <v>874</v>
      </c>
      <c r="W911" s="149" t="s">
        <v>1433</v>
      </c>
      <c r="X911" s="113">
        <v>32</v>
      </c>
      <c r="Y911" s="113" t="s">
        <v>1413</v>
      </c>
      <c r="Z911" s="113" t="s">
        <v>1433</v>
      </c>
      <c r="AA911" s="120">
        <f>X911+6</f>
        <v>38</v>
      </c>
      <c r="AB911" s="114" t="s">
        <v>65</v>
      </c>
      <c r="AC911" s="121" t="s">
        <v>59</v>
      </c>
      <c r="AD911" s="121" t="s">
        <v>875</v>
      </c>
    </row>
    <row r="912" spans="1:30" s="121" customFormat="1">
      <c r="A912" s="114" t="s">
        <v>953</v>
      </c>
      <c r="B912" s="114" t="s">
        <v>871</v>
      </c>
      <c r="C912" s="114" t="s">
        <v>868</v>
      </c>
      <c r="D912" s="114">
        <f t="shared" si="71"/>
        <v>4</v>
      </c>
      <c r="E912" s="119">
        <f t="shared" si="72"/>
        <v>6741.4694123556537</v>
      </c>
      <c r="F912" s="119">
        <v>65.504686391090104</v>
      </c>
      <c r="G912" s="114">
        <v>23.515055</v>
      </c>
      <c r="H912" s="114">
        <v>76.049090000000007</v>
      </c>
      <c r="I912" s="114" t="s">
        <v>1023</v>
      </c>
      <c r="J912" s="114" t="s">
        <v>61</v>
      </c>
      <c r="K912" s="121" t="s">
        <v>495</v>
      </c>
      <c r="L912" s="121" t="s">
        <v>55</v>
      </c>
      <c r="M912" s="114" t="s">
        <v>1387</v>
      </c>
      <c r="N912" s="114" t="s">
        <v>65</v>
      </c>
      <c r="O912" s="114" t="s">
        <v>518</v>
      </c>
      <c r="P912" s="121" t="s">
        <v>1021</v>
      </c>
      <c r="Q912" s="121">
        <v>4</v>
      </c>
      <c r="R912" s="121" t="s">
        <v>881</v>
      </c>
      <c r="S912" s="121" t="s">
        <v>59</v>
      </c>
      <c r="U912" s="121" t="s">
        <v>874</v>
      </c>
      <c r="W912" s="113" t="s">
        <v>65</v>
      </c>
      <c r="X912" s="113">
        <v>6</v>
      </c>
      <c r="Y912" s="113" t="s">
        <v>65</v>
      </c>
      <c r="Z912" s="113" t="s">
        <v>65</v>
      </c>
      <c r="AA912" s="120">
        <v>0</v>
      </c>
      <c r="AB912" s="114" t="s">
        <v>65</v>
      </c>
      <c r="AC912" s="121" t="s">
        <v>59</v>
      </c>
      <c r="AD912" s="121" t="s">
        <v>875</v>
      </c>
    </row>
    <row r="913" spans="1:30" s="121" customFormat="1">
      <c r="A913" s="114" t="s">
        <v>1432</v>
      </c>
      <c r="B913" s="114" t="s">
        <v>1408</v>
      </c>
      <c r="C913" s="114" t="s">
        <v>868</v>
      </c>
      <c r="D913" s="114">
        <f t="shared" si="71"/>
        <v>4</v>
      </c>
      <c r="E913" s="119">
        <f t="shared" si="72"/>
        <v>6806.9740987467439</v>
      </c>
      <c r="F913" s="119">
        <v>447.36162271811497</v>
      </c>
      <c r="G913" s="114">
        <v>23.515297</v>
      </c>
      <c r="H913" s="114">
        <v>76.048505000000006</v>
      </c>
      <c r="I913" s="114" t="s">
        <v>1023</v>
      </c>
      <c r="J913" s="114" t="s">
        <v>61</v>
      </c>
      <c r="K913" s="121" t="s">
        <v>495</v>
      </c>
      <c r="L913" s="121" t="s">
        <v>55</v>
      </c>
      <c r="M913" s="114" t="s">
        <v>1387</v>
      </c>
      <c r="N913" s="114" t="s">
        <v>65</v>
      </c>
      <c r="O913" s="114" t="s">
        <v>518</v>
      </c>
      <c r="P913" s="121" t="s">
        <v>1021</v>
      </c>
      <c r="Q913" s="121">
        <v>4</v>
      </c>
      <c r="R913" s="121" t="s">
        <v>881</v>
      </c>
      <c r="S913" s="121" t="s">
        <v>59</v>
      </c>
      <c r="U913" s="121" t="s">
        <v>874</v>
      </c>
      <c r="W913" s="113" t="s">
        <v>65</v>
      </c>
      <c r="X913" s="113">
        <v>6</v>
      </c>
      <c r="Y913" s="113" t="s">
        <v>65</v>
      </c>
      <c r="Z913" s="113" t="s">
        <v>65</v>
      </c>
      <c r="AA913" s="120">
        <v>0</v>
      </c>
      <c r="AB913" s="114" t="s">
        <v>65</v>
      </c>
      <c r="AC913" s="121" t="s">
        <v>59</v>
      </c>
      <c r="AD913" s="121" t="s">
        <v>875</v>
      </c>
    </row>
    <row r="914" spans="1:30" s="121" customFormat="1">
      <c r="A914" s="114" t="s">
        <v>1432</v>
      </c>
      <c r="B914" s="114" t="s">
        <v>1408</v>
      </c>
      <c r="C914" s="114" t="s">
        <v>868</v>
      </c>
      <c r="D914" s="114">
        <f t="shared" si="71"/>
        <v>4</v>
      </c>
      <c r="E914" s="119">
        <f t="shared" si="72"/>
        <v>7254.3357214648586</v>
      </c>
      <c r="F914" s="119">
        <v>67.349154448048097</v>
      </c>
      <c r="G914" s="114">
        <v>23.515495999999999</v>
      </c>
      <c r="H914" s="114">
        <v>76.044212999999999</v>
      </c>
      <c r="I914" s="114" t="s">
        <v>1023</v>
      </c>
      <c r="J914" s="114" t="s">
        <v>61</v>
      </c>
      <c r="K914" s="121" t="s">
        <v>495</v>
      </c>
      <c r="L914" s="121" t="s">
        <v>55</v>
      </c>
      <c r="M914" s="114" t="s">
        <v>1387</v>
      </c>
      <c r="N914" s="114" t="s">
        <v>65</v>
      </c>
      <c r="O914" s="114" t="s">
        <v>518</v>
      </c>
      <c r="P914" s="121" t="s">
        <v>1021</v>
      </c>
      <c r="Q914" s="121">
        <v>4</v>
      </c>
      <c r="R914" s="121" t="s">
        <v>881</v>
      </c>
      <c r="S914" s="121" t="s">
        <v>59</v>
      </c>
      <c r="U914" s="121" t="s">
        <v>874</v>
      </c>
      <c r="W914" s="113" t="s">
        <v>65</v>
      </c>
      <c r="X914" s="113">
        <v>7</v>
      </c>
      <c r="Y914" s="113" t="s">
        <v>65</v>
      </c>
      <c r="Z914" s="113" t="s">
        <v>65</v>
      </c>
      <c r="AA914" s="120">
        <v>0</v>
      </c>
      <c r="AB914" s="114" t="s">
        <v>65</v>
      </c>
      <c r="AC914" s="121" t="s">
        <v>59</v>
      </c>
      <c r="AD914" s="121" t="s">
        <v>875</v>
      </c>
    </row>
    <row r="915" spans="1:30" s="121" customFormat="1">
      <c r="A915" s="114" t="s">
        <v>1468</v>
      </c>
      <c r="B915" s="114" t="s">
        <v>893</v>
      </c>
      <c r="C915" s="114" t="s">
        <v>868</v>
      </c>
      <c r="D915" s="114">
        <f t="shared" si="71"/>
        <v>4</v>
      </c>
      <c r="E915" s="119">
        <f t="shared" si="72"/>
        <v>7321.684875912907</v>
      </c>
      <c r="F915" s="119">
        <v>106.876336523158</v>
      </c>
      <c r="G915" s="114">
        <v>23.515582999999999</v>
      </c>
      <c r="H915" s="114">
        <v>76.043571999999998</v>
      </c>
      <c r="I915" s="114" t="s">
        <v>1023</v>
      </c>
      <c r="J915" s="114" t="s">
        <v>61</v>
      </c>
      <c r="K915" s="121" t="s">
        <v>495</v>
      </c>
      <c r="L915" s="121" t="s">
        <v>55</v>
      </c>
      <c r="M915" s="114" t="s">
        <v>1387</v>
      </c>
      <c r="N915" s="114" t="s">
        <v>65</v>
      </c>
      <c r="O915" s="114" t="s">
        <v>518</v>
      </c>
      <c r="P915" s="121" t="s">
        <v>1021</v>
      </c>
      <c r="Q915" s="121">
        <v>4</v>
      </c>
      <c r="R915" s="121" t="s">
        <v>881</v>
      </c>
      <c r="S915" s="121" t="s">
        <v>59</v>
      </c>
      <c r="U915" s="121" t="s">
        <v>874</v>
      </c>
      <c r="W915" s="113" t="s">
        <v>65</v>
      </c>
      <c r="X915" s="113">
        <v>4</v>
      </c>
      <c r="Y915" s="113" t="s">
        <v>65</v>
      </c>
      <c r="Z915" s="113" t="s">
        <v>65</v>
      </c>
      <c r="AA915" s="120">
        <v>0</v>
      </c>
      <c r="AB915" s="114" t="s">
        <v>65</v>
      </c>
      <c r="AC915" s="121" t="s">
        <v>59</v>
      </c>
      <c r="AD915" s="121" t="s">
        <v>875</v>
      </c>
    </row>
    <row r="916" spans="1:30" s="121" customFormat="1">
      <c r="A916" s="114" t="s">
        <v>1469</v>
      </c>
      <c r="B916" s="114" t="s">
        <v>893</v>
      </c>
      <c r="C916" s="114" t="s">
        <v>895</v>
      </c>
      <c r="D916" s="114">
        <f t="shared" si="71"/>
        <v>5</v>
      </c>
      <c r="E916" s="119">
        <v>0</v>
      </c>
      <c r="F916" s="119">
        <v>29.3751435795939</v>
      </c>
      <c r="G916" s="114">
        <v>23.461099999999998</v>
      </c>
      <c r="H916" s="114">
        <v>76.035967999999997</v>
      </c>
      <c r="I916" s="114" t="s">
        <v>1028</v>
      </c>
      <c r="J916" s="114" t="s">
        <v>61</v>
      </c>
      <c r="K916" s="121" t="s">
        <v>495</v>
      </c>
      <c r="L916" s="121" t="s">
        <v>55</v>
      </c>
      <c r="M916" s="114" t="s">
        <v>1388</v>
      </c>
      <c r="N916" s="114" t="s">
        <v>65</v>
      </c>
      <c r="O916" s="114" t="s">
        <v>518</v>
      </c>
      <c r="P916" s="121" t="s">
        <v>884</v>
      </c>
      <c r="Q916" s="121">
        <v>6</v>
      </c>
      <c r="R916" s="121" t="s">
        <v>873</v>
      </c>
      <c r="S916" s="121" t="s">
        <v>1535</v>
      </c>
      <c r="U916" s="121" t="s">
        <v>886</v>
      </c>
      <c r="W916" s="113" t="s">
        <v>65</v>
      </c>
      <c r="X916" s="113">
        <v>6</v>
      </c>
      <c r="Y916" s="113" t="s">
        <v>65</v>
      </c>
      <c r="Z916" s="113" t="s">
        <v>65</v>
      </c>
      <c r="AA916" s="120">
        <v>0</v>
      </c>
      <c r="AB916" s="114" t="s">
        <v>65</v>
      </c>
      <c r="AC916" s="121" t="s">
        <v>1535</v>
      </c>
      <c r="AD916" s="121" t="s">
        <v>875</v>
      </c>
    </row>
    <row r="917" spans="1:30" s="121" customFormat="1">
      <c r="A917" s="114" t="s">
        <v>1432</v>
      </c>
      <c r="B917" s="114" t="s">
        <v>1408</v>
      </c>
      <c r="C917" s="114" t="s">
        <v>895</v>
      </c>
      <c r="D917" s="114">
        <f t="shared" si="71"/>
        <v>4</v>
      </c>
      <c r="E917" s="119">
        <f t="shared" si="72"/>
        <v>29.3751435795939</v>
      </c>
      <c r="F917" s="119">
        <v>82.117358820263505</v>
      </c>
      <c r="G917" s="114">
        <v>23.460578999999999</v>
      </c>
      <c r="H917" s="114">
        <v>76.035416999999995</v>
      </c>
      <c r="I917" s="114" t="s">
        <v>1028</v>
      </c>
      <c r="J917" s="114" t="s">
        <v>61</v>
      </c>
      <c r="K917" s="121" t="s">
        <v>495</v>
      </c>
      <c r="L917" s="121" t="s">
        <v>55</v>
      </c>
      <c r="M917" s="114" t="s">
        <v>1388</v>
      </c>
      <c r="N917" s="114" t="s">
        <v>65</v>
      </c>
      <c r="O917" s="114" t="s">
        <v>518</v>
      </c>
      <c r="P917" s="121" t="s">
        <v>1029</v>
      </c>
      <c r="Q917" s="121">
        <v>4</v>
      </c>
      <c r="R917" s="121" t="s">
        <v>881</v>
      </c>
      <c r="S917" s="121" t="s">
        <v>1535</v>
      </c>
      <c r="U917" s="121" t="s">
        <v>874</v>
      </c>
      <c r="W917" s="113" t="s">
        <v>65</v>
      </c>
      <c r="X917" s="113">
        <v>4</v>
      </c>
      <c r="Y917" s="113" t="s">
        <v>65</v>
      </c>
      <c r="Z917" s="113" t="s">
        <v>65</v>
      </c>
      <c r="AA917" s="120">
        <v>0</v>
      </c>
      <c r="AB917" s="114" t="s">
        <v>65</v>
      </c>
      <c r="AC917" s="121" t="s">
        <v>1535</v>
      </c>
      <c r="AD917" s="121" t="s">
        <v>875</v>
      </c>
    </row>
    <row r="918" spans="1:30" s="121" customFormat="1">
      <c r="A918" s="114" t="s">
        <v>1433</v>
      </c>
      <c r="B918" s="114" t="s">
        <v>1537</v>
      </c>
      <c r="C918" s="114" t="s">
        <v>895</v>
      </c>
      <c r="D918" s="114">
        <f t="shared" si="71"/>
        <v>4</v>
      </c>
      <c r="E918" s="119">
        <f t="shared" si="72"/>
        <v>111.4925023998574</v>
      </c>
      <c r="F918" s="119">
        <v>22.7447661658687</v>
      </c>
      <c r="G918" s="114">
        <v>23.460443000000001</v>
      </c>
      <c r="H918" s="114">
        <v>76.035259999999994</v>
      </c>
      <c r="I918" s="114" t="s">
        <v>1028</v>
      </c>
      <c r="J918" s="114" t="s">
        <v>61</v>
      </c>
      <c r="K918" s="121" t="s">
        <v>495</v>
      </c>
      <c r="L918" s="121" t="s">
        <v>55</v>
      </c>
      <c r="M918" s="114" t="s">
        <v>1388</v>
      </c>
      <c r="N918" s="114" t="s">
        <v>65</v>
      </c>
      <c r="O918" s="114" t="s">
        <v>518</v>
      </c>
      <c r="P918" s="121" t="s">
        <v>1029</v>
      </c>
      <c r="Q918" s="121">
        <v>4</v>
      </c>
      <c r="R918" s="121" t="s">
        <v>881</v>
      </c>
      <c r="S918" s="121" t="s">
        <v>1535</v>
      </c>
      <c r="U918" s="121" t="s">
        <v>874</v>
      </c>
      <c r="W918" s="149" t="s">
        <v>1433</v>
      </c>
      <c r="X918" s="113">
        <v>7</v>
      </c>
      <c r="Y918" s="113" t="s">
        <v>1413</v>
      </c>
      <c r="Z918" s="113" t="s">
        <v>1433</v>
      </c>
      <c r="AA918" s="120">
        <f>X918+6</f>
        <v>13</v>
      </c>
      <c r="AB918" s="114" t="s">
        <v>65</v>
      </c>
      <c r="AC918" s="121" t="s">
        <v>1535</v>
      </c>
      <c r="AD918" s="121" t="s">
        <v>875</v>
      </c>
    </row>
    <row r="919" spans="1:30" s="121" customFormat="1">
      <c r="A919" s="114" t="s">
        <v>1431</v>
      </c>
      <c r="B919" s="114" t="s">
        <v>1408</v>
      </c>
      <c r="C919" s="114" t="s">
        <v>895</v>
      </c>
      <c r="D919" s="114">
        <f t="shared" si="71"/>
        <v>5</v>
      </c>
      <c r="E919" s="119">
        <f t="shared" si="72"/>
        <v>134.23726856572611</v>
      </c>
      <c r="F919" s="119">
        <v>43.587197321526901</v>
      </c>
      <c r="G919" s="114">
        <v>23.460433999999999</v>
      </c>
      <c r="H919" s="114">
        <v>76.035684000000003</v>
      </c>
      <c r="I919" s="114" t="s">
        <v>1028</v>
      </c>
      <c r="J919" s="114" t="s">
        <v>61</v>
      </c>
      <c r="K919" s="121" t="s">
        <v>495</v>
      </c>
      <c r="L919" s="121" t="s">
        <v>55</v>
      </c>
      <c r="M919" s="114" t="s">
        <v>1388</v>
      </c>
      <c r="N919" s="114" t="s">
        <v>65</v>
      </c>
      <c r="O919" s="114" t="s">
        <v>518</v>
      </c>
      <c r="P919" s="121" t="s">
        <v>1029</v>
      </c>
      <c r="Q919" s="121">
        <v>6</v>
      </c>
      <c r="R919" s="121" t="s">
        <v>881</v>
      </c>
      <c r="S919" s="121" t="s">
        <v>1535</v>
      </c>
      <c r="U919" s="121" t="s">
        <v>34</v>
      </c>
      <c r="W919" s="113" t="s">
        <v>65</v>
      </c>
      <c r="X919" s="113">
        <v>6</v>
      </c>
      <c r="Y919" s="113" t="s">
        <v>65</v>
      </c>
      <c r="Z919" s="113" t="s">
        <v>65</v>
      </c>
      <c r="AA919" s="120">
        <v>0</v>
      </c>
      <c r="AB919" s="114" t="s">
        <v>65</v>
      </c>
      <c r="AC919" s="121" t="s">
        <v>1535</v>
      </c>
      <c r="AD919" s="121" t="s">
        <v>875</v>
      </c>
    </row>
    <row r="920" spans="1:30" s="121" customFormat="1">
      <c r="A920" s="114" t="s">
        <v>1433</v>
      </c>
      <c r="B920" s="114" t="s">
        <v>1537</v>
      </c>
      <c r="C920" s="114" t="s">
        <v>895</v>
      </c>
      <c r="D920" s="114">
        <f t="shared" si="71"/>
        <v>5</v>
      </c>
      <c r="E920" s="119">
        <f t="shared" si="72"/>
        <v>177.82446588725301</v>
      </c>
      <c r="F920" s="119">
        <v>193.161031197265</v>
      </c>
      <c r="G920" s="114">
        <v>23.460677</v>
      </c>
      <c r="H920" s="114">
        <v>76.037516999999994</v>
      </c>
      <c r="I920" s="114" t="s">
        <v>1028</v>
      </c>
      <c r="J920" s="114" t="s">
        <v>61</v>
      </c>
      <c r="K920" s="121" t="s">
        <v>495</v>
      </c>
      <c r="L920" s="121" t="s">
        <v>55</v>
      </c>
      <c r="M920" s="114" t="s">
        <v>1388</v>
      </c>
      <c r="N920" s="114" t="s">
        <v>65</v>
      </c>
      <c r="O920" s="114" t="s">
        <v>518</v>
      </c>
      <c r="P920" s="121" t="s">
        <v>1029</v>
      </c>
      <c r="Q920" s="121">
        <v>6</v>
      </c>
      <c r="R920" s="121" t="s">
        <v>873</v>
      </c>
      <c r="S920" s="121" t="s">
        <v>1535</v>
      </c>
      <c r="U920" s="121" t="s">
        <v>34</v>
      </c>
      <c r="W920" s="149" t="s">
        <v>1433</v>
      </c>
      <c r="X920" s="113">
        <v>24</v>
      </c>
      <c r="Y920" s="113" t="s">
        <v>1413</v>
      </c>
      <c r="Z920" s="113" t="s">
        <v>1433</v>
      </c>
      <c r="AA920" s="120">
        <f>X920+6</f>
        <v>30</v>
      </c>
      <c r="AB920" s="114" t="s">
        <v>65</v>
      </c>
      <c r="AC920" s="121" t="s">
        <v>1535</v>
      </c>
      <c r="AD920" s="121" t="s">
        <v>912</v>
      </c>
    </row>
    <row r="921" spans="1:30" s="121" customFormat="1">
      <c r="A921" s="114" t="s">
        <v>1432</v>
      </c>
      <c r="B921" s="114" t="s">
        <v>1408</v>
      </c>
      <c r="C921" s="114" t="s">
        <v>895</v>
      </c>
      <c r="D921" s="114">
        <f t="shared" si="71"/>
        <v>5</v>
      </c>
      <c r="E921" s="119">
        <f t="shared" si="72"/>
        <v>370.98549708451799</v>
      </c>
      <c r="F921" s="119">
        <v>119.174583152681</v>
      </c>
      <c r="G921" s="114">
        <v>23.461338000000001</v>
      </c>
      <c r="H921" s="114">
        <v>76.038419000000005</v>
      </c>
      <c r="I921" s="114" t="s">
        <v>1028</v>
      </c>
      <c r="J921" s="114" t="s">
        <v>61</v>
      </c>
      <c r="K921" s="121" t="s">
        <v>495</v>
      </c>
      <c r="L921" s="121" t="s">
        <v>55</v>
      </c>
      <c r="M921" s="114" t="s">
        <v>1388</v>
      </c>
      <c r="N921" s="114" t="s">
        <v>65</v>
      </c>
      <c r="O921" s="114" t="s">
        <v>518</v>
      </c>
      <c r="P921" s="121" t="s">
        <v>1029</v>
      </c>
      <c r="Q921" s="121">
        <v>6</v>
      </c>
      <c r="R921" s="121" t="s">
        <v>873</v>
      </c>
      <c r="S921" s="121" t="s">
        <v>1535</v>
      </c>
      <c r="U921" s="121" t="s">
        <v>34</v>
      </c>
      <c r="W921" s="113" t="s">
        <v>65</v>
      </c>
      <c r="X921" s="113">
        <v>5</v>
      </c>
      <c r="Y921" s="113" t="s">
        <v>65</v>
      </c>
      <c r="Z921" s="113" t="s">
        <v>1534</v>
      </c>
      <c r="AA921" s="120">
        <f>F921</f>
        <v>119.174583152681</v>
      </c>
      <c r="AB921" s="114" t="s">
        <v>65</v>
      </c>
      <c r="AC921" s="121" t="s">
        <v>1535</v>
      </c>
      <c r="AD921" s="121" t="s">
        <v>912</v>
      </c>
    </row>
    <row r="922" spans="1:30" s="121" customFormat="1">
      <c r="A922" s="114" t="s">
        <v>1432</v>
      </c>
      <c r="B922" s="114" t="s">
        <v>1408</v>
      </c>
      <c r="C922" s="114" t="s">
        <v>895</v>
      </c>
      <c r="D922" s="114">
        <f t="shared" si="71"/>
        <v>5</v>
      </c>
      <c r="E922" s="119">
        <f t="shared" si="72"/>
        <v>490.160080237199</v>
      </c>
      <c r="F922" s="119">
        <v>184.92519184747701</v>
      </c>
      <c r="G922" s="114">
        <v>23.462555999999999</v>
      </c>
      <c r="H922" s="114">
        <v>76.039631</v>
      </c>
      <c r="I922" s="114" t="s">
        <v>1028</v>
      </c>
      <c r="J922" s="114" t="s">
        <v>61</v>
      </c>
      <c r="K922" s="121" t="s">
        <v>495</v>
      </c>
      <c r="L922" s="121" t="s">
        <v>55</v>
      </c>
      <c r="M922" s="114" t="s">
        <v>1388</v>
      </c>
      <c r="N922" s="114" t="s">
        <v>65</v>
      </c>
      <c r="O922" s="114" t="s">
        <v>518</v>
      </c>
      <c r="P922" s="121" t="s">
        <v>1029</v>
      </c>
      <c r="Q922" s="121">
        <v>6</v>
      </c>
      <c r="R922" s="121" t="s">
        <v>873</v>
      </c>
      <c r="S922" s="121" t="s">
        <v>1535</v>
      </c>
      <c r="U922" s="121" t="s">
        <v>34</v>
      </c>
      <c r="W922" s="113" t="s">
        <v>65</v>
      </c>
      <c r="X922" s="113">
        <v>14</v>
      </c>
      <c r="Y922" s="113" t="s">
        <v>65</v>
      </c>
      <c r="Z922" s="113" t="s">
        <v>65</v>
      </c>
      <c r="AA922" s="120">
        <v>0</v>
      </c>
      <c r="AB922" s="114" t="s">
        <v>65</v>
      </c>
      <c r="AC922" s="121" t="s">
        <v>1535</v>
      </c>
      <c r="AD922" s="121" t="s">
        <v>875</v>
      </c>
    </row>
    <row r="923" spans="1:30" s="121" customFormat="1">
      <c r="A923" s="114" t="s">
        <v>1432</v>
      </c>
      <c r="B923" s="114" t="s">
        <v>1408</v>
      </c>
      <c r="C923" s="114" t="s">
        <v>895</v>
      </c>
      <c r="D923" s="114">
        <f t="shared" si="71"/>
        <v>5</v>
      </c>
      <c r="E923" s="119">
        <f t="shared" si="72"/>
        <v>675.08527208467603</v>
      </c>
      <c r="F923" s="119">
        <v>207.82453943706599</v>
      </c>
      <c r="G923" s="114">
        <v>23.464001</v>
      </c>
      <c r="H923" s="114">
        <v>76.040859999999995</v>
      </c>
      <c r="I923" s="114" t="s">
        <v>1028</v>
      </c>
      <c r="J923" s="114" t="s">
        <v>61</v>
      </c>
      <c r="K923" s="121" t="s">
        <v>495</v>
      </c>
      <c r="L923" s="121" t="s">
        <v>55</v>
      </c>
      <c r="M923" s="114" t="s">
        <v>1388</v>
      </c>
      <c r="N923" s="114" t="s">
        <v>65</v>
      </c>
      <c r="O923" s="114">
        <v>3</v>
      </c>
      <c r="P923" s="121" t="s">
        <v>1029</v>
      </c>
      <c r="Q923" s="121">
        <v>6</v>
      </c>
      <c r="R923" s="121" t="s">
        <v>873</v>
      </c>
      <c r="S923" s="121" t="s">
        <v>1535</v>
      </c>
      <c r="U923" s="121" t="s">
        <v>34</v>
      </c>
      <c r="W923" s="113" t="s">
        <v>65</v>
      </c>
      <c r="X923" s="113">
        <v>5</v>
      </c>
      <c r="Y923" s="113" t="s">
        <v>65</v>
      </c>
      <c r="Z923" s="113" t="s">
        <v>65</v>
      </c>
      <c r="AA923" s="120">
        <v>0</v>
      </c>
      <c r="AB923" s="114" t="s">
        <v>65</v>
      </c>
      <c r="AC923" s="121" t="s">
        <v>1535</v>
      </c>
      <c r="AD923" s="121" t="s">
        <v>875</v>
      </c>
    </row>
    <row r="924" spans="1:30" s="121" customFormat="1">
      <c r="A924" s="114" t="s">
        <v>1432</v>
      </c>
      <c r="B924" s="114" t="s">
        <v>1408</v>
      </c>
      <c r="C924" s="114" t="s">
        <v>868</v>
      </c>
      <c r="D924" s="114">
        <f t="shared" si="71"/>
        <v>5</v>
      </c>
      <c r="E924" s="119">
        <f t="shared" si="72"/>
        <v>882.90981152174209</v>
      </c>
      <c r="F924" s="119">
        <v>63.113562350136597</v>
      </c>
      <c r="G924" s="114">
        <v>23.464062999999999</v>
      </c>
      <c r="H924" s="114">
        <v>76.041473999999994</v>
      </c>
      <c r="I924" s="114" t="s">
        <v>1028</v>
      </c>
      <c r="J924" s="114" t="s">
        <v>61</v>
      </c>
      <c r="K924" s="121" t="s">
        <v>495</v>
      </c>
      <c r="L924" s="121" t="s">
        <v>55</v>
      </c>
      <c r="M924" s="114" t="s">
        <v>1388</v>
      </c>
      <c r="N924" s="114" t="s">
        <v>65</v>
      </c>
      <c r="O924" s="114" t="s">
        <v>518</v>
      </c>
      <c r="P924" s="121" t="s">
        <v>1029</v>
      </c>
      <c r="Q924" s="121">
        <v>6</v>
      </c>
      <c r="R924" s="121" t="s">
        <v>873</v>
      </c>
      <c r="S924" s="121" t="s">
        <v>59</v>
      </c>
      <c r="U924" s="121" t="s">
        <v>34</v>
      </c>
      <c r="W924" s="113" t="s">
        <v>65</v>
      </c>
      <c r="X924" s="113">
        <v>14</v>
      </c>
      <c r="Y924" s="113" t="s">
        <v>65</v>
      </c>
      <c r="Z924" s="113" t="s">
        <v>65</v>
      </c>
      <c r="AA924" s="120">
        <v>0</v>
      </c>
      <c r="AB924" s="114" t="s">
        <v>65</v>
      </c>
      <c r="AC924" s="121" t="s">
        <v>59</v>
      </c>
      <c r="AD924" s="121" t="s">
        <v>875</v>
      </c>
    </row>
    <row r="925" spans="1:30" s="121" customFormat="1">
      <c r="A925" s="114" t="s">
        <v>1432</v>
      </c>
      <c r="B925" s="114" t="s">
        <v>1408</v>
      </c>
      <c r="C925" s="114" t="s">
        <v>868</v>
      </c>
      <c r="D925" s="114">
        <f t="shared" si="71"/>
        <v>5</v>
      </c>
      <c r="E925" s="119">
        <f t="shared" si="72"/>
        <v>946.02337387187868</v>
      </c>
      <c r="F925" s="119">
        <v>320.50568497297598</v>
      </c>
      <c r="G925" s="114">
        <v>23.464787000000001</v>
      </c>
      <c r="H925" s="114">
        <v>76.044504000000003</v>
      </c>
      <c r="I925" s="114" t="s">
        <v>1028</v>
      </c>
      <c r="J925" s="114" t="s">
        <v>61</v>
      </c>
      <c r="K925" s="121" t="s">
        <v>495</v>
      </c>
      <c r="L925" s="121" t="s">
        <v>55</v>
      </c>
      <c r="M925" s="114" t="s">
        <v>1388</v>
      </c>
      <c r="N925" s="114" t="s">
        <v>65</v>
      </c>
      <c r="O925" s="114" t="s">
        <v>518</v>
      </c>
      <c r="P925" s="121" t="s">
        <v>1029</v>
      </c>
      <c r="Q925" s="121">
        <v>6</v>
      </c>
      <c r="R925" s="121" t="s">
        <v>873</v>
      </c>
      <c r="S925" s="121" t="s">
        <v>59</v>
      </c>
      <c r="U925" s="121" t="s">
        <v>34</v>
      </c>
      <c r="W925" s="113" t="s">
        <v>65</v>
      </c>
      <c r="X925" s="113">
        <v>7</v>
      </c>
      <c r="Y925" s="113" t="s">
        <v>65</v>
      </c>
      <c r="Z925" s="113" t="s">
        <v>1534</v>
      </c>
      <c r="AA925" s="120">
        <f>F925</f>
        <v>320.50568497297598</v>
      </c>
      <c r="AB925" s="114" t="s">
        <v>65</v>
      </c>
      <c r="AC925" s="121" t="s">
        <v>59</v>
      </c>
      <c r="AD925" s="121" t="s">
        <v>912</v>
      </c>
    </row>
    <row r="926" spans="1:30" s="121" customFormat="1">
      <c r="A926" s="114" t="s">
        <v>1431</v>
      </c>
      <c r="B926" s="114" t="s">
        <v>1408</v>
      </c>
      <c r="C926" s="114" t="s">
        <v>868</v>
      </c>
      <c r="D926" s="114">
        <f t="shared" si="71"/>
        <v>5</v>
      </c>
      <c r="E926" s="119">
        <f t="shared" si="72"/>
        <v>1266.5290588448547</v>
      </c>
      <c r="F926" s="119">
        <v>159.855976564874</v>
      </c>
      <c r="G926" s="114">
        <v>23.465342</v>
      </c>
      <c r="H926" s="114">
        <v>76.045942999999994</v>
      </c>
      <c r="I926" s="114" t="s">
        <v>1028</v>
      </c>
      <c r="J926" s="114" t="s">
        <v>61</v>
      </c>
      <c r="K926" s="121" t="s">
        <v>495</v>
      </c>
      <c r="L926" s="121" t="s">
        <v>55</v>
      </c>
      <c r="M926" s="114" t="s">
        <v>1388</v>
      </c>
      <c r="N926" s="114" t="s">
        <v>65</v>
      </c>
      <c r="O926" s="114" t="s">
        <v>518</v>
      </c>
      <c r="P926" s="121" t="s">
        <v>1029</v>
      </c>
      <c r="Q926" s="121">
        <v>6</v>
      </c>
      <c r="R926" s="121" t="s">
        <v>881</v>
      </c>
      <c r="S926" s="121" t="s">
        <v>59</v>
      </c>
      <c r="U926" s="121" t="s">
        <v>34</v>
      </c>
      <c r="W926" s="113" t="s">
        <v>65</v>
      </c>
      <c r="X926" s="113">
        <v>6</v>
      </c>
      <c r="Y926" s="113" t="s">
        <v>65</v>
      </c>
      <c r="Z926" s="113" t="s">
        <v>65</v>
      </c>
      <c r="AA926" s="120">
        <v>0</v>
      </c>
      <c r="AB926" s="114" t="s">
        <v>65</v>
      </c>
      <c r="AC926" s="121" t="s">
        <v>59</v>
      </c>
      <c r="AD926" s="121" t="s">
        <v>875</v>
      </c>
    </row>
    <row r="927" spans="1:30" s="121" customFormat="1">
      <c r="A927" s="114" t="s">
        <v>1433</v>
      </c>
      <c r="B927" s="114" t="s">
        <v>1537</v>
      </c>
      <c r="C927" s="114" t="s">
        <v>868</v>
      </c>
      <c r="D927" s="114">
        <f t="shared" si="71"/>
        <v>5</v>
      </c>
      <c r="E927" s="119">
        <f t="shared" si="72"/>
        <v>1426.3850354097287</v>
      </c>
      <c r="F927" s="119">
        <v>324.582700552419</v>
      </c>
      <c r="G927" s="114">
        <v>23.466342999999998</v>
      </c>
      <c r="H927" s="114">
        <v>76.048913999999996</v>
      </c>
      <c r="I927" s="114" t="s">
        <v>1028</v>
      </c>
      <c r="J927" s="114" t="s">
        <v>61</v>
      </c>
      <c r="K927" s="121" t="s">
        <v>495</v>
      </c>
      <c r="L927" s="121" t="s">
        <v>55</v>
      </c>
      <c r="M927" s="114" t="s">
        <v>1388</v>
      </c>
      <c r="N927" s="114" t="s">
        <v>65</v>
      </c>
      <c r="O927" s="114" t="s">
        <v>518</v>
      </c>
      <c r="P927" s="121" t="s">
        <v>1029</v>
      </c>
      <c r="Q927" s="121">
        <v>6</v>
      </c>
      <c r="R927" s="121" t="s">
        <v>881</v>
      </c>
      <c r="S927" s="121" t="s">
        <v>59</v>
      </c>
      <c r="U927" s="121" t="s">
        <v>34</v>
      </c>
      <c r="W927" s="149" t="s">
        <v>1433</v>
      </c>
      <c r="X927" s="113">
        <v>8</v>
      </c>
      <c r="Y927" s="113" t="s">
        <v>1413</v>
      </c>
      <c r="Z927" s="113" t="s">
        <v>1433</v>
      </c>
      <c r="AA927" s="120">
        <f>X927+6</f>
        <v>14</v>
      </c>
      <c r="AB927" s="114" t="s">
        <v>65</v>
      </c>
      <c r="AC927" s="121" t="s">
        <v>59</v>
      </c>
      <c r="AD927" s="121" t="s">
        <v>912</v>
      </c>
    </row>
    <row r="928" spans="1:30" s="121" customFormat="1">
      <c r="A928" s="114" t="s">
        <v>1431</v>
      </c>
      <c r="B928" s="114" t="s">
        <v>1408</v>
      </c>
      <c r="C928" s="114" t="s">
        <v>868</v>
      </c>
      <c r="D928" s="114">
        <f t="shared" si="71"/>
        <v>4</v>
      </c>
      <c r="E928" s="119">
        <f t="shared" si="72"/>
        <v>1750.9677359621478</v>
      </c>
      <c r="F928" s="119">
        <v>20.330226764333101</v>
      </c>
      <c r="G928" s="114">
        <v>23.466248</v>
      </c>
      <c r="H928" s="114">
        <v>76.049082999999996</v>
      </c>
      <c r="I928" s="114" t="s">
        <v>1028</v>
      </c>
      <c r="J928" s="114" t="s">
        <v>61</v>
      </c>
      <c r="K928" s="121" t="s">
        <v>495</v>
      </c>
      <c r="L928" s="121" t="s">
        <v>55</v>
      </c>
      <c r="M928" s="114" t="s">
        <v>1388</v>
      </c>
      <c r="N928" s="114" t="s">
        <v>65</v>
      </c>
      <c r="O928" s="114" t="s">
        <v>518</v>
      </c>
      <c r="P928" s="121" t="s">
        <v>1029</v>
      </c>
      <c r="Q928" s="121">
        <v>4</v>
      </c>
      <c r="R928" s="121" t="s">
        <v>881</v>
      </c>
      <c r="S928" s="121" t="s">
        <v>59</v>
      </c>
      <c r="U928" s="121" t="s">
        <v>874</v>
      </c>
      <c r="W928" s="113" t="s">
        <v>65</v>
      </c>
      <c r="X928" s="113">
        <v>6</v>
      </c>
      <c r="Y928" s="113" t="s">
        <v>65</v>
      </c>
      <c r="Z928" s="113" t="s">
        <v>65</v>
      </c>
      <c r="AA928" s="120">
        <v>0</v>
      </c>
      <c r="AB928" s="114" t="s">
        <v>65</v>
      </c>
      <c r="AC928" s="121" t="s">
        <v>59</v>
      </c>
      <c r="AD928" s="121" t="s">
        <v>875</v>
      </c>
    </row>
    <row r="929" spans="1:30" s="121" customFormat="1">
      <c r="A929" s="114" t="s">
        <v>1433</v>
      </c>
      <c r="B929" s="114" t="s">
        <v>1537</v>
      </c>
      <c r="C929" s="114" t="s">
        <v>868</v>
      </c>
      <c r="D929" s="114">
        <f t="shared" si="71"/>
        <v>4</v>
      </c>
      <c r="E929" s="119">
        <f t="shared" si="72"/>
        <v>1771.2979627264808</v>
      </c>
      <c r="F929" s="119">
        <v>143.62085221398701</v>
      </c>
      <c r="G929" s="114">
        <v>23.465852999999999</v>
      </c>
      <c r="H929" s="114">
        <v>76.050421</v>
      </c>
      <c r="I929" s="114" t="s">
        <v>1028</v>
      </c>
      <c r="J929" s="114" t="s">
        <v>61</v>
      </c>
      <c r="K929" s="121" t="s">
        <v>495</v>
      </c>
      <c r="L929" s="121" t="s">
        <v>55</v>
      </c>
      <c r="M929" s="114" t="s">
        <v>1388</v>
      </c>
      <c r="N929" s="114" t="s">
        <v>65</v>
      </c>
      <c r="O929" s="114" t="s">
        <v>518</v>
      </c>
      <c r="P929" s="121" t="s">
        <v>1029</v>
      </c>
      <c r="Q929" s="121">
        <v>4</v>
      </c>
      <c r="R929" s="121" t="s">
        <v>881</v>
      </c>
      <c r="S929" s="121" t="s">
        <v>59</v>
      </c>
      <c r="U929" s="121" t="s">
        <v>874</v>
      </c>
      <c r="W929" s="149" t="s">
        <v>1433</v>
      </c>
      <c r="X929" s="113">
        <v>8</v>
      </c>
      <c r="Y929" s="113" t="s">
        <v>1413</v>
      </c>
      <c r="Z929" s="113" t="s">
        <v>1433</v>
      </c>
      <c r="AA929" s="120">
        <f>X929+6</f>
        <v>14</v>
      </c>
      <c r="AB929" s="114" t="s">
        <v>65</v>
      </c>
      <c r="AC929" s="121" t="s">
        <v>59</v>
      </c>
      <c r="AD929" s="121" t="s">
        <v>875</v>
      </c>
    </row>
    <row r="930" spans="1:30" s="121" customFormat="1">
      <c r="A930" s="114" t="s">
        <v>1432</v>
      </c>
      <c r="B930" s="114" t="s">
        <v>1408</v>
      </c>
      <c r="C930" s="114" t="s">
        <v>868</v>
      </c>
      <c r="D930" s="114">
        <f t="shared" si="71"/>
        <v>4</v>
      </c>
      <c r="E930" s="119">
        <f t="shared" si="72"/>
        <v>1914.9188149404679</v>
      </c>
      <c r="F930" s="119">
        <v>192.10533762268901</v>
      </c>
      <c r="G930" s="114">
        <v>23.465320999999999</v>
      </c>
      <c r="H930" s="114">
        <v>76.052193000000003</v>
      </c>
      <c r="I930" s="114" t="s">
        <v>1028</v>
      </c>
      <c r="J930" s="114" t="s">
        <v>61</v>
      </c>
      <c r="K930" s="121" t="s">
        <v>495</v>
      </c>
      <c r="L930" s="121" t="s">
        <v>55</v>
      </c>
      <c r="M930" s="114" t="s">
        <v>1388</v>
      </c>
      <c r="N930" s="114" t="s">
        <v>65</v>
      </c>
      <c r="O930" s="114" t="s">
        <v>518</v>
      </c>
      <c r="P930" s="121" t="s">
        <v>1029</v>
      </c>
      <c r="Q930" s="121">
        <v>4</v>
      </c>
      <c r="R930" s="121" t="s">
        <v>881</v>
      </c>
      <c r="S930" s="121" t="s">
        <v>59</v>
      </c>
      <c r="U930" s="121" t="s">
        <v>874</v>
      </c>
      <c r="W930" s="113" t="s">
        <v>65</v>
      </c>
      <c r="X930" s="113">
        <v>6</v>
      </c>
      <c r="Y930" s="113" t="s">
        <v>65</v>
      </c>
      <c r="Z930" s="113" t="s">
        <v>65</v>
      </c>
      <c r="AA930" s="120">
        <v>0</v>
      </c>
      <c r="AB930" s="114" t="s">
        <v>65</v>
      </c>
      <c r="AC930" s="121" t="s">
        <v>59</v>
      </c>
      <c r="AD930" s="121" t="s">
        <v>875</v>
      </c>
    </row>
    <row r="931" spans="1:30" s="121" customFormat="1">
      <c r="A931" s="114" t="s">
        <v>66</v>
      </c>
      <c r="B931" s="114" t="s">
        <v>1408</v>
      </c>
      <c r="C931" s="114" t="s">
        <v>868</v>
      </c>
      <c r="D931" s="114">
        <f t="shared" si="71"/>
        <v>4</v>
      </c>
      <c r="E931" s="119">
        <f t="shared" si="72"/>
        <v>2107.0241525631568</v>
      </c>
      <c r="F931" s="119">
        <v>301.52745202827299</v>
      </c>
      <c r="G931" s="114">
        <v>23.464782</v>
      </c>
      <c r="H931" s="114">
        <v>76.055075000000002</v>
      </c>
      <c r="I931" s="114" t="s">
        <v>1028</v>
      </c>
      <c r="J931" s="114" t="s">
        <v>61</v>
      </c>
      <c r="K931" s="121" t="s">
        <v>495</v>
      </c>
      <c r="L931" s="121" t="s">
        <v>55</v>
      </c>
      <c r="M931" s="114" t="s">
        <v>1388</v>
      </c>
      <c r="N931" s="114" t="s">
        <v>65</v>
      </c>
      <c r="O931" s="114" t="s">
        <v>518</v>
      </c>
      <c r="P931" s="121" t="s">
        <v>1029</v>
      </c>
      <c r="Q931" s="121">
        <v>4</v>
      </c>
      <c r="R931" s="121" t="s">
        <v>881</v>
      </c>
      <c r="S931" s="121" t="s">
        <v>59</v>
      </c>
      <c r="U931" s="121" t="s">
        <v>874</v>
      </c>
      <c r="W931" s="113" t="s">
        <v>65</v>
      </c>
      <c r="X931" s="113">
        <v>6</v>
      </c>
      <c r="Y931" s="113" t="s">
        <v>65</v>
      </c>
      <c r="Z931" s="113" t="s">
        <v>65</v>
      </c>
      <c r="AA931" s="120">
        <v>0</v>
      </c>
      <c r="AB931" s="114" t="s">
        <v>65</v>
      </c>
      <c r="AC931" s="121" t="s">
        <v>59</v>
      </c>
      <c r="AD931" s="121" t="s">
        <v>875</v>
      </c>
    </row>
    <row r="932" spans="1:30" s="121" customFormat="1">
      <c r="A932" s="114" t="s">
        <v>1432</v>
      </c>
      <c r="B932" s="114" t="s">
        <v>1408</v>
      </c>
      <c r="C932" s="114" t="s">
        <v>868</v>
      </c>
      <c r="D932" s="114">
        <f t="shared" si="71"/>
        <v>4</v>
      </c>
      <c r="E932" s="119">
        <f t="shared" si="72"/>
        <v>2408.5516045914296</v>
      </c>
      <c r="F932" s="119">
        <v>14.184251014626</v>
      </c>
      <c r="G932" s="114">
        <v>23.464765</v>
      </c>
      <c r="H932" s="114">
        <v>76.055211999999997</v>
      </c>
      <c r="I932" s="114" t="s">
        <v>1028</v>
      </c>
      <c r="J932" s="114" t="s">
        <v>61</v>
      </c>
      <c r="K932" s="121" t="s">
        <v>495</v>
      </c>
      <c r="L932" s="121" t="s">
        <v>55</v>
      </c>
      <c r="M932" s="114" t="s">
        <v>1388</v>
      </c>
      <c r="N932" s="114" t="s">
        <v>65</v>
      </c>
      <c r="O932" s="114" t="s">
        <v>518</v>
      </c>
      <c r="P932" s="121" t="s">
        <v>1029</v>
      </c>
      <c r="Q932" s="121">
        <v>4</v>
      </c>
      <c r="R932" s="121" t="s">
        <v>881</v>
      </c>
      <c r="S932" s="121" t="s">
        <v>59</v>
      </c>
      <c r="U932" s="121" t="s">
        <v>874</v>
      </c>
      <c r="W932" s="113" t="s">
        <v>65</v>
      </c>
      <c r="X932" s="113">
        <v>6</v>
      </c>
      <c r="Y932" s="113" t="s">
        <v>65</v>
      </c>
      <c r="Z932" s="113" t="s">
        <v>65</v>
      </c>
      <c r="AA932" s="120">
        <v>0</v>
      </c>
      <c r="AB932" s="114" t="s">
        <v>65</v>
      </c>
      <c r="AC932" s="121" t="s">
        <v>59</v>
      </c>
      <c r="AD932" s="121" t="s">
        <v>875</v>
      </c>
    </row>
    <row r="933" spans="1:30" s="121" customFormat="1">
      <c r="A933" s="114" t="s">
        <v>1432</v>
      </c>
      <c r="B933" s="114" t="s">
        <v>1408</v>
      </c>
      <c r="C933" s="114" t="s">
        <v>868</v>
      </c>
      <c r="D933" s="114">
        <f t="shared" si="71"/>
        <v>5</v>
      </c>
      <c r="E933" s="119">
        <f t="shared" si="72"/>
        <v>2422.7358556060558</v>
      </c>
      <c r="F933" s="119">
        <v>260.336671377171</v>
      </c>
      <c r="G933" s="114">
        <v>23.466933999999998</v>
      </c>
      <c r="H933" s="114">
        <v>76.056163999999995</v>
      </c>
      <c r="I933" s="114" t="s">
        <v>1028</v>
      </c>
      <c r="J933" s="114" t="s">
        <v>61</v>
      </c>
      <c r="K933" s="121" t="s">
        <v>495</v>
      </c>
      <c r="L933" s="121" t="s">
        <v>55</v>
      </c>
      <c r="M933" s="114" t="s">
        <v>1388</v>
      </c>
      <c r="N933" s="114" t="s">
        <v>65</v>
      </c>
      <c r="O933" s="114" t="s">
        <v>518</v>
      </c>
      <c r="P933" s="121" t="s">
        <v>884</v>
      </c>
      <c r="Q933" s="121">
        <v>6</v>
      </c>
      <c r="R933" s="121" t="s">
        <v>885</v>
      </c>
      <c r="S933" s="121" t="s">
        <v>59</v>
      </c>
      <c r="U933" s="121" t="s">
        <v>886</v>
      </c>
      <c r="W933" s="113" t="s">
        <v>65</v>
      </c>
      <c r="X933" s="113">
        <v>6</v>
      </c>
      <c r="Y933" s="113" t="s">
        <v>65</v>
      </c>
      <c r="Z933" s="113" t="s">
        <v>65</v>
      </c>
      <c r="AA933" s="120">
        <v>0</v>
      </c>
      <c r="AB933" s="114" t="s">
        <v>65</v>
      </c>
      <c r="AC933" s="121" t="s">
        <v>59</v>
      </c>
      <c r="AD933" s="121" t="s">
        <v>875</v>
      </c>
    </row>
    <row r="934" spans="1:30" s="121" customFormat="1">
      <c r="A934" s="114" t="s">
        <v>1450</v>
      </c>
      <c r="B934" s="114" t="s">
        <v>871</v>
      </c>
      <c r="C934" s="114" t="s">
        <v>868</v>
      </c>
      <c r="D934" s="114">
        <f t="shared" si="71"/>
        <v>5</v>
      </c>
      <c r="E934" s="119">
        <f t="shared" si="72"/>
        <v>2683.0725269832269</v>
      </c>
      <c r="F934" s="119">
        <v>408.02927387880902</v>
      </c>
      <c r="G934" s="114">
        <v>23.470393000000001</v>
      </c>
      <c r="H934" s="114">
        <v>76.057364000000007</v>
      </c>
      <c r="I934" s="114" t="s">
        <v>1028</v>
      </c>
      <c r="J934" s="114" t="s">
        <v>61</v>
      </c>
      <c r="K934" s="121" t="s">
        <v>495</v>
      </c>
      <c r="L934" s="121" t="s">
        <v>55</v>
      </c>
      <c r="M934" s="114" t="s">
        <v>1388</v>
      </c>
      <c r="N934" s="114" t="s">
        <v>65</v>
      </c>
      <c r="O934" s="114" t="s">
        <v>518</v>
      </c>
      <c r="P934" s="121" t="s">
        <v>884</v>
      </c>
      <c r="Q934" s="121">
        <v>6</v>
      </c>
      <c r="R934" s="121" t="s">
        <v>885</v>
      </c>
      <c r="S934" s="121" t="s">
        <v>59</v>
      </c>
      <c r="U934" s="121" t="s">
        <v>886</v>
      </c>
      <c r="W934" s="113" t="s">
        <v>65</v>
      </c>
      <c r="X934" s="113">
        <v>6</v>
      </c>
      <c r="Y934" s="113" t="s">
        <v>65</v>
      </c>
      <c r="Z934" s="113" t="s">
        <v>65</v>
      </c>
      <c r="AA934" s="120">
        <v>0</v>
      </c>
      <c r="AB934" s="114" t="s">
        <v>65</v>
      </c>
      <c r="AC934" s="121" t="s">
        <v>59</v>
      </c>
      <c r="AD934" s="121" t="s">
        <v>875</v>
      </c>
    </row>
    <row r="935" spans="1:30" s="121" customFormat="1">
      <c r="A935" s="114" t="s">
        <v>1433</v>
      </c>
      <c r="B935" s="114" t="s">
        <v>1537</v>
      </c>
      <c r="C935" s="114" t="s">
        <v>868</v>
      </c>
      <c r="D935" s="114">
        <f t="shared" si="71"/>
        <v>5</v>
      </c>
      <c r="E935" s="119">
        <f t="shared" si="72"/>
        <v>3091.1018008620358</v>
      </c>
      <c r="F935" s="119">
        <v>159.384527994476</v>
      </c>
      <c r="G935" s="114">
        <v>23.471585999999999</v>
      </c>
      <c r="H935" s="114">
        <v>76.058034000000006</v>
      </c>
      <c r="I935" s="114" t="s">
        <v>1028</v>
      </c>
      <c r="J935" s="114" t="s">
        <v>61</v>
      </c>
      <c r="K935" s="121" t="s">
        <v>495</v>
      </c>
      <c r="L935" s="121" t="s">
        <v>55</v>
      </c>
      <c r="M935" s="114" t="s">
        <v>1388</v>
      </c>
      <c r="N935" s="114" t="s">
        <v>65</v>
      </c>
      <c r="O935" s="114" t="s">
        <v>518</v>
      </c>
      <c r="P935" s="121" t="s">
        <v>884</v>
      </c>
      <c r="Q935" s="121">
        <v>6</v>
      </c>
      <c r="R935" s="121" t="s">
        <v>873</v>
      </c>
      <c r="S935" s="121" t="s">
        <v>59</v>
      </c>
      <c r="U935" s="121" t="s">
        <v>886</v>
      </c>
      <c r="W935" s="149" t="s">
        <v>1433</v>
      </c>
      <c r="X935" s="113">
        <v>6</v>
      </c>
      <c r="Y935" s="113" t="s">
        <v>1413</v>
      </c>
      <c r="Z935" s="113" t="s">
        <v>1433</v>
      </c>
      <c r="AA935" s="120">
        <f>X935+6</f>
        <v>12</v>
      </c>
      <c r="AB935" s="114" t="s">
        <v>65</v>
      </c>
      <c r="AC935" s="121" t="s">
        <v>59</v>
      </c>
      <c r="AD935" s="121" t="s">
        <v>875</v>
      </c>
    </row>
    <row r="936" spans="1:30" s="121" customFormat="1">
      <c r="A936" s="114" t="s">
        <v>1470</v>
      </c>
      <c r="B936" s="114" t="s">
        <v>871</v>
      </c>
      <c r="C936" s="114" t="s">
        <v>868</v>
      </c>
      <c r="D936" s="114">
        <f t="shared" si="71"/>
        <v>5</v>
      </c>
      <c r="E936" s="119">
        <f t="shared" si="72"/>
        <v>3250.486328856512</v>
      </c>
      <c r="F936" s="119">
        <v>28.803901570699502</v>
      </c>
      <c r="G936" s="114">
        <v>23.471779999999999</v>
      </c>
      <c r="H936" s="114">
        <v>76.058222000000001</v>
      </c>
      <c r="I936" s="114" t="s">
        <v>1028</v>
      </c>
      <c r="J936" s="114" t="s">
        <v>61</v>
      </c>
      <c r="K936" s="121" t="s">
        <v>495</v>
      </c>
      <c r="L936" s="121" t="s">
        <v>55</v>
      </c>
      <c r="M936" s="114" t="s">
        <v>1388</v>
      </c>
      <c r="N936" s="114" t="s">
        <v>65</v>
      </c>
      <c r="O936" s="114" t="s">
        <v>518</v>
      </c>
      <c r="P936" s="121" t="s">
        <v>884</v>
      </c>
      <c r="Q936" s="121">
        <v>6</v>
      </c>
      <c r="R936" s="121" t="s">
        <v>873</v>
      </c>
      <c r="S936" s="121" t="s">
        <v>59</v>
      </c>
      <c r="U936" s="121" t="s">
        <v>886</v>
      </c>
      <c r="W936" s="113" t="s">
        <v>65</v>
      </c>
      <c r="X936" s="113">
        <v>6</v>
      </c>
      <c r="Y936" s="113" t="s">
        <v>65</v>
      </c>
      <c r="Z936" s="113" t="s">
        <v>65</v>
      </c>
      <c r="AA936" s="120">
        <v>0</v>
      </c>
      <c r="AB936" s="114" t="s">
        <v>65</v>
      </c>
      <c r="AC936" s="121" t="s">
        <v>59</v>
      </c>
      <c r="AD936" s="121" t="s">
        <v>875</v>
      </c>
    </row>
    <row r="937" spans="1:30" s="121" customFormat="1">
      <c r="A937" s="114" t="s">
        <v>1433</v>
      </c>
      <c r="B937" s="114" t="s">
        <v>1537</v>
      </c>
      <c r="C937" s="114" t="s">
        <v>868</v>
      </c>
      <c r="D937" s="114">
        <f t="shared" si="71"/>
        <v>5</v>
      </c>
      <c r="E937" s="119">
        <f t="shared" si="72"/>
        <v>3279.2902304272116</v>
      </c>
      <c r="F937" s="119">
        <v>47.002626600331297</v>
      </c>
      <c r="G937" s="114">
        <v>23.472100000000001</v>
      </c>
      <c r="H937" s="114">
        <v>76.058522999999994</v>
      </c>
      <c r="I937" s="114" t="s">
        <v>1028</v>
      </c>
      <c r="J937" s="114" t="s">
        <v>61</v>
      </c>
      <c r="K937" s="121" t="s">
        <v>495</v>
      </c>
      <c r="L937" s="121" t="s">
        <v>55</v>
      </c>
      <c r="M937" s="114" t="s">
        <v>1388</v>
      </c>
      <c r="N937" s="114" t="s">
        <v>65</v>
      </c>
      <c r="O937" s="114" t="s">
        <v>518</v>
      </c>
      <c r="P937" s="121" t="s">
        <v>884</v>
      </c>
      <c r="Q937" s="121">
        <v>6</v>
      </c>
      <c r="R937" s="121" t="s">
        <v>873</v>
      </c>
      <c r="S937" s="121" t="s">
        <v>59</v>
      </c>
      <c r="U937" s="121" t="s">
        <v>886</v>
      </c>
      <c r="W937" s="149" t="s">
        <v>1433</v>
      </c>
      <c r="X937" s="113">
        <v>10</v>
      </c>
      <c r="Y937" s="113" t="s">
        <v>1413</v>
      </c>
      <c r="Z937" s="113" t="s">
        <v>1433</v>
      </c>
      <c r="AA937" s="120">
        <f>X937+6</f>
        <v>16</v>
      </c>
      <c r="AB937" s="114" t="s">
        <v>65</v>
      </c>
      <c r="AC937" s="121" t="s">
        <v>59</v>
      </c>
      <c r="AD937" s="121" t="s">
        <v>875</v>
      </c>
    </row>
    <row r="938" spans="1:30" s="121" customFormat="1">
      <c r="A938" s="114" t="s">
        <v>1432</v>
      </c>
      <c r="B938" s="114" t="s">
        <v>1408</v>
      </c>
      <c r="C938" s="114" t="s">
        <v>868</v>
      </c>
      <c r="D938" s="114">
        <f t="shared" si="71"/>
        <v>5</v>
      </c>
      <c r="E938" s="119">
        <f t="shared" si="72"/>
        <v>3326.2928570275431</v>
      </c>
      <c r="F938" s="119">
        <v>92.8723103052196</v>
      </c>
      <c r="G938" s="114">
        <v>23.472819000000001</v>
      </c>
      <c r="H938" s="114">
        <v>76.058987999999999</v>
      </c>
      <c r="I938" s="114" t="s">
        <v>1028</v>
      </c>
      <c r="J938" s="114" t="s">
        <v>61</v>
      </c>
      <c r="K938" s="121" t="s">
        <v>495</v>
      </c>
      <c r="L938" s="121" t="s">
        <v>55</v>
      </c>
      <c r="M938" s="114" t="s">
        <v>1388</v>
      </c>
      <c r="N938" s="114" t="s">
        <v>65</v>
      </c>
      <c r="O938" s="114" t="s">
        <v>518</v>
      </c>
      <c r="P938" s="121" t="s">
        <v>884</v>
      </c>
      <c r="Q938" s="121">
        <v>6</v>
      </c>
      <c r="R938" s="121" t="s">
        <v>873</v>
      </c>
      <c r="S938" s="121" t="s">
        <v>59</v>
      </c>
      <c r="U938" s="121" t="s">
        <v>886</v>
      </c>
      <c r="W938" s="113" t="s">
        <v>65</v>
      </c>
      <c r="X938" s="113">
        <v>6</v>
      </c>
      <c r="Y938" s="113" t="s">
        <v>65</v>
      </c>
      <c r="Z938" s="113" t="s">
        <v>65</v>
      </c>
      <c r="AA938" s="120">
        <v>0</v>
      </c>
      <c r="AB938" s="114" t="s">
        <v>65</v>
      </c>
      <c r="AC938" s="121" t="s">
        <v>59</v>
      </c>
      <c r="AD938" s="121" t="s">
        <v>875</v>
      </c>
    </row>
    <row r="939" spans="1:30" s="121" customFormat="1">
      <c r="A939" s="114" t="s">
        <v>1432</v>
      </c>
      <c r="B939" s="114" t="s">
        <v>1408</v>
      </c>
      <c r="C939" s="114" t="s">
        <v>895</v>
      </c>
      <c r="D939" s="114">
        <f t="shared" si="71"/>
        <v>4</v>
      </c>
      <c r="E939" s="119">
        <f t="shared" si="72"/>
        <v>3419.1651673327628</v>
      </c>
      <c r="F939" s="119">
        <v>42.739408736940902</v>
      </c>
      <c r="G939" s="114">
        <v>23.473198</v>
      </c>
      <c r="H939" s="114">
        <v>76.059066000000001</v>
      </c>
      <c r="I939" s="114" t="s">
        <v>1028</v>
      </c>
      <c r="J939" s="114" t="s">
        <v>61</v>
      </c>
      <c r="K939" s="121" t="s">
        <v>495</v>
      </c>
      <c r="L939" s="121" t="s">
        <v>55</v>
      </c>
      <c r="M939" s="114" t="s">
        <v>1388</v>
      </c>
      <c r="N939" s="114" t="s">
        <v>65</v>
      </c>
      <c r="O939" s="114" t="s">
        <v>518</v>
      </c>
      <c r="P939" s="121" t="s">
        <v>1029</v>
      </c>
      <c r="Q939" s="121">
        <v>4</v>
      </c>
      <c r="R939" s="121" t="s">
        <v>873</v>
      </c>
      <c r="S939" s="121" t="s">
        <v>1535</v>
      </c>
      <c r="U939" s="121" t="s">
        <v>874</v>
      </c>
      <c r="W939" s="113" t="s">
        <v>65</v>
      </c>
      <c r="X939" s="113">
        <v>6</v>
      </c>
      <c r="Y939" s="113" t="s">
        <v>65</v>
      </c>
      <c r="Z939" s="113" t="s">
        <v>65</v>
      </c>
      <c r="AA939" s="120">
        <v>0</v>
      </c>
      <c r="AB939" s="114" t="s">
        <v>65</v>
      </c>
      <c r="AC939" s="121" t="s">
        <v>1535</v>
      </c>
      <c r="AD939" s="121" t="s">
        <v>875</v>
      </c>
    </row>
    <row r="940" spans="1:30" s="121" customFormat="1">
      <c r="A940" s="114" t="s">
        <v>1471</v>
      </c>
      <c r="B940" s="114" t="s">
        <v>893</v>
      </c>
      <c r="C940" s="114" t="s">
        <v>868</v>
      </c>
      <c r="D940" s="114">
        <f t="shared" si="71"/>
        <v>5</v>
      </c>
      <c r="E940" s="119">
        <f t="shared" si="72"/>
        <v>3461.9045760697036</v>
      </c>
      <c r="F940" s="119">
        <v>17.577083609173201</v>
      </c>
      <c r="G940" s="114">
        <v>23.473198</v>
      </c>
      <c r="H940" s="114">
        <v>76.059066000000001</v>
      </c>
      <c r="I940" s="114" t="s">
        <v>1028</v>
      </c>
      <c r="J940" s="114" t="s">
        <v>61</v>
      </c>
      <c r="K940" s="121" t="s">
        <v>495</v>
      </c>
      <c r="L940" s="121" t="s">
        <v>55</v>
      </c>
      <c r="M940" s="114" t="s">
        <v>1388</v>
      </c>
      <c r="N940" s="114" t="s">
        <v>65</v>
      </c>
      <c r="O940" s="114" t="s">
        <v>518</v>
      </c>
      <c r="P940" s="121" t="s">
        <v>884</v>
      </c>
      <c r="Q940" s="121">
        <v>6</v>
      </c>
      <c r="R940" s="121" t="s">
        <v>873</v>
      </c>
      <c r="S940" s="121" t="s">
        <v>59</v>
      </c>
      <c r="U940" s="121" t="s">
        <v>886</v>
      </c>
      <c r="W940" s="113" t="s">
        <v>65</v>
      </c>
      <c r="X940" s="113">
        <v>6</v>
      </c>
      <c r="Y940" s="113" t="s">
        <v>65</v>
      </c>
      <c r="Z940" s="113" t="s">
        <v>65</v>
      </c>
      <c r="AA940" s="120">
        <v>0</v>
      </c>
      <c r="AB940" s="114" t="s">
        <v>65</v>
      </c>
      <c r="AC940" s="121" t="s">
        <v>59</v>
      </c>
      <c r="AD940" s="121" t="s">
        <v>875</v>
      </c>
    </row>
    <row r="941" spans="1:30" s="121" customFormat="1">
      <c r="A941" s="114" t="s">
        <v>1432</v>
      </c>
      <c r="B941" s="114" t="s">
        <v>1408</v>
      </c>
      <c r="C941" s="114" t="s">
        <v>868</v>
      </c>
      <c r="D941" s="114">
        <f t="shared" si="71"/>
        <v>5</v>
      </c>
      <c r="E941" s="119">
        <v>0</v>
      </c>
      <c r="F941" s="119">
        <v>66.932887130465204</v>
      </c>
      <c r="G941" s="114">
        <v>23.425070000000002</v>
      </c>
      <c r="H941" s="114">
        <v>76.042586</v>
      </c>
      <c r="I941" s="114" t="s">
        <v>1030</v>
      </c>
      <c r="J941" s="114" t="s">
        <v>61</v>
      </c>
      <c r="K941" s="121" t="s">
        <v>495</v>
      </c>
      <c r="L941" s="121" t="s">
        <v>55</v>
      </c>
      <c r="M941" s="114" t="s">
        <v>1389</v>
      </c>
      <c r="N941" s="114" t="s">
        <v>65</v>
      </c>
      <c r="O941" s="114" t="s">
        <v>518</v>
      </c>
      <c r="P941" s="121" t="s">
        <v>884</v>
      </c>
      <c r="Q941" s="121">
        <v>6</v>
      </c>
      <c r="R941" s="121" t="s">
        <v>873</v>
      </c>
      <c r="S941" s="121" t="s">
        <v>59</v>
      </c>
      <c r="U941" s="121" t="s">
        <v>886</v>
      </c>
      <c r="W941" s="113" t="s">
        <v>65</v>
      </c>
      <c r="X941" s="113">
        <v>5</v>
      </c>
      <c r="Y941" s="113" t="s">
        <v>65</v>
      </c>
      <c r="Z941" s="113" t="s">
        <v>65</v>
      </c>
      <c r="AA941" s="120">
        <v>0</v>
      </c>
      <c r="AB941" s="114" t="s">
        <v>65</v>
      </c>
      <c r="AC941" s="121" t="s">
        <v>59</v>
      </c>
      <c r="AD941" s="121" t="s">
        <v>875</v>
      </c>
    </row>
    <row r="942" spans="1:30" s="121" customFormat="1">
      <c r="A942" s="114" t="s">
        <v>1432</v>
      </c>
      <c r="B942" s="114" t="s">
        <v>1408</v>
      </c>
      <c r="C942" s="114" t="s">
        <v>868</v>
      </c>
      <c r="D942" s="114">
        <f t="shared" si="71"/>
        <v>5</v>
      </c>
      <c r="E942" s="119">
        <f t="shared" si="72"/>
        <v>66.932887130465204</v>
      </c>
      <c r="F942" s="119">
        <v>72.104082575099</v>
      </c>
      <c r="G942" s="114">
        <v>23.425671999999999</v>
      </c>
      <c r="H942" s="114">
        <v>76.042800999999997</v>
      </c>
      <c r="I942" s="114" t="s">
        <v>1030</v>
      </c>
      <c r="J942" s="114" t="s">
        <v>61</v>
      </c>
      <c r="K942" s="121" t="s">
        <v>495</v>
      </c>
      <c r="L942" s="121" t="s">
        <v>55</v>
      </c>
      <c r="M942" s="114" t="s">
        <v>1389</v>
      </c>
      <c r="N942" s="114" t="s">
        <v>65</v>
      </c>
      <c r="O942" s="114" t="s">
        <v>518</v>
      </c>
      <c r="P942" s="121" t="s">
        <v>1031</v>
      </c>
      <c r="Q942" s="121">
        <v>6</v>
      </c>
      <c r="R942" s="121" t="s">
        <v>873</v>
      </c>
      <c r="S942" s="121" t="s">
        <v>59</v>
      </c>
      <c r="U942" s="121" t="s">
        <v>34</v>
      </c>
      <c r="W942" s="113" t="s">
        <v>65</v>
      </c>
      <c r="X942" s="113">
        <v>5</v>
      </c>
      <c r="Y942" s="113" t="s">
        <v>65</v>
      </c>
      <c r="Z942" s="113" t="s">
        <v>65</v>
      </c>
      <c r="AA942" s="120">
        <v>0</v>
      </c>
      <c r="AB942" s="114" t="s">
        <v>65</v>
      </c>
      <c r="AC942" s="121" t="s">
        <v>59</v>
      </c>
      <c r="AD942" s="121" t="s">
        <v>875</v>
      </c>
    </row>
    <row r="943" spans="1:30" s="121" customFormat="1">
      <c r="A943" s="114" t="s">
        <v>1432</v>
      </c>
      <c r="B943" s="114" t="s">
        <v>1408</v>
      </c>
      <c r="C943" s="114" t="s">
        <v>868</v>
      </c>
      <c r="D943" s="114">
        <f t="shared" si="71"/>
        <v>5</v>
      </c>
      <c r="E943" s="119">
        <f t="shared" si="72"/>
        <v>139.03696970556422</v>
      </c>
      <c r="F943" s="119">
        <v>25.379947684849402</v>
      </c>
      <c r="G943" s="114">
        <v>23.425892999999999</v>
      </c>
      <c r="H943" s="114">
        <v>76.042862999999997</v>
      </c>
      <c r="I943" s="114" t="s">
        <v>1030</v>
      </c>
      <c r="J943" s="114" t="s">
        <v>61</v>
      </c>
      <c r="K943" s="121" t="s">
        <v>495</v>
      </c>
      <c r="L943" s="121" t="s">
        <v>55</v>
      </c>
      <c r="M943" s="114" t="s">
        <v>1389</v>
      </c>
      <c r="N943" s="114" t="s">
        <v>65</v>
      </c>
      <c r="O943" s="114" t="s">
        <v>518</v>
      </c>
      <c r="P943" s="121" t="s">
        <v>1031</v>
      </c>
      <c r="Q943" s="121">
        <v>6</v>
      </c>
      <c r="R943" s="121" t="s">
        <v>873</v>
      </c>
      <c r="S943" s="121" t="s">
        <v>59</v>
      </c>
      <c r="U943" s="121" t="s">
        <v>34</v>
      </c>
      <c r="W943" s="113" t="s">
        <v>65</v>
      </c>
      <c r="X943" s="113">
        <v>4</v>
      </c>
      <c r="Y943" s="113" t="s">
        <v>65</v>
      </c>
      <c r="Z943" s="113" t="s">
        <v>65</v>
      </c>
      <c r="AA943" s="120">
        <v>0</v>
      </c>
      <c r="AB943" s="114" t="s">
        <v>65</v>
      </c>
      <c r="AC943" s="121" t="s">
        <v>59</v>
      </c>
      <c r="AD943" s="121" t="s">
        <v>875</v>
      </c>
    </row>
    <row r="944" spans="1:30" s="121" customFormat="1">
      <c r="A944" s="114" t="s">
        <v>1432</v>
      </c>
      <c r="B944" s="114" t="s">
        <v>1408</v>
      </c>
      <c r="C944" s="114" t="s">
        <v>868</v>
      </c>
      <c r="D944" s="114">
        <f t="shared" si="71"/>
        <v>5</v>
      </c>
      <c r="E944" s="119">
        <f t="shared" si="72"/>
        <v>164.41691739041363</v>
      </c>
      <c r="F944" s="119">
        <v>67.702213621495005</v>
      </c>
      <c r="G944" s="114">
        <v>23.426487999999999</v>
      </c>
      <c r="H944" s="114">
        <v>76.042727999999997</v>
      </c>
      <c r="I944" s="114" t="s">
        <v>1030</v>
      </c>
      <c r="J944" s="114" t="s">
        <v>61</v>
      </c>
      <c r="K944" s="121" t="s">
        <v>495</v>
      </c>
      <c r="L944" s="121" t="s">
        <v>55</v>
      </c>
      <c r="M944" s="114" t="s">
        <v>1389</v>
      </c>
      <c r="N944" s="114" t="s">
        <v>65</v>
      </c>
      <c r="O944" s="114" t="s">
        <v>518</v>
      </c>
      <c r="P944" s="121" t="s">
        <v>1031</v>
      </c>
      <c r="Q944" s="121">
        <v>6</v>
      </c>
      <c r="R944" s="121" t="s">
        <v>873</v>
      </c>
      <c r="S944" s="121" t="s">
        <v>59</v>
      </c>
      <c r="U944" s="121" t="s">
        <v>34</v>
      </c>
      <c r="W944" s="113" t="s">
        <v>65</v>
      </c>
      <c r="X944" s="113">
        <v>8</v>
      </c>
      <c r="Y944" s="113" t="s">
        <v>65</v>
      </c>
      <c r="Z944" s="113" t="s">
        <v>65</v>
      </c>
      <c r="AA944" s="120">
        <v>0</v>
      </c>
      <c r="AB944" s="114" t="s">
        <v>65</v>
      </c>
      <c r="AC944" s="121" t="s">
        <v>59</v>
      </c>
      <c r="AD944" s="121" t="s">
        <v>875</v>
      </c>
    </row>
    <row r="945" spans="1:30" s="121" customFormat="1">
      <c r="A945" s="114" t="s">
        <v>961</v>
      </c>
      <c r="B945" s="114" t="s">
        <v>871</v>
      </c>
      <c r="C945" s="114" t="s">
        <v>868</v>
      </c>
      <c r="D945" s="114">
        <f t="shared" si="71"/>
        <v>5</v>
      </c>
      <c r="E945" s="119">
        <f t="shared" si="72"/>
        <v>232.11913101190862</v>
      </c>
      <c r="F945" s="119">
        <v>161.39317818399601</v>
      </c>
      <c r="G945" s="114">
        <v>23.427921999999999</v>
      </c>
      <c r="H945" s="114">
        <v>76.042925999999994</v>
      </c>
      <c r="I945" s="114" t="s">
        <v>1030</v>
      </c>
      <c r="J945" s="114" t="s">
        <v>61</v>
      </c>
      <c r="K945" s="121" t="s">
        <v>495</v>
      </c>
      <c r="L945" s="121" t="s">
        <v>55</v>
      </c>
      <c r="M945" s="114" t="s">
        <v>1389</v>
      </c>
      <c r="N945" s="114" t="s">
        <v>65</v>
      </c>
      <c r="O945" s="114" t="s">
        <v>518</v>
      </c>
      <c r="P945" s="121" t="s">
        <v>1031</v>
      </c>
      <c r="Q945" s="121">
        <v>6</v>
      </c>
      <c r="R945" s="121" t="s">
        <v>873</v>
      </c>
      <c r="S945" s="121" t="s">
        <v>59</v>
      </c>
      <c r="U945" s="121" t="s">
        <v>34</v>
      </c>
      <c r="W945" s="113" t="s">
        <v>65</v>
      </c>
      <c r="X945" s="113">
        <v>6</v>
      </c>
      <c r="Y945" s="113" t="s">
        <v>65</v>
      </c>
      <c r="Z945" s="113" t="s">
        <v>65</v>
      </c>
      <c r="AA945" s="120">
        <v>0</v>
      </c>
      <c r="AB945" s="114" t="s">
        <v>65</v>
      </c>
      <c r="AC945" s="121" t="s">
        <v>59</v>
      </c>
      <c r="AD945" s="121" t="s">
        <v>875</v>
      </c>
    </row>
    <row r="946" spans="1:30" s="121" customFormat="1">
      <c r="A946" s="114" t="s">
        <v>1433</v>
      </c>
      <c r="B946" s="114" t="s">
        <v>1537</v>
      </c>
      <c r="C946" s="114" t="s">
        <v>868</v>
      </c>
      <c r="D946" s="114">
        <f t="shared" si="71"/>
        <v>5</v>
      </c>
      <c r="E946" s="119">
        <f t="shared" si="72"/>
        <v>393.51230919590466</v>
      </c>
      <c r="F946" s="119">
        <v>156.467449930491</v>
      </c>
      <c r="G946" s="114">
        <v>23.429243</v>
      </c>
      <c r="H946" s="114">
        <v>76.042878999999999</v>
      </c>
      <c r="I946" s="114" t="s">
        <v>1030</v>
      </c>
      <c r="J946" s="114" t="s">
        <v>61</v>
      </c>
      <c r="K946" s="121" t="s">
        <v>495</v>
      </c>
      <c r="L946" s="121" t="s">
        <v>55</v>
      </c>
      <c r="M946" s="114" t="s">
        <v>1389</v>
      </c>
      <c r="N946" s="114" t="s">
        <v>65</v>
      </c>
      <c r="O946" s="114" t="s">
        <v>518</v>
      </c>
      <c r="P946" s="121" t="s">
        <v>1032</v>
      </c>
      <c r="Q946" s="121">
        <v>6</v>
      </c>
      <c r="R946" s="121" t="s">
        <v>873</v>
      </c>
      <c r="S946" s="121" t="s">
        <v>59</v>
      </c>
      <c r="U946" s="121" t="s">
        <v>34</v>
      </c>
      <c r="W946" s="149" t="s">
        <v>1433</v>
      </c>
      <c r="X946" s="113">
        <v>30</v>
      </c>
      <c r="Y946" s="113" t="s">
        <v>1413</v>
      </c>
      <c r="Z946" s="113" t="s">
        <v>1433</v>
      </c>
      <c r="AA946" s="120">
        <f>X946+6</f>
        <v>36</v>
      </c>
      <c r="AB946" s="114" t="s">
        <v>65</v>
      </c>
      <c r="AC946" s="121" t="s">
        <v>59</v>
      </c>
      <c r="AD946" s="121" t="s">
        <v>875</v>
      </c>
    </row>
    <row r="947" spans="1:30" s="121" customFormat="1">
      <c r="A947" s="114" t="s">
        <v>1432</v>
      </c>
      <c r="B947" s="114" t="s">
        <v>1408</v>
      </c>
      <c r="C947" s="114" t="s">
        <v>868</v>
      </c>
      <c r="D947" s="114">
        <f t="shared" si="71"/>
        <v>5</v>
      </c>
      <c r="E947" s="119">
        <f t="shared" si="72"/>
        <v>549.97975912639572</v>
      </c>
      <c r="F947" s="119">
        <v>47.255126537607602</v>
      </c>
      <c r="G947" s="114">
        <v>23.429653999999999</v>
      </c>
      <c r="H947" s="114">
        <v>76.042760000000001</v>
      </c>
      <c r="I947" s="114" t="s">
        <v>1030</v>
      </c>
      <c r="J947" s="114" t="s">
        <v>61</v>
      </c>
      <c r="K947" s="121" t="s">
        <v>495</v>
      </c>
      <c r="L947" s="121" t="s">
        <v>55</v>
      </c>
      <c r="M947" s="114" t="s">
        <v>1389</v>
      </c>
      <c r="N947" s="114" t="s">
        <v>65</v>
      </c>
      <c r="O947" s="114" t="s">
        <v>518</v>
      </c>
      <c r="P947" s="121" t="s">
        <v>1032</v>
      </c>
      <c r="Q947" s="121">
        <v>6</v>
      </c>
      <c r="R947" s="121" t="s">
        <v>873</v>
      </c>
      <c r="S947" s="121" t="s">
        <v>59</v>
      </c>
      <c r="U947" s="121" t="s">
        <v>34</v>
      </c>
      <c r="W947" s="113" t="s">
        <v>65</v>
      </c>
      <c r="X947" s="113">
        <v>5</v>
      </c>
      <c r="Y947" s="113" t="s">
        <v>65</v>
      </c>
      <c r="Z947" s="113" t="s">
        <v>65</v>
      </c>
      <c r="AA947" s="120">
        <v>0</v>
      </c>
      <c r="AB947" s="114" t="s">
        <v>65</v>
      </c>
      <c r="AC947" s="121" t="s">
        <v>59</v>
      </c>
      <c r="AD947" s="121" t="s">
        <v>875</v>
      </c>
    </row>
    <row r="948" spans="1:30" s="121" customFormat="1">
      <c r="A948" s="114" t="s">
        <v>1431</v>
      </c>
      <c r="B948" s="114" t="s">
        <v>1408</v>
      </c>
      <c r="C948" s="114" t="s">
        <v>868</v>
      </c>
      <c r="D948" s="114">
        <f t="shared" si="71"/>
        <v>5</v>
      </c>
      <c r="E948" s="119">
        <f t="shared" si="72"/>
        <v>597.23488566400329</v>
      </c>
      <c r="F948" s="119">
        <v>656.48095405733</v>
      </c>
      <c r="G948" s="114">
        <v>23.435461</v>
      </c>
      <c r="H948" s="114">
        <v>76.042554999999993</v>
      </c>
      <c r="I948" s="114" t="s">
        <v>1030</v>
      </c>
      <c r="J948" s="114" t="s">
        <v>61</v>
      </c>
      <c r="K948" s="121" t="s">
        <v>495</v>
      </c>
      <c r="L948" s="121" t="s">
        <v>55</v>
      </c>
      <c r="M948" s="114" t="s">
        <v>1389</v>
      </c>
      <c r="N948" s="114" t="s">
        <v>65</v>
      </c>
      <c r="O948" s="114">
        <v>5</v>
      </c>
      <c r="P948" s="121" t="s">
        <v>1032</v>
      </c>
      <c r="Q948" s="121">
        <v>6</v>
      </c>
      <c r="R948" s="121" t="s">
        <v>881</v>
      </c>
      <c r="S948" s="121" t="s">
        <v>59</v>
      </c>
      <c r="U948" s="121" t="s">
        <v>34</v>
      </c>
      <c r="W948" s="113" t="s">
        <v>65</v>
      </c>
      <c r="X948" s="113">
        <v>6</v>
      </c>
      <c r="Y948" s="113" t="s">
        <v>65</v>
      </c>
      <c r="Z948" s="113" t="s">
        <v>65</v>
      </c>
      <c r="AA948" s="120">
        <v>0</v>
      </c>
      <c r="AB948" s="114" t="s">
        <v>65</v>
      </c>
      <c r="AC948" s="121" t="s">
        <v>59</v>
      </c>
      <c r="AD948" s="121" t="s">
        <v>875</v>
      </c>
    </row>
    <row r="949" spans="1:30" s="121" customFormat="1">
      <c r="A949" s="114" t="s">
        <v>879</v>
      </c>
      <c r="B949" s="114" t="s">
        <v>871</v>
      </c>
      <c r="C949" s="114" t="s">
        <v>868</v>
      </c>
      <c r="D949" s="114">
        <f t="shared" si="71"/>
        <v>5</v>
      </c>
      <c r="E949" s="119">
        <f t="shared" si="72"/>
        <v>1253.7158397213334</v>
      </c>
      <c r="F949" s="119">
        <v>54.649308649140799</v>
      </c>
      <c r="G949" s="114">
        <v>23.435949000000001</v>
      </c>
      <c r="H949" s="114">
        <v>76.042624000000004</v>
      </c>
      <c r="I949" s="114" t="s">
        <v>1030</v>
      </c>
      <c r="J949" s="114" t="s">
        <v>61</v>
      </c>
      <c r="K949" s="121" t="s">
        <v>495</v>
      </c>
      <c r="L949" s="121" t="s">
        <v>55</v>
      </c>
      <c r="M949" s="114" t="s">
        <v>1389</v>
      </c>
      <c r="N949" s="114" t="s">
        <v>65</v>
      </c>
      <c r="O949" s="114" t="s">
        <v>518</v>
      </c>
      <c r="P949" s="121" t="s">
        <v>1032</v>
      </c>
      <c r="Q949" s="121">
        <v>6</v>
      </c>
      <c r="R949" s="121" t="s">
        <v>881</v>
      </c>
      <c r="S949" s="121" t="s">
        <v>59</v>
      </c>
      <c r="U949" s="121" t="s">
        <v>34</v>
      </c>
      <c r="W949" s="113" t="s">
        <v>65</v>
      </c>
      <c r="X949" s="113">
        <v>6</v>
      </c>
      <c r="Y949" s="113" t="s">
        <v>65</v>
      </c>
      <c r="Z949" s="113" t="s">
        <v>65</v>
      </c>
      <c r="AA949" s="120">
        <v>0</v>
      </c>
      <c r="AB949" s="114" t="s">
        <v>65</v>
      </c>
      <c r="AC949" s="121" t="s">
        <v>59</v>
      </c>
      <c r="AD949" s="121" t="s">
        <v>875</v>
      </c>
    </row>
    <row r="950" spans="1:30" s="121" customFormat="1">
      <c r="A950" s="114" t="s">
        <v>1433</v>
      </c>
      <c r="B950" s="114" t="s">
        <v>1537</v>
      </c>
      <c r="C950" s="114" t="s">
        <v>868</v>
      </c>
      <c r="D950" s="114">
        <f t="shared" si="71"/>
        <v>5</v>
      </c>
      <c r="E950" s="119">
        <f t="shared" si="72"/>
        <v>1308.3651483704741</v>
      </c>
      <c r="F950" s="119">
        <v>284.85797852288403</v>
      </c>
      <c r="G950" s="114">
        <v>23.438503000000001</v>
      </c>
      <c r="H950" s="114">
        <v>76.042902999999995</v>
      </c>
      <c r="I950" s="114" t="s">
        <v>1030</v>
      </c>
      <c r="J950" s="114" t="s">
        <v>61</v>
      </c>
      <c r="K950" s="121" t="s">
        <v>495</v>
      </c>
      <c r="L950" s="121" t="s">
        <v>55</v>
      </c>
      <c r="M950" s="114" t="s">
        <v>1389</v>
      </c>
      <c r="N950" s="114" t="s">
        <v>65</v>
      </c>
      <c r="O950" s="114" t="s">
        <v>518</v>
      </c>
      <c r="P950" s="121" t="s">
        <v>1032</v>
      </c>
      <c r="Q950" s="121">
        <v>6</v>
      </c>
      <c r="R950" s="121" t="s">
        <v>881</v>
      </c>
      <c r="S950" s="121" t="s">
        <v>59</v>
      </c>
      <c r="U950" s="121" t="s">
        <v>34</v>
      </c>
      <c r="W950" s="149" t="s">
        <v>1433</v>
      </c>
      <c r="X950" s="113">
        <v>8</v>
      </c>
      <c r="Y950" s="113" t="s">
        <v>1413</v>
      </c>
      <c r="Z950" s="113" t="s">
        <v>1433</v>
      </c>
      <c r="AA950" s="120">
        <f t="shared" ref="AA950:AA951" si="74">X950+6</f>
        <v>14</v>
      </c>
      <c r="AB950" s="114" t="s">
        <v>65</v>
      </c>
      <c r="AC950" s="121" t="s">
        <v>59</v>
      </c>
      <c r="AD950" s="121" t="s">
        <v>875</v>
      </c>
    </row>
    <row r="951" spans="1:30" s="121" customFormat="1">
      <c r="A951" s="114" t="s">
        <v>1433</v>
      </c>
      <c r="B951" s="114" t="s">
        <v>1537</v>
      </c>
      <c r="C951" s="114" t="s">
        <v>868</v>
      </c>
      <c r="D951" s="114">
        <f t="shared" si="71"/>
        <v>5</v>
      </c>
      <c r="E951" s="119">
        <f t="shared" si="72"/>
        <v>1593.2231268933581</v>
      </c>
      <c r="F951" s="119">
        <v>165.05751431097599</v>
      </c>
      <c r="G951" s="114">
        <v>23.439992</v>
      </c>
      <c r="H951" s="114">
        <v>76.042946999999998</v>
      </c>
      <c r="I951" s="114" t="s">
        <v>1030</v>
      </c>
      <c r="J951" s="114" t="s">
        <v>61</v>
      </c>
      <c r="K951" s="121" t="s">
        <v>495</v>
      </c>
      <c r="L951" s="121" t="s">
        <v>55</v>
      </c>
      <c r="M951" s="114" t="s">
        <v>1389</v>
      </c>
      <c r="N951" s="114" t="s">
        <v>65</v>
      </c>
      <c r="O951" s="114" t="s">
        <v>518</v>
      </c>
      <c r="P951" s="121" t="s">
        <v>1032</v>
      </c>
      <c r="Q951" s="121">
        <v>6</v>
      </c>
      <c r="R951" s="121" t="s">
        <v>881</v>
      </c>
      <c r="S951" s="121" t="s">
        <v>59</v>
      </c>
      <c r="U951" s="121" t="s">
        <v>34</v>
      </c>
      <c r="W951" s="149" t="s">
        <v>1433</v>
      </c>
      <c r="X951" s="113">
        <v>8</v>
      </c>
      <c r="Y951" s="113" t="s">
        <v>1413</v>
      </c>
      <c r="Z951" s="113" t="s">
        <v>1433</v>
      </c>
      <c r="AA951" s="120">
        <f t="shared" si="74"/>
        <v>14</v>
      </c>
      <c r="AB951" s="114" t="s">
        <v>65</v>
      </c>
      <c r="AC951" s="121" t="s">
        <v>59</v>
      </c>
      <c r="AD951" s="121" t="s">
        <v>875</v>
      </c>
    </row>
    <row r="952" spans="1:30" s="121" customFormat="1">
      <c r="A952" s="114" t="s">
        <v>1431</v>
      </c>
      <c r="B952" s="114" t="s">
        <v>1408</v>
      </c>
      <c r="C952" s="114" t="s">
        <v>868</v>
      </c>
      <c r="D952" s="114">
        <f t="shared" si="71"/>
        <v>5</v>
      </c>
      <c r="E952" s="119">
        <f t="shared" si="72"/>
        <v>1758.2806412043342</v>
      </c>
      <c r="F952" s="119">
        <v>409.57197563924501</v>
      </c>
      <c r="G952" s="114">
        <v>23.443584000000001</v>
      </c>
      <c r="H952" s="114">
        <v>76.043736999999993</v>
      </c>
      <c r="I952" s="114" t="s">
        <v>1030</v>
      </c>
      <c r="J952" s="114" t="s">
        <v>61</v>
      </c>
      <c r="K952" s="121" t="s">
        <v>495</v>
      </c>
      <c r="L952" s="121" t="s">
        <v>55</v>
      </c>
      <c r="M952" s="114" t="s">
        <v>1389</v>
      </c>
      <c r="N952" s="114" t="s">
        <v>65</v>
      </c>
      <c r="O952" s="114" t="s">
        <v>518</v>
      </c>
      <c r="P952" s="121" t="s">
        <v>1032</v>
      </c>
      <c r="Q952" s="121">
        <v>6</v>
      </c>
      <c r="R952" s="121" t="s">
        <v>881</v>
      </c>
      <c r="S952" s="121" t="s">
        <v>59</v>
      </c>
      <c r="U952" s="121" t="s">
        <v>34</v>
      </c>
      <c r="W952" s="113" t="s">
        <v>65</v>
      </c>
      <c r="X952" s="113">
        <v>6</v>
      </c>
      <c r="Y952" s="113" t="s">
        <v>65</v>
      </c>
      <c r="Z952" s="113" t="s">
        <v>65</v>
      </c>
      <c r="AA952" s="120">
        <v>0</v>
      </c>
      <c r="AB952" s="114" t="s">
        <v>65</v>
      </c>
      <c r="AC952" s="121" t="s">
        <v>59</v>
      </c>
      <c r="AD952" s="121" t="s">
        <v>901</v>
      </c>
    </row>
    <row r="953" spans="1:30" s="121" customFormat="1">
      <c r="A953" s="114" t="s">
        <v>1432</v>
      </c>
      <c r="B953" s="114" t="s">
        <v>1408</v>
      </c>
      <c r="C953" s="114" t="s">
        <v>868</v>
      </c>
      <c r="D953" s="114">
        <f t="shared" si="71"/>
        <v>5</v>
      </c>
      <c r="E953" s="119">
        <f t="shared" si="72"/>
        <v>2167.8526168435792</v>
      </c>
      <c r="F953" s="119">
        <v>52.8547445586536</v>
      </c>
      <c r="G953" s="114">
        <v>23.444051000000002</v>
      </c>
      <c r="H953" s="114">
        <v>76.043631000000005</v>
      </c>
      <c r="I953" s="114" t="s">
        <v>1030</v>
      </c>
      <c r="J953" s="114" t="s">
        <v>61</v>
      </c>
      <c r="K953" s="121" t="s">
        <v>495</v>
      </c>
      <c r="L953" s="121" t="s">
        <v>55</v>
      </c>
      <c r="M953" s="114" t="s">
        <v>1389</v>
      </c>
      <c r="N953" s="114" t="s">
        <v>65</v>
      </c>
      <c r="O953" s="114" t="s">
        <v>518</v>
      </c>
      <c r="P953" s="121" t="s">
        <v>1032</v>
      </c>
      <c r="Q953" s="121">
        <v>6</v>
      </c>
      <c r="R953" s="121" t="s">
        <v>881</v>
      </c>
      <c r="S953" s="121" t="s">
        <v>59</v>
      </c>
      <c r="U953" s="121" t="s">
        <v>34</v>
      </c>
      <c r="W953" s="113" t="s">
        <v>65</v>
      </c>
      <c r="X953" s="113">
        <v>7</v>
      </c>
      <c r="Y953" s="113" t="s">
        <v>65</v>
      </c>
      <c r="Z953" s="113" t="s">
        <v>65</v>
      </c>
      <c r="AA953" s="120">
        <v>0</v>
      </c>
      <c r="AB953" s="114" t="s">
        <v>65</v>
      </c>
      <c r="AC953" s="121" t="s">
        <v>59</v>
      </c>
      <c r="AD953" s="121" t="s">
        <v>875</v>
      </c>
    </row>
    <row r="954" spans="1:30" s="121" customFormat="1">
      <c r="A954" s="114" t="s">
        <v>1433</v>
      </c>
      <c r="B954" s="114" t="s">
        <v>1537</v>
      </c>
      <c r="C954" s="114" t="s">
        <v>868</v>
      </c>
      <c r="D954" s="114">
        <f t="shared" si="71"/>
        <v>5</v>
      </c>
      <c r="E954" s="119">
        <f t="shared" si="72"/>
        <v>2220.7073614022329</v>
      </c>
      <c r="F954" s="119">
        <v>34.538983505876097</v>
      </c>
      <c r="G954" s="114">
        <v>23.444347</v>
      </c>
      <c r="H954" s="114">
        <v>76.043522999999993</v>
      </c>
      <c r="I954" s="114" t="s">
        <v>1030</v>
      </c>
      <c r="J954" s="114" t="s">
        <v>61</v>
      </c>
      <c r="K954" s="121" t="s">
        <v>495</v>
      </c>
      <c r="L954" s="121" t="s">
        <v>55</v>
      </c>
      <c r="M954" s="114" t="s">
        <v>1389</v>
      </c>
      <c r="N954" s="114" t="s">
        <v>65</v>
      </c>
      <c r="O954" s="114" t="s">
        <v>518</v>
      </c>
      <c r="P954" s="121" t="s">
        <v>1032</v>
      </c>
      <c r="Q954" s="121">
        <v>6</v>
      </c>
      <c r="R954" s="121" t="s">
        <v>881</v>
      </c>
      <c r="S954" s="121" t="s">
        <v>59</v>
      </c>
      <c r="U954" s="121" t="s">
        <v>34</v>
      </c>
      <c r="W954" s="149" t="s">
        <v>1433</v>
      </c>
      <c r="X954" s="113">
        <v>7</v>
      </c>
      <c r="Y954" s="113" t="s">
        <v>1413</v>
      </c>
      <c r="Z954" s="113" t="s">
        <v>1433</v>
      </c>
      <c r="AA954" s="120">
        <f>X954+6</f>
        <v>13</v>
      </c>
      <c r="AB954" s="114" t="s">
        <v>65</v>
      </c>
      <c r="AC954" s="121" t="s">
        <v>59</v>
      </c>
      <c r="AD954" s="121" t="s">
        <v>875</v>
      </c>
    </row>
    <row r="955" spans="1:30" s="121" customFormat="1">
      <c r="A955" s="114" t="s">
        <v>980</v>
      </c>
      <c r="B955" s="114" t="s">
        <v>871</v>
      </c>
      <c r="C955" s="114" t="s">
        <v>868</v>
      </c>
      <c r="D955" s="114">
        <f t="shared" si="71"/>
        <v>5</v>
      </c>
      <c r="E955" s="119">
        <f t="shared" si="72"/>
        <v>2255.2463449081088</v>
      </c>
      <c r="F955" s="119">
        <v>564.06059673746302</v>
      </c>
      <c r="G955" s="114">
        <v>23.449081</v>
      </c>
      <c r="H955" s="114">
        <v>76.041510000000002</v>
      </c>
      <c r="I955" s="114" t="s">
        <v>1030</v>
      </c>
      <c r="J955" s="114" t="s">
        <v>61</v>
      </c>
      <c r="K955" s="121" t="s">
        <v>495</v>
      </c>
      <c r="L955" s="121" t="s">
        <v>55</v>
      </c>
      <c r="M955" s="114" t="s">
        <v>1389</v>
      </c>
      <c r="N955" s="114" t="s">
        <v>65</v>
      </c>
      <c r="O955" s="114" t="s">
        <v>518</v>
      </c>
      <c r="P955" s="121" t="s">
        <v>1032</v>
      </c>
      <c r="Q955" s="121">
        <v>6</v>
      </c>
      <c r="R955" s="121" t="s">
        <v>881</v>
      </c>
      <c r="S955" s="121" t="s">
        <v>59</v>
      </c>
      <c r="U955" s="121" t="s">
        <v>34</v>
      </c>
      <c r="W955" s="113" t="s">
        <v>65</v>
      </c>
      <c r="X955" s="113">
        <v>6</v>
      </c>
      <c r="Y955" s="113" t="s">
        <v>65</v>
      </c>
      <c r="Z955" s="113" t="s">
        <v>65</v>
      </c>
      <c r="AA955" s="120">
        <v>0</v>
      </c>
      <c r="AB955" s="114" t="s">
        <v>65</v>
      </c>
      <c r="AC955" s="121" t="s">
        <v>59</v>
      </c>
      <c r="AD955" s="121" t="s">
        <v>875</v>
      </c>
    </row>
    <row r="956" spans="1:30" s="121" customFormat="1">
      <c r="A956" s="114" t="s">
        <v>1433</v>
      </c>
      <c r="B956" s="114" t="s">
        <v>1537</v>
      </c>
      <c r="C956" s="114" t="s">
        <v>868</v>
      </c>
      <c r="D956" s="114">
        <f t="shared" si="71"/>
        <v>5</v>
      </c>
      <c r="E956" s="119">
        <f t="shared" si="72"/>
        <v>2819.3069416455719</v>
      </c>
      <c r="F956" s="119">
        <v>259.26506580730398</v>
      </c>
      <c r="G956" s="114">
        <v>23.451163999999999</v>
      </c>
      <c r="H956" s="114">
        <v>76.040370999999993</v>
      </c>
      <c r="I956" s="114" t="s">
        <v>1030</v>
      </c>
      <c r="J956" s="114" t="s">
        <v>61</v>
      </c>
      <c r="K956" s="121" t="s">
        <v>495</v>
      </c>
      <c r="L956" s="121" t="s">
        <v>55</v>
      </c>
      <c r="M956" s="114" t="s">
        <v>1389</v>
      </c>
      <c r="N956" s="114" t="s">
        <v>65</v>
      </c>
      <c r="O956" s="114" t="s">
        <v>518</v>
      </c>
      <c r="P956" s="121" t="s">
        <v>1032</v>
      </c>
      <c r="Q956" s="121">
        <v>6</v>
      </c>
      <c r="R956" s="121" t="s">
        <v>881</v>
      </c>
      <c r="S956" s="121" t="s">
        <v>59</v>
      </c>
      <c r="U956" s="121" t="s">
        <v>34</v>
      </c>
      <c r="W956" s="149" t="s">
        <v>1433</v>
      </c>
      <c r="X956" s="113">
        <v>8</v>
      </c>
      <c r="Y956" s="113" t="s">
        <v>1413</v>
      </c>
      <c r="Z956" s="113" t="s">
        <v>1433</v>
      </c>
      <c r="AA956" s="120">
        <f>X956+6</f>
        <v>14</v>
      </c>
      <c r="AB956" s="114" t="s">
        <v>65</v>
      </c>
      <c r="AC956" s="121" t="s">
        <v>59</v>
      </c>
      <c r="AD956" s="121" t="s">
        <v>875</v>
      </c>
    </row>
    <row r="957" spans="1:30" s="121" customFormat="1">
      <c r="A957" s="114" t="s">
        <v>1432</v>
      </c>
      <c r="B957" s="114" t="s">
        <v>1408</v>
      </c>
      <c r="C957" s="114" t="s">
        <v>868</v>
      </c>
      <c r="D957" s="114">
        <f t="shared" si="71"/>
        <v>5</v>
      </c>
      <c r="E957" s="119">
        <f t="shared" si="72"/>
        <v>3078.5720074528758</v>
      </c>
      <c r="F957" s="119">
        <v>81.005093886478605</v>
      </c>
      <c r="G957" s="114">
        <v>23.451833000000001</v>
      </c>
      <c r="H957" s="114">
        <v>76.040049999999994</v>
      </c>
      <c r="I957" s="114" t="s">
        <v>1030</v>
      </c>
      <c r="J957" s="114" t="s">
        <v>61</v>
      </c>
      <c r="K957" s="121" t="s">
        <v>495</v>
      </c>
      <c r="L957" s="121" t="s">
        <v>55</v>
      </c>
      <c r="M957" s="114" t="s">
        <v>1389</v>
      </c>
      <c r="N957" s="114" t="s">
        <v>65</v>
      </c>
      <c r="O957" s="114" t="s">
        <v>518</v>
      </c>
      <c r="P957" s="121" t="s">
        <v>1032</v>
      </c>
      <c r="Q957" s="121">
        <v>6</v>
      </c>
      <c r="R957" s="121" t="s">
        <v>881</v>
      </c>
      <c r="S957" s="121" t="s">
        <v>59</v>
      </c>
      <c r="U957" s="121" t="s">
        <v>34</v>
      </c>
      <c r="W957" s="113" t="s">
        <v>65</v>
      </c>
      <c r="X957" s="113">
        <v>7</v>
      </c>
      <c r="Y957" s="113" t="s">
        <v>65</v>
      </c>
      <c r="Z957" s="113" t="s">
        <v>65</v>
      </c>
      <c r="AA957" s="120">
        <v>0</v>
      </c>
      <c r="AB957" s="114" t="s">
        <v>65</v>
      </c>
      <c r="AC957" s="121" t="s">
        <v>59</v>
      </c>
      <c r="AD957" s="121" t="s">
        <v>875</v>
      </c>
    </row>
    <row r="958" spans="1:30" s="121" customFormat="1">
      <c r="A958" s="114" t="s">
        <v>1433</v>
      </c>
      <c r="B958" s="114" t="s">
        <v>1537</v>
      </c>
      <c r="C958" s="114" t="s">
        <v>868</v>
      </c>
      <c r="D958" s="114">
        <f t="shared" si="71"/>
        <v>5</v>
      </c>
      <c r="E958" s="119">
        <f t="shared" si="72"/>
        <v>3159.5771013393546</v>
      </c>
      <c r="F958" s="119">
        <v>95.109614764964107</v>
      </c>
      <c r="G958" s="114">
        <v>23.452567999999999</v>
      </c>
      <c r="H958" s="114">
        <v>76.039569</v>
      </c>
      <c r="I958" s="114" t="s">
        <v>1030</v>
      </c>
      <c r="J958" s="114" t="s">
        <v>61</v>
      </c>
      <c r="K958" s="121" t="s">
        <v>495</v>
      </c>
      <c r="L958" s="121" t="s">
        <v>55</v>
      </c>
      <c r="M958" s="114" t="s">
        <v>1389</v>
      </c>
      <c r="N958" s="114" t="s">
        <v>65</v>
      </c>
      <c r="O958" s="114" t="s">
        <v>518</v>
      </c>
      <c r="P958" s="121" t="s">
        <v>1032</v>
      </c>
      <c r="Q958" s="121">
        <v>6</v>
      </c>
      <c r="R958" s="121" t="s">
        <v>881</v>
      </c>
      <c r="S958" s="121" t="s">
        <v>59</v>
      </c>
      <c r="U958" s="121" t="s">
        <v>34</v>
      </c>
      <c r="W958" s="149" t="s">
        <v>1433</v>
      </c>
      <c r="X958" s="113">
        <v>10</v>
      </c>
      <c r="Y958" s="113" t="s">
        <v>1413</v>
      </c>
      <c r="Z958" s="113" t="s">
        <v>1433</v>
      </c>
      <c r="AA958" s="120">
        <f>X958+6</f>
        <v>16</v>
      </c>
      <c r="AB958" s="114" t="s">
        <v>65</v>
      </c>
      <c r="AC958" s="121" t="s">
        <v>59</v>
      </c>
      <c r="AD958" s="121" t="s">
        <v>875</v>
      </c>
    </row>
    <row r="959" spans="1:30" s="121" customFormat="1">
      <c r="A959" s="114" t="s">
        <v>913</v>
      </c>
      <c r="B959" s="114" t="s">
        <v>871</v>
      </c>
      <c r="C959" s="114" t="s">
        <v>868</v>
      </c>
      <c r="D959" s="114">
        <f t="shared" si="71"/>
        <v>5</v>
      </c>
      <c r="E959" s="119">
        <f t="shared" si="72"/>
        <v>3254.6867161043187</v>
      </c>
      <c r="F959" s="119">
        <v>60.560338689170202</v>
      </c>
      <c r="G959" s="114">
        <v>23.453054999999999</v>
      </c>
      <c r="H959" s="114">
        <v>76.039300999999995</v>
      </c>
      <c r="I959" s="114" t="s">
        <v>1030</v>
      </c>
      <c r="J959" s="114" t="s">
        <v>61</v>
      </c>
      <c r="K959" s="121" t="s">
        <v>495</v>
      </c>
      <c r="L959" s="121" t="s">
        <v>55</v>
      </c>
      <c r="M959" s="114" t="s">
        <v>1389</v>
      </c>
      <c r="N959" s="114" t="s">
        <v>65</v>
      </c>
      <c r="O959" s="114" t="s">
        <v>518</v>
      </c>
      <c r="P959" s="121" t="s">
        <v>1032</v>
      </c>
      <c r="Q959" s="121">
        <v>6</v>
      </c>
      <c r="R959" s="121" t="s">
        <v>881</v>
      </c>
      <c r="S959" s="121" t="s">
        <v>59</v>
      </c>
      <c r="U959" s="121" t="s">
        <v>34</v>
      </c>
      <c r="W959" s="113" t="s">
        <v>65</v>
      </c>
      <c r="X959" s="113">
        <v>6</v>
      </c>
      <c r="Y959" s="113" t="s">
        <v>65</v>
      </c>
      <c r="Z959" s="113" t="s">
        <v>65</v>
      </c>
      <c r="AA959" s="120">
        <v>0</v>
      </c>
      <c r="AB959" s="114" t="s">
        <v>65</v>
      </c>
      <c r="AC959" s="121" t="s">
        <v>59</v>
      </c>
      <c r="AD959" s="121" t="s">
        <v>875</v>
      </c>
    </row>
    <row r="960" spans="1:30" s="121" customFormat="1">
      <c r="A960" s="114" t="s">
        <v>66</v>
      </c>
      <c r="B960" s="114" t="s">
        <v>1408</v>
      </c>
      <c r="C960" s="114" t="s">
        <v>868</v>
      </c>
      <c r="D960" s="114">
        <f t="shared" si="71"/>
        <v>5</v>
      </c>
      <c r="E960" s="119">
        <f t="shared" si="72"/>
        <v>3315.247054793489</v>
      </c>
      <c r="F960" s="119">
        <v>211.892822606322</v>
      </c>
      <c r="G960" s="114">
        <v>23.454882000000001</v>
      </c>
      <c r="H960" s="114">
        <v>76.038726999999994</v>
      </c>
      <c r="I960" s="114" t="s">
        <v>1030</v>
      </c>
      <c r="J960" s="114" t="s">
        <v>61</v>
      </c>
      <c r="K960" s="121" t="s">
        <v>495</v>
      </c>
      <c r="L960" s="121" t="s">
        <v>55</v>
      </c>
      <c r="M960" s="114" t="s">
        <v>1389</v>
      </c>
      <c r="N960" s="114" t="s">
        <v>65</v>
      </c>
      <c r="O960" s="114" t="s">
        <v>518</v>
      </c>
      <c r="P960" s="121" t="s">
        <v>1032</v>
      </c>
      <c r="Q960" s="121">
        <v>6</v>
      </c>
      <c r="R960" s="121" t="s">
        <v>881</v>
      </c>
      <c r="S960" s="121" t="s">
        <v>59</v>
      </c>
      <c r="U960" s="121" t="s">
        <v>34</v>
      </c>
      <c r="W960" s="113" t="s">
        <v>65</v>
      </c>
      <c r="X960" s="113">
        <v>12</v>
      </c>
      <c r="Y960" s="113" t="s">
        <v>65</v>
      </c>
      <c r="Z960" s="113" t="s">
        <v>65</v>
      </c>
      <c r="AA960" s="120">
        <v>0</v>
      </c>
      <c r="AB960" s="114" t="s">
        <v>65</v>
      </c>
      <c r="AC960" s="121" t="s">
        <v>59</v>
      </c>
      <c r="AD960" s="121" t="s">
        <v>875</v>
      </c>
    </row>
    <row r="961" spans="1:30" s="121" customFormat="1">
      <c r="A961" s="114" t="s">
        <v>1431</v>
      </c>
      <c r="B961" s="114" t="s">
        <v>1408</v>
      </c>
      <c r="C961" s="114" t="s">
        <v>868</v>
      </c>
      <c r="D961" s="114">
        <f t="shared" si="71"/>
        <v>5</v>
      </c>
      <c r="E961" s="119">
        <f t="shared" si="72"/>
        <v>3527.1398773998112</v>
      </c>
      <c r="F961" s="119">
        <v>244.631449360917</v>
      </c>
      <c r="G961" s="114">
        <v>23.457087999999999</v>
      </c>
      <c r="H961" s="114">
        <v>76.038768000000005</v>
      </c>
      <c r="I961" s="114" t="s">
        <v>1030</v>
      </c>
      <c r="J961" s="114" t="s">
        <v>61</v>
      </c>
      <c r="K961" s="121" t="s">
        <v>495</v>
      </c>
      <c r="L961" s="121" t="s">
        <v>55</v>
      </c>
      <c r="M961" s="114" t="s">
        <v>1389</v>
      </c>
      <c r="N961" s="114" t="s">
        <v>65</v>
      </c>
      <c r="O961" s="114" t="s">
        <v>518</v>
      </c>
      <c r="P961" s="121" t="s">
        <v>1032</v>
      </c>
      <c r="Q961" s="121">
        <v>6</v>
      </c>
      <c r="R961" s="121" t="s">
        <v>873</v>
      </c>
      <c r="S961" s="121" t="s">
        <v>59</v>
      </c>
      <c r="U961" s="121" t="s">
        <v>34</v>
      </c>
      <c r="W961" s="113" t="s">
        <v>65</v>
      </c>
      <c r="X961" s="113">
        <v>6</v>
      </c>
      <c r="Y961" s="113" t="s">
        <v>65</v>
      </c>
      <c r="Z961" s="113" t="s">
        <v>65</v>
      </c>
      <c r="AA961" s="120">
        <v>0</v>
      </c>
      <c r="AB961" s="114" t="s">
        <v>65</v>
      </c>
      <c r="AC961" s="121" t="s">
        <v>59</v>
      </c>
      <c r="AD961" s="121" t="s">
        <v>875</v>
      </c>
    </row>
    <row r="962" spans="1:30" s="121" customFormat="1">
      <c r="A962" s="114" t="s">
        <v>1432</v>
      </c>
      <c r="B962" s="114" t="s">
        <v>1408</v>
      </c>
      <c r="C962" s="114" t="s">
        <v>868</v>
      </c>
      <c r="D962" s="114">
        <f t="shared" si="71"/>
        <v>5</v>
      </c>
      <c r="E962" s="119">
        <f t="shared" si="72"/>
        <v>3771.7713267607282</v>
      </c>
      <c r="F962" s="119">
        <v>206.63845853736601</v>
      </c>
      <c r="G962" s="114">
        <v>23.458862</v>
      </c>
      <c r="H962" s="114">
        <v>76.038290000000003</v>
      </c>
      <c r="I962" s="114" t="s">
        <v>1030</v>
      </c>
      <c r="J962" s="114" t="s">
        <v>61</v>
      </c>
      <c r="K962" s="121" t="s">
        <v>495</v>
      </c>
      <c r="L962" s="121" t="s">
        <v>55</v>
      </c>
      <c r="M962" s="114" t="s">
        <v>1389</v>
      </c>
      <c r="N962" s="114" t="s">
        <v>65</v>
      </c>
      <c r="O962" s="114" t="s">
        <v>518</v>
      </c>
      <c r="P962" s="121" t="s">
        <v>1032</v>
      </c>
      <c r="Q962" s="121">
        <v>6</v>
      </c>
      <c r="R962" s="121" t="s">
        <v>873</v>
      </c>
      <c r="S962" s="121" t="s">
        <v>59</v>
      </c>
      <c r="U962" s="121" t="s">
        <v>34</v>
      </c>
      <c r="W962" s="113" t="s">
        <v>65</v>
      </c>
      <c r="X962" s="113">
        <v>4</v>
      </c>
      <c r="Y962" s="113" t="s">
        <v>65</v>
      </c>
      <c r="Z962" s="113" t="s">
        <v>65</v>
      </c>
      <c r="AA962" s="120">
        <v>0</v>
      </c>
      <c r="AB962" s="114" t="s">
        <v>65</v>
      </c>
      <c r="AC962" s="121" t="s">
        <v>59</v>
      </c>
      <c r="AD962" s="121" t="s">
        <v>875</v>
      </c>
    </row>
    <row r="963" spans="1:30" s="121" customFormat="1">
      <c r="A963" s="114" t="s">
        <v>1433</v>
      </c>
      <c r="B963" s="114" t="s">
        <v>1537</v>
      </c>
      <c r="C963" s="114" t="s">
        <v>868</v>
      </c>
      <c r="D963" s="114">
        <f t="shared" si="71"/>
        <v>5</v>
      </c>
      <c r="E963" s="119">
        <f t="shared" si="72"/>
        <v>3978.4097852980944</v>
      </c>
      <c r="F963" s="119">
        <v>284.29223070294802</v>
      </c>
      <c r="G963" s="114">
        <v>23.461334999999998</v>
      </c>
      <c r="H963" s="114">
        <v>76.038462999999993</v>
      </c>
      <c r="I963" s="114" t="s">
        <v>1030</v>
      </c>
      <c r="J963" s="114" t="s">
        <v>61</v>
      </c>
      <c r="K963" s="121" t="s">
        <v>495</v>
      </c>
      <c r="L963" s="121" t="s">
        <v>55</v>
      </c>
      <c r="M963" s="114" t="s">
        <v>1389</v>
      </c>
      <c r="N963" s="114" t="s">
        <v>65</v>
      </c>
      <c r="O963" s="114" t="s">
        <v>518</v>
      </c>
      <c r="P963" s="121" t="s">
        <v>1032</v>
      </c>
      <c r="Q963" s="121">
        <v>6</v>
      </c>
      <c r="R963" s="121" t="s">
        <v>873</v>
      </c>
      <c r="S963" s="121" t="s">
        <v>59</v>
      </c>
      <c r="U963" s="121" t="s">
        <v>34</v>
      </c>
      <c r="W963" s="149" t="s">
        <v>1433</v>
      </c>
      <c r="X963" s="113">
        <v>36</v>
      </c>
      <c r="Y963" s="113" t="s">
        <v>1413</v>
      </c>
      <c r="Z963" s="113" t="s">
        <v>1433</v>
      </c>
      <c r="AA963" s="120">
        <f>X963+6</f>
        <v>42</v>
      </c>
      <c r="AB963" s="114" t="s">
        <v>65</v>
      </c>
      <c r="AC963" s="121" t="s">
        <v>59</v>
      </c>
      <c r="AD963" s="121" t="s">
        <v>875</v>
      </c>
    </row>
    <row r="964" spans="1:30" s="121" customFormat="1">
      <c r="A964" s="114" t="s">
        <v>1432</v>
      </c>
      <c r="B964" s="114" t="s">
        <v>1408</v>
      </c>
      <c r="C964" s="114" t="s">
        <v>895</v>
      </c>
      <c r="D964" s="114">
        <f t="shared" si="71"/>
        <v>5</v>
      </c>
      <c r="E964" s="119">
        <f t="shared" si="72"/>
        <v>4262.7020160010425</v>
      </c>
      <c r="F964" s="119">
        <v>134.067903878099</v>
      </c>
      <c r="G964" s="114">
        <v>23.460591000000001</v>
      </c>
      <c r="H964" s="114">
        <v>76.037460999999993</v>
      </c>
      <c r="I964" s="114" t="s">
        <v>1030</v>
      </c>
      <c r="J964" s="114" t="s">
        <v>61</v>
      </c>
      <c r="K964" s="121" t="s">
        <v>495</v>
      </c>
      <c r="L964" s="121" t="s">
        <v>55</v>
      </c>
      <c r="M964" s="114" t="s">
        <v>1389</v>
      </c>
      <c r="N964" s="114" t="s">
        <v>65</v>
      </c>
      <c r="O964" s="114" t="s">
        <v>518</v>
      </c>
      <c r="P964" s="121" t="s">
        <v>1032</v>
      </c>
      <c r="Q964" s="121">
        <v>6</v>
      </c>
      <c r="R964" s="121" t="s">
        <v>873</v>
      </c>
      <c r="S964" s="121" t="s">
        <v>1535</v>
      </c>
      <c r="U964" s="121" t="s">
        <v>34</v>
      </c>
      <c r="W964" s="113" t="s">
        <v>65</v>
      </c>
      <c r="X964" s="113">
        <v>13</v>
      </c>
      <c r="Y964" s="113" t="s">
        <v>65</v>
      </c>
      <c r="Z964" s="113" t="s">
        <v>65</v>
      </c>
      <c r="AA964" s="120">
        <v>0</v>
      </c>
      <c r="AB964" s="114" t="s">
        <v>65</v>
      </c>
      <c r="AC964" s="121" t="s">
        <v>1535</v>
      </c>
      <c r="AD964" s="121" t="s">
        <v>875</v>
      </c>
    </row>
    <row r="965" spans="1:30" s="121" customFormat="1">
      <c r="A965" s="114" t="s">
        <v>1432</v>
      </c>
      <c r="B965" s="114" t="s">
        <v>1408</v>
      </c>
      <c r="C965" s="114" t="s">
        <v>895</v>
      </c>
      <c r="D965" s="114">
        <f t="shared" ref="D965:D1028" si="75">(Q965/2)+2</f>
        <v>5</v>
      </c>
      <c r="E965" s="119">
        <f t="shared" si="72"/>
        <v>4396.7699198791415</v>
      </c>
      <c r="F965" s="119">
        <v>182.632198738493</v>
      </c>
      <c r="G965" s="114">
        <v>23.460332000000001</v>
      </c>
      <c r="H965" s="114">
        <v>76.035724999999999</v>
      </c>
      <c r="I965" s="114" t="s">
        <v>1030</v>
      </c>
      <c r="J965" s="114" t="s">
        <v>61</v>
      </c>
      <c r="K965" s="121" t="s">
        <v>495</v>
      </c>
      <c r="L965" s="121" t="s">
        <v>55</v>
      </c>
      <c r="M965" s="114" t="s">
        <v>1389</v>
      </c>
      <c r="N965" s="114" t="s">
        <v>65</v>
      </c>
      <c r="O965" s="114" t="s">
        <v>518</v>
      </c>
      <c r="P965" s="121" t="s">
        <v>1032</v>
      </c>
      <c r="Q965" s="121">
        <v>6</v>
      </c>
      <c r="R965" s="121" t="s">
        <v>873</v>
      </c>
      <c r="S965" s="121" t="s">
        <v>1535</v>
      </c>
      <c r="U965" s="121" t="s">
        <v>34</v>
      </c>
      <c r="W965" s="113" t="s">
        <v>65</v>
      </c>
      <c r="X965" s="113">
        <v>4</v>
      </c>
      <c r="Y965" s="113" t="s">
        <v>65</v>
      </c>
      <c r="Z965" s="113" t="s">
        <v>65</v>
      </c>
      <c r="AA965" s="120">
        <v>0</v>
      </c>
      <c r="AB965" s="114" t="s">
        <v>65</v>
      </c>
      <c r="AC965" s="121" t="s">
        <v>1535</v>
      </c>
      <c r="AD965" s="121" t="s">
        <v>875</v>
      </c>
    </row>
    <row r="966" spans="1:30" s="121" customFormat="1">
      <c r="A966" s="114" t="s">
        <v>1433</v>
      </c>
      <c r="B966" s="114" t="s">
        <v>1537</v>
      </c>
      <c r="C966" s="114" t="s">
        <v>895</v>
      </c>
      <c r="D966" s="114">
        <f t="shared" si="75"/>
        <v>5</v>
      </c>
      <c r="E966" s="119">
        <f t="shared" ref="E966:E1029" si="76">F965+E965</f>
        <v>4579.4021186176342</v>
      </c>
      <c r="F966" s="119">
        <v>55.534647324493598</v>
      </c>
      <c r="G966" s="114">
        <v>23.460346000000001</v>
      </c>
      <c r="H966" s="114">
        <v>76.03519</v>
      </c>
      <c r="I966" s="114" t="s">
        <v>1030</v>
      </c>
      <c r="J966" s="114" t="s">
        <v>61</v>
      </c>
      <c r="K966" s="121" t="s">
        <v>495</v>
      </c>
      <c r="L966" s="121" t="s">
        <v>55</v>
      </c>
      <c r="M966" s="114" t="s">
        <v>1389</v>
      </c>
      <c r="N966" s="114" t="s">
        <v>65</v>
      </c>
      <c r="O966" s="114" t="s">
        <v>518</v>
      </c>
      <c r="P966" s="121" t="s">
        <v>1032</v>
      </c>
      <c r="Q966" s="121">
        <v>6</v>
      </c>
      <c r="R966" s="121" t="s">
        <v>881</v>
      </c>
      <c r="S966" s="121" t="s">
        <v>1535</v>
      </c>
      <c r="U966" s="121" t="s">
        <v>34</v>
      </c>
      <c r="W966" s="149" t="s">
        <v>1433</v>
      </c>
      <c r="X966" s="113">
        <v>24</v>
      </c>
      <c r="Y966" s="113" t="s">
        <v>1413</v>
      </c>
      <c r="Z966" s="113" t="s">
        <v>1433</v>
      </c>
      <c r="AA966" s="120">
        <f>X966+6</f>
        <v>30</v>
      </c>
      <c r="AB966" s="114" t="s">
        <v>65</v>
      </c>
      <c r="AC966" s="121" t="s">
        <v>1535</v>
      </c>
      <c r="AD966" s="121" t="s">
        <v>875</v>
      </c>
    </row>
    <row r="967" spans="1:30" s="121" customFormat="1">
      <c r="A967" s="114" t="s">
        <v>1432</v>
      </c>
      <c r="B967" s="114" t="s">
        <v>1408</v>
      </c>
      <c r="C967" s="114" t="s">
        <v>895</v>
      </c>
      <c r="D967" s="114">
        <f t="shared" si="75"/>
        <v>4</v>
      </c>
      <c r="E967" s="119">
        <f t="shared" si="76"/>
        <v>4634.9367659421277</v>
      </c>
      <c r="F967" s="119">
        <v>18.233222439751898</v>
      </c>
      <c r="G967" s="114">
        <v>23.460491999999999</v>
      </c>
      <c r="H967" s="114">
        <v>76.035251000000002</v>
      </c>
      <c r="I967" s="114" t="s">
        <v>1030</v>
      </c>
      <c r="J967" s="114" t="s">
        <v>61</v>
      </c>
      <c r="K967" s="121" t="s">
        <v>495</v>
      </c>
      <c r="L967" s="121" t="s">
        <v>55</v>
      </c>
      <c r="M967" s="114" t="s">
        <v>1389</v>
      </c>
      <c r="N967" s="114" t="s">
        <v>65</v>
      </c>
      <c r="O967" s="114" t="s">
        <v>518</v>
      </c>
      <c r="P967" s="121" t="s">
        <v>1032</v>
      </c>
      <c r="Q967" s="121">
        <v>4</v>
      </c>
      <c r="R967" s="121" t="s">
        <v>881</v>
      </c>
      <c r="S967" s="121" t="s">
        <v>1535</v>
      </c>
      <c r="U967" s="121" t="s">
        <v>874</v>
      </c>
      <c r="W967" s="113" t="s">
        <v>65</v>
      </c>
      <c r="X967" s="113">
        <v>12</v>
      </c>
      <c r="Y967" s="113" t="s">
        <v>65</v>
      </c>
      <c r="Z967" s="113" t="s">
        <v>65</v>
      </c>
      <c r="AA967" s="120">
        <v>0</v>
      </c>
      <c r="AB967" s="114" t="s">
        <v>65</v>
      </c>
      <c r="AC967" s="121" t="s">
        <v>1535</v>
      </c>
      <c r="AD967" s="121" t="s">
        <v>901</v>
      </c>
    </row>
    <row r="968" spans="1:30" s="121" customFormat="1">
      <c r="A968" s="114" t="s">
        <v>1432</v>
      </c>
      <c r="B968" s="114" t="s">
        <v>1408</v>
      </c>
      <c r="C968" s="114" t="s">
        <v>895</v>
      </c>
      <c r="D968" s="114">
        <f t="shared" si="75"/>
        <v>4</v>
      </c>
      <c r="E968" s="119">
        <f t="shared" si="76"/>
        <v>4653.1699883818801</v>
      </c>
      <c r="F968" s="119">
        <v>18.735034060942102</v>
      </c>
      <c r="G968" s="114">
        <v>23.460626000000001</v>
      </c>
      <c r="H968" s="114">
        <v>76.035363000000004</v>
      </c>
      <c r="I968" s="114" t="s">
        <v>1030</v>
      </c>
      <c r="J968" s="114" t="s">
        <v>61</v>
      </c>
      <c r="K968" s="121" t="s">
        <v>495</v>
      </c>
      <c r="L968" s="121" t="s">
        <v>55</v>
      </c>
      <c r="M968" s="114" t="s">
        <v>1389</v>
      </c>
      <c r="N968" s="114" t="s">
        <v>65</v>
      </c>
      <c r="O968" s="114" t="s">
        <v>518</v>
      </c>
      <c r="P968" s="121" t="s">
        <v>1032</v>
      </c>
      <c r="Q968" s="121">
        <v>4</v>
      </c>
      <c r="R968" s="121" t="s">
        <v>881</v>
      </c>
      <c r="S968" s="121" t="s">
        <v>1535</v>
      </c>
      <c r="U968" s="121" t="s">
        <v>874</v>
      </c>
      <c r="W968" s="113" t="s">
        <v>65</v>
      </c>
      <c r="X968" s="113">
        <v>8</v>
      </c>
      <c r="Y968" s="113" t="s">
        <v>65</v>
      </c>
      <c r="Z968" s="113" t="s">
        <v>65</v>
      </c>
      <c r="AA968" s="120">
        <v>0</v>
      </c>
      <c r="AB968" s="114" t="s">
        <v>65</v>
      </c>
      <c r="AC968" s="121" t="s">
        <v>1535</v>
      </c>
      <c r="AD968" s="121" t="s">
        <v>875</v>
      </c>
    </row>
    <row r="969" spans="1:30" s="121" customFormat="1">
      <c r="A969" s="114" t="s">
        <v>1433</v>
      </c>
      <c r="B969" s="114" t="s">
        <v>1537</v>
      </c>
      <c r="C969" s="114" t="s">
        <v>895</v>
      </c>
      <c r="D969" s="114">
        <f t="shared" si="75"/>
        <v>4</v>
      </c>
      <c r="E969" s="119">
        <f t="shared" si="76"/>
        <v>4671.905022442822</v>
      </c>
      <c r="F969" s="119">
        <v>55.1086592060934</v>
      </c>
      <c r="G969" s="114">
        <v>23.460967</v>
      </c>
      <c r="H969" s="114">
        <v>76.035754999999995</v>
      </c>
      <c r="I969" s="114" t="s">
        <v>1030</v>
      </c>
      <c r="J969" s="114" t="s">
        <v>61</v>
      </c>
      <c r="K969" s="121" t="s">
        <v>495</v>
      </c>
      <c r="L969" s="121" t="s">
        <v>55</v>
      </c>
      <c r="M969" s="114" t="s">
        <v>1389</v>
      </c>
      <c r="N969" s="114" t="s">
        <v>65</v>
      </c>
      <c r="O969" s="114" t="s">
        <v>518</v>
      </c>
      <c r="P969" s="121" t="s">
        <v>1032</v>
      </c>
      <c r="Q969" s="121">
        <v>4</v>
      </c>
      <c r="R969" s="121" t="s">
        <v>881</v>
      </c>
      <c r="S969" s="121" t="s">
        <v>1535</v>
      </c>
      <c r="U969" s="121" t="s">
        <v>874</v>
      </c>
      <c r="W969" s="149" t="s">
        <v>1433</v>
      </c>
      <c r="X969" s="113">
        <v>7</v>
      </c>
      <c r="Y969" s="113" t="s">
        <v>1413</v>
      </c>
      <c r="Z969" s="113" t="s">
        <v>1433</v>
      </c>
      <c r="AA969" s="120">
        <f>X969+6</f>
        <v>13</v>
      </c>
      <c r="AB969" s="114" t="s">
        <v>65</v>
      </c>
      <c r="AC969" s="121" t="s">
        <v>1535</v>
      </c>
      <c r="AD969" s="121" t="s">
        <v>875</v>
      </c>
    </row>
    <row r="970" spans="1:30" s="121" customFormat="1">
      <c r="A970" s="114" t="s">
        <v>1432</v>
      </c>
      <c r="B970" s="114" t="s">
        <v>1408</v>
      </c>
      <c r="C970" s="114" t="s">
        <v>895</v>
      </c>
      <c r="D970" s="114">
        <f t="shared" si="75"/>
        <v>4</v>
      </c>
      <c r="E970" s="119">
        <f t="shared" si="76"/>
        <v>4727.0136816489157</v>
      </c>
      <c r="F970" s="119">
        <v>21.906839396718599</v>
      </c>
      <c r="G970" s="114">
        <v>23.461081</v>
      </c>
      <c r="H970" s="114">
        <v>76.035928999999996</v>
      </c>
      <c r="I970" s="114" t="s">
        <v>1030</v>
      </c>
      <c r="J970" s="114" t="s">
        <v>61</v>
      </c>
      <c r="K970" s="121" t="s">
        <v>495</v>
      </c>
      <c r="L970" s="121" t="s">
        <v>55</v>
      </c>
      <c r="M970" s="114" t="s">
        <v>1389</v>
      </c>
      <c r="N970" s="114" t="s">
        <v>65</v>
      </c>
      <c r="O970" s="114" t="s">
        <v>518</v>
      </c>
      <c r="P970" s="121" t="s">
        <v>1032</v>
      </c>
      <c r="Q970" s="121">
        <v>4</v>
      </c>
      <c r="R970" s="121" t="s">
        <v>881</v>
      </c>
      <c r="S970" s="121" t="s">
        <v>1535</v>
      </c>
      <c r="U970" s="121" t="s">
        <v>874</v>
      </c>
      <c r="W970" s="113" t="s">
        <v>65</v>
      </c>
      <c r="X970" s="113">
        <v>5</v>
      </c>
      <c r="Y970" s="113" t="s">
        <v>65</v>
      </c>
      <c r="Z970" s="113" t="s">
        <v>65</v>
      </c>
      <c r="AA970" s="120">
        <v>0</v>
      </c>
      <c r="AB970" s="114" t="s">
        <v>65</v>
      </c>
      <c r="AC970" s="121" t="s">
        <v>1535</v>
      </c>
      <c r="AD970" s="121" t="s">
        <v>875</v>
      </c>
    </row>
    <row r="971" spans="1:30" s="121" customFormat="1">
      <c r="A971" s="114" t="s">
        <v>1432</v>
      </c>
      <c r="B971" s="114" t="s">
        <v>1408</v>
      </c>
      <c r="C971" s="114" t="s">
        <v>868</v>
      </c>
      <c r="D971" s="114">
        <f t="shared" si="75"/>
        <v>5</v>
      </c>
      <c r="E971" s="119">
        <f t="shared" si="76"/>
        <v>4748.9205210456339</v>
      </c>
      <c r="F971" s="119">
        <v>31.1777482218749</v>
      </c>
      <c r="G971" s="114">
        <v>23.461323</v>
      </c>
      <c r="H971" s="114">
        <v>76.035814999999999</v>
      </c>
      <c r="I971" s="114" t="s">
        <v>1030</v>
      </c>
      <c r="J971" s="114" t="s">
        <v>61</v>
      </c>
      <c r="K971" s="121" t="s">
        <v>495</v>
      </c>
      <c r="L971" s="121" t="s">
        <v>55</v>
      </c>
      <c r="M971" s="114" t="s">
        <v>1389</v>
      </c>
      <c r="N971" s="114" t="s">
        <v>65</v>
      </c>
      <c r="O971" s="114" t="s">
        <v>518</v>
      </c>
      <c r="P971" s="121" t="s">
        <v>884</v>
      </c>
      <c r="Q971" s="121">
        <v>6</v>
      </c>
      <c r="R971" s="121" t="s">
        <v>885</v>
      </c>
      <c r="S971" s="121" t="s">
        <v>59</v>
      </c>
      <c r="U971" s="121" t="s">
        <v>886</v>
      </c>
      <c r="W971" s="113" t="s">
        <v>65</v>
      </c>
      <c r="X971" s="113">
        <v>5</v>
      </c>
      <c r="Y971" s="113" t="s">
        <v>65</v>
      </c>
      <c r="Z971" s="113" t="s">
        <v>65</v>
      </c>
      <c r="AA971" s="120">
        <v>0</v>
      </c>
      <c r="AB971" s="114" t="s">
        <v>65</v>
      </c>
      <c r="AC971" s="121" t="s">
        <v>59</v>
      </c>
      <c r="AD971" s="121" t="s">
        <v>875</v>
      </c>
    </row>
    <row r="972" spans="1:30" s="121" customFormat="1">
      <c r="A972" s="114" t="s">
        <v>1472</v>
      </c>
      <c r="B972" s="114" t="s">
        <v>893</v>
      </c>
      <c r="C972" s="114" t="s">
        <v>868</v>
      </c>
      <c r="D972" s="114">
        <f t="shared" si="75"/>
        <v>5</v>
      </c>
      <c r="E972" s="119">
        <v>0</v>
      </c>
      <c r="F972" s="119">
        <v>6.8653260262009796</v>
      </c>
      <c r="G972" s="114">
        <v>23.445709999999998</v>
      </c>
      <c r="H972" s="114">
        <v>76.064772000000005</v>
      </c>
      <c r="I972" s="114" t="s">
        <v>1033</v>
      </c>
      <c r="J972" s="114" t="s">
        <v>61</v>
      </c>
      <c r="K972" s="121" t="s">
        <v>495</v>
      </c>
      <c r="L972" s="121" t="s">
        <v>55</v>
      </c>
      <c r="M972" s="114" t="s">
        <v>1390</v>
      </c>
      <c r="N972" s="114" t="s">
        <v>65</v>
      </c>
      <c r="O972" s="114" t="s">
        <v>518</v>
      </c>
      <c r="P972" s="121" t="s">
        <v>884</v>
      </c>
      <c r="Q972" s="121">
        <v>6</v>
      </c>
      <c r="R972" s="121" t="s">
        <v>881</v>
      </c>
      <c r="S972" s="121" t="s">
        <v>59</v>
      </c>
      <c r="U972" s="121" t="s">
        <v>886</v>
      </c>
      <c r="W972" s="113" t="s">
        <v>65</v>
      </c>
      <c r="X972" s="113">
        <v>6</v>
      </c>
      <c r="Y972" s="113" t="s">
        <v>65</v>
      </c>
      <c r="Z972" s="113" t="s">
        <v>65</v>
      </c>
      <c r="AA972" s="120">
        <v>0</v>
      </c>
      <c r="AB972" s="114" t="s">
        <v>65</v>
      </c>
      <c r="AC972" s="121" t="s">
        <v>59</v>
      </c>
      <c r="AD972" s="121" t="s">
        <v>875</v>
      </c>
    </row>
    <row r="973" spans="1:30" s="121" customFormat="1">
      <c r="A973" s="114" t="s">
        <v>1463</v>
      </c>
      <c r="B973" s="114" t="s">
        <v>1408</v>
      </c>
      <c r="C973" s="114" t="s">
        <v>868</v>
      </c>
      <c r="D973" s="114">
        <f t="shared" si="75"/>
        <v>4</v>
      </c>
      <c r="E973" s="119">
        <f t="shared" si="76"/>
        <v>6.8653260262009796</v>
      </c>
      <c r="F973" s="119">
        <v>7.53151454774894</v>
      </c>
      <c r="G973" s="114">
        <v>23.445641999999999</v>
      </c>
      <c r="H973" s="114">
        <v>76.064768000000001</v>
      </c>
      <c r="I973" s="114" t="s">
        <v>1033</v>
      </c>
      <c r="J973" s="114" t="s">
        <v>61</v>
      </c>
      <c r="K973" s="121" t="s">
        <v>495</v>
      </c>
      <c r="L973" s="121" t="s">
        <v>55</v>
      </c>
      <c r="M973" s="114" t="s">
        <v>1390</v>
      </c>
      <c r="N973" s="114" t="s">
        <v>65</v>
      </c>
      <c r="O973" s="114" t="s">
        <v>518</v>
      </c>
      <c r="P973" s="121" t="s">
        <v>1034</v>
      </c>
      <c r="Q973" s="121">
        <v>4</v>
      </c>
      <c r="R973" s="121" t="s">
        <v>881</v>
      </c>
      <c r="S973" s="121" t="s">
        <v>59</v>
      </c>
      <c r="U973" s="121" t="s">
        <v>874</v>
      </c>
      <c r="W973" s="113" t="s">
        <v>65</v>
      </c>
      <c r="X973" s="113">
        <v>8</v>
      </c>
      <c r="Y973" s="113" t="s">
        <v>65</v>
      </c>
      <c r="Z973" s="113" t="s">
        <v>65</v>
      </c>
      <c r="AA973" s="120">
        <v>0</v>
      </c>
      <c r="AB973" s="114" t="s">
        <v>65</v>
      </c>
      <c r="AC973" s="121" t="s">
        <v>59</v>
      </c>
      <c r="AD973" s="121" t="s">
        <v>875</v>
      </c>
    </row>
    <row r="974" spans="1:30" s="121" customFormat="1">
      <c r="A974" s="114" t="s">
        <v>1035</v>
      </c>
      <c r="B974" s="114" t="s">
        <v>871</v>
      </c>
      <c r="C974" s="114" t="s">
        <v>868</v>
      </c>
      <c r="D974" s="114">
        <f t="shared" si="75"/>
        <v>4</v>
      </c>
      <c r="E974" s="119">
        <f t="shared" si="76"/>
        <v>14.39684057394992</v>
      </c>
      <c r="F974" s="119">
        <v>33.4038886890649</v>
      </c>
      <c r="G974" s="114">
        <v>23.445342</v>
      </c>
      <c r="H974" s="114">
        <v>76.064734000000001</v>
      </c>
      <c r="I974" s="114" t="s">
        <v>1033</v>
      </c>
      <c r="J974" s="114" t="s">
        <v>61</v>
      </c>
      <c r="K974" s="121" t="s">
        <v>495</v>
      </c>
      <c r="L974" s="121" t="s">
        <v>55</v>
      </c>
      <c r="M974" s="114" t="s">
        <v>1390</v>
      </c>
      <c r="N974" s="114" t="s">
        <v>65</v>
      </c>
      <c r="O974" s="114" t="s">
        <v>518</v>
      </c>
      <c r="P974" s="121" t="s">
        <v>1034</v>
      </c>
      <c r="Q974" s="121">
        <v>4</v>
      </c>
      <c r="R974" s="121" t="s">
        <v>881</v>
      </c>
      <c r="S974" s="121" t="s">
        <v>59</v>
      </c>
      <c r="U974" s="121" t="s">
        <v>874</v>
      </c>
      <c r="W974" s="113" t="s">
        <v>65</v>
      </c>
      <c r="X974" s="113">
        <v>6</v>
      </c>
      <c r="Y974" s="113" t="s">
        <v>65</v>
      </c>
      <c r="Z974" s="113" t="s">
        <v>65</v>
      </c>
      <c r="AA974" s="120">
        <v>0</v>
      </c>
      <c r="AB974" s="114" t="s">
        <v>65</v>
      </c>
      <c r="AC974" s="121" t="s">
        <v>59</v>
      </c>
      <c r="AD974" s="121" t="s">
        <v>875</v>
      </c>
    </row>
    <row r="975" spans="1:30" s="121" customFormat="1">
      <c r="A975" s="114" t="s">
        <v>1432</v>
      </c>
      <c r="B975" s="114" t="s">
        <v>1408</v>
      </c>
      <c r="C975" s="114" t="s">
        <v>868</v>
      </c>
      <c r="D975" s="114">
        <f t="shared" si="75"/>
        <v>4</v>
      </c>
      <c r="E975" s="119">
        <f t="shared" si="76"/>
        <v>47.800729263014816</v>
      </c>
      <c r="F975" s="119">
        <v>148.75877700642499</v>
      </c>
      <c r="G975" s="114">
        <v>23.444019000000001</v>
      </c>
      <c r="H975" s="114">
        <v>76.064487</v>
      </c>
      <c r="I975" s="114" t="s">
        <v>1033</v>
      </c>
      <c r="J975" s="114" t="s">
        <v>61</v>
      </c>
      <c r="K975" s="121" t="s">
        <v>495</v>
      </c>
      <c r="L975" s="121" t="s">
        <v>55</v>
      </c>
      <c r="M975" s="114" t="s">
        <v>1390</v>
      </c>
      <c r="N975" s="114" t="s">
        <v>65</v>
      </c>
      <c r="O975" s="114" t="s">
        <v>518</v>
      </c>
      <c r="P975" s="121" t="s">
        <v>1034</v>
      </c>
      <c r="Q975" s="121">
        <v>4</v>
      </c>
      <c r="R975" s="121" t="s">
        <v>881</v>
      </c>
      <c r="S975" s="121" t="s">
        <v>59</v>
      </c>
      <c r="U975" s="121" t="s">
        <v>874</v>
      </c>
      <c r="W975" s="113" t="s">
        <v>65</v>
      </c>
      <c r="X975" s="113">
        <v>9</v>
      </c>
      <c r="Y975" s="113" t="s">
        <v>65</v>
      </c>
      <c r="Z975" s="113" t="s">
        <v>65</v>
      </c>
      <c r="AA975" s="120">
        <v>0</v>
      </c>
      <c r="AB975" s="114" t="s">
        <v>65</v>
      </c>
      <c r="AC975" s="121" t="s">
        <v>59</v>
      </c>
      <c r="AD975" s="121" t="s">
        <v>875</v>
      </c>
    </row>
    <row r="976" spans="1:30" s="121" customFormat="1">
      <c r="A976" s="114" t="s">
        <v>1431</v>
      </c>
      <c r="B976" s="114" t="s">
        <v>1408</v>
      </c>
      <c r="C976" s="114" t="s">
        <v>868</v>
      </c>
      <c r="D976" s="114">
        <f t="shared" si="75"/>
        <v>4</v>
      </c>
      <c r="E976" s="119">
        <f t="shared" si="76"/>
        <v>196.55950626943979</v>
      </c>
      <c r="F976" s="119">
        <v>158.68212898616301</v>
      </c>
      <c r="G976" s="114">
        <v>23.442625</v>
      </c>
      <c r="H976" s="114">
        <v>76.064132999999998</v>
      </c>
      <c r="I976" s="114" t="s">
        <v>1033</v>
      </c>
      <c r="J976" s="114" t="s">
        <v>61</v>
      </c>
      <c r="K976" s="121" t="s">
        <v>495</v>
      </c>
      <c r="L976" s="121" t="s">
        <v>55</v>
      </c>
      <c r="M976" s="114" t="s">
        <v>1390</v>
      </c>
      <c r="N976" s="114" t="s">
        <v>65</v>
      </c>
      <c r="O976" s="114" t="s">
        <v>518</v>
      </c>
      <c r="P976" s="121" t="s">
        <v>1034</v>
      </c>
      <c r="Q976" s="121">
        <v>4</v>
      </c>
      <c r="R976" s="121" t="s">
        <v>881</v>
      </c>
      <c r="S976" s="121" t="s">
        <v>59</v>
      </c>
      <c r="U976" s="121" t="s">
        <v>874</v>
      </c>
      <c r="W976" s="113" t="s">
        <v>65</v>
      </c>
      <c r="X976" s="113">
        <v>6</v>
      </c>
      <c r="Y976" s="113" t="s">
        <v>65</v>
      </c>
      <c r="Z976" s="113" t="s">
        <v>65</v>
      </c>
      <c r="AA976" s="120">
        <v>0</v>
      </c>
      <c r="AB976" s="114" t="s">
        <v>65</v>
      </c>
      <c r="AC976" s="121" t="s">
        <v>59</v>
      </c>
      <c r="AD976" s="121" t="s">
        <v>875</v>
      </c>
    </row>
    <row r="977" spans="1:30" s="121" customFormat="1">
      <c r="A977" s="114" t="s">
        <v>1433</v>
      </c>
      <c r="B977" s="114" t="s">
        <v>1537</v>
      </c>
      <c r="C977" s="114" t="s">
        <v>868</v>
      </c>
      <c r="D977" s="114">
        <f t="shared" si="75"/>
        <v>4</v>
      </c>
      <c r="E977" s="119">
        <f t="shared" si="76"/>
        <v>355.24163525560277</v>
      </c>
      <c r="F977" s="119">
        <v>95.1264571492286</v>
      </c>
      <c r="G977" s="114">
        <v>23.441789</v>
      </c>
      <c r="H977" s="114">
        <v>76.063918999999999</v>
      </c>
      <c r="I977" s="114" t="s">
        <v>1033</v>
      </c>
      <c r="J977" s="114" t="s">
        <v>61</v>
      </c>
      <c r="K977" s="121" t="s">
        <v>495</v>
      </c>
      <c r="L977" s="121" t="s">
        <v>55</v>
      </c>
      <c r="M977" s="114" t="s">
        <v>1390</v>
      </c>
      <c r="N977" s="114" t="s">
        <v>65</v>
      </c>
      <c r="O977" s="114" t="s">
        <v>518</v>
      </c>
      <c r="P977" s="121" t="s">
        <v>1034</v>
      </c>
      <c r="Q977" s="121">
        <v>4</v>
      </c>
      <c r="R977" s="121" t="s">
        <v>881</v>
      </c>
      <c r="S977" s="121" t="s">
        <v>59</v>
      </c>
      <c r="U977" s="121" t="s">
        <v>874</v>
      </c>
      <c r="W977" s="149" t="s">
        <v>1433</v>
      </c>
      <c r="X977" s="113">
        <v>16</v>
      </c>
      <c r="Y977" s="113" t="s">
        <v>1413</v>
      </c>
      <c r="Z977" s="113" t="s">
        <v>1433</v>
      </c>
      <c r="AA977" s="120">
        <f t="shared" ref="AA977:AA979" si="77">X977+6</f>
        <v>22</v>
      </c>
      <c r="AB977" s="114" t="s">
        <v>65</v>
      </c>
      <c r="AC977" s="121" t="s">
        <v>59</v>
      </c>
      <c r="AD977" s="121" t="s">
        <v>875</v>
      </c>
    </row>
    <row r="978" spans="1:30" s="121" customFormat="1">
      <c r="A978" s="114" t="s">
        <v>1433</v>
      </c>
      <c r="B978" s="114" t="s">
        <v>1537</v>
      </c>
      <c r="C978" s="114" t="s">
        <v>868</v>
      </c>
      <c r="D978" s="114">
        <f t="shared" si="75"/>
        <v>4</v>
      </c>
      <c r="E978" s="119">
        <f t="shared" si="76"/>
        <v>450.36809240483137</v>
      </c>
      <c r="F978" s="119">
        <v>45.132620108761799</v>
      </c>
      <c r="G978" s="114">
        <v>23.441496000000001</v>
      </c>
      <c r="H978" s="114">
        <v>76.063616999999994</v>
      </c>
      <c r="I978" s="114" t="s">
        <v>1033</v>
      </c>
      <c r="J978" s="114" t="s">
        <v>61</v>
      </c>
      <c r="K978" s="121" t="s">
        <v>495</v>
      </c>
      <c r="L978" s="121" t="s">
        <v>55</v>
      </c>
      <c r="M978" s="114" t="s">
        <v>1390</v>
      </c>
      <c r="N978" s="114" t="s">
        <v>65</v>
      </c>
      <c r="O978" s="114" t="s">
        <v>518</v>
      </c>
      <c r="P978" s="121" t="s">
        <v>1034</v>
      </c>
      <c r="Q978" s="121">
        <v>4</v>
      </c>
      <c r="R978" s="121" t="s">
        <v>881</v>
      </c>
      <c r="S978" s="121" t="s">
        <v>59</v>
      </c>
      <c r="U978" s="121" t="s">
        <v>874</v>
      </c>
      <c r="W978" s="149" t="s">
        <v>1433</v>
      </c>
      <c r="X978" s="113">
        <v>28</v>
      </c>
      <c r="Y978" s="113" t="s">
        <v>1413</v>
      </c>
      <c r="Z978" s="113" t="s">
        <v>1433</v>
      </c>
      <c r="AA978" s="120">
        <f t="shared" si="77"/>
        <v>34</v>
      </c>
      <c r="AB978" s="114" t="s">
        <v>65</v>
      </c>
      <c r="AC978" s="121" t="s">
        <v>59</v>
      </c>
      <c r="AD978" s="121" t="s">
        <v>875</v>
      </c>
    </row>
    <row r="979" spans="1:30" s="121" customFormat="1">
      <c r="A979" s="114" t="s">
        <v>1433</v>
      </c>
      <c r="B979" s="114" t="s">
        <v>1537</v>
      </c>
      <c r="C979" s="114" t="s">
        <v>868</v>
      </c>
      <c r="D979" s="114">
        <f t="shared" si="75"/>
        <v>4</v>
      </c>
      <c r="E979" s="119">
        <f t="shared" si="76"/>
        <v>495.50071251359316</v>
      </c>
      <c r="F979" s="119">
        <v>19.787781146755101</v>
      </c>
      <c r="G979" s="114">
        <v>23.441365000000001</v>
      </c>
      <c r="H979" s="114">
        <v>76.063485999999997</v>
      </c>
      <c r="I979" s="114" t="s">
        <v>1033</v>
      </c>
      <c r="J979" s="114" t="s">
        <v>61</v>
      </c>
      <c r="K979" s="121" t="s">
        <v>495</v>
      </c>
      <c r="L979" s="121" t="s">
        <v>55</v>
      </c>
      <c r="M979" s="114" t="s">
        <v>1390</v>
      </c>
      <c r="N979" s="114" t="s">
        <v>65</v>
      </c>
      <c r="O979" s="114" t="s">
        <v>518</v>
      </c>
      <c r="P979" s="121" t="s">
        <v>1034</v>
      </c>
      <c r="Q979" s="121">
        <v>4</v>
      </c>
      <c r="R979" s="121" t="s">
        <v>881</v>
      </c>
      <c r="S979" s="121" t="s">
        <v>59</v>
      </c>
      <c r="U979" s="121" t="s">
        <v>874</v>
      </c>
      <c r="W979" s="149" t="s">
        <v>1433</v>
      </c>
      <c r="X979" s="113">
        <v>6</v>
      </c>
      <c r="Y979" s="113" t="s">
        <v>1413</v>
      </c>
      <c r="Z979" s="113" t="s">
        <v>1433</v>
      </c>
      <c r="AA979" s="120">
        <f t="shared" si="77"/>
        <v>12</v>
      </c>
      <c r="AB979" s="114" t="s">
        <v>65</v>
      </c>
      <c r="AC979" s="121" t="s">
        <v>59</v>
      </c>
      <c r="AD979" s="121" t="s">
        <v>875</v>
      </c>
    </row>
    <row r="980" spans="1:30" s="121" customFormat="1">
      <c r="A980" s="114" t="s">
        <v>1432</v>
      </c>
      <c r="B980" s="114" t="s">
        <v>1408</v>
      </c>
      <c r="C980" s="114" t="s">
        <v>868</v>
      </c>
      <c r="D980" s="114">
        <f t="shared" si="75"/>
        <v>4</v>
      </c>
      <c r="E980" s="119">
        <f t="shared" si="76"/>
        <v>515.28849366034831</v>
      </c>
      <c r="F980" s="119">
        <v>33.414006577540299</v>
      </c>
      <c r="G980" s="114">
        <v>23.441151000000001</v>
      </c>
      <c r="H980" s="114">
        <v>76.063254999999998</v>
      </c>
      <c r="I980" s="114" t="s">
        <v>1033</v>
      </c>
      <c r="J980" s="114" t="s">
        <v>61</v>
      </c>
      <c r="K980" s="121" t="s">
        <v>495</v>
      </c>
      <c r="L980" s="121" t="s">
        <v>55</v>
      </c>
      <c r="M980" s="114" t="s">
        <v>1390</v>
      </c>
      <c r="N980" s="114" t="s">
        <v>65</v>
      </c>
      <c r="O980" s="114" t="s">
        <v>518</v>
      </c>
      <c r="P980" s="121" t="s">
        <v>1034</v>
      </c>
      <c r="Q980" s="121">
        <v>4</v>
      </c>
      <c r="R980" s="121" t="s">
        <v>881</v>
      </c>
      <c r="S980" s="121" t="s">
        <v>59</v>
      </c>
      <c r="U980" s="121" t="s">
        <v>874</v>
      </c>
      <c r="W980" s="113" t="s">
        <v>65</v>
      </c>
      <c r="X980" s="113">
        <v>5</v>
      </c>
      <c r="Y980" s="113" t="s">
        <v>65</v>
      </c>
      <c r="Z980" s="113" t="s">
        <v>65</v>
      </c>
      <c r="AA980" s="120">
        <v>0</v>
      </c>
      <c r="AB980" s="114" t="s">
        <v>65</v>
      </c>
      <c r="AC980" s="121" t="s">
        <v>59</v>
      </c>
      <c r="AD980" s="121" t="s">
        <v>875</v>
      </c>
    </row>
    <row r="981" spans="1:30" s="121" customFormat="1">
      <c r="A981" s="114" t="s">
        <v>1432</v>
      </c>
      <c r="B981" s="114" t="s">
        <v>1408</v>
      </c>
      <c r="C981" s="114" t="s">
        <v>868</v>
      </c>
      <c r="D981" s="114">
        <f t="shared" si="75"/>
        <v>4</v>
      </c>
      <c r="E981" s="119">
        <f t="shared" si="76"/>
        <v>548.70250023788856</v>
      </c>
      <c r="F981" s="119">
        <v>333.94396637953702</v>
      </c>
      <c r="G981" s="114">
        <v>23.438210000000002</v>
      </c>
      <c r="H981" s="114">
        <v>76.063882000000007</v>
      </c>
      <c r="I981" s="114" t="s">
        <v>1033</v>
      </c>
      <c r="J981" s="114" t="s">
        <v>61</v>
      </c>
      <c r="K981" s="121" t="s">
        <v>495</v>
      </c>
      <c r="L981" s="121" t="s">
        <v>55</v>
      </c>
      <c r="M981" s="114" t="s">
        <v>1390</v>
      </c>
      <c r="N981" s="114" t="s">
        <v>65</v>
      </c>
      <c r="O981" s="114" t="s">
        <v>518</v>
      </c>
      <c r="P981" s="121" t="s">
        <v>1034</v>
      </c>
      <c r="Q981" s="121">
        <v>4</v>
      </c>
      <c r="R981" s="121" t="s">
        <v>881</v>
      </c>
      <c r="S981" s="121" t="s">
        <v>59</v>
      </c>
      <c r="U981" s="121" t="s">
        <v>874</v>
      </c>
      <c r="W981" s="113" t="s">
        <v>65</v>
      </c>
      <c r="X981" s="113">
        <v>8</v>
      </c>
      <c r="Y981" s="113" t="s">
        <v>65</v>
      </c>
      <c r="Z981" s="113" t="s">
        <v>65</v>
      </c>
      <c r="AA981" s="120">
        <v>0</v>
      </c>
      <c r="AB981" s="114" t="s">
        <v>65</v>
      </c>
      <c r="AC981" s="121" t="s">
        <v>59</v>
      </c>
      <c r="AD981" s="121" t="s">
        <v>875</v>
      </c>
    </row>
    <row r="982" spans="1:30" s="121" customFormat="1">
      <c r="A982" s="114" t="s">
        <v>1433</v>
      </c>
      <c r="B982" s="114" t="s">
        <v>1537</v>
      </c>
      <c r="C982" s="114" t="s">
        <v>868</v>
      </c>
      <c r="D982" s="114">
        <f t="shared" si="75"/>
        <v>4</v>
      </c>
      <c r="E982" s="119">
        <f t="shared" si="76"/>
        <v>882.64646661742563</v>
      </c>
      <c r="F982" s="119">
        <v>144.38161426165601</v>
      </c>
      <c r="G982" s="114">
        <v>23.436916</v>
      </c>
      <c r="H982" s="114">
        <v>76.064029000000005</v>
      </c>
      <c r="I982" s="114" t="s">
        <v>1033</v>
      </c>
      <c r="J982" s="114" t="s">
        <v>61</v>
      </c>
      <c r="K982" s="121" t="s">
        <v>495</v>
      </c>
      <c r="L982" s="121" t="s">
        <v>55</v>
      </c>
      <c r="M982" s="114" t="s">
        <v>1390</v>
      </c>
      <c r="N982" s="114" t="s">
        <v>65</v>
      </c>
      <c r="O982" s="114" t="s">
        <v>518</v>
      </c>
      <c r="P982" s="121" t="s">
        <v>1034</v>
      </c>
      <c r="Q982" s="121">
        <v>4</v>
      </c>
      <c r="R982" s="121" t="s">
        <v>881</v>
      </c>
      <c r="S982" s="121" t="s">
        <v>59</v>
      </c>
      <c r="U982" s="121" t="s">
        <v>874</v>
      </c>
      <c r="W982" s="149" t="s">
        <v>1433</v>
      </c>
      <c r="X982" s="113">
        <v>9</v>
      </c>
      <c r="Y982" s="113" t="s">
        <v>1413</v>
      </c>
      <c r="Z982" s="113" t="s">
        <v>1433</v>
      </c>
      <c r="AA982" s="120">
        <f>X982+6</f>
        <v>15</v>
      </c>
      <c r="AB982" s="114" t="s">
        <v>65</v>
      </c>
      <c r="AC982" s="121" t="s">
        <v>59</v>
      </c>
      <c r="AD982" s="121" t="s">
        <v>875</v>
      </c>
    </row>
    <row r="983" spans="1:30" s="121" customFormat="1">
      <c r="A983" s="114" t="s">
        <v>1041</v>
      </c>
      <c r="B983" s="114" t="s">
        <v>871</v>
      </c>
      <c r="C983" s="114" t="s">
        <v>868</v>
      </c>
      <c r="D983" s="114">
        <f t="shared" si="75"/>
        <v>4</v>
      </c>
      <c r="E983" s="119">
        <f t="shared" si="76"/>
        <v>1027.0280808790817</v>
      </c>
      <c r="F983" s="119">
        <v>153.33160655735699</v>
      </c>
      <c r="G983" s="114">
        <v>23.435537</v>
      </c>
      <c r="H983" s="114">
        <v>76.064143999999999</v>
      </c>
      <c r="I983" s="114" t="s">
        <v>1033</v>
      </c>
      <c r="J983" s="114" t="s">
        <v>61</v>
      </c>
      <c r="K983" s="121" t="s">
        <v>495</v>
      </c>
      <c r="L983" s="121" t="s">
        <v>55</v>
      </c>
      <c r="M983" s="114" t="s">
        <v>1390</v>
      </c>
      <c r="N983" s="114" t="s">
        <v>65</v>
      </c>
      <c r="O983" s="114" t="s">
        <v>518</v>
      </c>
      <c r="P983" s="121" t="s">
        <v>1034</v>
      </c>
      <c r="Q983" s="121">
        <v>4</v>
      </c>
      <c r="R983" s="121" t="s">
        <v>881</v>
      </c>
      <c r="S983" s="121" t="s">
        <v>59</v>
      </c>
      <c r="U983" s="121" t="s">
        <v>874</v>
      </c>
      <c r="W983" s="113" t="s">
        <v>65</v>
      </c>
      <c r="X983" s="113">
        <v>6</v>
      </c>
      <c r="Y983" s="113" t="s">
        <v>65</v>
      </c>
      <c r="Z983" s="113" t="s">
        <v>65</v>
      </c>
      <c r="AA983" s="120">
        <v>0</v>
      </c>
      <c r="AB983" s="114" t="s">
        <v>65</v>
      </c>
      <c r="AC983" s="121" t="s">
        <v>59</v>
      </c>
      <c r="AD983" s="121" t="s">
        <v>875</v>
      </c>
    </row>
    <row r="984" spans="1:30" s="121" customFormat="1">
      <c r="A984" s="114" t="s">
        <v>1433</v>
      </c>
      <c r="B984" s="114" t="s">
        <v>1537</v>
      </c>
      <c r="C984" s="114" t="s">
        <v>868</v>
      </c>
      <c r="D984" s="114">
        <f t="shared" si="75"/>
        <v>4</v>
      </c>
      <c r="E984" s="119">
        <f t="shared" si="76"/>
        <v>1180.3596874364387</v>
      </c>
      <c r="F984" s="119">
        <v>466.78992055154299</v>
      </c>
      <c r="G984" s="114">
        <v>23.431417</v>
      </c>
      <c r="H984" s="114">
        <v>76.065015000000002</v>
      </c>
      <c r="I984" s="114" t="s">
        <v>1033</v>
      </c>
      <c r="J984" s="114" t="s">
        <v>61</v>
      </c>
      <c r="K984" s="121" t="s">
        <v>495</v>
      </c>
      <c r="L984" s="121" t="s">
        <v>55</v>
      </c>
      <c r="M984" s="114" t="s">
        <v>1390</v>
      </c>
      <c r="N984" s="114" t="s">
        <v>65</v>
      </c>
      <c r="O984" s="114" t="s">
        <v>518</v>
      </c>
      <c r="P984" s="121" t="s">
        <v>1034</v>
      </c>
      <c r="Q984" s="121">
        <v>4</v>
      </c>
      <c r="R984" s="121" t="s">
        <v>881</v>
      </c>
      <c r="S984" s="121" t="s">
        <v>59</v>
      </c>
      <c r="U984" s="121" t="s">
        <v>874</v>
      </c>
      <c r="W984" s="149" t="s">
        <v>1433</v>
      </c>
      <c r="X984" s="113">
        <v>8</v>
      </c>
      <c r="Y984" s="113" t="s">
        <v>1413</v>
      </c>
      <c r="Z984" s="113" t="s">
        <v>1433</v>
      </c>
      <c r="AA984" s="120">
        <f t="shared" ref="AA984:AA986" si="78">X984+6</f>
        <v>14</v>
      </c>
      <c r="AB984" s="114" t="s">
        <v>65</v>
      </c>
      <c r="AC984" s="121" t="s">
        <v>59</v>
      </c>
      <c r="AD984" s="121" t="s">
        <v>875</v>
      </c>
    </row>
    <row r="985" spans="1:30" s="121" customFormat="1">
      <c r="A985" s="114" t="s">
        <v>1433</v>
      </c>
      <c r="B985" s="114" t="s">
        <v>1537</v>
      </c>
      <c r="C985" s="114" t="s">
        <v>868</v>
      </c>
      <c r="D985" s="114">
        <f t="shared" si="75"/>
        <v>4</v>
      </c>
      <c r="E985" s="119">
        <f t="shared" si="76"/>
        <v>1647.1496079879817</v>
      </c>
      <c r="F985" s="119">
        <v>114.434472123137</v>
      </c>
      <c r="G985" s="114">
        <v>23.430439</v>
      </c>
      <c r="H985" s="114">
        <v>76.065375000000003</v>
      </c>
      <c r="I985" s="114" t="s">
        <v>1033</v>
      </c>
      <c r="J985" s="114" t="s">
        <v>61</v>
      </c>
      <c r="K985" s="121" t="s">
        <v>495</v>
      </c>
      <c r="L985" s="121" t="s">
        <v>55</v>
      </c>
      <c r="M985" s="114" t="s">
        <v>1390</v>
      </c>
      <c r="N985" s="114" t="s">
        <v>65</v>
      </c>
      <c r="O985" s="114" t="s">
        <v>518</v>
      </c>
      <c r="P985" s="121" t="s">
        <v>1034</v>
      </c>
      <c r="Q985" s="121">
        <v>4</v>
      </c>
      <c r="R985" s="121" t="s">
        <v>881</v>
      </c>
      <c r="S985" s="121" t="s">
        <v>59</v>
      </c>
      <c r="U985" s="121" t="s">
        <v>874</v>
      </c>
      <c r="W985" s="149" t="s">
        <v>1433</v>
      </c>
      <c r="X985" s="113">
        <v>55</v>
      </c>
      <c r="Y985" s="113" t="s">
        <v>1413</v>
      </c>
      <c r="Z985" s="113" t="s">
        <v>1433</v>
      </c>
      <c r="AA985" s="120">
        <f t="shared" si="78"/>
        <v>61</v>
      </c>
      <c r="AB985" s="114" t="s">
        <v>65</v>
      </c>
      <c r="AC985" s="121" t="s">
        <v>59</v>
      </c>
      <c r="AD985" s="121" t="s">
        <v>875</v>
      </c>
    </row>
    <row r="986" spans="1:30" s="121" customFormat="1">
      <c r="A986" s="114" t="s">
        <v>1433</v>
      </c>
      <c r="B986" s="114" t="s">
        <v>1537</v>
      </c>
      <c r="C986" s="114" t="s">
        <v>868</v>
      </c>
      <c r="D986" s="114">
        <f t="shared" si="75"/>
        <v>4</v>
      </c>
      <c r="E986" s="119">
        <f t="shared" si="76"/>
        <v>1761.5840801111187</v>
      </c>
      <c r="F986" s="119">
        <v>268.27535055270602</v>
      </c>
      <c r="G986" s="114">
        <v>23.428069000000001</v>
      </c>
      <c r="H986" s="114">
        <v>76.065864000000005</v>
      </c>
      <c r="I986" s="114" t="s">
        <v>1033</v>
      </c>
      <c r="J986" s="114" t="s">
        <v>61</v>
      </c>
      <c r="K986" s="121" t="s">
        <v>495</v>
      </c>
      <c r="L986" s="121" t="s">
        <v>55</v>
      </c>
      <c r="M986" s="114" t="s">
        <v>1390</v>
      </c>
      <c r="N986" s="114" t="s">
        <v>65</v>
      </c>
      <c r="O986" s="114" t="s">
        <v>518</v>
      </c>
      <c r="P986" s="121" t="s">
        <v>1034</v>
      </c>
      <c r="Q986" s="121">
        <v>4</v>
      </c>
      <c r="R986" s="121" t="s">
        <v>881</v>
      </c>
      <c r="S986" s="121" t="s">
        <v>59</v>
      </c>
      <c r="U986" s="121" t="s">
        <v>874</v>
      </c>
      <c r="W986" s="149" t="s">
        <v>1433</v>
      </c>
      <c r="X986" s="113">
        <v>7</v>
      </c>
      <c r="Y986" s="113" t="s">
        <v>1413</v>
      </c>
      <c r="Z986" s="113" t="s">
        <v>1433</v>
      </c>
      <c r="AA986" s="120">
        <f t="shared" si="78"/>
        <v>13</v>
      </c>
      <c r="AB986" s="114" t="s">
        <v>65</v>
      </c>
      <c r="AC986" s="121" t="s">
        <v>59</v>
      </c>
      <c r="AD986" s="121" t="s">
        <v>875</v>
      </c>
    </row>
    <row r="987" spans="1:30" s="121" customFormat="1">
      <c r="A987" s="114" t="s">
        <v>1040</v>
      </c>
      <c r="B987" s="114" t="s">
        <v>871</v>
      </c>
      <c r="C987" s="114" t="s">
        <v>868</v>
      </c>
      <c r="D987" s="114">
        <f t="shared" si="75"/>
        <v>4</v>
      </c>
      <c r="E987" s="119">
        <f t="shared" si="76"/>
        <v>2029.8594306638247</v>
      </c>
      <c r="F987" s="119">
        <v>17.5692794921104</v>
      </c>
      <c r="G987" s="114">
        <v>23.427911999999999</v>
      </c>
      <c r="H987" s="114">
        <v>76.065888999999999</v>
      </c>
      <c r="I987" s="114" t="s">
        <v>1033</v>
      </c>
      <c r="J987" s="114" t="s">
        <v>61</v>
      </c>
      <c r="K987" s="121" t="s">
        <v>495</v>
      </c>
      <c r="L987" s="121" t="s">
        <v>55</v>
      </c>
      <c r="M987" s="114" t="s">
        <v>1390</v>
      </c>
      <c r="N987" s="114" t="s">
        <v>65</v>
      </c>
      <c r="O987" s="114" t="s">
        <v>518</v>
      </c>
      <c r="P987" s="121" t="s">
        <v>1034</v>
      </c>
      <c r="Q987" s="121">
        <v>4</v>
      </c>
      <c r="R987" s="121" t="s">
        <v>881</v>
      </c>
      <c r="S987" s="121" t="s">
        <v>59</v>
      </c>
      <c r="U987" s="121" t="s">
        <v>874</v>
      </c>
      <c r="W987" s="113" t="s">
        <v>65</v>
      </c>
      <c r="X987" s="113">
        <v>6</v>
      </c>
      <c r="Y987" s="113" t="s">
        <v>65</v>
      </c>
      <c r="Z987" s="113" t="s">
        <v>65</v>
      </c>
      <c r="AA987" s="120">
        <v>0</v>
      </c>
      <c r="AB987" s="114" t="s">
        <v>65</v>
      </c>
      <c r="AC987" s="121" t="s">
        <v>59</v>
      </c>
      <c r="AD987" s="121" t="s">
        <v>875</v>
      </c>
    </row>
    <row r="988" spans="1:30" s="121" customFormat="1">
      <c r="A988" s="114" t="s">
        <v>1433</v>
      </c>
      <c r="B988" s="114" t="s">
        <v>1537</v>
      </c>
      <c r="C988" s="114" t="s">
        <v>868</v>
      </c>
      <c r="D988" s="114">
        <f t="shared" si="75"/>
        <v>4</v>
      </c>
      <c r="E988" s="119">
        <f t="shared" si="76"/>
        <v>2047.4287101559351</v>
      </c>
      <c r="F988" s="119">
        <v>33.322254380372101</v>
      </c>
      <c r="G988" s="114">
        <v>23.427617000000001</v>
      </c>
      <c r="H988" s="114">
        <v>76.065949000000003</v>
      </c>
      <c r="I988" s="114" t="s">
        <v>1033</v>
      </c>
      <c r="J988" s="114" t="s">
        <v>61</v>
      </c>
      <c r="K988" s="121" t="s">
        <v>495</v>
      </c>
      <c r="L988" s="121" t="s">
        <v>55</v>
      </c>
      <c r="M988" s="114" t="s">
        <v>1390</v>
      </c>
      <c r="N988" s="114" t="s">
        <v>65</v>
      </c>
      <c r="O988" s="114" t="s">
        <v>518</v>
      </c>
      <c r="P988" s="121" t="s">
        <v>1034</v>
      </c>
      <c r="Q988" s="121">
        <v>4</v>
      </c>
      <c r="R988" s="121" t="s">
        <v>881</v>
      </c>
      <c r="S988" s="121" t="s">
        <v>59</v>
      </c>
      <c r="U988" s="121" t="s">
        <v>874</v>
      </c>
      <c r="W988" s="149" t="s">
        <v>1433</v>
      </c>
      <c r="X988" s="113">
        <v>7</v>
      </c>
      <c r="Y988" s="113" t="s">
        <v>1413</v>
      </c>
      <c r="Z988" s="113" t="s">
        <v>1433</v>
      </c>
      <c r="AA988" s="120">
        <f t="shared" ref="AA988:AA989" si="79">X988+6</f>
        <v>13</v>
      </c>
      <c r="AB988" s="114" t="s">
        <v>65</v>
      </c>
      <c r="AC988" s="121" t="s">
        <v>59</v>
      </c>
      <c r="AD988" s="121" t="s">
        <v>875</v>
      </c>
    </row>
    <row r="989" spans="1:30" s="121" customFormat="1">
      <c r="A989" s="114" t="s">
        <v>1433</v>
      </c>
      <c r="B989" s="114" t="s">
        <v>1537</v>
      </c>
      <c r="C989" s="114" t="s">
        <v>868</v>
      </c>
      <c r="D989" s="114">
        <f t="shared" si="75"/>
        <v>4</v>
      </c>
      <c r="E989" s="119">
        <f t="shared" si="76"/>
        <v>2080.750964536307</v>
      </c>
      <c r="F989" s="119">
        <v>258.48396707548198</v>
      </c>
      <c r="G989" s="114">
        <v>23.425301999999999</v>
      </c>
      <c r="H989" s="114">
        <v>76.066012999999998</v>
      </c>
      <c r="I989" s="114" t="s">
        <v>1033</v>
      </c>
      <c r="J989" s="114" t="s">
        <v>61</v>
      </c>
      <c r="K989" s="121" t="s">
        <v>495</v>
      </c>
      <c r="L989" s="121" t="s">
        <v>55</v>
      </c>
      <c r="M989" s="114" t="s">
        <v>1390</v>
      </c>
      <c r="N989" s="114" t="s">
        <v>65</v>
      </c>
      <c r="O989" s="114" t="s">
        <v>518</v>
      </c>
      <c r="P989" s="121" t="s">
        <v>1034</v>
      </c>
      <c r="Q989" s="121">
        <v>4</v>
      </c>
      <c r="R989" s="121" t="s">
        <v>881</v>
      </c>
      <c r="S989" s="121" t="s">
        <v>59</v>
      </c>
      <c r="U989" s="121" t="s">
        <v>874</v>
      </c>
      <c r="W989" s="149" t="s">
        <v>1433</v>
      </c>
      <c r="X989" s="113">
        <v>8</v>
      </c>
      <c r="Y989" s="113" t="s">
        <v>1413</v>
      </c>
      <c r="Z989" s="113" t="s">
        <v>1433</v>
      </c>
      <c r="AA989" s="120">
        <f t="shared" si="79"/>
        <v>14</v>
      </c>
      <c r="AB989" s="114" t="s">
        <v>65</v>
      </c>
      <c r="AC989" s="121" t="s">
        <v>59</v>
      </c>
      <c r="AD989" s="121" t="s">
        <v>875</v>
      </c>
    </row>
    <row r="990" spans="1:30" s="121" customFormat="1">
      <c r="A990" s="114" t="s">
        <v>1431</v>
      </c>
      <c r="B990" s="114" t="s">
        <v>1408</v>
      </c>
      <c r="C990" s="114" t="s">
        <v>868</v>
      </c>
      <c r="D990" s="114">
        <f t="shared" si="75"/>
        <v>5</v>
      </c>
      <c r="E990" s="119">
        <f t="shared" si="76"/>
        <v>2339.2349316117889</v>
      </c>
      <c r="F990" s="119">
        <v>36.541969520266498</v>
      </c>
      <c r="G990" s="114">
        <v>23.425269</v>
      </c>
      <c r="H990" s="114">
        <v>76.065659999999994</v>
      </c>
      <c r="I990" s="114" t="s">
        <v>1033</v>
      </c>
      <c r="J990" s="114" t="s">
        <v>61</v>
      </c>
      <c r="K990" s="121" t="s">
        <v>495</v>
      </c>
      <c r="L990" s="121" t="s">
        <v>55</v>
      </c>
      <c r="M990" s="114" t="s">
        <v>1390</v>
      </c>
      <c r="N990" s="114" t="s">
        <v>65</v>
      </c>
      <c r="O990" s="114" t="s">
        <v>518</v>
      </c>
      <c r="P990" s="121" t="s">
        <v>884</v>
      </c>
      <c r="Q990" s="121">
        <v>6</v>
      </c>
      <c r="R990" s="121" t="s">
        <v>873</v>
      </c>
      <c r="S990" s="121" t="s">
        <v>59</v>
      </c>
      <c r="U990" s="121" t="s">
        <v>886</v>
      </c>
      <c r="W990" s="113" t="s">
        <v>65</v>
      </c>
      <c r="X990" s="113">
        <v>6</v>
      </c>
      <c r="Y990" s="113" t="s">
        <v>65</v>
      </c>
      <c r="Z990" s="113" t="s">
        <v>65</v>
      </c>
      <c r="AA990" s="120">
        <v>0</v>
      </c>
      <c r="AB990" s="114" t="s">
        <v>65</v>
      </c>
      <c r="AC990" s="121" t="s">
        <v>59</v>
      </c>
      <c r="AD990" s="121" t="s">
        <v>875</v>
      </c>
    </row>
    <row r="991" spans="1:30" s="121" customFormat="1">
      <c r="A991" s="114" t="s">
        <v>1433</v>
      </c>
      <c r="B991" s="114" t="s">
        <v>1537</v>
      </c>
      <c r="C991" s="114" t="s">
        <v>868</v>
      </c>
      <c r="D991" s="114">
        <f t="shared" si="75"/>
        <v>5</v>
      </c>
      <c r="E991" s="119">
        <f t="shared" si="76"/>
        <v>2375.7769011320552</v>
      </c>
      <c r="F991" s="119">
        <v>71.309236834390006</v>
      </c>
      <c r="G991" s="114">
        <v>23.425447999999999</v>
      </c>
      <c r="H991" s="114">
        <v>76.064999</v>
      </c>
      <c r="I991" s="114" t="s">
        <v>1033</v>
      </c>
      <c r="J991" s="114" t="s">
        <v>61</v>
      </c>
      <c r="K991" s="121" t="s">
        <v>495</v>
      </c>
      <c r="L991" s="121" t="s">
        <v>55</v>
      </c>
      <c r="M991" s="114" t="s">
        <v>1390</v>
      </c>
      <c r="N991" s="114" t="s">
        <v>65</v>
      </c>
      <c r="O991" s="114" t="s">
        <v>518</v>
      </c>
      <c r="P991" s="121" t="s">
        <v>884</v>
      </c>
      <c r="Q991" s="121">
        <v>6</v>
      </c>
      <c r="R991" s="121" t="s">
        <v>873</v>
      </c>
      <c r="S991" s="121" t="s">
        <v>59</v>
      </c>
      <c r="U991" s="121" t="s">
        <v>886</v>
      </c>
      <c r="W991" s="149" t="s">
        <v>1433</v>
      </c>
      <c r="X991" s="113">
        <v>20</v>
      </c>
      <c r="Y991" s="113" t="s">
        <v>1413</v>
      </c>
      <c r="Z991" s="113" t="s">
        <v>1433</v>
      </c>
      <c r="AA991" s="120">
        <f>X991+6</f>
        <v>26</v>
      </c>
      <c r="AB991" s="114" t="s">
        <v>65</v>
      </c>
      <c r="AC991" s="121" t="s">
        <v>59</v>
      </c>
      <c r="AD991" s="121" t="s">
        <v>875</v>
      </c>
    </row>
    <row r="992" spans="1:30" s="121" customFormat="1">
      <c r="A992" s="114" t="s">
        <v>1431</v>
      </c>
      <c r="B992" s="114" t="s">
        <v>1408</v>
      </c>
      <c r="C992" s="114" t="s">
        <v>868</v>
      </c>
      <c r="D992" s="114">
        <f t="shared" si="75"/>
        <v>5</v>
      </c>
      <c r="E992" s="119">
        <f t="shared" si="76"/>
        <v>2447.0861379664452</v>
      </c>
      <c r="F992" s="119">
        <v>23.584534007847701</v>
      </c>
      <c r="G992" s="114">
        <v>23.425471999999999</v>
      </c>
      <c r="H992" s="114">
        <v>76.064772000000005</v>
      </c>
      <c r="I992" s="114" t="s">
        <v>1033</v>
      </c>
      <c r="J992" s="114" t="s">
        <v>61</v>
      </c>
      <c r="K992" s="121" t="s">
        <v>495</v>
      </c>
      <c r="L992" s="121" t="s">
        <v>55</v>
      </c>
      <c r="M992" s="114" t="s">
        <v>1390</v>
      </c>
      <c r="N992" s="114" t="s">
        <v>65</v>
      </c>
      <c r="O992" s="114" t="s">
        <v>518</v>
      </c>
      <c r="P992" s="121" t="s">
        <v>884</v>
      </c>
      <c r="Q992" s="121">
        <v>6</v>
      </c>
      <c r="R992" s="121" t="s">
        <v>887</v>
      </c>
      <c r="S992" s="121" t="s">
        <v>59</v>
      </c>
      <c r="U992" s="121" t="s">
        <v>886</v>
      </c>
      <c r="W992" s="113" t="s">
        <v>65</v>
      </c>
      <c r="X992" s="113">
        <v>6</v>
      </c>
      <c r="Y992" s="113" t="s">
        <v>65</v>
      </c>
      <c r="Z992" s="113" t="s">
        <v>65</v>
      </c>
      <c r="AA992" s="120">
        <v>0</v>
      </c>
      <c r="AB992" s="114" t="s">
        <v>65</v>
      </c>
      <c r="AC992" s="121" t="s">
        <v>59</v>
      </c>
      <c r="AD992" s="121" t="s">
        <v>875</v>
      </c>
    </row>
    <row r="993" spans="1:30" s="121" customFormat="1">
      <c r="A993" s="114" t="s">
        <v>1432</v>
      </c>
      <c r="B993" s="114" t="s">
        <v>1408</v>
      </c>
      <c r="C993" s="114" t="s">
        <v>868</v>
      </c>
      <c r="D993" s="114">
        <f t="shared" si="75"/>
        <v>5</v>
      </c>
      <c r="E993" s="119">
        <f t="shared" si="76"/>
        <v>2470.6706719742929</v>
      </c>
      <c r="F993" s="119">
        <v>242.75065357590199</v>
      </c>
      <c r="G993" s="114">
        <v>23.424531000000002</v>
      </c>
      <c r="H993" s="114">
        <v>76.062663000000001</v>
      </c>
      <c r="I993" s="114" t="s">
        <v>1033</v>
      </c>
      <c r="J993" s="114" t="s">
        <v>61</v>
      </c>
      <c r="K993" s="121" t="s">
        <v>495</v>
      </c>
      <c r="L993" s="121" t="s">
        <v>55</v>
      </c>
      <c r="M993" s="114" t="s">
        <v>1390</v>
      </c>
      <c r="N993" s="114" t="s">
        <v>65</v>
      </c>
      <c r="O993" s="114" t="s">
        <v>518</v>
      </c>
      <c r="P993" s="121" t="s">
        <v>884</v>
      </c>
      <c r="Q993" s="121">
        <v>6</v>
      </c>
      <c r="R993" s="121" t="s">
        <v>887</v>
      </c>
      <c r="S993" s="121" t="s">
        <v>59</v>
      </c>
      <c r="U993" s="121" t="s">
        <v>886</v>
      </c>
      <c r="W993" s="113" t="s">
        <v>65</v>
      </c>
      <c r="X993" s="113">
        <v>8</v>
      </c>
      <c r="Y993" s="113" t="s">
        <v>65</v>
      </c>
      <c r="Z993" s="113" t="s">
        <v>65</v>
      </c>
      <c r="AA993" s="120">
        <v>0</v>
      </c>
      <c r="AB993" s="114" t="s">
        <v>65</v>
      </c>
      <c r="AC993" s="121" t="s">
        <v>59</v>
      </c>
      <c r="AD993" s="121" t="s">
        <v>875</v>
      </c>
    </row>
    <row r="994" spans="1:30" s="121" customFormat="1">
      <c r="A994" s="114" t="s">
        <v>1431</v>
      </c>
      <c r="B994" s="114" t="s">
        <v>1408</v>
      </c>
      <c r="C994" s="114" t="s">
        <v>868</v>
      </c>
      <c r="D994" s="114">
        <f t="shared" si="75"/>
        <v>5</v>
      </c>
      <c r="E994" s="119">
        <f t="shared" si="76"/>
        <v>2713.421325550195</v>
      </c>
      <c r="F994" s="119">
        <v>434.82412447716803</v>
      </c>
      <c r="G994" s="114">
        <v>23.423497999999999</v>
      </c>
      <c r="H994" s="114">
        <v>76.059048000000004</v>
      </c>
      <c r="I994" s="114" t="s">
        <v>1033</v>
      </c>
      <c r="J994" s="114" t="s">
        <v>61</v>
      </c>
      <c r="K994" s="121" t="s">
        <v>495</v>
      </c>
      <c r="L994" s="121" t="s">
        <v>55</v>
      </c>
      <c r="M994" s="114" t="s">
        <v>1390</v>
      </c>
      <c r="N994" s="114" t="s">
        <v>65</v>
      </c>
      <c r="O994" s="114" t="s">
        <v>518</v>
      </c>
      <c r="P994" s="121" t="s">
        <v>884</v>
      </c>
      <c r="Q994" s="121">
        <v>6</v>
      </c>
      <c r="R994" s="121" t="s">
        <v>887</v>
      </c>
      <c r="S994" s="121" t="s">
        <v>59</v>
      </c>
      <c r="U994" s="121" t="s">
        <v>886</v>
      </c>
      <c r="W994" s="113" t="s">
        <v>65</v>
      </c>
      <c r="X994" s="113">
        <v>6</v>
      </c>
      <c r="Y994" s="113" t="s">
        <v>65</v>
      </c>
      <c r="Z994" s="113" t="s">
        <v>65</v>
      </c>
      <c r="AA994" s="120">
        <v>0</v>
      </c>
      <c r="AB994" s="114" t="s">
        <v>65</v>
      </c>
      <c r="AC994" s="121" t="s">
        <v>59</v>
      </c>
      <c r="AD994" s="121" t="s">
        <v>875</v>
      </c>
    </row>
    <row r="995" spans="1:30" s="121" customFormat="1">
      <c r="A995" s="114" t="s">
        <v>1431</v>
      </c>
      <c r="B995" s="114" t="s">
        <v>1408</v>
      </c>
      <c r="C995" s="114" t="s">
        <v>868</v>
      </c>
      <c r="D995" s="114">
        <f t="shared" si="75"/>
        <v>5</v>
      </c>
      <c r="E995" s="119">
        <f t="shared" si="76"/>
        <v>3148.2454500273629</v>
      </c>
      <c r="F995" s="119">
        <v>510.26682780195398</v>
      </c>
      <c r="G995" s="114">
        <v>23.424343</v>
      </c>
      <c r="H995" s="114">
        <v>76.054242000000002</v>
      </c>
      <c r="I995" s="114" t="s">
        <v>1033</v>
      </c>
      <c r="J995" s="114" t="s">
        <v>61</v>
      </c>
      <c r="K995" s="121" t="s">
        <v>495</v>
      </c>
      <c r="L995" s="121" t="s">
        <v>55</v>
      </c>
      <c r="M995" s="114" t="s">
        <v>1390</v>
      </c>
      <c r="N995" s="114" t="s">
        <v>65</v>
      </c>
      <c r="O995" s="114" t="s">
        <v>518</v>
      </c>
      <c r="P995" s="121" t="s">
        <v>884</v>
      </c>
      <c r="Q995" s="121">
        <v>6</v>
      </c>
      <c r="R995" s="121" t="s">
        <v>887</v>
      </c>
      <c r="S995" s="121" t="s">
        <v>59</v>
      </c>
      <c r="U995" s="121" t="s">
        <v>886</v>
      </c>
      <c r="W995" s="113" t="s">
        <v>65</v>
      </c>
      <c r="X995" s="113">
        <v>6</v>
      </c>
      <c r="Y995" s="113" t="s">
        <v>65</v>
      </c>
      <c r="Z995" s="113" t="s">
        <v>1534</v>
      </c>
      <c r="AA995" s="120">
        <f>F995</f>
        <v>510.26682780195398</v>
      </c>
      <c r="AB995" s="114" t="s">
        <v>65</v>
      </c>
      <c r="AC995" s="121" t="s">
        <v>59</v>
      </c>
      <c r="AD995" s="121" t="s">
        <v>912</v>
      </c>
    </row>
    <row r="996" spans="1:30" s="121" customFormat="1">
      <c r="A996" s="114" t="s">
        <v>1432</v>
      </c>
      <c r="B996" s="114" t="s">
        <v>1408</v>
      </c>
      <c r="C996" s="114" t="s">
        <v>868</v>
      </c>
      <c r="D996" s="114">
        <f t="shared" si="75"/>
        <v>5</v>
      </c>
      <c r="E996" s="119">
        <f t="shared" si="76"/>
        <v>3658.5122778293171</v>
      </c>
      <c r="F996" s="119">
        <v>243.77321511109599</v>
      </c>
      <c r="G996" s="114">
        <v>23.424458000000001</v>
      </c>
      <c r="H996" s="114">
        <v>76.051900000000003</v>
      </c>
      <c r="I996" s="114" t="s">
        <v>1033</v>
      </c>
      <c r="J996" s="114" t="s">
        <v>61</v>
      </c>
      <c r="K996" s="121" t="s">
        <v>495</v>
      </c>
      <c r="L996" s="121" t="s">
        <v>55</v>
      </c>
      <c r="M996" s="114" t="s">
        <v>1390</v>
      </c>
      <c r="N996" s="114" t="s">
        <v>65</v>
      </c>
      <c r="O996" s="114" t="s">
        <v>518</v>
      </c>
      <c r="P996" s="121" t="s">
        <v>884</v>
      </c>
      <c r="Q996" s="121">
        <v>6</v>
      </c>
      <c r="R996" s="121" t="s">
        <v>887</v>
      </c>
      <c r="S996" s="121" t="s">
        <v>59</v>
      </c>
      <c r="U996" s="121" t="s">
        <v>886</v>
      </c>
      <c r="W996" s="113" t="s">
        <v>65</v>
      </c>
      <c r="X996" s="113">
        <v>5</v>
      </c>
      <c r="Y996" s="113" t="s">
        <v>65</v>
      </c>
      <c r="Z996" s="113" t="s">
        <v>65</v>
      </c>
      <c r="AA996" s="120">
        <v>0</v>
      </c>
      <c r="AB996" s="114" t="s">
        <v>65</v>
      </c>
      <c r="AC996" s="121" t="s">
        <v>59</v>
      </c>
      <c r="AD996" s="121" t="s">
        <v>875</v>
      </c>
    </row>
    <row r="997" spans="1:30" s="121" customFormat="1">
      <c r="A997" s="114" t="s">
        <v>1432</v>
      </c>
      <c r="B997" s="114" t="s">
        <v>1408</v>
      </c>
      <c r="C997" s="114" t="s">
        <v>868</v>
      </c>
      <c r="D997" s="114">
        <f t="shared" si="75"/>
        <v>5</v>
      </c>
      <c r="E997" s="119">
        <f t="shared" si="76"/>
        <v>3902.285492940413</v>
      </c>
      <c r="F997" s="119">
        <v>401.45739930265199</v>
      </c>
      <c r="G997" s="114">
        <v>23.423750999999999</v>
      </c>
      <c r="H997" s="114">
        <v>76.048349000000002</v>
      </c>
      <c r="I997" s="114" t="s">
        <v>1033</v>
      </c>
      <c r="J997" s="114" t="s">
        <v>61</v>
      </c>
      <c r="K997" s="121" t="s">
        <v>495</v>
      </c>
      <c r="L997" s="121" t="s">
        <v>55</v>
      </c>
      <c r="M997" s="114" t="s">
        <v>1390</v>
      </c>
      <c r="N997" s="114" t="s">
        <v>65</v>
      </c>
      <c r="O997" s="114" t="s">
        <v>518</v>
      </c>
      <c r="P997" s="121" t="s">
        <v>884</v>
      </c>
      <c r="Q997" s="121">
        <v>6</v>
      </c>
      <c r="R997" s="121" t="s">
        <v>887</v>
      </c>
      <c r="S997" s="121" t="s">
        <v>59</v>
      </c>
      <c r="U997" s="121" t="s">
        <v>886</v>
      </c>
      <c r="W997" s="113" t="s">
        <v>65</v>
      </c>
      <c r="X997" s="113">
        <v>7</v>
      </c>
      <c r="Y997" s="113" t="s">
        <v>65</v>
      </c>
      <c r="Z997" s="113" t="s">
        <v>65</v>
      </c>
      <c r="AA997" s="120">
        <v>0</v>
      </c>
      <c r="AB997" s="114" t="s">
        <v>65</v>
      </c>
      <c r="AC997" s="121" t="s">
        <v>59</v>
      </c>
      <c r="AD997" s="121" t="s">
        <v>875</v>
      </c>
    </row>
    <row r="998" spans="1:30" s="121" customFormat="1">
      <c r="A998" s="114" t="s">
        <v>1432</v>
      </c>
      <c r="B998" s="114" t="s">
        <v>1408</v>
      </c>
      <c r="C998" s="114" t="s">
        <v>868</v>
      </c>
      <c r="D998" s="114">
        <f t="shared" si="75"/>
        <v>5</v>
      </c>
      <c r="E998" s="119">
        <f t="shared" si="76"/>
        <v>4303.7428922430645</v>
      </c>
      <c r="F998" s="119">
        <v>172.24293264508199</v>
      </c>
      <c r="G998" s="114">
        <v>23.422545</v>
      </c>
      <c r="H998" s="114">
        <v>76.047458000000006</v>
      </c>
      <c r="I998" s="114" t="s">
        <v>1033</v>
      </c>
      <c r="J998" s="114" t="s">
        <v>61</v>
      </c>
      <c r="K998" s="121" t="s">
        <v>495</v>
      </c>
      <c r="L998" s="121" t="s">
        <v>55</v>
      </c>
      <c r="M998" s="114" t="s">
        <v>1390</v>
      </c>
      <c r="N998" s="114" t="s">
        <v>65</v>
      </c>
      <c r="O998" s="114" t="s">
        <v>518</v>
      </c>
      <c r="P998" s="121" t="s">
        <v>884</v>
      </c>
      <c r="Q998" s="121">
        <v>6</v>
      </c>
      <c r="R998" s="121" t="s">
        <v>887</v>
      </c>
      <c r="S998" s="121" t="s">
        <v>59</v>
      </c>
      <c r="U998" s="121" t="s">
        <v>886</v>
      </c>
      <c r="W998" s="113" t="s">
        <v>65</v>
      </c>
      <c r="X998" s="113">
        <v>7</v>
      </c>
      <c r="Y998" s="113" t="s">
        <v>65</v>
      </c>
      <c r="Z998" s="113" t="s">
        <v>65</v>
      </c>
      <c r="AA998" s="120">
        <v>0</v>
      </c>
      <c r="AB998" s="114" t="s">
        <v>65</v>
      </c>
      <c r="AC998" s="121" t="s">
        <v>59</v>
      </c>
      <c r="AD998" s="121" t="s">
        <v>875</v>
      </c>
    </row>
    <row r="999" spans="1:30" s="121" customFormat="1">
      <c r="A999" s="114" t="s">
        <v>1450</v>
      </c>
      <c r="B999" s="114" t="s">
        <v>1408</v>
      </c>
      <c r="C999" s="114" t="s">
        <v>868</v>
      </c>
      <c r="D999" s="114">
        <f t="shared" si="75"/>
        <v>5</v>
      </c>
      <c r="E999" s="119">
        <f t="shared" si="76"/>
        <v>4475.9858248881465</v>
      </c>
      <c r="F999" s="119">
        <v>210.419151266727</v>
      </c>
      <c r="G999" s="114">
        <v>23.423116</v>
      </c>
      <c r="H999" s="114">
        <v>76.045501000000002</v>
      </c>
      <c r="I999" s="114" t="s">
        <v>1033</v>
      </c>
      <c r="J999" s="114" t="s">
        <v>61</v>
      </c>
      <c r="K999" s="121" t="s">
        <v>495</v>
      </c>
      <c r="L999" s="121" t="s">
        <v>55</v>
      </c>
      <c r="M999" s="114" t="s">
        <v>1390</v>
      </c>
      <c r="N999" s="114" t="s">
        <v>65</v>
      </c>
      <c r="O999" s="114" t="s">
        <v>518</v>
      </c>
      <c r="P999" s="121" t="s">
        <v>884</v>
      </c>
      <c r="Q999" s="121">
        <v>6</v>
      </c>
      <c r="R999" s="121" t="s">
        <v>887</v>
      </c>
      <c r="S999" s="121" t="s">
        <v>59</v>
      </c>
      <c r="U999" s="121" t="s">
        <v>886</v>
      </c>
      <c r="W999" s="113" t="s">
        <v>65</v>
      </c>
      <c r="X999" s="113">
        <v>6</v>
      </c>
      <c r="Y999" s="113" t="s">
        <v>65</v>
      </c>
      <c r="Z999" s="113" t="s">
        <v>65</v>
      </c>
      <c r="AA999" s="120">
        <v>0</v>
      </c>
      <c r="AB999" s="114" t="s">
        <v>65</v>
      </c>
      <c r="AC999" s="121" t="s">
        <v>59</v>
      </c>
      <c r="AD999" s="121" t="s">
        <v>875</v>
      </c>
    </row>
    <row r="1000" spans="1:30" s="121" customFormat="1">
      <c r="A1000" s="114" t="s">
        <v>1431</v>
      </c>
      <c r="B1000" s="114" t="s">
        <v>1408</v>
      </c>
      <c r="C1000" s="114" t="s">
        <v>868</v>
      </c>
      <c r="D1000" s="114">
        <f t="shared" si="75"/>
        <v>5</v>
      </c>
      <c r="E1000" s="119">
        <f t="shared" si="76"/>
        <v>4686.4049761548731</v>
      </c>
      <c r="F1000" s="119">
        <v>119.08788947440399</v>
      </c>
      <c r="G1000" s="114">
        <v>23.423745</v>
      </c>
      <c r="H1000" s="114">
        <v>76.044596999999996</v>
      </c>
      <c r="I1000" s="114" t="s">
        <v>1033</v>
      </c>
      <c r="J1000" s="114" t="s">
        <v>61</v>
      </c>
      <c r="K1000" s="121" t="s">
        <v>495</v>
      </c>
      <c r="L1000" s="121" t="s">
        <v>55</v>
      </c>
      <c r="M1000" s="114" t="s">
        <v>1390</v>
      </c>
      <c r="N1000" s="114" t="s">
        <v>65</v>
      </c>
      <c r="O1000" s="114" t="s">
        <v>518</v>
      </c>
      <c r="P1000" s="121" t="s">
        <v>884</v>
      </c>
      <c r="Q1000" s="121">
        <v>6</v>
      </c>
      <c r="R1000" s="121" t="s">
        <v>873</v>
      </c>
      <c r="S1000" s="121" t="s">
        <v>59</v>
      </c>
      <c r="U1000" s="121" t="s">
        <v>886</v>
      </c>
      <c r="W1000" s="113" t="s">
        <v>65</v>
      </c>
      <c r="X1000" s="113">
        <v>6</v>
      </c>
      <c r="Y1000" s="113" t="s">
        <v>65</v>
      </c>
      <c r="Z1000" s="113" t="s">
        <v>65</v>
      </c>
      <c r="AA1000" s="120">
        <v>0</v>
      </c>
      <c r="AB1000" s="114" t="s">
        <v>65</v>
      </c>
      <c r="AC1000" s="121" t="s">
        <v>59</v>
      </c>
      <c r="AD1000" s="121" t="s">
        <v>875</v>
      </c>
    </row>
    <row r="1001" spans="1:30" s="121" customFormat="1">
      <c r="A1001" s="114" t="s">
        <v>1432</v>
      </c>
      <c r="B1001" s="114" t="s">
        <v>1408</v>
      </c>
      <c r="C1001" s="114" t="s">
        <v>868</v>
      </c>
      <c r="D1001" s="114">
        <f t="shared" si="75"/>
        <v>5</v>
      </c>
      <c r="E1001" s="119">
        <f t="shared" si="76"/>
        <v>4805.4928656292768</v>
      </c>
      <c r="F1001" s="119">
        <v>71.044204955224401</v>
      </c>
      <c r="G1001" s="114">
        <v>23.423666000000001</v>
      </c>
      <c r="H1001" s="114">
        <v>76.043946000000005</v>
      </c>
      <c r="I1001" s="114" t="s">
        <v>1033</v>
      </c>
      <c r="J1001" s="114" t="s">
        <v>61</v>
      </c>
      <c r="K1001" s="121" t="s">
        <v>495</v>
      </c>
      <c r="L1001" s="121" t="s">
        <v>55</v>
      </c>
      <c r="M1001" s="114" t="s">
        <v>1390</v>
      </c>
      <c r="N1001" s="114" t="s">
        <v>65</v>
      </c>
      <c r="O1001" s="114" t="s">
        <v>518</v>
      </c>
      <c r="P1001" s="121" t="s">
        <v>884</v>
      </c>
      <c r="Q1001" s="121">
        <v>6</v>
      </c>
      <c r="R1001" s="121" t="s">
        <v>885</v>
      </c>
      <c r="S1001" s="121" t="s">
        <v>59</v>
      </c>
      <c r="U1001" s="121" t="s">
        <v>886</v>
      </c>
      <c r="W1001" s="113" t="s">
        <v>65</v>
      </c>
      <c r="X1001" s="113">
        <v>5</v>
      </c>
      <c r="Y1001" s="113" t="s">
        <v>65</v>
      </c>
      <c r="Z1001" s="113" t="s">
        <v>65</v>
      </c>
      <c r="AA1001" s="120">
        <v>0</v>
      </c>
      <c r="AB1001" s="114" t="s">
        <v>65</v>
      </c>
      <c r="AC1001" s="121" t="s">
        <v>59</v>
      </c>
      <c r="AD1001" s="121" t="s">
        <v>875</v>
      </c>
    </row>
    <row r="1002" spans="1:30" s="121" customFormat="1">
      <c r="A1002" s="114" t="s">
        <v>1463</v>
      </c>
      <c r="B1002" s="114" t="s">
        <v>1408</v>
      </c>
      <c r="C1002" s="114" t="s">
        <v>868</v>
      </c>
      <c r="D1002" s="114">
        <f t="shared" si="75"/>
        <v>5</v>
      </c>
      <c r="E1002" s="119">
        <f t="shared" si="76"/>
        <v>4876.5370705845016</v>
      </c>
      <c r="F1002" s="119">
        <v>48.178380084302503</v>
      </c>
      <c r="G1002" s="114">
        <v>23.423667999999999</v>
      </c>
      <c r="H1002" s="114">
        <v>76.043475999999998</v>
      </c>
      <c r="I1002" s="114" t="s">
        <v>1033</v>
      </c>
      <c r="J1002" s="114" t="s">
        <v>61</v>
      </c>
      <c r="K1002" s="121" t="s">
        <v>495</v>
      </c>
      <c r="L1002" s="121" t="s">
        <v>55</v>
      </c>
      <c r="M1002" s="114" t="s">
        <v>1390</v>
      </c>
      <c r="N1002" s="114" t="s">
        <v>65</v>
      </c>
      <c r="O1002" s="114" t="s">
        <v>518</v>
      </c>
      <c r="P1002" s="121" t="s">
        <v>884</v>
      </c>
      <c r="Q1002" s="121">
        <v>6</v>
      </c>
      <c r="R1002" s="121" t="s">
        <v>885</v>
      </c>
      <c r="S1002" s="121" t="s">
        <v>59</v>
      </c>
      <c r="U1002" s="121" t="s">
        <v>886</v>
      </c>
      <c r="W1002" s="113" t="s">
        <v>65</v>
      </c>
      <c r="X1002" s="113">
        <v>4</v>
      </c>
      <c r="Y1002" s="113" t="s">
        <v>65</v>
      </c>
      <c r="Z1002" s="113" t="s">
        <v>65</v>
      </c>
      <c r="AA1002" s="120">
        <v>0</v>
      </c>
      <c r="AB1002" s="114" t="s">
        <v>65</v>
      </c>
      <c r="AC1002" s="121" t="s">
        <v>59</v>
      </c>
      <c r="AD1002" s="121" t="s">
        <v>875</v>
      </c>
    </row>
    <row r="1003" spans="1:30" s="121" customFormat="1">
      <c r="A1003" s="114" t="s">
        <v>1432</v>
      </c>
      <c r="B1003" s="114" t="s">
        <v>1408</v>
      </c>
      <c r="C1003" s="114" t="s">
        <v>868</v>
      </c>
      <c r="D1003" s="114">
        <f t="shared" si="75"/>
        <v>5</v>
      </c>
      <c r="E1003" s="119">
        <f t="shared" si="76"/>
        <v>4924.7154506688039</v>
      </c>
      <c r="F1003" s="119">
        <v>77.431012659775206</v>
      </c>
      <c r="G1003" s="114">
        <v>23.423712999999999</v>
      </c>
      <c r="H1003" s="114">
        <v>76.042721999999998</v>
      </c>
      <c r="I1003" s="114" t="s">
        <v>1033</v>
      </c>
      <c r="J1003" s="114" t="s">
        <v>61</v>
      </c>
      <c r="K1003" s="121" t="s">
        <v>495</v>
      </c>
      <c r="L1003" s="121" t="s">
        <v>55</v>
      </c>
      <c r="M1003" s="114" t="s">
        <v>1390</v>
      </c>
      <c r="N1003" s="114" t="s">
        <v>65</v>
      </c>
      <c r="O1003" s="114" t="s">
        <v>518</v>
      </c>
      <c r="P1003" s="121" t="s">
        <v>884</v>
      </c>
      <c r="Q1003" s="121">
        <v>6</v>
      </c>
      <c r="R1003" s="121" t="s">
        <v>885</v>
      </c>
      <c r="S1003" s="121" t="s">
        <v>59</v>
      </c>
      <c r="U1003" s="121" t="s">
        <v>886</v>
      </c>
      <c r="W1003" s="113" t="s">
        <v>65</v>
      </c>
      <c r="X1003" s="113">
        <v>4</v>
      </c>
      <c r="Y1003" s="113" t="s">
        <v>65</v>
      </c>
      <c r="Z1003" s="113" t="s">
        <v>65</v>
      </c>
      <c r="AA1003" s="120">
        <v>0</v>
      </c>
      <c r="AB1003" s="114" t="s">
        <v>65</v>
      </c>
      <c r="AC1003" s="121" t="s">
        <v>59</v>
      </c>
      <c r="AD1003" s="121" t="s">
        <v>875</v>
      </c>
    </row>
    <row r="1004" spans="1:30" s="121" customFormat="1">
      <c r="A1004" s="114" t="s">
        <v>1431</v>
      </c>
      <c r="B1004" s="114" t="s">
        <v>1408</v>
      </c>
      <c r="C1004" s="114" t="s">
        <v>868</v>
      </c>
      <c r="D1004" s="114">
        <f t="shared" si="75"/>
        <v>5</v>
      </c>
      <c r="E1004" s="119">
        <f t="shared" si="76"/>
        <v>5002.1464633285796</v>
      </c>
      <c r="F1004" s="119">
        <v>137.14801205421301</v>
      </c>
      <c r="G1004" s="114">
        <v>23.424924000000001</v>
      </c>
      <c r="H1004" s="114">
        <v>76.042629000000005</v>
      </c>
      <c r="I1004" s="114" t="s">
        <v>1033</v>
      </c>
      <c r="J1004" s="114" t="s">
        <v>61</v>
      </c>
      <c r="K1004" s="121" t="s">
        <v>495</v>
      </c>
      <c r="L1004" s="121" t="s">
        <v>55</v>
      </c>
      <c r="M1004" s="114" t="s">
        <v>1390</v>
      </c>
      <c r="N1004" s="114" t="s">
        <v>65</v>
      </c>
      <c r="O1004" s="114" t="s">
        <v>518</v>
      </c>
      <c r="P1004" s="121" t="s">
        <v>1034</v>
      </c>
      <c r="Q1004" s="121">
        <v>6</v>
      </c>
      <c r="R1004" s="121" t="s">
        <v>885</v>
      </c>
      <c r="S1004" s="121" t="s">
        <v>59</v>
      </c>
      <c r="U1004" s="121" t="s">
        <v>34</v>
      </c>
      <c r="W1004" s="113" t="s">
        <v>65</v>
      </c>
      <c r="X1004" s="113">
        <v>6</v>
      </c>
      <c r="Y1004" s="113" t="s">
        <v>65</v>
      </c>
      <c r="Z1004" s="113" t="s">
        <v>65</v>
      </c>
      <c r="AA1004" s="120">
        <v>0</v>
      </c>
      <c r="AB1004" s="114" t="s">
        <v>65</v>
      </c>
      <c r="AC1004" s="121" t="s">
        <v>59</v>
      </c>
      <c r="AD1004" s="121" t="s">
        <v>875</v>
      </c>
    </row>
    <row r="1005" spans="1:30" s="121" customFormat="1">
      <c r="A1005" s="114" t="s">
        <v>1432</v>
      </c>
      <c r="B1005" s="114" t="s">
        <v>1408</v>
      </c>
      <c r="C1005" s="114" t="s">
        <v>868</v>
      </c>
      <c r="D1005" s="114">
        <f t="shared" si="75"/>
        <v>5</v>
      </c>
      <c r="E1005" s="119">
        <f t="shared" si="76"/>
        <v>5139.2944753827924</v>
      </c>
      <c r="F1005" s="119">
        <v>15.3448974256779</v>
      </c>
      <c r="G1005" s="114">
        <v>23.425058</v>
      </c>
      <c r="H1005" s="114">
        <v>76.042595000000006</v>
      </c>
      <c r="I1005" s="114" t="s">
        <v>1033</v>
      </c>
      <c r="J1005" s="114" t="s">
        <v>61</v>
      </c>
      <c r="K1005" s="121" t="s">
        <v>495</v>
      </c>
      <c r="L1005" s="121" t="s">
        <v>55</v>
      </c>
      <c r="M1005" s="114" t="s">
        <v>1390</v>
      </c>
      <c r="N1005" s="114" t="s">
        <v>65</v>
      </c>
      <c r="O1005" s="114" t="s">
        <v>518</v>
      </c>
      <c r="P1005" s="121" t="s">
        <v>1034</v>
      </c>
      <c r="Q1005" s="121">
        <v>6</v>
      </c>
      <c r="R1005" s="121" t="s">
        <v>873</v>
      </c>
      <c r="S1005" s="121" t="s">
        <v>59</v>
      </c>
      <c r="U1005" s="121" t="s">
        <v>34</v>
      </c>
      <c r="W1005" s="113" t="s">
        <v>65</v>
      </c>
      <c r="X1005" s="113">
        <v>4</v>
      </c>
      <c r="Y1005" s="113" t="s">
        <v>65</v>
      </c>
      <c r="Z1005" s="113" t="s">
        <v>65</v>
      </c>
      <c r="AA1005" s="120">
        <v>0</v>
      </c>
      <c r="AB1005" s="114" t="s">
        <v>65</v>
      </c>
      <c r="AC1005" s="121" t="s">
        <v>59</v>
      </c>
      <c r="AD1005" s="121" t="s">
        <v>875</v>
      </c>
    </row>
    <row r="1006" spans="1:30" s="121" customFormat="1">
      <c r="A1006" s="114" t="s">
        <v>1432</v>
      </c>
      <c r="B1006" s="114" t="s">
        <v>1408</v>
      </c>
      <c r="C1006" s="114" t="s">
        <v>868</v>
      </c>
      <c r="D1006" s="114">
        <f t="shared" si="75"/>
        <v>5</v>
      </c>
      <c r="E1006" s="119">
        <f t="shared" si="76"/>
        <v>5154.6393728084704</v>
      </c>
      <c r="F1006" s="119">
        <v>68.135032814307607</v>
      </c>
      <c r="G1006" s="114">
        <v>23.425038000000001</v>
      </c>
      <c r="H1006" s="114">
        <v>76.041934999999995</v>
      </c>
      <c r="I1006" s="114" t="s">
        <v>1033</v>
      </c>
      <c r="J1006" s="114" t="s">
        <v>61</v>
      </c>
      <c r="K1006" s="121" t="s">
        <v>495</v>
      </c>
      <c r="L1006" s="121" t="s">
        <v>55</v>
      </c>
      <c r="M1006" s="114" t="s">
        <v>1390</v>
      </c>
      <c r="N1006" s="114" t="s">
        <v>65</v>
      </c>
      <c r="O1006" s="114" t="s">
        <v>518</v>
      </c>
      <c r="P1006" s="121" t="s">
        <v>884</v>
      </c>
      <c r="Q1006" s="121">
        <v>6</v>
      </c>
      <c r="R1006" s="121" t="s">
        <v>873</v>
      </c>
      <c r="S1006" s="121" t="s">
        <v>59</v>
      </c>
      <c r="U1006" s="121" t="s">
        <v>886</v>
      </c>
      <c r="W1006" s="113" t="s">
        <v>65</v>
      </c>
      <c r="X1006" s="113">
        <v>5</v>
      </c>
      <c r="Y1006" s="113" t="s">
        <v>65</v>
      </c>
      <c r="Z1006" s="113" t="s">
        <v>65</v>
      </c>
      <c r="AA1006" s="120">
        <v>0</v>
      </c>
      <c r="AB1006" s="114" t="s">
        <v>65</v>
      </c>
      <c r="AC1006" s="121" t="s">
        <v>59</v>
      </c>
      <c r="AD1006" s="121" t="s">
        <v>875</v>
      </c>
    </row>
    <row r="1007" spans="1:30" s="121" customFormat="1">
      <c r="A1007" s="114" t="s">
        <v>1432</v>
      </c>
      <c r="B1007" s="114" t="s">
        <v>1408</v>
      </c>
      <c r="C1007" s="114" t="s">
        <v>868</v>
      </c>
      <c r="D1007" s="114">
        <f t="shared" si="75"/>
        <v>5</v>
      </c>
      <c r="E1007" s="119">
        <v>0</v>
      </c>
      <c r="F1007" s="119">
        <v>50.939025148964902</v>
      </c>
      <c r="G1007" s="114">
        <v>23.403099999999998</v>
      </c>
      <c r="H1007" s="114">
        <v>76.060687999999999</v>
      </c>
      <c r="I1007" s="114" t="s">
        <v>1036</v>
      </c>
      <c r="J1007" s="114" t="s">
        <v>61</v>
      </c>
      <c r="K1007" s="121" t="s">
        <v>495</v>
      </c>
      <c r="L1007" s="121" t="s">
        <v>55</v>
      </c>
      <c r="M1007" s="114" t="s">
        <v>1391</v>
      </c>
      <c r="N1007" s="114" t="s">
        <v>65</v>
      </c>
      <c r="O1007" s="114" t="s">
        <v>518</v>
      </c>
      <c r="P1007" s="121" t="s">
        <v>884</v>
      </c>
      <c r="Q1007" s="121">
        <v>6</v>
      </c>
      <c r="R1007" s="121" t="s">
        <v>873</v>
      </c>
      <c r="S1007" s="121" t="s">
        <v>59</v>
      </c>
      <c r="U1007" s="121" t="s">
        <v>886</v>
      </c>
      <c r="W1007" s="113" t="s">
        <v>65</v>
      </c>
      <c r="X1007" s="113">
        <v>9</v>
      </c>
      <c r="Y1007" s="113" t="s">
        <v>65</v>
      </c>
      <c r="Z1007" s="113" t="s">
        <v>65</v>
      </c>
      <c r="AA1007" s="120">
        <v>0</v>
      </c>
      <c r="AB1007" s="114" t="s">
        <v>65</v>
      </c>
      <c r="AC1007" s="121" t="s">
        <v>59</v>
      </c>
      <c r="AD1007" s="121" t="s">
        <v>875</v>
      </c>
    </row>
    <row r="1008" spans="1:30" s="121" customFormat="1">
      <c r="A1008" s="114" t="s">
        <v>1431</v>
      </c>
      <c r="B1008" s="114" t="s">
        <v>1408</v>
      </c>
      <c r="C1008" s="114" t="s">
        <v>868</v>
      </c>
      <c r="D1008" s="114">
        <f t="shared" si="75"/>
        <v>4</v>
      </c>
      <c r="E1008" s="119">
        <f t="shared" si="76"/>
        <v>50.939025148964902</v>
      </c>
      <c r="F1008" s="119">
        <v>36.266561546101897</v>
      </c>
      <c r="G1008" s="114">
        <v>23.403293999999999</v>
      </c>
      <c r="H1008" s="114">
        <v>76.060968000000003</v>
      </c>
      <c r="I1008" s="114" t="s">
        <v>1036</v>
      </c>
      <c r="J1008" s="114" t="s">
        <v>61</v>
      </c>
      <c r="K1008" s="121" t="s">
        <v>495</v>
      </c>
      <c r="L1008" s="121" t="s">
        <v>55</v>
      </c>
      <c r="M1008" s="114" t="s">
        <v>1391</v>
      </c>
      <c r="N1008" s="114" t="s">
        <v>65</v>
      </c>
      <c r="O1008" s="114" t="s">
        <v>518</v>
      </c>
      <c r="P1008" s="121" t="s">
        <v>1037</v>
      </c>
      <c r="Q1008" s="121">
        <v>4</v>
      </c>
      <c r="R1008" s="121" t="s">
        <v>881</v>
      </c>
      <c r="S1008" s="121" t="s">
        <v>59</v>
      </c>
      <c r="U1008" s="121" t="s">
        <v>874</v>
      </c>
      <c r="W1008" s="113" t="s">
        <v>65</v>
      </c>
      <c r="X1008" s="113">
        <v>6</v>
      </c>
      <c r="Y1008" s="113" t="s">
        <v>65</v>
      </c>
      <c r="Z1008" s="113" t="s">
        <v>65</v>
      </c>
      <c r="AA1008" s="120">
        <v>0</v>
      </c>
      <c r="AB1008" s="114" t="s">
        <v>65</v>
      </c>
      <c r="AC1008" s="121" t="s">
        <v>59</v>
      </c>
      <c r="AD1008" s="121" t="s">
        <v>875</v>
      </c>
    </row>
    <row r="1009" spans="1:30" s="121" customFormat="1">
      <c r="A1009" s="114" t="s">
        <v>1432</v>
      </c>
      <c r="B1009" s="114" t="s">
        <v>1408</v>
      </c>
      <c r="C1009" s="114" t="s">
        <v>868</v>
      </c>
      <c r="D1009" s="114">
        <f t="shared" si="75"/>
        <v>4</v>
      </c>
      <c r="E1009" s="119">
        <f t="shared" si="76"/>
        <v>87.205586695066799</v>
      </c>
      <c r="F1009" s="119">
        <v>251.132343123201</v>
      </c>
      <c r="G1009" s="114">
        <v>23.40541</v>
      </c>
      <c r="H1009" s="114">
        <v>76.061721000000006</v>
      </c>
      <c r="I1009" s="114" t="s">
        <v>1036</v>
      </c>
      <c r="J1009" s="114" t="s">
        <v>61</v>
      </c>
      <c r="K1009" s="121" t="s">
        <v>495</v>
      </c>
      <c r="L1009" s="121" t="s">
        <v>55</v>
      </c>
      <c r="M1009" s="114" t="s">
        <v>1391</v>
      </c>
      <c r="N1009" s="114" t="s">
        <v>65</v>
      </c>
      <c r="O1009" s="114" t="s">
        <v>518</v>
      </c>
      <c r="P1009" s="121" t="s">
        <v>1037</v>
      </c>
      <c r="Q1009" s="121">
        <v>4</v>
      </c>
      <c r="R1009" s="121" t="s">
        <v>881</v>
      </c>
      <c r="S1009" s="121" t="s">
        <v>59</v>
      </c>
      <c r="U1009" s="121" t="s">
        <v>874</v>
      </c>
      <c r="W1009" s="113" t="s">
        <v>65</v>
      </c>
      <c r="X1009" s="113">
        <v>7</v>
      </c>
      <c r="Y1009" s="113" t="s">
        <v>65</v>
      </c>
      <c r="Z1009" s="113" t="s">
        <v>65</v>
      </c>
      <c r="AA1009" s="120">
        <v>0</v>
      </c>
      <c r="AB1009" s="114" t="s">
        <v>65</v>
      </c>
      <c r="AC1009" s="121" t="s">
        <v>59</v>
      </c>
      <c r="AD1009" s="121" t="s">
        <v>875</v>
      </c>
    </row>
    <row r="1010" spans="1:30" s="121" customFormat="1">
      <c r="A1010" s="114" t="s">
        <v>1433</v>
      </c>
      <c r="B1010" s="114" t="s">
        <v>1537</v>
      </c>
      <c r="C1010" s="114" t="s">
        <v>868</v>
      </c>
      <c r="D1010" s="114">
        <f t="shared" si="75"/>
        <v>4</v>
      </c>
      <c r="E1010" s="119">
        <f t="shared" si="76"/>
        <v>338.33792981826781</v>
      </c>
      <c r="F1010" s="119">
        <v>606.72940215517997</v>
      </c>
      <c r="G1010" s="114">
        <v>23.410271999999999</v>
      </c>
      <c r="H1010" s="114">
        <v>76.064379000000002</v>
      </c>
      <c r="I1010" s="114" t="s">
        <v>1036</v>
      </c>
      <c r="J1010" s="114" t="s">
        <v>61</v>
      </c>
      <c r="K1010" s="121" t="s">
        <v>495</v>
      </c>
      <c r="L1010" s="121" t="s">
        <v>55</v>
      </c>
      <c r="M1010" s="114" t="s">
        <v>1391</v>
      </c>
      <c r="N1010" s="114" t="s">
        <v>65</v>
      </c>
      <c r="O1010" s="114">
        <v>3</v>
      </c>
      <c r="P1010" s="121" t="s">
        <v>1037</v>
      </c>
      <c r="Q1010" s="121">
        <v>4</v>
      </c>
      <c r="R1010" s="121" t="s">
        <v>881</v>
      </c>
      <c r="S1010" s="121" t="s">
        <v>59</v>
      </c>
      <c r="U1010" s="121" t="s">
        <v>874</v>
      </c>
      <c r="W1010" s="149" t="s">
        <v>1433</v>
      </c>
      <c r="X1010" s="113">
        <v>7</v>
      </c>
      <c r="Y1010" s="113" t="s">
        <v>1413</v>
      </c>
      <c r="Z1010" s="113" t="s">
        <v>1433</v>
      </c>
      <c r="AA1010" s="120">
        <f>X1010+6</f>
        <v>13</v>
      </c>
      <c r="AB1010" s="114" t="s">
        <v>65</v>
      </c>
      <c r="AC1010" s="121" t="s">
        <v>59</v>
      </c>
      <c r="AD1010" s="121" t="s">
        <v>875</v>
      </c>
    </row>
    <row r="1011" spans="1:30" s="121" customFormat="1">
      <c r="A1011" s="114" t="s">
        <v>1038</v>
      </c>
      <c r="B1011" s="114" t="s">
        <v>871</v>
      </c>
      <c r="C1011" s="114" t="s">
        <v>868</v>
      </c>
      <c r="D1011" s="114">
        <f t="shared" si="75"/>
        <v>4</v>
      </c>
      <c r="E1011" s="119">
        <f t="shared" si="76"/>
        <v>945.06733197344784</v>
      </c>
      <c r="F1011" s="119">
        <v>211.287797399629</v>
      </c>
      <c r="G1011" s="114">
        <v>23.412148999999999</v>
      </c>
      <c r="H1011" s="114">
        <v>76.06474</v>
      </c>
      <c r="I1011" s="114" t="s">
        <v>1036</v>
      </c>
      <c r="J1011" s="114" t="s">
        <v>61</v>
      </c>
      <c r="K1011" s="121" t="s">
        <v>495</v>
      </c>
      <c r="L1011" s="121" t="s">
        <v>55</v>
      </c>
      <c r="M1011" s="114" t="s">
        <v>1391</v>
      </c>
      <c r="N1011" s="114" t="s">
        <v>65</v>
      </c>
      <c r="O1011" s="114" t="s">
        <v>518</v>
      </c>
      <c r="P1011" s="121" t="s">
        <v>1037</v>
      </c>
      <c r="Q1011" s="121">
        <v>4</v>
      </c>
      <c r="R1011" s="121" t="s">
        <v>881</v>
      </c>
      <c r="S1011" s="121" t="s">
        <v>59</v>
      </c>
      <c r="U1011" s="121" t="s">
        <v>874</v>
      </c>
      <c r="W1011" s="113" t="s">
        <v>65</v>
      </c>
      <c r="X1011" s="113">
        <v>6</v>
      </c>
      <c r="Y1011" s="113" t="s">
        <v>65</v>
      </c>
      <c r="Z1011" s="113" t="s">
        <v>65</v>
      </c>
      <c r="AA1011" s="120">
        <v>0</v>
      </c>
      <c r="AB1011" s="114" t="s">
        <v>65</v>
      </c>
      <c r="AC1011" s="121" t="s">
        <v>59</v>
      </c>
      <c r="AD1011" s="121" t="s">
        <v>875</v>
      </c>
    </row>
    <row r="1012" spans="1:30" s="121" customFormat="1">
      <c r="A1012" s="114" t="s">
        <v>1432</v>
      </c>
      <c r="B1012" s="114" t="s">
        <v>1408</v>
      </c>
      <c r="C1012" s="114" t="s">
        <v>868</v>
      </c>
      <c r="D1012" s="114">
        <f t="shared" si="75"/>
        <v>4</v>
      </c>
      <c r="E1012" s="119">
        <f t="shared" si="76"/>
        <v>1156.3551293730768</v>
      </c>
      <c r="F1012" s="119">
        <v>620.62480825001398</v>
      </c>
      <c r="G1012" s="114">
        <v>23.41771</v>
      </c>
      <c r="H1012" s="114">
        <v>76.065343999999996</v>
      </c>
      <c r="I1012" s="114" t="s">
        <v>1036</v>
      </c>
      <c r="J1012" s="114" t="s">
        <v>61</v>
      </c>
      <c r="K1012" s="121" t="s">
        <v>495</v>
      </c>
      <c r="L1012" s="121" t="s">
        <v>55</v>
      </c>
      <c r="M1012" s="114" t="s">
        <v>1391</v>
      </c>
      <c r="N1012" s="114" t="s">
        <v>65</v>
      </c>
      <c r="O1012" s="114" t="s">
        <v>518</v>
      </c>
      <c r="P1012" s="121" t="s">
        <v>1037</v>
      </c>
      <c r="Q1012" s="121">
        <v>4</v>
      </c>
      <c r="R1012" s="121" t="s">
        <v>881</v>
      </c>
      <c r="S1012" s="121" t="s">
        <v>59</v>
      </c>
      <c r="U1012" s="121" t="s">
        <v>874</v>
      </c>
      <c r="W1012" s="113" t="s">
        <v>65</v>
      </c>
      <c r="X1012" s="113">
        <v>4</v>
      </c>
      <c r="Y1012" s="113" t="s">
        <v>65</v>
      </c>
      <c r="Z1012" s="113" t="s">
        <v>65</v>
      </c>
      <c r="AA1012" s="120">
        <v>0</v>
      </c>
      <c r="AB1012" s="114" t="s">
        <v>65</v>
      </c>
      <c r="AC1012" s="121" t="s">
        <v>59</v>
      </c>
      <c r="AD1012" s="121" t="s">
        <v>875</v>
      </c>
    </row>
    <row r="1013" spans="1:30" s="121" customFormat="1">
      <c r="A1013" s="114" t="s">
        <v>1432</v>
      </c>
      <c r="B1013" s="114" t="s">
        <v>1408</v>
      </c>
      <c r="C1013" s="114" t="s">
        <v>868</v>
      </c>
      <c r="D1013" s="114">
        <f t="shared" si="75"/>
        <v>4</v>
      </c>
      <c r="E1013" s="119">
        <f t="shared" si="76"/>
        <v>1776.9799376230908</v>
      </c>
      <c r="F1013" s="119">
        <v>158.49352838975699</v>
      </c>
      <c r="G1013" s="114">
        <v>23.419058</v>
      </c>
      <c r="H1013" s="114">
        <v>76.065853000000004</v>
      </c>
      <c r="I1013" s="114" t="s">
        <v>1036</v>
      </c>
      <c r="J1013" s="114" t="s">
        <v>61</v>
      </c>
      <c r="K1013" s="121" t="s">
        <v>495</v>
      </c>
      <c r="L1013" s="121" t="s">
        <v>55</v>
      </c>
      <c r="M1013" s="114" t="s">
        <v>1391</v>
      </c>
      <c r="N1013" s="114" t="s">
        <v>65</v>
      </c>
      <c r="O1013" s="114" t="s">
        <v>518</v>
      </c>
      <c r="P1013" s="121" t="s">
        <v>1037</v>
      </c>
      <c r="Q1013" s="121">
        <v>4</v>
      </c>
      <c r="R1013" s="121" t="s">
        <v>881</v>
      </c>
      <c r="S1013" s="121" t="s">
        <v>59</v>
      </c>
      <c r="U1013" s="121" t="s">
        <v>874</v>
      </c>
      <c r="W1013" s="113" t="s">
        <v>65</v>
      </c>
      <c r="X1013" s="113">
        <v>4</v>
      </c>
      <c r="Y1013" s="113" t="s">
        <v>65</v>
      </c>
      <c r="Z1013" s="113" t="s">
        <v>65</v>
      </c>
      <c r="AA1013" s="120">
        <v>0</v>
      </c>
      <c r="AB1013" s="114" t="s">
        <v>65</v>
      </c>
      <c r="AC1013" s="121" t="s">
        <v>59</v>
      </c>
      <c r="AD1013" s="121" t="s">
        <v>875</v>
      </c>
    </row>
    <row r="1014" spans="1:30" s="121" customFormat="1">
      <c r="A1014" s="114" t="s">
        <v>1432</v>
      </c>
      <c r="B1014" s="114" t="s">
        <v>1408</v>
      </c>
      <c r="C1014" s="114" t="s">
        <v>868</v>
      </c>
      <c r="D1014" s="114">
        <f t="shared" si="75"/>
        <v>4</v>
      </c>
      <c r="E1014" s="119">
        <f t="shared" si="76"/>
        <v>1935.4734660128479</v>
      </c>
      <c r="F1014" s="119">
        <v>10.8429963946746</v>
      </c>
      <c r="G1014" s="114">
        <v>23.419146999999999</v>
      </c>
      <c r="H1014" s="114">
        <v>76.065898000000004</v>
      </c>
      <c r="I1014" s="114" t="s">
        <v>1036</v>
      </c>
      <c r="J1014" s="114" t="s">
        <v>61</v>
      </c>
      <c r="K1014" s="121" t="s">
        <v>495</v>
      </c>
      <c r="L1014" s="121" t="s">
        <v>55</v>
      </c>
      <c r="M1014" s="114" t="s">
        <v>1391</v>
      </c>
      <c r="N1014" s="114" t="s">
        <v>65</v>
      </c>
      <c r="O1014" s="114" t="s">
        <v>518</v>
      </c>
      <c r="P1014" s="121" t="s">
        <v>1037</v>
      </c>
      <c r="Q1014" s="121">
        <v>4</v>
      </c>
      <c r="R1014" s="121" t="s">
        <v>881</v>
      </c>
      <c r="S1014" s="121" t="s">
        <v>59</v>
      </c>
      <c r="U1014" s="121" t="s">
        <v>874</v>
      </c>
      <c r="W1014" s="113" t="s">
        <v>65</v>
      </c>
      <c r="X1014" s="113">
        <v>6</v>
      </c>
      <c r="Y1014" s="113" t="s">
        <v>65</v>
      </c>
      <c r="Z1014" s="113" t="s">
        <v>65</v>
      </c>
      <c r="AA1014" s="120">
        <v>0</v>
      </c>
      <c r="AB1014" s="114" t="s">
        <v>65</v>
      </c>
      <c r="AC1014" s="121" t="s">
        <v>59</v>
      </c>
      <c r="AD1014" s="121" t="s">
        <v>875</v>
      </c>
    </row>
    <row r="1015" spans="1:30" s="121" customFormat="1">
      <c r="A1015" s="114" t="s">
        <v>1039</v>
      </c>
      <c r="B1015" s="114" t="s">
        <v>871</v>
      </c>
      <c r="C1015" s="114" t="s">
        <v>868</v>
      </c>
      <c r="D1015" s="114">
        <f t="shared" si="75"/>
        <v>4</v>
      </c>
      <c r="E1015" s="119">
        <f t="shared" si="76"/>
        <v>1946.3164624075225</v>
      </c>
      <c r="F1015" s="119">
        <v>172.54340353988499</v>
      </c>
      <c r="G1015" s="114">
        <v>23.420691999999999</v>
      </c>
      <c r="H1015" s="114">
        <v>76.065995999999998</v>
      </c>
      <c r="I1015" s="114" t="s">
        <v>1036</v>
      </c>
      <c r="J1015" s="114" t="s">
        <v>61</v>
      </c>
      <c r="K1015" s="121" t="s">
        <v>495</v>
      </c>
      <c r="L1015" s="121" t="s">
        <v>55</v>
      </c>
      <c r="M1015" s="114" t="s">
        <v>1391</v>
      </c>
      <c r="N1015" s="114" t="s">
        <v>65</v>
      </c>
      <c r="O1015" s="114" t="s">
        <v>518</v>
      </c>
      <c r="P1015" s="121" t="s">
        <v>1037</v>
      </c>
      <c r="Q1015" s="121">
        <v>4</v>
      </c>
      <c r="R1015" s="121" t="s">
        <v>881</v>
      </c>
      <c r="S1015" s="121" t="s">
        <v>59</v>
      </c>
      <c r="U1015" s="121" t="s">
        <v>874</v>
      </c>
      <c r="W1015" s="113" t="s">
        <v>65</v>
      </c>
      <c r="X1015" s="113">
        <v>6</v>
      </c>
      <c r="Y1015" s="113" t="s">
        <v>65</v>
      </c>
      <c r="Z1015" s="113" t="s">
        <v>65</v>
      </c>
      <c r="AA1015" s="120">
        <v>0</v>
      </c>
      <c r="AB1015" s="114" t="s">
        <v>65</v>
      </c>
      <c r="AC1015" s="121" t="s">
        <v>59</v>
      </c>
      <c r="AD1015" s="121" t="s">
        <v>875</v>
      </c>
    </row>
    <row r="1016" spans="1:30" s="121" customFormat="1">
      <c r="A1016" s="114" t="s">
        <v>1432</v>
      </c>
      <c r="B1016" s="114" t="s">
        <v>1408</v>
      </c>
      <c r="C1016" s="114" t="s">
        <v>868</v>
      </c>
      <c r="D1016" s="114">
        <f t="shared" si="75"/>
        <v>4</v>
      </c>
      <c r="E1016" s="119">
        <f t="shared" si="76"/>
        <v>2118.8598659474073</v>
      </c>
      <c r="F1016" s="119">
        <v>79.285466047564896</v>
      </c>
      <c r="G1016" s="114">
        <v>23.421385999999998</v>
      </c>
      <c r="H1016" s="114">
        <v>76.065808000000004</v>
      </c>
      <c r="I1016" s="114" t="s">
        <v>1036</v>
      </c>
      <c r="J1016" s="114" t="s">
        <v>61</v>
      </c>
      <c r="K1016" s="121" t="s">
        <v>495</v>
      </c>
      <c r="L1016" s="121" t="s">
        <v>55</v>
      </c>
      <c r="M1016" s="114" t="s">
        <v>1391</v>
      </c>
      <c r="N1016" s="114" t="s">
        <v>65</v>
      </c>
      <c r="O1016" s="114" t="s">
        <v>518</v>
      </c>
      <c r="P1016" s="121" t="s">
        <v>1037</v>
      </c>
      <c r="Q1016" s="121">
        <v>4</v>
      </c>
      <c r="R1016" s="121" t="s">
        <v>881</v>
      </c>
      <c r="S1016" s="121" t="s">
        <v>59</v>
      </c>
      <c r="U1016" s="121" t="s">
        <v>874</v>
      </c>
      <c r="W1016" s="113" t="s">
        <v>65</v>
      </c>
      <c r="X1016" s="113">
        <v>9</v>
      </c>
      <c r="Y1016" s="113" t="s">
        <v>65</v>
      </c>
      <c r="Z1016" s="113" t="s">
        <v>65</v>
      </c>
      <c r="AA1016" s="120">
        <v>0</v>
      </c>
      <c r="AB1016" s="114" t="s">
        <v>65</v>
      </c>
      <c r="AC1016" s="121" t="s">
        <v>59</v>
      </c>
      <c r="AD1016" s="121" t="s">
        <v>875</v>
      </c>
    </row>
    <row r="1017" spans="1:30" s="121" customFormat="1">
      <c r="A1017" s="114" t="s">
        <v>1431</v>
      </c>
      <c r="B1017" s="114" t="s">
        <v>1408</v>
      </c>
      <c r="C1017" s="114" t="s">
        <v>868</v>
      </c>
      <c r="D1017" s="114">
        <f t="shared" si="75"/>
        <v>4</v>
      </c>
      <c r="E1017" s="119">
        <f t="shared" si="76"/>
        <v>2198.1453319949724</v>
      </c>
      <c r="F1017" s="119">
        <v>111.164779248637</v>
      </c>
      <c r="G1017" s="114">
        <v>23.422370000000001</v>
      </c>
      <c r="H1017" s="114">
        <v>76.065596999999997</v>
      </c>
      <c r="I1017" s="114" t="s">
        <v>1036</v>
      </c>
      <c r="J1017" s="114" t="s">
        <v>61</v>
      </c>
      <c r="K1017" s="121" t="s">
        <v>495</v>
      </c>
      <c r="L1017" s="121" t="s">
        <v>55</v>
      </c>
      <c r="M1017" s="114" t="s">
        <v>1391</v>
      </c>
      <c r="N1017" s="114" t="s">
        <v>65</v>
      </c>
      <c r="O1017" s="114" t="s">
        <v>518</v>
      </c>
      <c r="P1017" s="121" t="s">
        <v>1037</v>
      </c>
      <c r="Q1017" s="121">
        <v>4</v>
      </c>
      <c r="R1017" s="121" t="s">
        <v>873</v>
      </c>
      <c r="S1017" s="121" t="s">
        <v>59</v>
      </c>
      <c r="U1017" s="121" t="s">
        <v>874</v>
      </c>
      <c r="W1017" s="113" t="s">
        <v>65</v>
      </c>
      <c r="X1017" s="113">
        <v>6</v>
      </c>
      <c r="Y1017" s="113" t="s">
        <v>65</v>
      </c>
      <c r="Z1017" s="113" t="s">
        <v>65</v>
      </c>
      <c r="AA1017" s="120">
        <v>0</v>
      </c>
      <c r="AB1017" s="114" t="s">
        <v>65</v>
      </c>
      <c r="AC1017" s="121" t="s">
        <v>59</v>
      </c>
      <c r="AD1017" s="121" t="s">
        <v>875</v>
      </c>
    </row>
    <row r="1018" spans="1:30" s="121" customFormat="1">
      <c r="A1018" s="114" t="s">
        <v>1431</v>
      </c>
      <c r="B1018" s="114" t="s">
        <v>1408</v>
      </c>
      <c r="C1018" s="114" t="s">
        <v>868</v>
      </c>
      <c r="D1018" s="114">
        <f t="shared" si="75"/>
        <v>4</v>
      </c>
      <c r="E1018" s="119">
        <f t="shared" si="76"/>
        <v>2309.3101112436093</v>
      </c>
      <c r="F1018" s="119">
        <v>50.711249203577097</v>
      </c>
      <c r="G1018" s="114">
        <v>23.422820999999999</v>
      </c>
      <c r="H1018" s="114">
        <v>76.065568999999996</v>
      </c>
      <c r="I1018" s="114" t="s">
        <v>1036</v>
      </c>
      <c r="J1018" s="114" t="s">
        <v>61</v>
      </c>
      <c r="K1018" s="121" t="s">
        <v>495</v>
      </c>
      <c r="L1018" s="121" t="s">
        <v>55</v>
      </c>
      <c r="M1018" s="114" t="s">
        <v>1391</v>
      </c>
      <c r="N1018" s="114" t="s">
        <v>65</v>
      </c>
      <c r="O1018" s="114" t="s">
        <v>518</v>
      </c>
      <c r="P1018" s="121" t="s">
        <v>1037</v>
      </c>
      <c r="Q1018" s="121">
        <v>4</v>
      </c>
      <c r="R1018" s="121" t="s">
        <v>873</v>
      </c>
      <c r="S1018" s="121" t="s">
        <v>59</v>
      </c>
      <c r="U1018" s="121" t="s">
        <v>874</v>
      </c>
      <c r="W1018" s="113" t="s">
        <v>65</v>
      </c>
      <c r="X1018" s="113">
        <v>6</v>
      </c>
      <c r="Y1018" s="113" t="s">
        <v>65</v>
      </c>
      <c r="Z1018" s="113" t="s">
        <v>65</v>
      </c>
      <c r="AA1018" s="120">
        <v>0</v>
      </c>
      <c r="AB1018" s="114" t="s">
        <v>65</v>
      </c>
      <c r="AC1018" s="121" t="s">
        <v>59</v>
      </c>
      <c r="AD1018" s="121" t="s">
        <v>875</v>
      </c>
    </row>
    <row r="1019" spans="1:30" s="121" customFormat="1">
      <c r="A1019" s="114" t="s">
        <v>1432</v>
      </c>
      <c r="B1019" s="114" t="s">
        <v>1408</v>
      </c>
      <c r="C1019" s="114" t="s">
        <v>868</v>
      </c>
      <c r="D1019" s="114">
        <f t="shared" si="75"/>
        <v>4</v>
      </c>
      <c r="E1019" s="119">
        <f t="shared" si="76"/>
        <v>2360.0213604471865</v>
      </c>
      <c r="F1019" s="119">
        <v>62.458093024448601</v>
      </c>
      <c r="G1019" s="114">
        <v>23.423380999999999</v>
      </c>
      <c r="H1019" s="114">
        <v>76.065634000000003</v>
      </c>
      <c r="I1019" s="114" t="s">
        <v>1036</v>
      </c>
      <c r="J1019" s="114" t="s">
        <v>61</v>
      </c>
      <c r="K1019" s="121" t="s">
        <v>495</v>
      </c>
      <c r="L1019" s="121" t="s">
        <v>55</v>
      </c>
      <c r="M1019" s="114" t="s">
        <v>1391</v>
      </c>
      <c r="N1019" s="114" t="s">
        <v>65</v>
      </c>
      <c r="O1019" s="114" t="s">
        <v>518</v>
      </c>
      <c r="P1019" s="121" t="s">
        <v>1037</v>
      </c>
      <c r="Q1019" s="121">
        <v>4</v>
      </c>
      <c r="R1019" s="121" t="s">
        <v>873</v>
      </c>
      <c r="S1019" s="121" t="s">
        <v>59</v>
      </c>
      <c r="U1019" s="121" t="s">
        <v>874</v>
      </c>
      <c r="W1019" s="113" t="s">
        <v>65</v>
      </c>
      <c r="X1019" s="113">
        <v>4</v>
      </c>
      <c r="Y1019" s="113" t="s">
        <v>65</v>
      </c>
      <c r="Z1019" s="113" t="s">
        <v>65</v>
      </c>
      <c r="AA1019" s="120">
        <v>0</v>
      </c>
      <c r="AB1019" s="114" t="s">
        <v>65</v>
      </c>
      <c r="AC1019" s="121" t="s">
        <v>59</v>
      </c>
      <c r="AD1019" s="121" t="s">
        <v>875</v>
      </c>
    </row>
    <row r="1020" spans="1:30" s="121" customFormat="1">
      <c r="A1020" s="114" t="s">
        <v>1432</v>
      </c>
      <c r="B1020" s="114" t="s">
        <v>1408</v>
      </c>
      <c r="C1020" s="114" t="s">
        <v>868</v>
      </c>
      <c r="D1020" s="114">
        <f t="shared" si="75"/>
        <v>4</v>
      </c>
      <c r="E1020" s="119">
        <f t="shared" si="76"/>
        <v>2422.4794534716352</v>
      </c>
      <c r="F1020" s="119">
        <v>77.947361092997596</v>
      </c>
      <c r="G1020" s="114">
        <v>23.424057999999999</v>
      </c>
      <c r="H1020" s="114">
        <v>76.065837999999999</v>
      </c>
      <c r="I1020" s="114" t="s">
        <v>1036</v>
      </c>
      <c r="J1020" s="114" t="s">
        <v>61</v>
      </c>
      <c r="K1020" s="121" t="s">
        <v>495</v>
      </c>
      <c r="L1020" s="121" t="s">
        <v>55</v>
      </c>
      <c r="M1020" s="114" t="s">
        <v>1391</v>
      </c>
      <c r="N1020" s="114" t="s">
        <v>65</v>
      </c>
      <c r="O1020" s="114" t="s">
        <v>518</v>
      </c>
      <c r="P1020" s="121" t="s">
        <v>1037</v>
      </c>
      <c r="Q1020" s="121">
        <v>4</v>
      </c>
      <c r="R1020" s="121" t="s">
        <v>873</v>
      </c>
      <c r="S1020" s="121" t="s">
        <v>59</v>
      </c>
      <c r="U1020" s="121" t="s">
        <v>874</v>
      </c>
      <c r="W1020" s="113" t="s">
        <v>65</v>
      </c>
      <c r="X1020" s="113">
        <v>6</v>
      </c>
      <c r="Y1020" s="113" t="s">
        <v>65</v>
      </c>
      <c r="Z1020" s="113" t="s">
        <v>65</v>
      </c>
      <c r="AA1020" s="120">
        <v>0</v>
      </c>
      <c r="AB1020" s="114" t="s">
        <v>65</v>
      </c>
      <c r="AC1020" s="121" t="s">
        <v>59</v>
      </c>
      <c r="AD1020" s="121" t="s">
        <v>875</v>
      </c>
    </row>
    <row r="1021" spans="1:30" s="121" customFormat="1">
      <c r="A1021" s="114" t="s">
        <v>1431</v>
      </c>
      <c r="B1021" s="114" t="s">
        <v>1408</v>
      </c>
      <c r="C1021" s="114" t="s">
        <v>868</v>
      </c>
      <c r="D1021" s="114">
        <f t="shared" si="75"/>
        <v>4</v>
      </c>
      <c r="E1021" s="119">
        <f t="shared" si="76"/>
        <v>2500.4268145646329</v>
      </c>
      <c r="F1021" s="119">
        <v>31.853750754203102</v>
      </c>
      <c r="G1021" s="114">
        <v>23.424334000000002</v>
      </c>
      <c r="H1021" s="114">
        <v>76.065924999999993</v>
      </c>
      <c r="I1021" s="114" t="s">
        <v>1036</v>
      </c>
      <c r="J1021" s="114" t="s">
        <v>61</v>
      </c>
      <c r="K1021" s="121" t="s">
        <v>495</v>
      </c>
      <c r="L1021" s="121" t="s">
        <v>55</v>
      </c>
      <c r="M1021" s="114" t="s">
        <v>1391</v>
      </c>
      <c r="N1021" s="114" t="s">
        <v>65</v>
      </c>
      <c r="O1021" s="114" t="s">
        <v>518</v>
      </c>
      <c r="P1021" s="121" t="s">
        <v>1037</v>
      </c>
      <c r="Q1021" s="121">
        <v>4</v>
      </c>
      <c r="R1021" s="121" t="s">
        <v>881</v>
      </c>
      <c r="S1021" s="121" t="s">
        <v>59</v>
      </c>
      <c r="U1021" s="121" t="s">
        <v>874</v>
      </c>
      <c r="W1021" s="113" t="s">
        <v>65</v>
      </c>
      <c r="X1021" s="113">
        <v>6</v>
      </c>
      <c r="Y1021" s="113" t="s">
        <v>65</v>
      </c>
      <c r="Z1021" s="113" t="s">
        <v>65</v>
      </c>
      <c r="AA1021" s="120">
        <v>0</v>
      </c>
      <c r="AB1021" s="114" t="s">
        <v>65</v>
      </c>
      <c r="AC1021" s="121" t="s">
        <v>59</v>
      </c>
      <c r="AD1021" s="121" t="s">
        <v>875</v>
      </c>
    </row>
    <row r="1022" spans="1:30" s="121" customFormat="1">
      <c r="A1022" s="114" t="s">
        <v>1433</v>
      </c>
      <c r="B1022" s="114" t="s">
        <v>1537</v>
      </c>
      <c r="C1022" s="114" t="s">
        <v>868</v>
      </c>
      <c r="D1022" s="114">
        <f t="shared" si="75"/>
        <v>4</v>
      </c>
      <c r="E1022" s="119">
        <f t="shared" si="76"/>
        <v>2532.2805653188361</v>
      </c>
      <c r="F1022" s="119">
        <v>28.042891849509498</v>
      </c>
      <c r="G1022" s="114">
        <v>23.424579999999999</v>
      </c>
      <c r="H1022" s="114">
        <v>76.065991999999994</v>
      </c>
      <c r="I1022" s="114" t="s">
        <v>1036</v>
      </c>
      <c r="J1022" s="114" t="s">
        <v>61</v>
      </c>
      <c r="K1022" s="121" t="s">
        <v>495</v>
      </c>
      <c r="L1022" s="121" t="s">
        <v>55</v>
      </c>
      <c r="M1022" s="114" t="s">
        <v>1391</v>
      </c>
      <c r="N1022" s="114" t="s">
        <v>65</v>
      </c>
      <c r="O1022" s="114" t="s">
        <v>518</v>
      </c>
      <c r="P1022" s="121" t="s">
        <v>1037</v>
      </c>
      <c r="Q1022" s="121">
        <v>4</v>
      </c>
      <c r="R1022" s="121" t="s">
        <v>881</v>
      </c>
      <c r="S1022" s="121" t="s">
        <v>59</v>
      </c>
      <c r="U1022" s="121" t="s">
        <v>874</v>
      </c>
      <c r="W1022" s="149" t="s">
        <v>1433</v>
      </c>
      <c r="X1022" s="113">
        <v>17</v>
      </c>
      <c r="Y1022" s="113" t="s">
        <v>1413</v>
      </c>
      <c r="Z1022" s="113" t="s">
        <v>1433</v>
      </c>
      <c r="AA1022" s="120">
        <f t="shared" ref="AA1022:AA1023" si="80">X1022+6</f>
        <v>23</v>
      </c>
      <c r="AB1022" s="114" t="s">
        <v>65</v>
      </c>
      <c r="AC1022" s="121" t="s">
        <v>59</v>
      </c>
      <c r="AD1022" s="121" t="s">
        <v>875</v>
      </c>
    </row>
    <row r="1023" spans="1:30" s="121" customFormat="1">
      <c r="A1023" s="114" t="s">
        <v>1433</v>
      </c>
      <c r="B1023" s="114" t="s">
        <v>1537</v>
      </c>
      <c r="C1023" s="114" t="s">
        <v>868</v>
      </c>
      <c r="D1023" s="114">
        <f t="shared" si="75"/>
        <v>4</v>
      </c>
      <c r="E1023" s="119">
        <f t="shared" si="76"/>
        <v>2560.3234571683456</v>
      </c>
      <c r="F1023" s="119">
        <v>83.721139019702605</v>
      </c>
      <c r="G1023" s="114">
        <v>23.425328</v>
      </c>
      <c r="H1023" s="114">
        <v>76.066096999999999</v>
      </c>
      <c r="I1023" s="114" t="s">
        <v>1036</v>
      </c>
      <c r="J1023" s="114" t="s">
        <v>61</v>
      </c>
      <c r="K1023" s="121" t="s">
        <v>495</v>
      </c>
      <c r="L1023" s="121" t="s">
        <v>55</v>
      </c>
      <c r="M1023" s="114" t="s">
        <v>1391</v>
      </c>
      <c r="N1023" s="114" t="s">
        <v>65</v>
      </c>
      <c r="O1023" s="114" t="s">
        <v>518</v>
      </c>
      <c r="P1023" s="121" t="s">
        <v>1037</v>
      </c>
      <c r="Q1023" s="121">
        <v>4</v>
      </c>
      <c r="R1023" s="121" t="s">
        <v>881</v>
      </c>
      <c r="S1023" s="121" t="s">
        <v>59</v>
      </c>
      <c r="U1023" s="121" t="s">
        <v>874</v>
      </c>
      <c r="W1023" s="149" t="s">
        <v>1433</v>
      </c>
      <c r="X1023" s="113">
        <v>11</v>
      </c>
      <c r="Y1023" s="113" t="s">
        <v>1413</v>
      </c>
      <c r="Z1023" s="113" t="s">
        <v>1433</v>
      </c>
      <c r="AA1023" s="120">
        <f t="shared" si="80"/>
        <v>17</v>
      </c>
      <c r="AB1023" s="114" t="s">
        <v>65</v>
      </c>
      <c r="AC1023" s="121" t="s">
        <v>59</v>
      </c>
      <c r="AD1023" s="121" t="s">
        <v>875</v>
      </c>
    </row>
    <row r="1024" spans="1:30" s="121" customFormat="1">
      <c r="A1024" s="114" t="s">
        <v>1432</v>
      </c>
      <c r="B1024" s="114" t="s">
        <v>1408</v>
      </c>
      <c r="C1024" s="114" t="s">
        <v>868</v>
      </c>
      <c r="D1024" s="114">
        <f t="shared" si="75"/>
        <v>4</v>
      </c>
      <c r="E1024" s="119">
        <f t="shared" si="76"/>
        <v>2644.0445961880482</v>
      </c>
      <c r="F1024" s="119">
        <v>242.14650712006801</v>
      </c>
      <c r="G1024" s="114">
        <v>23.427509000000001</v>
      </c>
      <c r="H1024" s="114">
        <v>76.066005000000004</v>
      </c>
      <c r="I1024" s="114" t="s">
        <v>1036</v>
      </c>
      <c r="J1024" s="114" t="s">
        <v>61</v>
      </c>
      <c r="K1024" s="121" t="s">
        <v>495</v>
      </c>
      <c r="L1024" s="121" t="s">
        <v>55</v>
      </c>
      <c r="M1024" s="114" t="s">
        <v>1391</v>
      </c>
      <c r="N1024" s="114" t="s">
        <v>65</v>
      </c>
      <c r="O1024" s="114" t="s">
        <v>518</v>
      </c>
      <c r="P1024" s="121" t="s">
        <v>1037</v>
      </c>
      <c r="Q1024" s="121">
        <v>4</v>
      </c>
      <c r="R1024" s="121" t="s">
        <v>881</v>
      </c>
      <c r="S1024" s="121" t="s">
        <v>59</v>
      </c>
      <c r="U1024" s="121" t="s">
        <v>874</v>
      </c>
      <c r="W1024" s="113" t="s">
        <v>65</v>
      </c>
      <c r="X1024" s="113">
        <v>6</v>
      </c>
      <c r="Y1024" s="113" t="s">
        <v>65</v>
      </c>
      <c r="Z1024" s="113" t="s">
        <v>65</v>
      </c>
      <c r="AA1024" s="120">
        <v>0</v>
      </c>
      <c r="AB1024" s="114" t="s">
        <v>65</v>
      </c>
      <c r="AC1024" s="121" t="s">
        <v>59</v>
      </c>
      <c r="AD1024" s="121" t="s">
        <v>875</v>
      </c>
    </row>
    <row r="1025" spans="1:30" s="121" customFormat="1">
      <c r="A1025" s="114" t="s">
        <v>1433</v>
      </c>
      <c r="B1025" s="114" t="s">
        <v>1537</v>
      </c>
      <c r="C1025" s="114" t="s">
        <v>868</v>
      </c>
      <c r="D1025" s="114">
        <f t="shared" si="75"/>
        <v>4</v>
      </c>
      <c r="E1025" s="119">
        <f t="shared" si="76"/>
        <v>2886.191103308116</v>
      </c>
      <c r="F1025" s="119">
        <v>34.817873140468201</v>
      </c>
      <c r="G1025" s="114">
        <v>23.427821999999999</v>
      </c>
      <c r="H1025" s="114">
        <v>76.065966000000003</v>
      </c>
      <c r="I1025" s="114" t="s">
        <v>1036</v>
      </c>
      <c r="J1025" s="114" t="s">
        <v>61</v>
      </c>
      <c r="K1025" s="121" t="s">
        <v>495</v>
      </c>
      <c r="L1025" s="121" t="s">
        <v>55</v>
      </c>
      <c r="M1025" s="114" t="s">
        <v>1391</v>
      </c>
      <c r="N1025" s="114" t="s">
        <v>65</v>
      </c>
      <c r="O1025" s="114" t="s">
        <v>518</v>
      </c>
      <c r="P1025" s="121" t="s">
        <v>1037</v>
      </c>
      <c r="Q1025" s="121">
        <v>4</v>
      </c>
      <c r="R1025" s="121" t="s">
        <v>881</v>
      </c>
      <c r="S1025" s="121" t="s">
        <v>59</v>
      </c>
      <c r="U1025" s="121" t="s">
        <v>874</v>
      </c>
      <c r="W1025" s="149" t="s">
        <v>1433</v>
      </c>
      <c r="X1025" s="113">
        <v>8</v>
      </c>
      <c r="Y1025" s="113" t="s">
        <v>1413</v>
      </c>
      <c r="Z1025" s="113" t="s">
        <v>1433</v>
      </c>
      <c r="AA1025" s="120">
        <f>X1025+6</f>
        <v>14</v>
      </c>
      <c r="AB1025" s="114" t="s">
        <v>65</v>
      </c>
      <c r="AC1025" s="121" t="s">
        <v>59</v>
      </c>
      <c r="AD1025" s="121" t="s">
        <v>875</v>
      </c>
    </row>
    <row r="1026" spans="1:30" s="121" customFormat="1">
      <c r="A1026" s="114" t="s">
        <v>1432</v>
      </c>
      <c r="B1026" s="114" t="s">
        <v>1408</v>
      </c>
      <c r="C1026" s="114" t="s">
        <v>868</v>
      </c>
      <c r="D1026" s="114">
        <f t="shared" si="75"/>
        <v>4</v>
      </c>
      <c r="E1026" s="119">
        <f t="shared" si="76"/>
        <v>2921.0089764485842</v>
      </c>
      <c r="F1026" s="119">
        <v>12.648232532169001</v>
      </c>
      <c r="G1026" s="114">
        <v>23.427932999999999</v>
      </c>
      <c r="H1026" s="114">
        <v>76.065939999999998</v>
      </c>
      <c r="I1026" s="114" t="s">
        <v>1036</v>
      </c>
      <c r="J1026" s="114" t="s">
        <v>61</v>
      </c>
      <c r="K1026" s="121" t="s">
        <v>495</v>
      </c>
      <c r="L1026" s="121" t="s">
        <v>55</v>
      </c>
      <c r="M1026" s="114" t="s">
        <v>1391</v>
      </c>
      <c r="N1026" s="114" t="s">
        <v>65</v>
      </c>
      <c r="O1026" s="114" t="s">
        <v>518</v>
      </c>
      <c r="P1026" s="121" t="s">
        <v>1037</v>
      </c>
      <c r="Q1026" s="121">
        <v>4</v>
      </c>
      <c r="R1026" s="121" t="s">
        <v>881</v>
      </c>
      <c r="S1026" s="121" t="s">
        <v>59</v>
      </c>
      <c r="U1026" s="121" t="s">
        <v>874</v>
      </c>
      <c r="W1026" s="113" t="s">
        <v>65</v>
      </c>
      <c r="X1026" s="113">
        <v>13</v>
      </c>
      <c r="Y1026" s="113" t="s">
        <v>65</v>
      </c>
      <c r="Z1026" s="113" t="s">
        <v>65</v>
      </c>
      <c r="AA1026" s="120">
        <v>0</v>
      </c>
      <c r="AB1026" s="114" t="s">
        <v>65</v>
      </c>
      <c r="AC1026" s="121" t="s">
        <v>59</v>
      </c>
      <c r="AD1026" s="121" t="s">
        <v>875</v>
      </c>
    </row>
    <row r="1027" spans="1:30" s="121" customFormat="1">
      <c r="A1027" s="114" t="s">
        <v>1433</v>
      </c>
      <c r="B1027" s="114" t="s">
        <v>1537</v>
      </c>
      <c r="C1027" s="114" t="s">
        <v>868</v>
      </c>
      <c r="D1027" s="114">
        <f t="shared" si="75"/>
        <v>4</v>
      </c>
      <c r="E1027" s="119">
        <f t="shared" si="76"/>
        <v>2933.6572089807532</v>
      </c>
      <c r="F1027" s="119">
        <v>18.108404294818499</v>
      </c>
      <c r="G1027" s="114">
        <v>23.428094999999999</v>
      </c>
      <c r="H1027" s="114">
        <v>76.065911999999997</v>
      </c>
      <c r="I1027" s="114" t="s">
        <v>1036</v>
      </c>
      <c r="J1027" s="114" t="s">
        <v>61</v>
      </c>
      <c r="K1027" s="121" t="s">
        <v>495</v>
      </c>
      <c r="L1027" s="121" t="s">
        <v>55</v>
      </c>
      <c r="M1027" s="114" t="s">
        <v>1391</v>
      </c>
      <c r="N1027" s="114" t="s">
        <v>65</v>
      </c>
      <c r="O1027" s="114" t="s">
        <v>518</v>
      </c>
      <c r="P1027" s="121" t="s">
        <v>1037</v>
      </c>
      <c r="Q1027" s="121">
        <v>4</v>
      </c>
      <c r="R1027" s="121" t="s">
        <v>881</v>
      </c>
      <c r="S1027" s="121" t="s">
        <v>59</v>
      </c>
      <c r="U1027" s="121" t="s">
        <v>874</v>
      </c>
      <c r="W1027" s="149" t="s">
        <v>1433</v>
      </c>
      <c r="X1027" s="113">
        <v>7</v>
      </c>
      <c r="Y1027" s="113" t="s">
        <v>1413</v>
      </c>
      <c r="Z1027" s="113" t="s">
        <v>1433</v>
      </c>
      <c r="AA1027" s="120">
        <f>X1027+6</f>
        <v>13</v>
      </c>
      <c r="AB1027" s="114" t="s">
        <v>65</v>
      </c>
      <c r="AC1027" s="121" t="s">
        <v>59</v>
      </c>
      <c r="AD1027" s="121" t="s">
        <v>875</v>
      </c>
    </row>
    <row r="1028" spans="1:30" s="121" customFormat="1">
      <c r="A1028" s="114" t="s">
        <v>1040</v>
      </c>
      <c r="B1028" s="114" t="s">
        <v>871</v>
      </c>
      <c r="C1028" s="114" t="s">
        <v>868</v>
      </c>
      <c r="D1028" s="114">
        <f t="shared" si="75"/>
        <v>4</v>
      </c>
      <c r="E1028" s="119">
        <f t="shared" si="76"/>
        <v>2951.7656132755719</v>
      </c>
      <c r="F1028" s="119">
        <v>260.30963752129401</v>
      </c>
      <c r="G1028" s="114">
        <v>23.430398</v>
      </c>
      <c r="H1028" s="114">
        <v>76.065460999999999</v>
      </c>
      <c r="I1028" s="114" t="s">
        <v>1036</v>
      </c>
      <c r="J1028" s="114" t="s">
        <v>61</v>
      </c>
      <c r="K1028" s="121" t="s">
        <v>495</v>
      </c>
      <c r="L1028" s="121" t="s">
        <v>55</v>
      </c>
      <c r="M1028" s="114" t="s">
        <v>1391</v>
      </c>
      <c r="N1028" s="114" t="s">
        <v>65</v>
      </c>
      <c r="O1028" s="114" t="s">
        <v>518</v>
      </c>
      <c r="P1028" s="121" t="s">
        <v>1037</v>
      </c>
      <c r="Q1028" s="121">
        <v>4</v>
      </c>
      <c r="R1028" s="121" t="s">
        <v>881</v>
      </c>
      <c r="S1028" s="121" t="s">
        <v>59</v>
      </c>
      <c r="U1028" s="121" t="s">
        <v>874</v>
      </c>
      <c r="W1028" s="113" t="s">
        <v>65</v>
      </c>
      <c r="X1028" s="113">
        <v>6</v>
      </c>
      <c r="Y1028" s="113" t="s">
        <v>65</v>
      </c>
      <c r="Z1028" s="113" t="s">
        <v>65</v>
      </c>
      <c r="AA1028" s="120">
        <v>0</v>
      </c>
      <c r="AB1028" s="114" t="s">
        <v>65</v>
      </c>
      <c r="AC1028" s="121" t="s">
        <v>59</v>
      </c>
      <c r="AD1028" s="121" t="s">
        <v>875</v>
      </c>
    </row>
    <row r="1029" spans="1:30" s="121" customFormat="1">
      <c r="A1029" s="114" t="s">
        <v>1433</v>
      </c>
      <c r="B1029" s="114" t="s">
        <v>1537</v>
      </c>
      <c r="C1029" s="114" t="s">
        <v>868</v>
      </c>
      <c r="D1029" s="114">
        <f t="shared" ref="D1029:D1092" si="81">(Q1029/2)+2</f>
        <v>4</v>
      </c>
      <c r="E1029" s="119">
        <f t="shared" si="76"/>
        <v>3212.0752507968659</v>
      </c>
      <c r="F1029" s="119">
        <v>144.70435364952701</v>
      </c>
      <c r="G1029" s="114">
        <v>23.431636000000001</v>
      </c>
      <c r="H1029" s="114">
        <v>76.065009000000003</v>
      </c>
      <c r="I1029" s="114" t="s">
        <v>1036</v>
      </c>
      <c r="J1029" s="114" t="s">
        <v>61</v>
      </c>
      <c r="K1029" s="121" t="s">
        <v>495</v>
      </c>
      <c r="L1029" s="121" t="s">
        <v>55</v>
      </c>
      <c r="M1029" s="114" t="s">
        <v>1391</v>
      </c>
      <c r="N1029" s="114" t="s">
        <v>65</v>
      </c>
      <c r="O1029" s="114" t="s">
        <v>518</v>
      </c>
      <c r="P1029" s="121" t="s">
        <v>1037</v>
      </c>
      <c r="Q1029" s="121">
        <v>4</v>
      </c>
      <c r="R1029" s="121" t="s">
        <v>881</v>
      </c>
      <c r="S1029" s="121" t="s">
        <v>59</v>
      </c>
      <c r="U1029" s="121" t="s">
        <v>874</v>
      </c>
      <c r="W1029" s="149" t="s">
        <v>1433</v>
      </c>
      <c r="X1029" s="113">
        <v>7</v>
      </c>
      <c r="Y1029" s="113" t="s">
        <v>1413</v>
      </c>
      <c r="Z1029" s="113" t="s">
        <v>1433</v>
      </c>
      <c r="AA1029" s="120">
        <f t="shared" ref="AA1029:AA1032" si="82">X1029+6</f>
        <v>13</v>
      </c>
      <c r="AB1029" s="114" t="s">
        <v>65</v>
      </c>
      <c r="AC1029" s="121" t="s">
        <v>59</v>
      </c>
      <c r="AD1029" s="121" t="s">
        <v>875</v>
      </c>
    </row>
    <row r="1030" spans="1:30" s="121" customFormat="1">
      <c r="A1030" s="114" t="s">
        <v>1433</v>
      </c>
      <c r="B1030" s="114" t="s">
        <v>1537</v>
      </c>
      <c r="C1030" s="114" t="s">
        <v>868</v>
      </c>
      <c r="D1030" s="114">
        <f t="shared" si="81"/>
        <v>4</v>
      </c>
      <c r="E1030" s="119">
        <f t="shared" ref="E1030:E1092" si="83">F1029+E1029</f>
        <v>3356.779604446393</v>
      </c>
      <c r="F1030" s="119">
        <v>4.11830258255024</v>
      </c>
      <c r="G1030" s="114">
        <v>23.431671999999999</v>
      </c>
      <c r="H1030" s="114">
        <v>76.064999999999998</v>
      </c>
      <c r="I1030" s="114" t="s">
        <v>1036</v>
      </c>
      <c r="J1030" s="114" t="s">
        <v>61</v>
      </c>
      <c r="K1030" s="121" t="s">
        <v>495</v>
      </c>
      <c r="L1030" s="121" t="s">
        <v>55</v>
      </c>
      <c r="M1030" s="114" t="s">
        <v>1391</v>
      </c>
      <c r="N1030" s="114" t="s">
        <v>65</v>
      </c>
      <c r="O1030" s="114" t="s">
        <v>518</v>
      </c>
      <c r="P1030" s="121" t="s">
        <v>1037</v>
      </c>
      <c r="Q1030" s="121">
        <v>4</v>
      </c>
      <c r="R1030" s="121" t="s">
        <v>881</v>
      </c>
      <c r="S1030" s="121" t="s">
        <v>59</v>
      </c>
      <c r="U1030" s="121" t="s">
        <v>874</v>
      </c>
      <c r="W1030" s="149" t="s">
        <v>1433</v>
      </c>
      <c r="X1030" s="113">
        <v>6</v>
      </c>
      <c r="Y1030" s="113" t="s">
        <v>1413</v>
      </c>
      <c r="Z1030" s="113" t="s">
        <v>1433</v>
      </c>
      <c r="AA1030" s="120">
        <f t="shared" si="82"/>
        <v>12</v>
      </c>
      <c r="AB1030" s="114" t="s">
        <v>65</v>
      </c>
      <c r="AC1030" s="121" t="s">
        <v>59</v>
      </c>
      <c r="AD1030" s="121" t="s">
        <v>875</v>
      </c>
    </row>
    <row r="1031" spans="1:30" s="121" customFormat="1">
      <c r="A1031" s="114" t="s">
        <v>1433</v>
      </c>
      <c r="B1031" s="114" t="s">
        <v>1537</v>
      </c>
      <c r="C1031" s="114" t="s">
        <v>868</v>
      </c>
      <c r="D1031" s="114">
        <f t="shared" si="81"/>
        <v>4</v>
      </c>
      <c r="E1031" s="119">
        <f t="shared" si="83"/>
        <v>3360.8979070289433</v>
      </c>
      <c r="F1031" s="119">
        <v>439.16680694736698</v>
      </c>
      <c r="G1031" s="114">
        <v>23.435552000000001</v>
      </c>
      <c r="H1031" s="114">
        <v>76.064220000000006</v>
      </c>
      <c r="I1031" s="114" t="s">
        <v>1036</v>
      </c>
      <c r="J1031" s="114" t="s">
        <v>61</v>
      </c>
      <c r="K1031" s="121" t="s">
        <v>495</v>
      </c>
      <c r="L1031" s="121" t="s">
        <v>55</v>
      </c>
      <c r="M1031" s="114" t="s">
        <v>1391</v>
      </c>
      <c r="N1031" s="114" t="s">
        <v>65</v>
      </c>
      <c r="O1031" s="114" t="s">
        <v>518</v>
      </c>
      <c r="P1031" s="121" t="s">
        <v>1037</v>
      </c>
      <c r="Q1031" s="121">
        <v>4</v>
      </c>
      <c r="R1031" s="121" t="s">
        <v>881</v>
      </c>
      <c r="S1031" s="121" t="s">
        <v>59</v>
      </c>
      <c r="U1031" s="121" t="s">
        <v>874</v>
      </c>
      <c r="W1031" s="149" t="s">
        <v>1433</v>
      </c>
      <c r="X1031" s="113">
        <v>7</v>
      </c>
      <c r="Y1031" s="113" t="s">
        <v>1413</v>
      </c>
      <c r="Z1031" s="113" t="s">
        <v>1433</v>
      </c>
      <c r="AA1031" s="120">
        <f t="shared" si="82"/>
        <v>13</v>
      </c>
      <c r="AB1031" s="114" t="s">
        <v>65</v>
      </c>
      <c r="AC1031" s="121" t="s">
        <v>59</v>
      </c>
      <c r="AD1031" s="121" t="s">
        <v>875</v>
      </c>
    </row>
    <row r="1032" spans="1:30" s="121" customFormat="1">
      <c r="A1032" s="114" t="s">
        <v>1433</v>
      </c>
      <c r="B1032" s="114" t="s">
        <v>1537</v>
      </c>
      <c r="C1032" s="114" t="s">
        <v>868</v>
      </c>
      <c r="D1032" s="114">
        <f t="shared" si="81"/>
        <v>4</v>
      </c>
      <c r="E1032" s="119">
        <f t="shared" si="83"/>
        <v>3800.0647139763105</v>
      </c>
      <c r="F1032" s="119">
        <v>152.92444877299599</v>
      </c>
      <c r="G1032" s="114">
        <v>23.436927000000001</v>
      </c>
      <c r="H1032" s="114">
        <v>76.064083999999994</v>
      </c>
      <c r="I1032" s="114" t="s">
        <v>1036</v>
      </c>
      <c r="J1032" s="114" t="s">
        <v>61</v>
      </c>
      <c r="K1032" s="121" t="s">
        <v>495</v>
      </c>
      <c r="L1032" s="121" t="s">
        <v>55</v>
      </c>
      <c r="M1032" s="114" t="s">
        <v>1391</v>
      </c>
      <c r="N1032" s="114" t="s">
        <v>65</v>
      </c>
      <c r="O1032" s="114" t="s">
        <v>518</v>
      </c>
      <c r="P1032" s="121" t="s">
        <v>1037</v>
      </c>
      <c r="Q1032" s="121">
        <v>4</v>
      </c>
      <c r="R1032" s="121" t="s">
        <v>881</v>
      </c>
      <c r="S1032" s="121" t="s">
        <v>59</v>
      </c>
      <c r="U1032" s="121" t="s">
        <v>874</v>
      </c>
      <c r="W1032" s="149" t="s">
        <v>1433</v>
      </c>
      <c r="X1032" s="113">
        <v>8</v>
      </c>
      <c r="Y1032" s="113" t="s">
        <v>1413</v>
      </c>
      <c r="Z1032" s="113" t="s">
        <v>1433</v>
      </c>
      <c r="AA1032" s="120">
        <f t="shared" si="82"/>
        <v>14</v>
      </c>
      <c r="AB1032" s="114" t="s">
        <v>65</v>
      </c>
      <c r="AC1032" s="121" t="s">
        <v>59</v>
      </c>
      <c r="AD1032" s="121" t="s">
        <v>875</v>
      </c>
    </row>
    <row r="1033" spans="1:30" s="121" customFormat="1">
      <c r="A1033" s="114" t="s">
        <v>1041</v>
      </c>
      <c r="B1033" s="114" t="s">
        <v>871</v>
      </c>
      <c r="C1033" s="114" t="s">
        <v>868</v>
      </c>
      <c r="D1033" s="114">
        <f t="shared" si="81"/>
        <v>4</v>
      </c>
      <c r="E1033" s="119">
        <f t="shared" si="83"/>
        <v>3952.9891627493066</v>
      </c>
      <c r="F1033" s="119">
        <v>145.40186576378599</v>
      </c>
      <c r="G1033" s="114">
        <v>23.438229</v>
      </c>
      <c r="H1033" s="114">
        <v>76.063931999999994</v>
      </c>
      <c r="I1033" s="114" t="s">
        <v>1036</v>
      </c>
      <c r="J1033" s="114" t="s">
        <v>61</v>
      </c>
      <c r="K1033" s="121" t="s">
        <v>495</v>
      </c>
      <c r="L1033" s="121" t="s">
        <v>55</v>
      </c>
      <c r="M1033" s="114" t="s">
        <v>1391</v>
      </c>
      <c r="N1033" s="114" t="s">
        <v>65</v>
      </c>
      <c r="O1033" s="114" t="s">
        <v>518</v>
      </c>
      <c r="P1033" s="121" t="s">
        <v>1037</v>
      </c>
      <c r="Q1033" s="121">
        <v>4</v>
      </c>
      <c r="R1033" s="121" t="s">
        <v>881</v>
      </c>
      <c r="S1033" s="121" t="s">
        <v>59</v>
      </c>
      <c r="U1033" s="121" t="s">
        <v>874</v>
      </c>
      <c r="W1033" s="113" t="s">
        <v>65</v>
      </c>
      <c r="X1033" s="113">
        <v>6</v>
      </c>
      <c r="Y1033" s="113" t="s">
        <v>65</v>
      </c>
      <c r="Z1033" s="113" t="s">
        <v>65</v>
      </c>
      <c r="AA1033" s="120">
        <v>0</v>
      </c>
      <c r="AB1033" s="114" t="s">
        <v>65</v>
      </c>
      <c r="AC1033" s="121" t="s">
        <v>59</v>
      </c>
      <c r="AD1033" s="121" t="s">
        <v>875</v>
      </c>
    </row>
    <row r="1034" spans="1:30" s="121" customFormat="1">
      <c r="A1034" s="114" t="s">
        <v>1433</v>
      </c>
      <c r="B1034" s="114" t="s">
        <v>1537</v>
      </c>
      <c r="C1034" s="114" t="s">
        <v>868</v>
      </c>
      <c r="D1034" s="114">
        <f t="shared" si="81"/>
        <v>4</v>
      </c>
      <c r="E1034" s="119">
        <f t="shared" si="83"/>
        <v>4098.3910285130924</v>
      </c>
      <c r="F1034" s="119">
        <v>174.11954961074599</v>
      </c>
      <c r="G1034" s="114">
        <v>23.439751999999999</v>
      </c>
      <c r="H1034" s="114">
        <v>76.063520999999994</v>
      </c>
      <c r="I1034" s="114" t="s">
        <v>1036</v>
      </c>
      <c r="J1034" s="114" t="s">
        <v>61</v>
      </c>
      <c r="K1034" s="121" t="s">
        <v>495</v>
      </c>
      <c r="L1034" s="121" t="s">
        <v>55</v>
      </c>
      <c r="M1034" s="114" t="s">
        <v>1391</v>
      </c>
      <c r="N1034" s="114" t="s">
        <v>65</v>
      </c>
      <c r="O1034" s="114" t="s">
        <v>518</v>
      </c>
      <c r="P1034" s="121" t="s">
        <v>1037</v>
      </c>
      <c r="Q1034" s="121">
        <v>4</v>
      </c>
      <c r="R1034" s="121" t="s">
        <v>881</v>
      </c>
      <c r="S1034" s="121" t="s">
        <v>59</v>
      </c>
      <c r="U1034" s="121" t="s">
        <v>874</v>
      </c>
      <c r="W1034" s="149" t="s">
        <v>1433</v>
      </c>
      <c r="X1034" s="113">
        <v>8</v>
      </c>
      <c r="Y1034" s="113" t="s">
        <v>1413</v>
      </c>
      <c r="Z1034" s="113" t="s">
        <v>1433</v>
      </c>
      <c r="AA1034" s="120">
        <f>X1034+6</f>
        <v>14</v>
      </c>
      <c r="AB1034" s="114" t="s">
        <v>65</v>
      </c>
      <c r="AC1034" s="121" t="s">
        <v>59</v>
      </c>
      <c r="AD1034" s="121" t="s">
        <v>875</v>
      </c>
    </row>
    <row r="1035" spans="1:30" s="121" customFormat="1">
      <c r="A1035" s="114" t="s">
        <v>1432</v>
      </c>
      <c r="B1035" s="114" t="s">
        <v>1408</v>
      </c>
      <c r="C1035" s="114" t="s">
        <v>868</v>
      </c>
      <c r="D1035" s="114">
        <f t="shared" si="81"/>
        <v>4</v>
      </c>
      <c r="E1035" s="119">
        <f t="shared" si="83"/>
        <v>4272.5105781238381</v>
      </c>
      <c r="F1035" s="119">
        <v>201.45909589582399</v>
      </c>
      <c r="G1035" s="114">
        <v>23.441434000000001</v>
      </c>
      <c r="H1035" s="114">
        <v>76.063631999999998</v>
      </c>
      <c r="I1035" s="114" t="s">
        <v>1036</v>
      </c>
      <c r="J1035" s="114" t="s">
        <v>61</v>
      </c>
      <c r="K1035" s="121" t="s">
        <v>495</v>
      </c>
      <c r="L1035" s="121" t="s">
        <v>55</v>
      </c>
      <c r="M1035" s="114" t="s">
        <v>1391</v>
      </c>
      <c r="N1035" s="114" t="s">
        <v>65</v>
      </c>
      <c r="O1035" s="114" t="s">
        <v>518</v>
      </c>
      <c r="P1035" s="121" t="s">
        <v>1037</v>
      </c>
      <c r="Q1035" s="121">
        <v>4</v>
      </c>
      <c r="R1035" s="121" t="s">
        <v>881</v>
      </c>
      <c r="S1035" s="121" t="s">
        <v>59</v>
      </c>
      <c r="U1035" s="121" t="s">
        <v>874</v>
      </c>
      <c r="W1035" s="113" t="s">
        <v>65</v>
      </c>
      <c r="X1035" s="113">
        <v>6</v>
      </c>
      <c r="Y1035" s="113" t="s">
        <v>65</v>
      </c>
      <c r="Z1035" s="113" t="s">
        <v>65</v>
      </c>
      <c r="AA1035" s="120">
        <v>0</v>
      </c>
      <c r="AB1035" s="114" t="s">
        <v>65</v>
      </c>
      <c r="AC1035" s="121" t="s">
        <v>59</v>
      </c>
      <c r="AD1035" s="121" t="s">
        <v>875</v>
      </c>
    </row>
    <row r="1036" spans="1:30" s="121" customFormat="1">
      <c r="A1036" s="114" t="s">
        <v>1433</v>
      </c>
      <c r="B1036" s="114" t="s">
        <v>1537</v>
      </c>
      <c r="C1036" s="114" t="s">
        <v>868</v>
      </c>
      <c r="D1036" s="114">
        <f t="shared" si="81"/>
        <v>4</v>
      </c>
      <c r="E1036" s="119">
        <f t="shared" si="83"/>
        <v>4473.9696740196623</v>
      </c>
      <c r="F1036" s="119">
        <v>46.980676133315399</v>
      </c>
      <c r="G1036" s="114">
        <v>23.441728000000001</v>
      </c>
      <c r="H1036" s="114">
        <v>76.063963999999999</v>
      </c>
      <c r="I1036" s="114" t="s">
        <v>1036</v>
      </c>
      <c r="J1036" s="114" t="s">
        <v>61</v>
      </c>
      <c r="K1036" s="121" t="s">
        <v>495</v>
      </c>
      <c r="L1036" s="121" t="s">
        <v>55</v>
      </c>
      <c r="M1036" s="114" t="s">
        <v>1391</v>
      </c>
      <c r="N1036" s="114" t="s">
        <v>65</v>
      </c>
      <c r="O1036" s="114" t="s">
        <v>518</v>
      </c>
      <c r="P1036" s="121" t="s">
        <v>1037</v>
      </c>
      <c r="Q1036" s="121">
        <v>4</v>
      </c>
      <c r="R1036" s="121" t="s">
        <v>881</v>
      </c>
      <c r="S1036" s="121" t="s">
        <v>59</v>
      </c>
      <c r="U1036" s="121" t="s">
        <v>874</v>
      </c>
      <c r="W1036" s="149" t="s">
        <v>1433</v>
      </c>
      <c r="X1036" s="113">
        <v>6</v>
      </c>
      <c r="Y1036" s="113" t="s">
        <v>1413</v>
      </c>
      <c r="Z1036" s="113" t="s">
        <v>1433</v>
      </c>
      <c r="AA1036" s="120">
        <f>X1036+6</f>
        <v>12</v>
      </c>
      <c r="AB1036" s="114" t="s">
        <v>65</v>
      </c>
      <c r="AC1036" s="121" t="s">
        <v>59</v>
      </c>
      <c r="AD1036" s="121" t="s">
        <v>875</v>
      </c>
    </row>
    <row r="1037" spans="1:30" s="121" customFormat="1">
      <c r="A1037" s="114" t="s">
        <v>1432</v>
      </c>
      <c r="B1037" s="114" t="s">
        <v>1408</v>
      </c>
      <c r="C1037" s="114" t="s">
        <v>868</v>
      </c>
      <c r="D1037" s="114">
        <f t="shared" si="81"/>
        <v>4</v>
      </c>
      <c r="E1037" s="119">
        <f t="shared" si="83"/>
        <v>4520.950350152978</v>
      </c>
      <c r="F1037" s="119">
        <v>100.462906071579</v>
      </c>
      <c r="G1037" s="114">
        <v>23.442606000000001</v>
      </c>
      <c r="H1037" s="114">
        <v>76.064204000000004</v>
      </c>
      <c r="I1037" s="114" t="s">
        <v>1036</v>
      </c>
      <c r="J1037" s="114" t="s">
        <v>61</v>
      </c>
      <c r="K1037" s="121" t="s">
        <v>495</v>
      </c>
      <c r="L1037" s="121" t="s">
        <v>55</v>
      </c>
      <c r="M1037" s="114" t="s">
        <v>1391</v>
      </c>
      <c r="N1037" s="114" t="s">
        <v>65</v>
      </c>
      <c r="O1037" s="114">
        <v>4</v>
      </c>
      <c r="P1037" s="121" t="s">
        <v>1037</v>
      </c>
      <c r="Q1037" s="121">
        <v>4</v>
      </c>
      <c r="R1037" s="121" t="s">
        <v>881</v>
      </c>
      <c r="S1037" s="121" t="s">
        <v>59</v>
      </c>
      <c r="U1037" s="121" t="s">
        <v>874</v>
      </c>
      <c r="W1037" s="113" t="s">
        <v>65</v>
      </c>
      <c r="X1037" s="113">
        <v>7</v>
      </c>
      <c r="Y1037" s="113" t="s">
        <v>65</v>
      </c>
      <c r="Z1037" s="113" t="s">
        <v>65</v>
      </c>
      <c r="AA1037" s="120">
        <v>0</v>
      </c>
      <c r="AB1037" s="114" t="s">
        <v>65</v>
      </c>
      <c r="AC1037" s="121" t="s">
        <v>59</v>
      </c>
      <c r="AD1037" s="121" t="s">
        <v>875</v>
      </c>
    </row>
    <row r="1038" spans="1:30" s="121" customFormat="1">
      <c r="A1038" s="114" t="s">
        <v>1433</v>
      </c>
      <c r="B1038" s="114" t="s">
        <v>1537</v>
      </c>
      <c r="C1038" s="114" t="s">
        <v>868</v>
      </c>
      <c r="D1038" s="114">
        <f t="shared" si="81"/>
        <v>4</v>
      </c>
      <c r="E1038" s="119">
        <f t="shared" si="83"/>
        <v>4621.4132562245568</v>
      </c>
      <c r="F1038" s="119">
        <v>356.927380855433</v>
      </c>
      <c r="G1038" s="114">
        <v>23.445772000000002</v>
      </c>
      <c r="H1038" s="114">
        <v>76.064779999999999</v>
      </c>
      <c r="I1038" s="114" t="s">
        <v>1036</v>
      </c>
      <c r="J1038" s="114" t="s">
        <v>61</v>
      </c>
      <c r="K1038" s="121" t="s">
        <v>495</v>
      </c>
      <c r="L1038" s="121" t="s">
        <v>55</v>
      </c>
      <c r="M1038" s="114" t="s">
        <v>1391</v>
      </c>
      <c r="N1038" s="114" t="s">
        <v>65</v>
      </c>
      <c r="O1038" s="114" t="s">
        <v>518</v>
      </c>
      <c r="P1038" s="121" t="s">
        <v>1037</v>
      </c>
      <c r="Q1038" s="121">
        <v>4</v>
      </c>
      <c r="R1038" s="121" t="s">
        <v>881</v>
      </c>
      <c r="S1038" s="121" t="s">
        <v>59</v>
      </c>
      <c r="U1038" s="121" t="s">
        <v>874</v>
      </c>
      <c r="W1038" s="149" t="s">
        <v>1433</v>
      </c>
      <c r="X1038" s="113">
        <v>16</v>
      </c>
      <c r="Y1038" s="113" t="s">
        <v>1413</v>
      </c>
      <c r="Z1038" s="113" t="s">
        <v>1433</v>
      </c>
      <c r="AA1038" s="120">
        <f>X1038+6</f>
        <v>22</v>
      </c>
      <c r="AB1038" s="114" t="s">
        <v>65</v>
      </c>
      <c r="AC1038" s="121" t="s">
        <v>59</v>
      </c>
      <c r="AD1038" s="121" t="s">
        <v>875</v>
      </c>
    </row>
    <row r="1039" spans="1:30" s="121" customFormat="1">
      <c r="A1039" s="114" t="s">
        <v>1431</v>
      </c>
      <c r="B1039" s="114" t="s">
        <v>1408</v>
      </c>
      <c r="C1039" s="114" t="s">
        <v>868</v>
      </c>
      <c r="D1039" s="114">
        <f t="shared" si="81"/>
        <v>4</v>
      </c>
      <c r="E1039" s="119">
        <v>0</v>
      </c>
      <c r="F1039" s="119">
        <v>130.419902339478</v>
      </c>
      <c r="G1039" s="114">
        <v>23.373301999999999</v>
      </c>
      <c r="H1039" s="114">
        <v>76.055768</v>
      </c>
      <c r="I1039" s="114" t="s">
        <v>1042</v>
      </c>
      <c r="J1039" s="114" t="s">
        <v>61</v>
      </c>
      <c r="K1039" s="121" t="s">
        <v>495</v>
      </c>
      <c r="L1039" s="121" t="s">
        <v>55</v>
      </c>
      <c r="M1039" s="114" t="s">
        <v>1392</v>
      </c>
      <c r="N1039" s="114" t="s">
        <v>65</v>
      </c>
      <c r="O1039" s="114" t="s">
        <v>518</v>
      </c>
      <c r="P1039" s="121" t="s">
        <v>1043</v>
      </c>
      <c r="Q1039" s="121">
        <v>4</v>
      </c>
      <c r="R1039" s="121" t="s">
        <v>881</v>
      </c>
      <c r="S1039" s="121" t="s">
        <v>59</v>
      </c>
      <c r="U1039" s="121" t="s">
        <v>874</v>
      </c>
      <c r="W1039" s="113" t="s">
        <v>65</v>
      </c>
      <c r="X1039" s="113">
        <v>6</v>
      </c>
      <c r="Y1039" s="113" t="s">
        <v>65</v>
      </c>
      <c r="Z1039" s="113" t="s">
        <v>65</v>
      </c>
      <c r="AA1039" s="120">
        <v>0</v>
      </c>
      <c r="AB1039" s="114" t="s">
        <v>65</v>
      </c>
      <c r="AC1039" s="121" t="s">
        <v>59</v>
      </c>
      <c r="AD1039" s="121" t="s">
        <v>875</v>
      </c>
    </row>
    <row r="1040" spans="1:30" s="121" customFormat="1">
      <c r="A1040" s="114" t="s">
        <v>1432</v>
      </c>
      <c r="B1040" s="114" t="s">
        <v>1408</v>
      </c>
      <c r="C1040" s="114" t="s">
        <v>868</v>
      </c>
      <c r="D1040" s="114">
        <f t="shared" si="81"/>
        <v>4</v>
      </c>
      <c r="E1040" s="119">
        <f t="shared" si="83"/>
        <v>130.419902339478</v>
      </c>
      <c r="F1040" s="119">
        <v>4.1625981976259698</v>
      </c>
      <c r="G1040" s="114">
        <v>23.373335000000001</v>
      </c>
      <c r="H1040" s="114">
        <v>76.055750000000003</v>
      </c>
      <c r="I1040" s="114" t="s">
        <v>1042</v>
      </c>
      <c r="J1040" s="114" t="s">
        <v>61</v>
      </c>
      <c r="K1040" s="121" t="s">
        <v>495</v>
      </c>
      <c r="L1040" s="121" t="s">
        <v>55</v>
      </c>
      <c r="M1040" s="114" t="s">
        <v>1392</v>
      </c>
      <c r="N1040" s="114" t="s">
        <v>65</v>
      </c>
      <c r="O1040" s="114" t="s">
        <v>518</v>
      </c>
      <c r="P1040" s="121" t="s">
        <v>1043</v>
      </c>
      <c r="Q1040" s="121">
        <v>4</v>
      </c>
      <c r="R1040" s="121" t="s">
        <v>881</v>
      </c>
      <c r="S1040" s="121" t="s">
        <v>59</v>
      </c>
      <c r="U1040" s="121" t="s">
        <v>874</v>
      </c>
      <c r="W1040" s="113" t="s">
        <v>65</v>
      </c>
      <c r="X1040" s="113">
        <v>6</v>
      </c>
      <c r="Y1040" s="113" t="s">
        <v>65</v>
      </c>
      <c r="Z1040" s="113" t="s">
        <v>65</v>
      </c>
      <c r="AA1040" s="120">
        <v>0</v>
      </c>
      <c r="AB1040" s="114" t="s">
        <v>65</v>
      </c>
      <c r="AC1040" s="121" t="s">
        <v>59</v>
      </c>
      <c r="AD1040" s="121" t="s">
        <v>875</v>
      </c>
    </row>
    <row r="1041" spans="1:30" s="121" customFormat="1">
      <c r="A1041" s="114" t="s">
        <v>1433</v>
      </c>
      <c r="B1041" s="114" t="s">
        <v>1537</v>
      </c>
      <c r="C1041" s="114" t="s">
        <v>868</v>
      </c>
      <c r="D1041" s="114">
        <f t="shared" si="81"/>
        <v>4</v>
      </c>
      <c r="E1041" s="119">
        <f t="shared" si="83"/>
        <v>134.58250053710398</v>
      </c>
      <c r="F1041" s="119">
        <v>230.51546372781399</v>
      </c>
      <c r="G1041" s="114">
        <v>23.375381000000001</v>
      </c>
      <c r="H1041" s="114">
        <v>76.055459999999997</v>
      </c>
      <c r="I1041" s="114" t="s">
        <v>1042</v>
      </c>
      <c r="J1041" s="114" t="s">
        <v>61</v>
      </c>
      <c r="K1041" s="121" t="s">
        <v>495</v>
      </c>
      <c r="L1041" s="121" t="s">
        <v>55</v>
      </c>
      <c r="M1041" s="114" t="s">
        <v>1392</v>
      </c>
      <c r="N1041" s="114" t="s">
        <v>65</v>
      </c>
      <c r="O1041" s="114" t="s">
        <v>518</v>
      </c>
      <c r="P1041" s="121" t="s">
        <v>1043</v>
      </c>
      <c r="Q1041" s="121">
        <v>4</v>
      </c>
      <c r="R1041" s="121" t="s">
        <v>881</v>
      </c>
      <c r="S1041" s="121" t="s">
        <v>59</v>
      </c>
      <c r="U1041" s="121" t="s">
        <v>874</v>
      </c>
      <c r="W1041" s="149" t="s">
        <v>1433</v>
      </c>
      <c r="X1041" s="113">
        <v>12</v>
      </c>
      <c r="Y1041" s="113" t="s">
        <v>1413</v>
      </c>
      <c r="Z1041" s="113" t="s">
        <v>1433</v>
      </c>
      <c r="AA1041" s="120">
        <f t="shared" ref="AA1041:AA1042" si="84">X1041+6</f>
        <v>18</v>
      </c>
      <c r="AB1041" s="114" t="s">
        <v>65</v>
      </c>
      <c r="AC1041" s="121" t="s">
        <v>59</v>
      </c>
      <c r="AD1041" s="121" t="s">
        <v>875</v>
      </c>
    </row>
    <row r="1042" spans="1:30" s="121" customFormat="1">
      <c r="A1042" s="114" t="s">
        <v>1433</v>
      </c>
      <c r="B1042" s="114" t="s">
        <v>1537</v>
      </c>
      <c r="C1042" s="114" t="s">
        <v>868</v>
      </c>
      <c r="D1042" s="114">
        <f t="shared" si="81"/>
        <v>4</v>
      </c>
      <c r="E1042" s="119">
        <f t="shared" si="83"/>
        <v>365.09796426491801</v>
      </c>
      <c r="F1042" s="119">
        <v>82.883578787778504</v>
      </c>
      <c r="G1042" s="114">
        <v>23.376128999999999</v>
      </c>
      <c r="H1042" s="114">
        <v>76.055414999999996</v>
      </c>
      <c r="I1042" s="114" t="s">
        <v>1042</v>
      </c>
      <c r="J1042" s="114" t="s">
        <v>61</v>
      </c>
      <c r="K1042" s="121" t="s">
        <v>495</v>
      </c>
      <c r="L1042" s="121" t="s">
        <v>55</v>
      </c>
      <c r="M1042" s="114" t="s">
        <v>1392</v>
      </c>
      <c r="N1042" s="114" t="s">
        <v>65</v>
      </c>
      <c r="O1042" s="114" t="s">
        <v>518</v>
      </c>
      <c r="P1042" s="121" t="s">
        <v>1043</v>
      </c>
      <c r="Q1042" s="121">
        <v>4</v>
      </c>
      <c r="R1042" s="121" t="s">
        <v>881</v>
      </c>
      <c r="S1042" s="121" t="s">
        <v>59</v>
      </c>
      <c r="U1042" s="121" t="s">
        <v>874</v>
      </c>
      <c r="W1042" s="149" t="s">
        <v>1433</v>
      </c>
      <c r="X1042" s="113">
        <v>23</v>
      </c>
      <c r="Y1042" s="113" t="s">
        <v>1413</v>
      </c>
      <c r="Z1042" s="113" t="s">
        <v>1433</v>
      </c>
      <c r="AA1042" s="120">
        <f t="shared" si="84"/>
        <v>29</v>
      </c>
      <c r="AB1042" s="114" t="s">
        <v>65</v>
      </c>
      <c r="AC1042" s="121" t="s">
        <v>59</v>
      </c>
      <c r="AD1042" s="121" t="s">
        <v>875</v>
      </c>
    </row>
    <row r="1043" spans="1:30" s="121" customFormat="1">
      <c r="A1043" s="114" t="s">
        <v>919</v>
      </c>
      <c r="B1043" s="114" t="s">
        <v>871</v>
      </c>
      <c r="C1043" s="114" t="s">
        <v>868</v>
      </c>
      <c r="D1043" s="114">
        <f t="shared" si="81"/>
        <v>4</v>
      </c>
      <c r="E1043" s="119">
        <f t="shared" si="83"/>
        <v>447.98154305269651</v>
      </c>
      <c r="F1043" s="119">
        <v>142.94025787602999</v>
      </c>
      <c r="G1043" s="114">
        <v>23.377369999999999</v>
      </c>
      <c r="H1043" s="114">
        <v>76.055246999999994</v>
      </c>
      <c r="I1043" s="114" t="s">
        <v>1042</v>
      </c>
      <c r="J1043" s="114" t="s">
        <v>61</v>
      </c>
      <c r="K1043" s="121" t="s">
        <v>495</v>
      </c>
      <c r="L1043" s="121" t="s">
        <v>55</v>
      </c>
      <c r="M1043" s="114" t="s">
        <v>1392</v>
      </c>
      <c r="N1043" s="114" t="s">
        <v>65</v>
      </c>
      <c r="O1043" s="114" t="s">
        <v>518</v>
      </c>
      <c r="P1043" s="121" t="s">
        <v>1043</v>
      </c>
      <c r="Q1043" s="121">
        <v>4</v>
      </c>
      <c r="R1043" s="121" t="s">
        <v>881</v>
      </c>
      <c r="S1043" s="121" t="s">
        <v>59</v>
      </c>
      <c r="U1043" s="121" t="s">
        <v>874</v>
      </c>
      <c r="W1043" s="113" t="s">
        <v>65</v>
      </c>
      <c r="X1043" s="113">
        <v>6</v>
      </c>
      <c r="Y1043" s="113" t="s">
        <v>65</v>
      </c>
      <c r="Z1043" s="113" t="s">
        <v>65</v>
      </c>
      <c r="AA1043" s="120">
        <v>0</v>
      </c>
      <c r="AB1043" s="114" t="s">
        <v>65</v>
      </c>
      <c r="AC1043" s="121" t="s">
        <v>59</v>
      </c>
      <c r="AD1043" s="121" t="s">
        <v>875</v>
      </c>
    </row>
    <row r="1044" spans="1:30" s="121" customFormat="1">
      <c r="A1044" s="114" t="s">
        <v>1433</v>
      </c>
      <c r="B1044" s="114" t="s">
        <v>1537</v>
      </c>
      <c r="C1044" s="114" t="s">
        <v>868</v>
      </c>
      <c r="D1044" s="114">
        <f t="shared" si="81"/>
        <v>4</v>
      </c>
      <c r="E1044" s="119">
        <f t="shared" si="83"/>
        <v>590.9218009287265</v>
      </c>
      <c r="F1044" s="119">
        <v>146.95096668113601</v>
      </c>
      <c r="G1044" s="114">
        <v>23.378695</v>
      </c>
      <c r="H1044" s="114">
        <v>76.055171999999999</v>
      </c>
      <c r="I1044" s="114" t="s">
        <v>1042</v>
      </c>
      <c r="J1044" s="114" t="s">
        <v>61</v>
      </c>
      <c r="K1044" s="121" t="s">
        <v>495</v>
      </c>
      <c r="L1044" s="121" t="s">
        <v>55</v>
      </c>
      <c r="M1044" s="114" t="s">
        <v>1392</v>
      </c>
      <c r="N1044" s="114" t="s">
        <v>65</v>
      </c>
      <c r="O1044" s="114" t="s">
        <v>518</v>
      </c>
      <c r="P1044" s="121" t="s">
        <v>1043</v>
      </c>
      <c r="Q1044" s="121">
        <v>4</v>
      </c>
      <c r="R1044" s="121" t="s">
        <v>881</v>
      </c>
      <c r="S1044" s="121" t="s">
        <v>59</v>
      </c>
      <c r="U1044" s="121" t="s">
        <v>874</v>
      </c>
      <c r="W1044" s="149" t="s">
        <v>1433</v>
      </c>
      <c r="X1044" s="113">
        <v>18</v>
      </c>
      <c r="Y1044" s="113" t="s">
        <v>1413</v>
      </c>
      <c r="Z1044" s="113" t="s">
        <v>1433</v>
      </c>
      <c r="AA1044" s="120">
        <f>X1044+6</f>
        <v>24</v>
      </c>
      <c r="AB1044" s="114" t="s">
        <v>65</v>
      </c>
      <c r="AC1044" s="121" t="s">
        <v>59</v>
      </c>
      <c r="AD1044" s="121" t="s">
        <v>875</v>
      </c>
    </row>
    <row r="1045" spans="1:30" s="121" customFormat="1">
      <c r="A1045" s="114" t="s">
        <v>1432</v>
      </c>
      <c r="B1045" s="114" t="s">
        <v>1408</v>
      </c>
      <c r="C1045" s="114" t="s">
        <v>868</v>
      </c>
      <c r="D1045" s="114">
        <f t="shared" si="81"/>
        <v>4</v>
      </c>
      <c r="E1045" s="119">
        <f t="shared" si="83"/>
        <v>737.87276760986254</v>
      </c>
      <c r="F1045" s="119">
        <v>583.42575207592404</v>
      </c>
      <c r="G1045" s="114">
        <v>23.383904999999999</v>
      </c>
      <c r="H1045" s="114">
        <v>76.054398000000006</v>
      </c>
      <c r="I1045" s="114" t="s">
        <v>1042</v>
      </c>
      <c r="J1045" s="114" t="s">
        <v>61</v>
      </c>
      <c r="K1045" s="121" t="s">
        <v>495</v>
      </c>
      <c r="L1045" s="121" t="s">
        <v>55</v>
      </c>
      <c r="M1045" s="114" t="s">
        <v>1392</v>
      </c>
      <c r="N1045" s="114" t="s">
        <v>65</v>
      </c>
      <c r="O1045" s="114" t="s">
        <v>518</v>
      </c>
      <c r="P1045" s="121" t="s">
        <v>1043</v>
      </c>
      <c r="Q1045" s="121">
        <v>4</v>
      </c>
      <c r="R1045" s="121" t="s">
        <v>881</v>
      </c>
      <c r="S1045" s="121" t="s">
        <v>59</v>
      </c>
      <c r="U1045" s="121" t="s">
        <v>874</v>
      </c>
      <c r="W1045" s="113" t="s">
        <v>65</v>
      </c>
      <c r="X1045" s="113">
        <v>6</v>
      </c>
      <c r="Y1045" s="113" t="s">
        <v>65</v>
      </c>
      <c r="Z1045" s="113" t="s">
        <v>65</v>
      </c>
      <c r="AA1045" s="120">
        <v>0</v>
      </c>
      <c r="AB1045" s="114" t="s">
        <v>65</v>
      </c>
      <c r="AC1045" s="121" t="s">
        <v>59</v>
      </c>
      <c r="AD1045" s="121" t="s">
        <v>875</v>
      </c>
    </row>
    <row r="1046" spans="1:30" s="121" customFormat="1">
      <c r="A1046" s="114" t="s">
        <v>1432</v>
      </c>
      <c r="B1046" s="114" t="s">
        <v>1408</v>
      </c>
      <c r="C1046" s="114" t="s">
        <v>868</v>
      </c>
      <c r="D1046" s="114">
        <f t="shared" si="81"/>
        <v>4</v>
      </c>
      <c r="E1046" s="119">
        <f t="shared" si="83"/>
        <v>1321.2985196857867</v>
      </c>
      <c r="F1046" s="119">
        <v>64.349427260524493</v>
      </c>
      <c r="G1046" s="114">
        <v>23.384481999999998</v>
      </c>
      <c r="H1046" s="114">
        <v>76.054326000000003</v>
      </c>
      <c r="I1046" s="114" t="s">
        <v>1042</v>
      </c>
      <c r="J1046" s="114" t="s">
        <v>61</v>
      </c>
      <c r="K1046" s="121" t="s">
        <v>495</v>
      </c>
      <c r="L1046" s="121" t="s">
        <v>55</v>
      </c>
      <c r="M1046" s="114" t="s">
        <v>1392</v>
      </c>
      <c r="N1046" s="114" t="s">
        <v>65</v>
      </c>
      <c r="O1046" s="114">
        <v>4</v>
      </c>
      <c r="P1046" s="121" t="s">
        <v>1043</v>
      </c>
      <c r="Q1046" s="121">
        <v>4</v>
      </c>
      <c r="R1046" s="121" t="s">
        <v>881</v>
      </c>
      <c r="S1046" s="121" t="s">
        <v>59</v>
      </c>
      <c r="U1046" s="121" t="s">
        <v>874</v>
      </c>
      <c r="W1046" s="113" t="s">
        <v>65</v>
      </c>
      <c r="X1046" s="113">
        <v>5</v>
      </c>
      <c r="Y1046" s="113" t="s">
        <v>65</v>
      </c>
      <c r="Z1046" s="113" t="s">
        <v>65</v>
      </c>
      <c r="AA1046" s="120">
        <v>0</v>
      </c>
      <c r="AB1046" s="114" t="s">
        <v>65</v>
      </c>
      <c r="AC1046" s="121" t="s">
        <v>59</v>
      </c>
      <c r="AD1046" s="121" t="s">
        <v>875</v>
      </c>
    </row>
    <row r="1047" spans="1:30" s="121" customFormat="1">
      <c r="A1047" s="114" t="s">
        <v>1431</v>
      </c>
      <c r="B1047" s="114" t="s">
        <v>1408</v>
      </c>
      <c r="C1047" s="114" t="s">
        <v>868</v>
      </c>
      <c r="D1047" s="114">
        <f t="shared" si="81"/>
        <v>4</v>
      </c>
      <c r="E1047" s="119">
        <f t="shared" si="83"/>
        <v>1385.6479469463111</v>
      </c>
      <c r="F1047" s="119">
        <v>60.987115783304901</v>
      </c>
      <c r="G1047" s="114">
        <v>23.38503</v>
      </c>
      <c r="H1047" s="114">
        <v>76.054283999999996</v>
      </c>
      <c r="I1047" s="114" t="s">
        <v>1042</v>
      </c>
      <c r="J1047" s="114" t="s">
        <v>61</v>
      </c>
      <c r="K1047" s="121" t="s">
        <v>495</v>
      </c>
      <c r="L1047" s="121" t="s">
        <v>55</v>
      </c>
      <c r="M1047" s="114" t="s">
        <v>1392</v>
      </c>
      <c r="N1047" s="114" t="s">
        <v>65</v>
      </c>
      <c r="O1047" s="114" t="s">
        <v>518</v>
      </c>
      <c r="P1047" s="121" t="s">
        <v>1043</v>
      </c>
      <c r="Q1047" s="121">
        <v>4</v>
      </c>
      <c r="R1047" s="121" t="s">
        <v>881</v>
      </c>
      <c r="S1047" s="121" t="s">
        <v>59</v>
      </c>
      <c r="U1047" s="121" t="s">
        <v>874</v>
      </c>
      <c r="W1047" s="113" t="s">
        <v>65</v>
      </c>
      <c r="X1047" s="113">
        <v>6</v>
      </c>
      <c r="Y1047" s="113" t="s">
        <v>65</v>
      </c>
      <c r="Z1047" s="113" t="s">
        <v>1534</v>
      </c>
      <c r="AA1047" s="120">
        <f t="shared" ref="AA1047:AA1048" si="85">F1047</f>
        <v>60.987115783304901</v>
      </c>
      <c r="AB1047" s="114" t="s">
        <v>65</v>
      </c>
      <c r="AC1047" s="121" t="s">
        <v>59</v>
      </c>
      <c r="AD1047" s="121" t="s">
        <v>912</v>
      </c>
    </row>
    <row r="1048" spans="1:30" s="121" customFormat="1">
      <c r="A1048" s="114" t="s">
        <v>918</v>
      </c>
      <c r="B1048" s="114" t="s">
        <v>871</v>
      </c>
      <c r="C1048" s="114" t="s">
        <v>868</v>
      </c>
      <c r="D1048" s="114">
        <f t="shared" si="81"/>
        <v>4</v>
      </c>
      <c r="E1048" s="119">
        <f t="shared" si="83"/>
        <v>1446.635062729616</v>
      </c>
      <c r="F1048" s="119">
        <v>203.68701055975399</v>
      </c>
      <c r="G1048" s="114">
        <v>23.386845000000001</v>
      </c>
      <c r="H1048" s="114">
        <v>76.054541</v>
      </c>
      <c r="I1048" s="114" t="s">
        <v>1042</v>
      </c>
      <c r="J1048" s="114" t="s">
        <v>61</v>
      </c>
      <c r="K1048" s="121" t="s">
        <v>495</v>
      </c>
      <c r="L1048" s="121" t="s">
        <v>55</v>
      </c>
      <c r="M1048" s="114" t="s">
        <v>1392</v>
      </c>
      <c r="N1048" s="114" t="s">
        <v>65</v>
      </c>
      <c r="O1048" s="114" t="s">
        <v>518</v>
      </c>
      <c r="P1048" s="121" t="s">
        <v>1043</v>
      </c>
      <c r="Q1048" s="121">
        <v>4</v>
      </c>
      <c r="R1048" s="121" t="s">
        <v>881</v>
      </c>
      <c r="S1048" s="121" t="s">
        <v>59</v>
      </c>
      <c r="U1048" s="121" t="s">
        <v>874</v>
      </c>
      <c r="W1048" s="113" t="s">
        <v>65</v>
      </c>
      <c r="X1048" s="113">
        <v>6</v>
      </c>
      <c r="Y1048" s="113" t="s">
        <v>65</v>
      </c>
      <c r="Z1048" s="113" t="s">
        <v>1534</v>
      </c>
      <c r="AA1048" s="120">
        <f t="shared" si="85"/>
        <v>203.68701055975399</v>
      </c>
      <c r="AB1048" s="114" t="s">
        <v>65</v>
      </c>
      <c r="AC1048" s="121" t="s">
        <v>59</v>
      </c>
      <c r="AD1048" s="121" t="s">
        <v>912</v>
      </c>
    </row>
    <row r="1049" spans="1:30" s="121" customFormat="1">
      <c r="A1049" s="114" t="s">
        <v>1432</v>
      </c>
      <c r="B1049" s="114" t="s">
        <v>1408</v>
      </c>
      <c r="C1049" s="114" t="s">
        <v>868</v>
      </c>
      <c r="D1049" s="114">
        <f t="shared" si="81"/>
        <v>4</v>
      </c>
      <c r="E1049" s="119">
        <f t="shared" si="83"/>
        <v>1650.3220732893701</v>
      </c>
      <c r="F1049" s="119">
        <v>628.94780627208502</v>
      </c>
      <c r="G1049" s="114">
        <v>23.388241000000001</v>
      </c>
      <c r="H1049" s="114">
        <v>76.049055999999993</v>
      </c>
      <c r="I1049" s="114" t="s">
        <v>1042</v>
      </c>
      <c r="J1049" s="114" t="s">
        <v>61</v>
      </c>
      <c r="K1049" s="121" t="s">
        <v>495</v>
      </c>
      <c r="L1049" s="121" t="s">
        <v>55</v>
      </c>
      <c r="M1049" s="114" t="s">
        <v>1392</v>
      </c>
      <c r="N1049" s="114" t="s">
        <v>65</v>
      </c>
      <c r="O1049" s="114" t="s">
        <v>518</v>
      </c>
      <c r="P1049" s="121" t="s">
        <v>1043</v>
      </c>
      <c r="Q1049" s="121">
        <v>4</v>
      </c>
      <c r="R1049" s="121" t="s">
        <v>881</v>
      </c>
      <c r="S1049" s="121" t="s">
        <v>59</v>
      </c>
      <c r="U1049" s="121" t="s">
        <v>874</v>
      </c>
      <c r="W1049" s="113" t="s">
        <v>65</v>
      </c>
      <c r="X1049" s="113">
        <v>6</v>
      </c>
      <c r="Y1049" s="113" t="s">
        <v>65</v>
      </c>
      <c r="Z1049" s="113" t="s">
        <v>65</v>
      </c>
      <c r="AA1049" s="120">
        <v>0</v>
      </c>
      <c r="AB1049" s="114" t="s">
        <v>65</v>
      </c>
      <c r="AC1049" s="121" t="s">
        <v>59</v>
      </c>
      <c r="AD1049" s="121" t="s">
        <v>875</v>
      </c>
    </row>
    <row r="1050" spans="1:30" s="121" customFormat="1">
      <c r="A1050" s="114" t="s">
        <v>1433</v>
      </c>
      <c r="B1050" s="114" t="s">
        <v>1537</v>
      </c>
      <c r="C1050" s="114" t="s">
        <v>868</v>
      </c>
      <c r="D1050" s="114">
        <f t="shared" si="81"/>
        <v>4</v>
      </c>
      <c r="E1050" s="119">
        <f t="shared" si="83"/>
        <v>2279.2698795614551</v>
      </c>
      <c r="F1050" s="119">
        <v>440.23968492981902</v>
      </c>
      <c r="G1050" s="114">
        <v>23.392009999999999</v>
      </c>
      <c r="H1050" s="114">
        <v>76.050121000000004</v>
      </c>
      <c r="I1050" s="114" t="s">
        <v>1042</v>
      </c>
      <c r="J1050" s="114" t="s">
        <v>61</v>
      </c>
      <c r="K1050" s="121" t="s">
        <v>495</v>
      </c>
      <c r="L1050" s="121" t="s">
        <v>55</v>
      </c>
      <c r="M1050" s="114" t="s">
        <v>1392</v>
      </c>
      <c r="N1050" s="114" t="s">
        <v>65</v>
      </c>
      <c r="O1050" s="114" t="s">
        <v>518</v>
      </c>
      <c r="P1050" s="121" t="s">
        <v>1043</v>
      </c>
      <c r="Q1050" s="121">
        <v>4</v>
      </c>
      <c r="R1050" s="121" t="s">
        <v>881</v>
      </c>
      <c r="S1050" s="121" t="s">
        <v>59</v>
      </c>
      <c r="U1050" s="121" t="s">
        <v>874</v>
      </c>
      <c r="W1050" s="149" t="s">
        <v>1433</v>
      </c>
      <c r="X1050" s="113">
        <v>13</v>
      </c>
      <c r="Y1050" s="113" t="s">
        <v>1413</v>
      </c>
      <c r="Z1050" s="113" t="s">
        <v>1433</v>
      </c>
      <c r="AA1050" s="120">
        <f>X1050+6</f>
        <v>19</v>
      </c>
      <c r="AB1050" s="114" t="s">
        <v>65</v>
      </c>
      <c r="AC1050" s="121" t="s">
        <v>59</v>
      </c>
      <c r="AD1050" s="121" t="s">
        <v>875</v>
      </c>
    </row>
    <row r="1051" spans="1:30" s="121" customFormat="1">
      <c r="A1051" s="114" t="s">
        <v>1431</v>
      </c>
      <c r="B1051" s="114" t="s">
        <v>1408</v>
      </c>
      <c r="C1051" s="114" t="s">
        <v>868</v>
      </c>
      <c r="D1051" s="114">
        <f t="shared" si="81"/>
        <v>4</v>
      </c>
      <c r="E1051" s="119">
        <f t="shared" si="83"/>
        <v>2719.509564491274</v>
      </c>
      <c r="F1051" s="119">
        <v>729.34927844092397</v>
      </c>
      <c r="G1051" s="114">
        <v>23.396197000000001</v>
      </c>
      <c r="H1051" s="114">
        <v>76.055479000000005</v>
      </c>
      <c r="I1051" s="114" t="s">
        <v>1042</v>
      </c>
      <c r="J1051" s="114" t="s">
        <v>61</v>
      </c>
      <c r="K1051" s="121" t="s">
        <v>495</v>
      </c>
      <c r="L1051" s="121" t="s">
        <v>55</v>
      </c>
      <c r="M1051" s="114" t="s">
        <v>1392</v>
      </c>
      <c r="N1051" s="114" t="s">
        <v>65</v>
      </c>
      <c r="O1051" s="114" t="s">
        <v>518</v>
      </c>
      <c r="P1051" s="121" t="s">
        <v>1043</v>
      </c>
      <c r="Q1051" s="121">
        <v>4</v>
      </c>
      <c r="R1051" s="121" t="s">
        <v>881</v>
      </c>
      <c r="S1051" s="121" t="s">
        <v>59</v>
      </c>
      <c r="U1051" s="121" t="s">
        <v>874</v>
      </c>
      <c r="W1051" s="113" t="s">
        <v>65</v>
      </c>
      <c r="X1051" s="113">
        <v>6</v>
      </c>
      <c r="Y1051" s="113" t="s">
        <v>65</v>
      </c>
      <c r="Z1051" s="113" t="s">
        <v>65</v>
      </c>
      <c r="AA1051" s="120">
        <v>0</v>
      </c>
      <c r="AB1051" s="114" t="s">
        <v>65</v>
      </c>
      <c r="AC1051" s="121" t="s">
        <v>59</v>
      </c>
      <c r="AD1051" s="121" t="s">
        <v>875</v>
      </c>
    </row>
    <row r="1052" spans="1:30" s="121" customFormat="1">
      <c r="A1052" s="114" t="s">
        <v>1044</v>
      </c>
      <c r="B1052" s="114" t="s">
        <v>871</v>
      </c>
      <c r="C1052" s="114" t="s">
        <v>868</v>
      </c>
      <c r="D1052" s="114">
        <f t="shared" si="81"/>
        <v>4</v>
      </c>
      <c r="E1052" s="119">
        <f t="shared" si="83"/>
        <v>3448.8588429321981</v>
      </c>
      <c r="F1052" s="119">
        <v>47.553330434529499</v>
      </c>
      <c r="G1052" s="114">
        <v>23.396439999999998</v>
      </c>
      <c r="H1052" s="114">
        <v>76.055860999999993</v>
      </c>
      <c r="I1052" s="114" t="s">
        <v>1042</v>
      </c>
      <c r="J1052" s="114" t="s">
        <v>61</v>
      </c>
      <c r="K1052" s="121" t="s">
        <v>495</v>
      </c>
      <c r="L1052" s="121" t="s">
        <v>55</v>
      </c>
      <c r="M1052" s="114" t="s">
        <v>1392</v>
      </c>
      <c r="N1052" s="114" t="s">
        <v>65</v>
      </c>
      <c r="O1052" s="114" t="s">
        <v>518</v>
      </c>
      <c r="P1052" s="121" t="s">
        <v>1043</v>
      </c>
      <c r="Q1052" s="121">
        <v>4</v>
      </c>
      <c r="R1052" s="121" t="s">
        <v>881</v>
      </c>
      <c r="S1052" s="121" t="s">
        <v>59</v>
      </c>
      <c r="U1052" s="121" t="s">
        <v>874</v>
      </c>
      <c r="W1052" s="113" t="s">
        <v>65</v>
      </c>
      <c r="X1052" s="113">
        <v>6</v>
      </c>
      <c r="Y1052" s="113" t="s">
        <v>65</v>
      </c>
      <c r="Z1052" s="113" t="s">
        <v>65</v>
      </c>
      <c r="AA1052" s="120">
        <v>0</v>
      </c>
      <c r="AB1052" s="114" t="s">
        <v>65</v>
      </c>
      <c r="AC1052" s="121" t="s">
        <v>59</v>
      </c>
      <c r="AD1052" s="121" t="s">
        <v>875</v>
      </c>
    </row>
    <row r="1053" spans="1:30" s="121" customFormat="1">
      <c r="A1053" s="114" t="s">
        <v>1433</v>
      </c>
      <c r="B1053" s="114" t="s">
        <v>1537</v>
      </c>
      <c r="C1053" s="114" t="s">
        <v>868</v>
      </c>
      <c r="D1053" s="114">
        <f t="shared" si="81"/>
        <v>4</v>
      </c>
      <c r="E1053" s="119">
        <f t="shared" si="83"/>
        <v>3496.4121733667275</v>
      </c>
      <c r="F1053" s="119">
        <v>324.94710629339198</v>
      </c>
      <c r="G1053" s="114">
        <v>23.398299000000002</v>
      </c>
      <c r="H1053" s="114">
        <v>76.057888000000005</v>
      </c>
      <c r="I1053" s="114" t="s">
        <v>1042</v>
      </c>
      <c r="J1053" s="114" t="s">
        <v>61</v>
      </c>
      <c r="K1053" s="121" t="s">
        <v>495</v>
      </c>
      <c r="L1053" s="121" t="s">
        <v>55</v>
      </c>
      <c r="M1053" s="114" t="s">
        <v>1392</v>
      </c>
      <c r="N1053" s="114" t="s">
        <v>65</v>
      </c>
      <c r="O1053" s="114" t="s">
        <v>518</v>
      </c>
      <c r="P1053" s="121" t="s">
        <v>1043</v>
      </c>
      <c r="Q1053" s="121">
        <v>4</v>
      </c>
      <c r="R1053" s="121" t="s">
        <v>881</v>
      </c>
      <c r="S1053" s="121" t="s">
        <v>59</v>
      </c>
      <c r="U1053" s="121" t="s">
        <v>874</v>
      </c>
      <c r="W1053" s="149" t="s">
        <v>1433</v>
      </c>
      <c r="X1053" s="113">
        <v>11</v>
      </c>
      <c r="Y1053" s="113" t="s">
        <v>1413</v>
      </c>
      <c r="Z1053" s="113" t="s">
        <v>1433</v>
      </c>
      <c r="AA1053" s="120">
        <f>X1053+6</f>
        <v>17</v>
      </c>
      <c r="AB1053" s="114" t="s">
        <v>65</v>
      </c>
      <c r="AC1053" s="121" t="s">
        <v>59</v>
      </c>
      <c r="AD1053" s="121" t="s">
        <v>875</v>
      </c>
    </row>
    <row r="1054" spans="1:30" s="121" customFormat="1">
      <c r="A1054" s="114" t="s">
        <v>1432</v>
      </c>
      <c r="B1054" s="114" t="s">
        <v>1408</v>
      </c>
      <c r="C1054" s="114" t="s">
        <v>868</v>
      </c>
      <c r="D1054" s="114">
        <f t="shared" si="81"/>
        <v>4</v>
      </c>
      <c r="E1054" s="119">
        <f t="shared" si="83"/>
        <v>3821.3592796601197</v>
      </c>
      <c r="F1054" s="119">
        <v>41.194113066408697</v>
      </c>
      <c r="G1054" s="114">
        <v>23.398637999999998</v>
      </c>
      <c r="H1054" s="114">
        <v>76.058053999999998</v>
      </c>
      <c r="I1054" s="114" t="s">
        <v>1042</v>
      </c>
      <c r="J1054" s="114" t="s">
        <v>61</v>
      </c>
      <c r="K1054" s="121" t="s">
        <v>495</v>
      </c>
      <c r="L1054" s="121" t="s">
        <v>55</v>
      </c>
      <c r="M1054" s="114" t="s">
        <v>1392</v>
      </c>
      <c r="N1054" s="114" t="s">
        <v>65</v>
      </c>
      <c r="O1054" s="114" t="s">
        <v>518</v>
      </c>
      <c r="P1054" s="121" t="s">
        <v>1043</v>
      </c>
      <c r="Q1054" s="121">
        <v>4</v>
      </c>
      <c r="R1054" s="121" t="s">
        <v>881</v>
      </c>
      <c r="S1054" s="121" t="s">
        <v>59</v>
      </c>
      <c r="U1054" s="121" t="s">
        <v>874</v>
      </c>
      <c r="W1054" s="113" t="s">
        <v>65</v>
      </c>
      <c r="X1054" s="113">
        <v>4</v>
      </c>
      <c r="Y1054" s="113" t="s">
        <v>65</v>
      </c>
      <c r="Z1054" s="113" t="s">
        <v>65</v>
      </c>
      <c r="AA1054" s="120">
        <v>0</v>
      </c>
      <c r="AB1054" s="114" t="s">
        <v>65</v>
      </c>
      <c r="AC1054" s="121" t="s">
        <v>59</v>
      </c>
      <c r="AD1054" s="121" t="s">
        <v>875</v>
      </c>
    </row>
    <row r="1055" spans="1:30" s="121" customFormat="1">
      <c r="A1055" s="114" t="s">
        <v>1432</v>
      </c>
      <c r="B1055" s="114" t="s">
        <v>1408</v>
      </c>
      <c r="C1055" s="114" t="s">
        <v>868</v>
      </c>
      <c r="D1055" s="114">
        <f t="shared" si="81"/>
        <v>4</v>
      </c>
      <c r="E1055" s="119">
        <f t="shared" si="83"/>
        <v>3862.5533927265283</v>
      </c>
      <c r="F1055" s="119">
        <v>202.56223438837</v>
      </c>
      <c r="G1055" s="114">
        <v>23.400445999999999</v>
      </c>
      <c r="H1055" s="114">
        <v>76.057967000000005</v>
      </c>
      <c r="I1055" s="114" t="s">
        <v>1042</v>
      </c>
      <c r="J1055" s="114" t="s">
        <v>61</v>
      </c>
      <c r="K1055" s="121" t="s">
        <v>495</v>
      </c>
      <c r="L1055" s="121" t="s">
        <v>55</v>
      </c>
      <c r="M1055" s="114" t="s">
        <v>1392</v>
      </c>
      <c r="N1055" s="114" t="s">
        <v>65</v>
      </c>
      <c r="O1055" s="114" t="s">
        <v>518</v>
      </c>
      <c r="P1055" s="121" t="s">
        <v>1043</v>
      </c>
      <c r="Q1055" s="121">
        <v>4</v>
      </c>
      <c r="R1055" s="121" t="s">
        <v>881</v>
      </c>
      <c r="S1055" s="121" t="s">
        <v>59</v>
      </c>
      <c r="U1055" s="121" t="s">
        <v>874</v>
      </c>
      <c r="W1055" s="113" t="s">
        <v>65</v>
      </c>
      <c r="X1055" s="113">
        <v>8</v>
      </c>
      <c r="Y1055" s="113" t="s">
        <v>65</v>
      </c>
      <c r="Z1055" s="113" t="s">
        <v>65</v>
      </c>
      <c r="AA1055" s="120">
        <v>0</v>
      </c>
      <c r="AB1055" s="114" t="s">
        <v>65</v>
      </c>
      <c r="AC1055" s="121" t="s">
        <v>59</v>
      </c>
      <c r="AD1055" s="121" t="s">
        <v>875</v>
      </c>
    </row>
    <row r="1056" spans="1:30" s="121" customFormat="1">
      <c r="A1056" s="114" t="s">
        <v>1463</v>
      </c>
      <c r="B1056" s="114" t="s">
        <v>1408</v>
      </c>
      <c r="C1056" s="114" t="s">
        <v>868</v>
      </c>
      <c r="D1056" s="114">
        <f t="shared" si="81"/>
        <v>4</v>
      </c>
      <c r="E1056" s="119">
        <f t="shared" si="83"/>
        <v>4065.1156271148984</v>
      </c>
      <c r="F1056" s="119">
        <v>139.987344827958</v>
      </c>
      <c r="G1056" s="114">
        <v>23.401707999999999</v>
      </c>
      <c r="H1056" s="114">
        <v>76.058045000000007</v>
      </c>
      <c r="I1056" s="114" t="s">
        <v>1042</v>
      </c>
      <c r="J1056" s="114" t="s">
        <v>61</v>
      </c>
      <c r="K1056" s="121" t="s">
        <v>495</v>
      </c>
      <c r="L1056" s="121" t="s">
        <v>55</v>
      </c>
      <c r="M1056" s="114" t="s">
        <v>1392</v>
      </c>
      <c r="N1056" s="114" t="s">
        <v>65</v>
      </c>
      <c r="O1056" s="114" t="s">
        <v>518</v>
      </c>
      <c r="P1056" s="121" t="s">
        <v>1043</v>
      </c>
      <c r="Q1056" s="121">
        <v>4</v>
      </c>
      <c r="R1056" s="121" t="s">
        <v>881</v>
      </c>
      <c r="S1056" s="121" t="s">
        <v>59</v>
      </c>
      <c r="U1056" s="121" t="s">
        <v>874</v>
      </c>
      <c r="W1056" s="113" t="s">
        <v>65</v>
      </c>
      <c r="X1056" s="113">
        <v>7</v>
      </c>
      <c r="Y1056" s="113" t="s">
        <v>65</v>
      </c>
      <c r="Z1056" s="113" t="s">
        <v>65</v>
      </c>
      <c r="AA1056" s="120">
        <v>0</v>
      </c>
      <c r="AB1056" s="114" t="s">
        <v>65</v>
      </c>
      <c r="AC1056" s="121" t="s">
        <v>59</v>
      </c>
      <c r="AD1056" s="121" t="s">
        <v>875</v>
      </c>
    </row>
    <row r="1057" spans="1:30" s="121" customFormat="1">
      <c r="A1057" s="114" t="s">
        <v>1432</v>
      </c>
      <c r="B1057" s="114" t="s">
        <v>1408</v>
      </c>
      <c r="C1057" s="114" t="s">
        <v>868</v>
      </c>
      <c r="D1057" s="114">
        <f t="shared" si="81"/>
        <v>4</v>
      </c>
      <c r="E1057" s="119">
        <f t="shared" si="83"/>
        <v>4205.1029719428561</v>
      </c>
      <c r="F1057" s="119">
        <v>26.029082696489599</v>
      </c>
      <c r="G1057" s="114">
        <v>23.401938999999999</v>
      </c>
      <c r="H1057" s="114">
        <v>76.058083999999994</v>
      </c>
      <c r="I1057" s="114" t="s">
        <v>1042</v>
      </c>
      <c r="J1057" s="114" t="s">
        <v>61</v>
      </c>
      <c r="K1057" s="121" t="s">
        <v>495</v>
      </c>
      <c r="L1057" s="121" t="s">
        <v>55</v>
      </c>
      <c r="M1057" s="114" t="s">
        <v>1392</v>
      </c>
      <c r="N1057" s="114" t="s">
        <v>65</v>
      </c>
      <c r="O1057" s="114" t="s">
        <v>518</v>
      </c>
      <c r="P1057" s="121" t="s">
        <v>1043</v>
      </c>
      <c r="Q1057" s="121">
        <v>4</v>
      </c>
      <c r="R1057" s="121" t="s">
        <v>881</v>
      </c>
      <c r="S1057" s="121" t="s">
        <v>59</v>
      </c>
      <c r="U1057" s="121" t="s">
        <v>874</v>
      </c>
      <c r="W1057" s="113" t="s">
        <v>65</v>
      </c>
      <c r="X1057" s="113">
        <v>5</v>
      </c>
      <c r="Y1057" s="113" t="s">
        <v>65</v>
      </c>
      <c r="Z1057" s="113" t="s">
        <v>65</v>
      </c>
      <c r="AA1057" s="120">
        <v>0</v>
      </c>
      <c r="AB1057" s="114" t="s">
        <v>65</v>
      </c>
      <c r="AC1057" s="121" t="s">
        <v>59</v>
      </c>
      <c r="AD1057" s="121" t="s">
        <v>875</v>
      </c>
    </row>
    <row r="1058" spans="1:30" s="121" customFormat="1">
      <c r="A1058" s="114" t="s">
        <v>1433</v>
      </c>
      <c r="B1058" s="114" t="s">
        <v>1537</v>
      </c>
      <c r="C1058" s="114" t="s">
        <v>868</v>
      </c>
      <c r="D1058" s="114">
        <f t="shared" si="81"/>
        <v>4</v>
      </c>
      <c r="E1058" s="119">
        <f t="shared" si="83"/>
        <v>4231.1320546393454</v>
      </c>
      <c r="F1058" s="119">
        <v>194.55308755641099</v>
      </c>
      <c r="G1058" s="114">
        <v>23.403051999999999</v>
      </c>
      <c r="H1058" s="114">
        <v>76.059466</v>
      </c>
      <c r="I1058" s="114" t="s">
        <v>1042</v>
      </c>
      <c r="J1058" s="114" t="s">
        <v>61</v>
      </c>
      <c r="K1058" s="121" t="s">
        <v>495</v>
      </c>
      <c r="L1058" s="121" t="s">
        <v>55</v>
      </c>
      <c r="M1058" s="114" t="s">
        <v>1392</v>
      </c>
      <c r="N1058" s="114" t="s">
        <v>65</v>
      </c>
      <c r="O1058" s="114" t="s">
        <v>518</v>
      </c>
      <c r="P1058" s="121" t="s">
        <v>1043</v>
      </c>
      <c r="Q1058" s="121">
        <v>4</v>
      </c>
      <c r="R1058" s="121" t="s">
        <v>881</v>
      </c>
      <c r="S1058" s="121" t="s">
        <v>59</v>
      </c>
      <c r="U1058" s="121" t="s">
        <v>874</v>
      </c>
      <c r="W1058" s="149" t="s">
        <v>1433</v>
      </c>
      <c r="X1058" s="113">
        <v>6</v>
      </c>
      <c r="Y1058" s="113" t="s">
        <v>1413</v>
      </c>
      <c r="Z1058" s="113" t="s">
        <v>1433</v>
      </c>
      <c r="AA1058" s="120">
        <f>X1058+6</f>
        <v>12</v>
      </c>
      <c r="AB1058" s="114" t="s">
        <v>65</v>
      </c>
      <c r="AC1058" s="121" t="s">
        <v>59</v>
      </c>
      <c r="AD1058" s="121" t="s">
        <v>875</v>
      </c>
    </row>
    <row r="1059" spans="1:30" s="121" customFormat="1">
      <c r="A1059" s="114" t="s">
        <v>1432</v>
      </c>
      <c r="B1059" s="114" t="s">
        <v>1408</v>
      </c>
      <c r="C1059" s="114" t="s">
        <v>868</v>
      </c>
      <c r="D1059" s="114">
        <f t="shared" si="81"/>
        <v>4</v>
      </c>
      <c r="E1059" s="119">
        <f t="shared" si="83"/>
        <v>4425.6851421957563</v>
      </c>
      <c r="F1059" s="119">
        <v>16.6825244527036</v>
      </c>
      <c r="G1059" s="114">
        <v>23.403092000000001</v>
      </c>
      <c r="H1059" s="114">
        <v>76.059623999999999</v>
      </c>
      <c r="I1059" s="114" t="s">
        <v>1042</v>
      </c>
      <c r="J1059" s="114" t="s">
        <v>61</v>
      </c>
      <c r="K1059" s="121" t="s">
        <v>495</v>
      </c>
      <c r="L1059" s="121" t="s">
        <v>55</v>
      </c>
      <c r="M1059" s="114" t="s">
        <v>1392</v>
      </c>
      <c r="N1059" s="114" t="s">
        <v>65</v>
      </c>
      <c r="O1059" s="114" t="s">
        <v>518</v>
      </c>
      <c r="P1059" s="121" t="s">
        <v>1043</v>
      </c>
      <c r="Q1059" s="121">
        <v>4</v>
      </c>
      <c r="R1059" s="121" t="s">
        <v>881</v>
      </c>
      <c r="S1059" s="121" t="s">
        <v>59</v>
      </c>
      <c r="U1059" s="121" t="s">
        <v>874</v>
      </c>
      <c r="W1059" s="113" t="s">
        <v>65</v>
      </c>
      <c r="X1059" s="113">
        <v>7</v>
      </c>
      <c r="Y1059" s="113" t="s">
        <v>65</v>
      </c>
      <c r="Z1059" s="113" t="s">
        <v>65</v>
      </c>
      <c r="AA1059" s="120">
        <v>0</v>
      </c>
      <c r="AB1059" s="114" t="s">
        <v>65</v>
      </c>
      <c r="AC1059" s="121" t="s">
        <v>59</v>
      </c>
      <c r="AD1059" s="121" t="s">
        <v>875</v>
      </c>
    </row>
    <row r="1060" spans="1:30" s="121" customFormat="1">
      <c r="A1060" s="114" t="s">
        <v>1045</v>
      </c>
      <c r="B1060" s="114" t="s">
        <v>871</v>
      </c>
      <c r="C1060" s="114" t="s">
        <v>868</v>
      </c>
      <c r="D1060" s="114">
        <f t="shared" si="81"/>
        <v>4</v>
      </c>
      <c r="E1060" s="119">
        <f t="shared" si="83"/>
        <v>4442.3676666484598</v>
      </c>
      <c r="F1060" s="119">
        <v>104.95342292806799</v>
      </c>
      <c r="G1060" s="114">
        <v>23.403079999999999</v>
      </c>
      <c r="H1060" s="114">
        <v>76.060643999999996</v>
      </c>
      <c r="I1060" s="114" t="s">
        <v>1042</v>
      </c>
      <c r="J1060" s="114" t="s">
        <v>61</v>
      </c>
      <c r="K1060" s="121" t="s">
        <v>495</v>
      </c>
      <c r="L1060" s="121" t="s">
        <v>55</v>
      </c>
      <c r="M1060" s="114" t="s">
        <v>1392</v>
      </c>
      <c r="N1060" s="114" t="s">
        <v>65</v>
      </c>
      <c r="O1060" s="114" t="s">
        <v>518</v>
      </c>
      <c r="P1060" s="121" t="s">
        <v>1043</v>
      </c>
      <c r="Q1060" s="121">
        <v>4</v>
      </c>
      <c r="R1060" s="121" t="s">
        <v>881</v>
      </c>
      <c r="S1060" s="121" t="s">
        <v>59</v>
      </c>
      <c r="U1060" s="121" t="s">
        <v>874</v>
      </c>
      <c r="W1060" s="113" t="s">
        <v>65</v>
      </c>
      <c r="X1060" s="113">
        <v>6</v>
      </c>
      <c r="Y1060" s="113" t="s">
        <v>65</v>
      </c>
      <c r="Z1060" s="113" t="s">
        <v>65</v>
      </c>
      <c r="AA1060" s="120">
        <v>0</v>
      </c>
      <c r="AB1060" s="114" t="s">
        <v>65</v>
      </c>
      <c r="AC1060" s="121" t="s">
        <v>59</v>
      </c>
      <c r="AD1060" s="121" t="s">
        <v>875</v>
      </c>
    </row>
    <row r="1061" spans="1:30" s="121" customFormat="1">
      <c r="A1061" s="114" t="s">
        <v>1431</v>
      </c>
      <c r="B1061" s="114" t="s">
        <v>1408</v>
      </c>
      <c r="C1061" s="114" t="s">
        <v>868</v>
      </c>
      <c r="D1061" s="114">
        <f t="shared" si="81"/>
        <v>5</v>
      </c>
      <c r="E1061" s="119">
        <f t="shared" si="83"/>
        <v>4547.3210895765278</v>
      </c>
      <c r="F1061" s="119">
        <v>28.543655517174901</v>
      </c>
      <c r="G1061" s="114">
        <v>23.402858999999999</v>
      </c>
      <c r="H1061" s="114">
        <v>76.060755999999998</v>
      </c>
      <c r="I1061" s="114" t="s">
        <v>1042</v>
      </c>
      <c r="J1061" s="114" t="s">
        <v>61</v>
      </c>
      <c r="K1061" s="121" t="s">
        <v>495</v>
      </c>
      <c r="L1061" s="121" t="s">
        <v>55</v>
      </c>
      <c r="M1061" s="114" t="s">
        <v>1392</v>
      </c>
      <c r="N1061" s="114" t="s">
        <v>65</v>
      </c>
      <c r="O1061" s="114" t="s">
        <v>518</v>
      </c>
      <c r="P1061" s="121" t="s">
        <v>884</v>
      </c>
      <c r="Q1061" s="121">
        <v>6</v>
      </c>
      <c r="R1061" s="121" t="s">
        <v>873</v>
      </c>
      <c r="S1061" s="121" t="s">
        <v>59</v>
      </c>
      <c r="U1061" s="121" t="s">
        <v>886</v>
      </c>
      <c r="W1061" s="113" t="s">
        <v>65</v>
      </c>
      <c r="X1061" s="113">
        <v>6</v>
      </c>
      <c r="Y1061" s="113" t="s">
        <v>65</v>
      </c>
      <c r="Z1061" s="113" t="s">
        <v>65</v>
      </c>
      <c r="AA1061" s="120">
        <v>0</v>
      </c>
      <c r="AB1061" s="114" t="s">
        <v>65</v>
      </c>
      <c r="AC1061" s="121" t="s">
        <v>59</v>
      </c>
      <c r="AD1061" s="121" t="s">
        <v>875</v>
      </c>
    </row>
    <row r="1062" spans="1:30" s="121" customFormat="1">
      <c r="A1062" s="114" t="s">
        <v>1432</v>
      </c>
      <c r="B1062" s="114" t="s">
        <v>1408</v>
      </c>
      <c r="C1062" s="114" t="s">
        <v>868</v>
      </c>
      <c r="D1062" s="114">
        <f t="shared" si="81"/>
        <v>5</v>
      </c>
      <c r="E1062" s="119">
        <f t="shared" si="83"/>
        <v>4575.8647450937024</v>
      </c>
      <c r="F1062" s="119">
        <v>21.956965764927801</v>
      </c>
      <c r="G1062" s="114">
        <v>23.402688999999999</v>
      </c>
      <c r="H1062" s="114">
        <v>76.060744999999997</v>
      </c>
      <c r="I1062" s="114" t="s">
        <v>1042</v>
      </c>
      <c r="J1062" s="114" t="s">
        <v>61</v>
      </c>
      <c r="K1062" s="121" t="s">
        <v>495</v>
      </c>
      <c r="L1062" s="121" t="s">
        <v>55</v>
      </c>
      <c r="M1062" s="114" t="s">
        <v>1392</v>
      </c>
      <c r="N1062" s="114" t="s">
        <v>65</v>
      </c>
      <c r="O1062" s="114" t="s">
        <v>518</v>
      </c>
      <c r="P1062" s="121" t="s">
        <v>884</v>
      </c>
      <c r="Q1062" s="121">
        <v>6</v>
      </c>
      <c r="R1062" s="121" t="s">
        <v>873</v>
      </c>
      <c r="S1062" s="121" t="s">
        <v>59</v>
      </c>
      <c r="U1062" s="121" t="s">
        <v>886</v>
      </c>
      <c r="W1062" s="113" t="s">
        <v>65</v>
      </c>
      <c r="X1062" s="113">
        <v>5</v>
      </c>
      <c r="Y1062" s="113" t="s">
        <v>65</v>
      </c>
      <c r="Z1062" s="113" t="s">
        <v>65</v>
      </c>
      <c r="AA1062" s="120">
        <v>0</v>
      </c>
      <c r="AB1062" s="114" t="s">
        <v>65</v>
      </c>
      <c r="AC1062" s="121" t="s">
        <v>59</v>
      </c>
      <c r="AD1062" s="121" t="s">
        <v>875</v>
      </c>
    </row>
    <row r="1063" spans="1:30" s="121" customFormat="1">
      <c r="A1063" s="114" t="s">
        <v>1433</v>
      </c>
      <c r="B1063" s="114" t="s">
        <v>1537</v>
      </c>
      <c r="C1063" s="114" t="s">
        <v>868</v>
      </c>
      <c r="D1063" s="114">
        <f t="shared" si="81"/>
        <v>4</v>
      </c>
      <c r="E1063" s="119">
        <v>0</v>
      </c>
      <c r="F1063" s="119">
        <v>27.004954818292699</v>
      </c>
      <c r="G1063" s="114">
        <v>23.344099</v>
      </c>
      <c r="H1063" s="114">
        <v>76.042721</v>
      </c>
      <c r="I1063" s="114" t="s">
        <v>1046</v>
      </c>
      <c r="J1063" s="114" t="s">
        <v>61</v>
      </c>
      <c r="K1063" s="121" t="s">
        <v>495</v>
      </c>
      <c r="L1063" s="121" t="s">
        <v>55</v>
      </c>
      <c r="M1063" s="114" t="s">
        <v>1393</v>
      </c>
      <c r="N1063" s="114" t="s">
        <v>65</v>
      </c>
      <c r="O1063" s="114" t="s">
        <v>518</v>
      </c>
      <c r="P1063" s="121" t="s">
        <v>1049</v>
      </c>
      <c r="Q1063" s="121">
        <v>4</v>
      </c>
      <c r="R1063" s="121" t="s">
        <v>885</v>
      </c>
      <c r="S1063" s="121" t="s">
        <v>59</v>
      </c>
      <c r="U1063" s="121" t="s">
        <v>874</v>
      </c>
      <c r="W1063" s="149" t="s">
        <v>1433</v>
      </c>
      <c r="X1063" s="113">
        <v>20</v>
      </c>
      <c r="Y1063" s="113" t="s">
        <v>1413</v>
      </c>
      <c r="Z1063" s="113" t="s">
        <v>1433</v>
      </c>
      <c r="AA1063" s="120">
        <f>X1063+6</f>
        <v>26</v>
      </c>
      <c r="AB1063" s="114" t="s">
        <v>65</v>
      </c>
      <c r="AC1063" s="121" t="s">
        <v>59</v>
      </c>
      <c r="AD1063" s="121" t="s">
        <v>875</v>
      </c>
    </row>
    <row r="1064" spans="1:30" s="121" customFormat="1">
      <c r="A1064" s="114" t="s">
        <v>1431</v>
      </c>
      <c r="B1064" s="114" t="s">
        <v>1408</v>
      </c>
      <c r="C1064" s="114" t="s">
        <v>868</v>
      </c>
      <c r="D1064" s="114">
        <f t="shared" si="81"/>
        <v>4</v>
      </c>
      <c r="E1064" s="119">
        <f t="shared" si="83"/>
        <v>27.004954818292699</v>
      </c>
      <c r="F1064" s="119">
        <v>3.7758205445410602</v>
      </c>
      <c r="G1064" s="114">
        <v>23.344087999999999</v>
      </c>
      <c r="H1064" s="114">
        <v>76.042984000000004</v>
      </c>
      <c r="I1064" s="114" t="s">
        <v>1046</v>
      </c>
      <c r="J1064" s="114" t="s">
        <v>61</v>
      </c>
      <c r="K1064" s="121" t="s">
        <v>495</v>
      </c>
      <c r="L1064" s="121" t="s">
        <v>55</v>
      </c>
      <c r="M1064" s="114" t="s">
        <v>1393</v>
      </c>
      <c r="N1064" s="114" t="s">
        <v>65</v>
      </c>
      <c r="O1064" s="114" t="s">
        <v>518</v>
      </c>
      <c r="P1064" s="121" t="s">
        <v>1049</v>
      </c>
      <c r="Q1064" s="121">
        <v>4</v>
      </c>
      <c r="R1064" s="121" t="s">
        <v>873</v>
      </c>
      <c r="S1064" s="121" t="s">
        <v>59</v>
      </c>
      <c r="U1064" s="121" t="s">
        <v>874</v>
      </c>
      <c r="W1064" s="113" t="s">
        <v>65</v>
      </c>
      <c r="X1064" s="113">
        <v>6</v>
      </c>
      <c r="Y1064" s="113" t="s">
        <v>65</v>
      </c>
      <c r="Z1064" s="113" t="s">
        <v>65</v>
      </c>
      <c r="AA1064" s="120">
        <v>0</v>
      </c>
      <c r="AB1064" s="114" t="s">
        <v>65</v>
      </c>
      <c r="AC1064" s="121" t="s">
        <v>59</v>
      </c>
      <c r="AD1064" s="121" t="s">
        <v>875</v>
      </c>
    </row>
    <row r="1065" spans="1:30" s="121" customFormat="1">
      <c r="A1065" s="114" t="s">
        <v>1433</v>
      </c>
      <c r="B1065" s="114" t="s">
        <v>1537</v>
      </c>
      <c r="C1065" s="114" t="s">
        <v>895</v>
      </c>
      <c r="D1065" s="114">
        <f t="shared" si="81"/>
        <v>4</v>
      </c>
      <c r="E1065" s="119">
        <f t="shared" si="83"/>
        <v>30.780775362833758</v>
      </c>
      <c r="F1065" s="119">
        <v>281.94771142506301</v>
      </c>
      <c r="G1065" s="114">
        <v>23.344168</v>
      </c>
      <c r="H1065" s="114">
        <v>76.045772999999997</v>
      </c>
      <c r="I1065" s="114" t="s">
        <v>1046</v>
      </c>
      <c r="J1065" s="114" t="s">
        <v>61</v>
      </c>
      <c r="K1065" s="121" t="s">
        <v>495</v>
      </c>
      <c r="L1065" s="121" t="s">
        <v>55</v>
      </c>
      <c r="M1065" s="114" t="s">
        <v>1393</v>
      </c>
      <c r="N1065" s="114" t="s">
        <v>65</v>
      </c>
      <c r="O1065" s="114" t="s">
        <v>518</v>
      </c>
      <c r="P1065" s="121" t="s">
        <v>1048</v>
      </c>
      <c r="Q1065" s="121">
        <v>4</v>
      </c>
      <c r="R1065" s="121" t="s">
        <v>881</v>
      </c>
      <c r="S1065" s="121" t="s">
        <v>1535</v>
      </c>
      <c r="U1065" s="121" t="s">
        <v>874</v>
      </c>
      <c r="W1065" s="149" t="s">
        <v>1433</v>
      </c>
      <c r="X1065" s="113">
        <v>24</v>
      </c>
      <c r="Y1065" s="113" t="s">
        <v>1413</v>
      </c>
      <c r="Z1065" s="113" t="s">
        <v>1433</v>
      </c>
      <c r="AA1065" s="120">
        <f>X1065+6</f>
        <v>30</v>
      </c>
      <c r="AB1065" s="114" t="s">
        <v>65</v>
      </c>
      <c r="AC1065" s="121" t="s">
        <v>1535</v>
      </c>
      <c r="AD1065" s="121" t="s">
        <v>875</v>
      </c>
    </row>
    <row r="1066" spans="1:30" s="121" customFormat="1">
      <c r="A1066" s="114" t="s">
        <v>980</v>
      </c>
      <c r="B1066" s="114" t="s">
        <v>871</v>
      </c>
      <c r="C1066" s="114" t="s">
        <v>895</v>
      </c>
      <c r="D1066" s="114">
        <f t="shared" si="81"/>
        <v>4</v>
      </c>
      <c r="E1066" s="119">
        <f t="shared" si="83"/>
        <v>312.72848678789677</v>
      </c>
      <c r="F1066" s="119">
        <v>164.412424248196</v>
      </c>
      <c r="G1066" s="114">
        <v>23.344654999999999</v>
      </c>
      <c r="H1066" s="114">
        <v>76.047259999999994</v>
      </c>
      <c r="I1066" s="114" t="s">
        <v>1046</v>
      </c>
      <c r="J1066" s="114" t="s">
        <v>61</v>
      </c>
      <c r="K1066" s="121" t="s">
        <v>495</v>
      </c>
      <c r="L1066" s="121" t="s">
        <v>55</v>
      </c>
      <c r="M1066" s="114" t="s">
        <v>1393</v>
      </c>
      <c r="N1066" s="114" t="s">
        <v>65</v>
      </c>
      <c r="O1066" s="114" t="s">
        <v>518</v>
      </c>
      <c r="P1066" s="121" t="s">
        <v>1048</v>
      </c>
      <c r="Q1066" s="121">
        <v>4</v>
      </c>
      <c r="R1066" s="121" t="s">
        <v>881</v>
      </c>
      <c r="S1066" s="121" t="s">
        <v>1535</v>
      </c>
      <c r="U1066" s="121" t="s">
        <v>874</v>
      </c>
      <c r="W1066" s="113" t="s">
        <v>65</v>
      </c>
      <c r="X1066" s="113">
        <v>6</v>
      </c>
      <c r="Y1066" s="113" t="s">
        <v>65</v>
      </c>
      <c r="Z1066" s="113" t="s">
        <v>65</v>
      </c>
      <c r="AA1066" s="120">
        <v>0</v>
      </c>
      <c r="AB1066" s="114" t="s">
        <v>65</v>
      </c>
      <c r="AC1066" s="121" t="s">
        <v>1535</v>
      </c>
      <c r="AD1066" s="121" t="s">
        <v>875</v>
      </c>
    </row>
    <row r="1067" spans="1:30" s="121" customFormat="1">
      <c r="A1067" s="114" t="s">
        <v>1433</v>
      </c>
      <c r="B1067" s="114" t="s">
        <v>1537</v>
      </c>
      <c r="C1067" s="114" t="s">
        <v>895</v>
      </c>
      <c r="D1067" s="114">
        <f t="shared" si="81"/>
        <v>4</v>
      </c>
      <c r="E1067" s="119">
        <f t="shared" si="83"/>
        <v>477.1409110360928</v>
      </c>
      <c r="F1067" s="119">
        <v>272.18734474217803</v>
      </c>
      <c r="G1067" s="114">
        <v>23.346453</v>
      </c>
      <c r="H1067" s="114">
        <v>76.049057000000005</v>
      </c>
      <c r="I1067" s="114" t="s">
        <v>1046</v>
      </c>
      <c r="J1067" s="114" t="s">
        <v>61</v>
      </c>
      <c r="K1067" s="121" t="s">
        <v>495</v>
      </c>
      <c r="L1067" s="121" t="s">
        <v>55</v>
      </c>
      <c r="M1067" s="114" t="s">
        <v>1393</v>
      </c>
      <c r="N1067" s="114" t="s">
        <v>65</v>
      </c>
      <c r="O1067" s="114" t="s">
        <v>518</v>
      </c>
      <c r="P1067" s="121" t="s">
        <v>1048</v>
      </c>
      <c r="Q1067" s="121">
        <v>4</v>
      </c>
      <c r="R1067" s="121" t="s">
        <v>881</v>
      </c>
      <c r="S1067" s="121" t="s">
        <v>1535</v>
      </c>
      <c r="U1067" s="121" t="s">
        <v>874</v>
      </c>
      <c r="W1067" s="149" t="s">
        <v>1433</v>
      </c>
      <c r="X1067" s="113">
        <v>9</v>
      </c>
      <c r="Y1067" s="113" t="s">
        <v>1413</v>
      </c>
      <c r="Z1067" s="113" t="s">
        <v>1433</v>
      </c>
      <c r="AA1067" s="120">
        <f>X1067+6</f>
        <v>15</v>
      </c>
      <c r="AB1067" s="114" t="s">
        <v>65</v>
      </c>
      <c r="AC1067" s="121" t="s">
        <v>1535</v>
      </c>
      <c r="AD1067" s="121" t="s">
        <v>875</v>
      </c>
    </row>
    <row r="1068" spans="1:30" s="121" customFormat="1">
      <c r="A1068" s="114" t="s">
        <v>879</v>
      </c>
      <c r="B1068" s="114" t="s">
        <v>871</v>
      </c>
      <c r="C1068" s="114" t="s">
        <v>895</v>
      </c>
      <c r="D1068" s="114">
        <f t="shared" si="81"/>
        <v>4</v>
      </c>
      <c r="E1068" s="119">
        <f t="shared" si="83"/>
        <v>749.32825577827089</v>
      </c>
      <c r="F1068" s="119">
        <v>78.349191486373996</v>
      </c>
      <c r="G1068" s="114">
        <v>23.347034000000001</v>
      </c>
      <c r="H1068" s="114">
        <v>76.049492999999998</v>
      </c>
      <c r="I1068" s="114" t="s">
        <v>1046</v>
      </c>
      <c r="J1068" s="114" t="s">
        <v>61</v>
      </c>
      <c r="K1068" s="121" t="s">
        <v>495</v>
      </c>
      <c r="L1068" s="121" t="s">
        <v>55</v>
      </c>
      <c r="M1068" s="114" t="s">
        <v>1393</v>
      </c>
      <c r="N1068" s="114" t="s">
        <v>65</v>
      </c>
      <c r="O1068" s="114" t="s">
        <v>518</v>
      </c>
      <c r="P1068" s="121" t="s">
        <v>1048</v>
      </c>
      <c r="Q1068" s="121">
        <v>4</v>
      </c>
      <c r="R1068" s="121" t="s">
        <v>881</v>
      </c>
      <c r="S1068" s="121" t="s">
        <v>1535</v>
      </c>
      <c r="U1068" s="121" t="s">
        <v>874</v>
      </c>
      <c r="W1068" s="113" t="s">
        <v>65</v>
      </c>
      <c r="X1068" s="113">
        <v>6</v>
      </c>
      <c r="Y1068" s="113" t="s">
        <v>65</v>
      </c>
      <c r="Z1068" s="113" t="s">
        <v>65</v>
      </c>
      <c r="AA1068" s="120">
        <v>0</v>
      </c>
      <c r="AB1068" s="114" t="s">
        <v>65</v>
      </c>
      <c r="AC1068" s="121" t="s">
        <v>1535</v>
      </c>
      <c r="AD1068" s="121" t="s">
        <v>875</v>
      </c>
    </row>
    <row r="1069" spans="1:30" s="121" customFormat="1">
      <c r="A1069" s="114" t="s">
        <v>916</v>
      </c>
      <c r="B1069" s="114" t="s">
        <v>871</v>
      </c>
      <c r="C1069" s="114" t="s">
        <v>895</v>
      </c>
      <c r="D1069" s="114">
        <f t="shared" si="81"/>
        <v>4</v>
      </c>
      <c r="E1069" s="119">
        <f t="shared" si="83"/>
        <v>827.67744726464491</v>
      </c>
      <c r="F1069" s="119">
        <v>72.725230806748598</v>
      </c>
      <c r="G1069" s="114">
        <v>23.347584000000001</v>
      </c>
      <c r="H1069" s="114">
        <v>76.049875</v>
      </c>
      <c r="I1069" s="114" t="s">
        <v>1046</v>
      </c>
      <c r="J1069" s="114" t="s">
        <v>61</v>
      </c>
      <c r="K1069" s="121" t="s">
        <v>495</v>
      </c>
      <c r="L1069" s="121" t="s">
        <v>55</v>
      </c>
      <c r="M1069" s="114" t="s">
        <v>1393</v>
      </c>
      <c r="N1069" s="114" t="s">
        <v>65</v>
      </c>
      <c r="O1069" s="114" t="s">
        <v>518</v>
      </c>
      <c r="P1069" s="121" t="s">
        <v>1048</v>
      </c>
      <c r="Q1069" s="121">
        <v>4</v>
      </c>
      <c r="R1069" s="121" t="s">
        <v>881</v>
      </c>
      <c r="S1069" s="121" t="s">
        <v>1535</v>
      </c>
      <c r="U1069" s="121" t="s">
        <v>874</v>
      </c>
      <c r="W1069" s="113" t="s">
        <v>65</v>
      </c>
      <c r="X1069" s="113">
        <v>6</v>
      </c>
      <c r="Y1069" s="113" t="s">
        <v>65</v>
      </c>
      <c r="Z1069" s="113" t="s">
        <v>65</v>
      </c>
      <c r="AA1069" s="120">
        <v>0</v>
      </c>
      <c r="AB1069" s="114" t="s">
        <v>65</v>
      </c>
      <c r="AC1069" s="121" t="s">
        <v>1535</v>
      </c>
      <c r="AD1069" s="121" t="s">
        <v>875</v>
      </c>
    </row>
    <row r="1070" spans="1:30" s="121" customFormat="1">
      <c r="A1070" s="114" t="s">
        <v>1432</v>
      </c>
      <c r="B1070" s="114" t="s">
        <v>1408</v>
      </c>
      <c r="C1070" s="114" t="s">
        <v>895</v>
      </c>
      <c r="D1070" s="114">
        <f t="shared" si="81"/>
        <v>4</v>
      </c>
      <c r="E1070" s="119">
        <f t="shared" si="83"/>
        <v>900.40267807139355</v>
      </c>
      <c r="F1070" s="119">
        <v>305.569801960559</v>
      </c>
      <c r="G1070" s="114">
        <v>23.349876999999999</v>
      </c>
      <c r="H1070" s="114">
        <v>76.051528000000005</v>
      </c>
      <c r="I1070" s="114" t="s">
        <v>1046</v>
      </c>
      <c r="J1070" s="114" t="s">
        <v>61</v>
      </c>
      <c r="K1070" s="121" t="s">
        <v>495</v>
      </c>
      <c r="L1070" s="121" t="s">
        <v>55</v>
      </c>
      <c r="M1070" s="114" t="s">
        <v>1393</v>
      </c>
      <c r="N1070" s="114" t="s">
        <v>65</v>
      </c>
      <c r="O1070" s="114">
        <v>3</v>
      </c>
      <c r="P1070" s="121" t="s">
        <v>1048</v>
      </c>
      <c r="Q1070" s="121">
        <v>4</v>
      </c>
      <c r="R1070" s="121" t="s">
        <v>881</v>
      </c>
      <c r="S1070" s="121" t="s">
        <v>1535</v>
      </c>
      <c r="U1070" s="121" t="s">
        <v>874</v>
      </c>
      <c r="W1070" s="113" t="s">
        <v>65</v>
      </c>
      <c r="X1070" s="113">
        <v>5</v>
      </c>
      <c r="Y1070" s="113" t="s">
        <v>65</v>
      </c>
      <c r="Z1070" s="113" t="s">
        <v>65</v>
      </c>
      <c r="AA1070" s="120">
        <v>0</v>
      </c>
      <c r="AB1070" s="114" t="s">
        <v>65</v>
      </c>
      <c r="AC1070" s="121" t="s">
        <v>1535</v>
      </c>
      <c r="AD1070" s="121" t="s">
        <v>875</v>
      </c>
    </row>
    <row r="1071" spans="1:30" s="121" customFormat="1">
      <c r="A1071" s="114" t="s">
        <v>916</v>
      </c>
      <c r="B1071" s="114" t="s">
        <v>871</v>
      </c>
      <c r="C1071" s="114" t="s">
        <v>895</v>
      </c>
      <c r="D1071" s="114">
        <f t="shared" si="81"/>
        <v>4</v>
      </c>
      <c r="E1071" s="119">
        <f t="shared" si="83"/>
        <v>1205.9724800319525</v>
      </c>
      <c r="F1071" s="119">
        <v>105.76282086110599</v>
      </c>
      <c r="G1071" s="114">
        <v>23.350731</v>
      </c>
      <c r="H1071" s="114">
        <v>76.051989000000006</v>
      </c>
      <c r="I1071" s="114" t="s">
        <v>1046</v>
      </c>
      <c r="J1071" s="114" t="s">
        <v>61</v>
      </c>
      <c r="K1071" s="121" t="s">
        <v>495</v>
      </c>
      <c r="L1071" s="121" t="s">
        <v>55</v>
      </c>
      <c r="M1071" s="114" t="s">
        <v>1393</v>
      </c>
      <c r="N1071" s="114" t="s">
        <v>65</v>
      </c>
      <c r="O1071" s="114" t="s">
        <v>518</v>
      </c>
      <c r="P1071" s="121" t="s">
        <v>1048</v>
      </c>
      <c r="Q1071" s="121">
        <v>4</v>
      </c>
      <c r="R1071" s="121" t="s">
        <v>881</v>
      </c>
      <c r="S1071" s="121" t="s">
        <v>1535</v>
      </c>
      <c r="U1071" s="121" t="s">
        <v>874</v>
      </c>
      <c r="W1071" s="113" t="s">
        <v>65</v>
      </c>
      <c r="X1071" s="113">
        <v>6</v>
      </c>
      <c r="Y1071" s="113" t="s">
        <v>65</v>
      </c>
      <c r="Z1071" s="113" t="s">
        <v>65</v>
      </c>
      <c r="AA1071" s="120">
        <v>0</v>
      </c>
      <c r="AB1071" s="114" t="s">
        <v>1047</v>
      </c>
      <c r="AC1071" s="121" t="s">
        <v>1535</v>
      </c>
      <c r="AD1071" s="121" t="s">
        <v>875</v>
      </c>
    </row>
    <row r="1072" spans="1:30" s="121" customFormat="1">
      <c r="A1072" s="114" t="s">
        <v>980</v>
      </c>
      <c r="B1072" s="114" t="s">
        <v>871</v>
      </c>
      <c r="C1072" s="114" t="s">
        <v>895</v>
      </c>
      <c r="D1072" s="114">
        <f t="shared" si="81"/>
        <v>4</v>
      </c>
      <c r="E1072" s="119">
        <f t="shared" si="83"/>
        <v>1311.7353008930586</v>
      </c>
      <c r="F1072" s="119">
        <v>327.78424197642897</v>
      </c>
      <c r="G1072" s="114">
        <v>23.353235999999999</v>
      </c>
      <c r="H1072" s="114">
        <v>76.053662000000003</v>
      </c>
      <c r="I1072" s="114" t="s">
        <v>1046</v>
      </c>
      <c r="J1072" s="114" t="s">
        <v>61</v>
      </c>
      <c r="K1072" s="121" t="s">
        <v>495</v>
      </c>
      <c r="L1072" s="121" t="s">
        <v>55</v>
      </c>
      <c r="M1072" s="114" t="s">
        <v>1393</v>
      </c>
      <c r="N1072" s="114" t="s">
        <v>65</v>
      </c>
      <c r="O1072" s="114" t="s">
        <v>518</v>
      </c>
      <c r="P1072" s="121" t="s">
        <v>1048</v>
      </c>
      <c r="Q1072" s="121">
        <v>4</v>
      </c>
      <c r="R1072" s="121" t="s">
        <v>881</v>
      </c>
      <c r="S1072" s="121" t="s">
        <v>1535</v>
      </c>
      <c r="U1072" s="121" t="s">
        <v>874</v>
      </c>
      <c r="W1072" s="113" t="s">
        <v>65</v>
      </c>
      <c r="X1072" s="113">
        <v>6</v>
      </c>
      <c r="Y1072" s="113" t="s">
        <v>65</v>
      </c>
      <c r="Z1072" s="113" t="s">
        <v>65</v>
      </c>
      <c r="AA1072" s="120">
        <v>0</v>
      </c>
      <c r="AB1072" s="114" t="s">
        <v>1047</v>
      </c>
      <c r="AC1072" s="121" t="s">
        <v>1535</v>
      </c>
      <c r="AD1072" s="121" t="s">
        <v>875</v>
      </c>
    </row>
    <row r="1073" spans="1:30" s="121" customFormat="1">
      <c r="A1073" s="114" t="s">
        <v>1432</v>
      </c>
      <c r="B1073" s="114" t="s">
        <v>1408</v>
      </c>
      <c r="C1073" s="114" t="s">
        <v>895</v>
      </c>
      <c r="D1073" s="114">
        <f t="shared" si="81"/>
        <v>4</v>
      </c>
      <c r="E1073" s="119">
        <f t="shared" si="83"/>
        <v>1639.5195428694876</v>
      </c>
      <c r="F1073" s="119">
        <v>413.28449319185</v>
      </c>
      <c r="G1073" s="114">
        <v>23.356221000000001</v>
      </c>
      <c r="H1073" s="114">
        <v>76.056056999999996</v>
      </c>
      <c r="I1073" s="114" t="s">
        <v>1046</v>
      </c>
      <c r="J1073" s="114" t="s">
        <v>61</v>
      </c>
      <c r="K1073" s="121" t="s">
        <v>495</v>
      </c>
      <c r="L1073" s="121" t="s">
        <v>55</v>
      </c>
      <c r="M1073" s="114" t="s">
        <v>1393</v>
      </c>
      <c r="N1073" s="114" t="s">
        <v>65</v>
      </c>
      <c r="O1073" s="114" t="s">
        <v>518</v>
      </c>
      <c r="P1073" s="121" t="s">
        <v>1048</v>
      </c>
      <c r="Q1073" s="121">
        <v>4</v>
      </c>
      <c r="R1073" s="121" t="s">
        <v>881</v>
      </c>
      <c r="S1073" s="121" t="s">
        <v>1535</v>
      </c>
      <c r="U1073" s="121" t="s">
        <v>874</v>
      </c>
      <c r="W1073" s="113" t="s">
        <v>65</v>
      </c>
      <c r="X1073" s="113">
        <v>6</v>
      </c>
      <c r="Y1073" s="113" t="s">
        <v>65</v>
      </c>
      <c r="Z1073" s="113" t="s">
        <v>65</v>
      </c>
      <c r="AA1073" s="120">
        <v>0</v>
      </c>
      <c r="AB1073" s="114" t="s">
        <v>65</v>
      </c>
      <c r="AC1073" s="121" t="s">
        <v>1535</v>
      </c>
      <c r="AD1073" s="121" t="s">
        <v>875</v>
      </c>
    </row>
    <row r="1074" spans="1:30" s="121" customFormat="1">
      <c r="A1074" s="114" t="s">
        <v>1432</v>
      </c>
      <c r="B1074" s="114" t="s">
        <v>1408</v>
      </c>
      <c r="C1074" s="114" t="s">
        <v>868</v>
      </c>
      <c r="D1074" s="114">
        <f t="shared" si="81"/>
        <v>4</v>
      </c>
      <c r="E1074" s="119">
        <f t="shared" si="83"/>
        <v>2052.8040360613377</v>
      </c>
      <c r="F1074" s="119">
        <v>258.98982980928599</v>
      </c>
      <c r="G1074" s="114">
        <v>23.358138</v>
      </c>
      <c r="H1074" s="114">
        <v>76.055154999999999</v>
      </c>
      <c r="I1074" s="114" t="s">
        <v>1046</v>
      </c>
      <c r="J1074" s="114" t="s">
        <v>61</v>
      </c>
      <c r="K1074" s="121" t="s">
        <v>495</v>
      </c>
      <c r="L1074" s="121" t="s">
        <v>55</v>
      </c>
      <c r="M1074" s="114" t="s">
        <v>1393</v>
      </c>
      <c r="N1074" s="114" t="s">
        <v>65</v>
      </c>
      <c r="O1074" s="114" t="s">
        <v>518</v>
      </c>
      <c r="P1074" s="121" t="s">
        <v>1048</v>
      </c>
      <c r="Q1074" s="121">
        <v>4</v>
      </c>
      <c r="R1074" s="121" t="s">
        <v>881</v>
      </c>
      <c r="S1074" s="121" t="s">
        <v>59</v>
      </c>
      <c r="U1074" s="121" t="s">
        <v>874</v>
      </c>
      <c r="W1074" s="113" t="s">
        <v>65</v>
      </c>
      <c r="X1074" s="113">
        <v>11</v>
      </c>
      <c r="Y1074" s="113" t="s">
        <v>65</v>
      </c>
      <c r="Z1074" s="113" t="s">
        <v>65</v>
      </c>
      <c r="AA1074" s="120">
        <v>0</v>
      </c>
      <c r="AB1074" s="114" t="s">
        <v>65</v>
      </c>
      <c r="AC1074" s="121" t="s">
        <v>59</v>
      </c>
      <c r="AD1074" s="121" t="s">
        <v>875</v>
      </c>
    </row>
    <row r="1075" spans="1:30" s="121" customFormat="1">
      <c r="A1075" s="114" t="s">
        <v>879</v>
      </c>
      <c r="B1075" s="114" t="s">
        <v>871</v>
      </c>
      <c r="C1075" s="114" t="s">
        <v>868</v>
      </c>
      <c r="D1075" s="114">
        <f t="shared" si="81"/>
        <v>4</v>
      </c>
      <c r="E1075" s="119">
        <f t="shared" si="83"/>
        <v>2311.7938658706234</v>
      </c>
      <c r="F1075" s="119">
        <v>444.89018973080499</v>
      </c>
      <c r="G1075" s="114">
        <v>23.362136</v>
      </c>
      <c r="H1075" s="114">
        <v>76.055518000000006</v>
      </c>
      <c r="I1075" s="114" t="s">
        <v>1046</v>
      </c>
      <c r="J1075" s="114" t="s">
        <v>61</v>
      </c>
      <c r="K1075" s="121" t="s">
        <v>495</v>
      </c>
      <c r="L1075" s="121" t="s">
        <v>55</v>
      </c>
      <c r="M1075" s="114" t="s">
        <v>1393</v>
      </c>
      <c r="N1075" s="114" t="s">
        <v>65</v>
      </c>
      <c r="O1075" s="114" t="s">
        <v>518</v>
      </c>
      <c r="P1075" s="121" t="s">
        <v>1048</v>
      </c>
      <c r="Q1075" s="121">
        <v>4</v>
      </c>
      <c r="R1075" s="121" t="s">
        <v>881</v>
      </c>
      <c r="S1075" s="121" t="s">
        <v>59</v>
      </c>
      <c r="U1075" s="121" t="s">
        <v>874</v>
      </c>
      <c r="W1075" s="113" t="s">
        <v>65</v>
      </c>
      <c r="X1075" s="113">
        <v>6</v>
      </c>
      <c r="Y1075" s="113" t="s">
        <v>65</v>
      </c>
      <c r="Z1075" s="113" t="s">
        <v>65</v>
      </c>
      <c r="AA1075" s="120">
        <v>0</v>
      </c>
      <c r="AB1075" s="114" t="s">
        <v>65</v>
      </c>
      <c r="AC1075" s="121" t="s">
        <v>59</v>
      </c>
      <c r="AD1075" s="121" t="s">
        <v>875</v>
      </c>
    </row>
    <row r="1076" spans="1:30" s="121" customFormat="1">
      <c r="A1076" s="114" t="s">
        <v>1432</v>
      </c>
      <c r="B1076" s="114" t="s">
        <v>1408</v>
      </c>
      <c r="C1076" s="114" t="s">
        <v>868</v>
      </c>
      <c r="D1076" s="114">
        <f t="shared" si="81"/>
        <v>4</v>
      </c>
      <c r="E1076" s="119">
        <f t="shared" si="83"/>
        <v>2756.6840556014286</v>
      </c>
      <c r="F1076" s="119">
        <v>555.12092220229101</v>
      </c>
      <c r="G1076" s="114">
        <v>23.367138000000001</v>
      </c>
      <c r="H1076" s="114">
        <v>76.055724999999995</v>
      </c>
      <c r="I1076" s="114" t="s">
        <v>1046</v>
      </c>
      <c r="J1076" s="114" t="s">
        <v>61</v>
      </c>
      <c r="K1076" s="121" t="s">
        <v>495</v>
      </c>
      <c r="L1076" s="121" t="s">
        <v>55</v>
      </c>
      <c r="M1076" s="114" t="s">
        <v>1393</v>
      </c>
      <c r="N1076" s="114" t="s">
        <v>65</v>
      </c>
      <c r="O1076" s="114" t="s">
        <v>518</v>
      </c>
      <c r="P1076" s="121" t="s">
        <v>1048</v>
      </c>
      <c r="Q1076" s="121">
        <v>4</v>
      </c>
      <c r="R1076" s="121" t="s">
        <v>881</v>
      </c>
      <c r="S1076" s="121" t="s">
        <v>59</v>
      </c>
      <c r="U1076" s="121" t="s">
        <v>874</v>
      </c>
      <c r="W1076" s="113" t="s">
        <v>65</v>
      </c>
      <c r="X1076" s="113">
        <v>6</v>
      </c>
      <c r="Y1076" s="113" t="s">
        <v>65</v>
      </c>
      <c r="Z1076" s="113" t="s">
        <v>65</v>
      </c>
      <c r="AA1076" s="120">
        <v>0</v>
      </c>
      <c r="AB1076" s="114" t="s">
        <v>65</v>
      </c>
      <c r="AC1076" s="121" t="s">
        <v>59</v>
      </c>
      <c r="AD1076" s="121" t="s">
        <v>875</v>
      </c>
    </row>
    <row r="1077" spans="1:30" s="121" customFormat="1">
      <c r="A1077" s="114" t="s">
        <v>961</v>
      </c>
      <c r="B1077" s="114" t="s">
        <v>871</v>
      </c>
      <c r="C1077" s="114" t="s">
        <v>868</v>
      </c>
      <c r="D1077" s="114">
        <f t="shared" si="81"/>
        <v>4</v>
      </c>
      <c r="E1077" s="119">
        <f t="shared" si="83"/>
        <v>3311.8049778037193</v>
      </c>
      <c r="F1077" s="119">
        <v>337.37387198914001</v>
      </c>
      <c r="G1077" s="114">
        <v>23.370180999999999</v>
      </c>
      <c r="H1077" s="114">
        <v>76.055875999999998</v>
      </c>
      <c r="I1077" s="114" t="s">
        <v>1046</v>
      </c>
      <c r="J1077" s="114" t="s">
        <v>61</v>
      </c>
      <c r="K1077" s="121" t="s">
        <v>495</v>
      </c>
      <c r="L1077" s="121" t="s">
        <v>55</v>
      </c>
      <c r="M1077" s="114" t="s">
        <v>1393</v>
      </c>
      <c r="N1077" s="114" t="s">
        <v>65</v>
      </c>
      <c r="O1077" s="114" t="s">
        <v>518</v>
      </c>
      <c r="P1077" s="121" t="s">
        <v>1048</v>
      </c>
      <c r="Q1077" s="121">
        <v>4</v>
      </c>
      <c r="R1077" s="121" t="s">
        <v>881</v>
      </c>
      <c r="S1077" s="121" t="s">
        <v>59</v>
      </c>
      <c r="U1077" s="121" t="s">
        <v>874</v>
      </c>
      <c r="W1077" s="113" t="s">
        <v>65</v>
      </c>
      <c r="X1077" s="113">
        <v>6</v>
      </c>
      <c r="Y1077" s="113" t="s">
        <v>65</v>
      </c>
      <c r="Z1077" s="113" t="s">
        <v>65</v>
      </c>
      <c r="AA1077" s="120">
        <v>0</v>
      </c>
      <c r="AB1077" s="114" t="s">
        <v>65</v>
      </c>
      <c r="AC1077" s="121" t="s">
        <v>59</v>
      </c>
      <c r="AD1077" s="121" t="s">
        <v>875</v>
      </c>
    </row>
    <row r="1078" spans="1:30" s="121" customFormat="1">
      <c r="A1078" s="114" t="s">
        <v>1433</v>
      </c>
      <c r="B1078" s="114" t="s">
        <v>1537</v>
      </c>
      <c r="C1078" s="114" t="s">
        <v>868</v>
      </c>
      <c r="D1078" s="114">
        <f t="shared" si="81"/>
        <v>4</v>
      </c>
      <c r="E1078" s="119">
        <f t="shared" si="83"/>
        <v>3649.1788497928592</v>
      </c>
      <c r="F1078" s="119">
        <v>72.821398625311602</v>
      </c>
      <c r="G1078" s="114">
        <v>23.370837000000002</v>
      </c>
      <c r="H1078" s="114">
        <v>76.055852000000002</v>
      </c>
      <c r="I1078" s="114" t="s">
        <v>1046</v>
      </c>
      <c r="J1078" s="114" t="s">
        <v>61</v>
      </c>
      <c r="K1078" s="121" t="s">
        <v>495</v>
      </c>
      <c r="L1078" s="121" t="s">
        <v>55</v>
      </c>
      <c r="M1078" s="114" t="s">
        <v>1393</v>
      </c>
      <c r="N1078" s="114" t="s">
        <v>65</v>
      </c>
      <c r="O1078" s="114" t="s">
        <v>518</v>
      </c>
      <c r="P1078" s="121" t="s">
        <v>1048</v>
      </c>
      <c r="Q1078" s="121">
        <v>4</v>
      </c>
      <c r="R1078" s="121" t="s">
        <v>881</v>
      </c>
      <c r="S1078" s="121" t="s">
        <v>59</v>
      </c>
      <c r="U1078" s="121" t="s">
        <v>874</v>
      </c>
      <c r="W1078" s="149" t="s">
        <v>1433</v>
      </c>
      <c r="X1078" s="113">
        <v>12</v>
      </c>
      <c r="Y1078" s="113" t="s">
        <v>1413</v>
      </c>
      <c r="Z1078" s="113" t="s">
        <v>1433</v>
      </c>
      <c r="AA1078" s="120">
        <f t="shared" ref="AA1078:AA1079" si="86">X1078+6</f>
        <v>18</v>
      </c>
      <c r="AB1078" s="114" t="s">
        <v>65</v>
      </c>
      <c r="AC1078" s="121" t="s">
        <v>59</v>
      </c>
      <c r="AD1078" s="121" t="s">
        <v>875</v>
      </c>
    </row>
    <row r="1079" spans="1:30" s="121" customFormat="1">
      <c r="A1079" s="114" t="s">
        <v>1433</v>
      </c>
      <c r="B1079" s="114" t="s">
        <v>1537</v>
      </c>
      <c r="C1079" s="114" t="s">
        <v>868</v>
      </c>
      <c r="D1079" s="114">
        <f t="shared" si="81"/>
        <v>4</v>
      </c>
      <c r="E1079" s="119">
        <f t="shared" si="83"/>
        <v>3722.0002484181709</v>
      </c>
      <c r="F1079" s="119">
        <v>138.08719025882101</v>
      </c>
      <c r="G1079" s="114">
        <v>23.372081999999999</v>
      </c>
      <c r="H1079" s="114">
        <v>76.055902000000003</v>
      </c>
      <c r="I1079" s="114" t="s">
        <v>1046</v>
      </c>
      <c r="J1079" s="114" t="s">
        <v>61</v>
      </c>
      <c r="K1079" s="121" t="s">
        <v>495</v>
      </c>
      <c r="L1079" s="121" t="s">
        <v>55</v>
      </c>
      <c r="M1079" s="114" t="s">
        <v>1393</v>
      </c>
      <c r="N1079" s="114" t="s">
        <v>65</v>
      </c>
      <c r="O1079" s="114" t="s">
        <v>518</v>
      </c>
      <c r="P1079" s="121" t="s">
        <v>1048</v>
      </c>
      <c r="Q1079" s="121">
        <v>4</v>
      </c>
      <c r="R1079" s="121" t="s">
        <v>881</v>
      </c>
      <c r="S1079" s="121" t="s">
        <v>59</v>
      </c>
      <c r="U1079" s="121" t="s">
        <v>874</v>
      </c>
      <c r="W1079" s="149" t="s">
        <v>1433</v>
      </c>
      <c r="X1079" s="113">
        <v>7</v>
      </c>
      <c r="Y1079" s="113" t="s">
        <v>1413</v>
      </c>
      <c r="Z1079" s="113" t="s">
        <v>1433</v>
      </c>
      <c r="AA1079" s="120">
        <f t="shared" si="86"/>
        <v>13</v>
      </c>
      <c r="AB1079" s="114" t="s">
        <v>65</v>
      </c>
      <c r="AC1079" s="121" t="s">
        <v>59</v>
      </c>
      <c r="AD1079" s="121" t="s">
        <v>875</v>
      </c>
    </row>
    <row r="1080" spans="1:30" s="121" customFormat="1">
      <c r="A1080" s="114" t="s">
        <v>1431</v>
      </c>
      <c r="B1080" s="114" t="s">
        <v>1408</v>
      </c>
      <c r="C1080" s="114" t="s">
        <v>868</v>
      </c>
      <c r="D1080" s="114">
        <f t="shared" si="81"/>
        <v>5</v>
      </c>
      <c r="E1080" s="119">
        <f t="shared" si="83"/>
        <v>3860.087438676992</v>
      </c>
      <c r="F1080" s="119">
        <v>12.031746318987899</v>
      </c>
      <c r="G1080" s="114">
        <v>23.372157999999999</v>
      </c>
      <c r="H1080" s="114">
        <v>76.055966999999995</v>
      </c>
      <c r="I1080" s="114" t="s">
        <v>1046</v>
      </c>
      <c r="J1080" s="114" t="s">
        <v>61</v>
      </c>
      <c r="K1080" s="121" t="s">
        <v>495</v>
      </c>
      <c r="L1080" s="121" t="s">
        <v>55</v>
      </c>
      <c r="M1080" s="114" t="s">
        <v>1393</v>
      </c>
      <c r="N1080" s="114" t="s">
        <v>65</v>
      </c>
      <c r="O1080" s="114" t="s">
        <v>518</v>
      </c>
      <c r="P1080" s="121" t="s">
        <v>884</v>
      </c>
      <c r="Q1080" s="121">
        <v>6</v>
      </c>
      <c r="R1080" s="121" t="s">
        <v>887</v>
      </c>
      <c r="S1080" s="121" t="s">
        <v>59</v>
      </c>
      <c r="U1080" s="121" t="s">
        <v>886</v>
      </c>
      <c r="W1080" s="113" t="s">
        <v>65</v>
      </c>
      <c r="X1080" s="113">
        <v>6</v>
      </c>
      <c r="Y1080" s="113" t="s">
        <v>65</v>
      </c>
      <c r="Z1080" s="113" t="s">
        <v>65</v>
      </c>
      <c r="AA1080" s="120">
        <v>0</v>
      </c>
      <c r="AB1080" s="114" t="s">
        <v>65</v>
      </c>
      <c r="AC1080" s="121" t="s">
        <v>59</v>
      </c>
      <c r="AD1080" s="121" t="s">
        <v>875</v>
      </c>
    </row>
    <row r="1081" spans="1:30" s="121" customFormat="1">
      <c r="A1081" s="114" t="s">
        <v>1433</v>
      </c>
      <c r="B1081" s="114" t="s">
        <v>1537</v>
      </c>
      <c r="C1081" s="114" t="s">
        <v>868</v>
      </c>
      <c r="D1081" s="114">
        <f t="shared" si="81"/>
        <v>4</v>
      </c>
      <c r="E1081" s="119">
        <v>0</v>
      </c>
      <c r="F1081" s="119">
        <v>1601.09824838037</v>
      </c>
      <c r="G1081" s="114">
        <v>23.548860000000001</v>
      </c>
      <c r="H1081" s="114">
        <v>76.034456000000006</v>
      </c>
      <c r="I1081" s="114" t="s">
        <v>1051</v>
      </c>
      <c r="J1081" s="114" t="s">
        <v>61</v>
      </c>
      <c r="K1081" s="121" t="s">
        <v>495</v>
      </c>
      <c r="L1081" s="121" t="s">
        <v>55</v>
      </c>
      <c r="M1081" s="114" t="s">
        <v>1394</v>
      </c>
      <c r="N1081" s="114" t="s">
        <v>65</v>
      </c>
      <c r="O1081" s="114" t="s">
        <v>518</v>
      </c>
      <c r="P1081" s="121" t="s">
        <v>1052</v>
      </c>
      <c r="Q1081" s="121">
        <v>4</v>
      </c>
      <c r="R1081" s="121" t="s">
        <v>881</v>
      </c>
      <c r="S1081" s="121" t="s">
        <v>59</v>
      </c>
      <c r="U1081" s="121" t="s">
        <v>874</v>
      </c>
      <c r="W1081" s="149" t="s">
        <v>1433</v>
      </c>
      <c r="X1081" s="113">
        <v>58</v>
      </c>
      <c r="Y1081" s="113" t="s">
        <v>1413</v>
      </c>
      <c r="Z1081" s="113" t="s">
        <v>1433</v>
      </c>
      <c r="AA1081" s="120">
        <f>X1081+6</f>
        <v>64</v>
      </c>
      <c r="AB1081" s="114" t="s">
        <v>916</v>
      </c>
      <c r="AC1081" s="121" t="s">
        <v>59</v>
      </c>
      <c r="AD1081" s="121" t="s">
        <v>875</v>
      </c>
    </row>
    <row r="1082" spans="1:30" s="121" customFormat="1">
      <c r="A1082" s="114" t="s">
        <v>879</v>
      </c>
      <c r="B1082" s="114" t="s">
        <v>871</v>
      </c>
      <c r="C1082" s="114" t="s">
        <v>868</v>
      </c>
      <c r="D1082" s="114">
        <f t="shared" si="81"/>
        <v>4</v>
      </c>
      <c r="E1082" s="119">
        <f t="shared" si="83"/>
        <v>1601.09824838037</v>
      </c>
      <c r="F1082" s="119">
        <v>152.03897739550001</v>
      </c>
      <c r="G1082" s="114">
        <v>23.552824000000001</v>
      </c>
      <c r="H1082" s="114">
        <v>76.022762</v>
      </c>
      <c r="I1082" s="114" t="s">
        <v>1051</v>
      </c>
      <c r="J1082" s="114" t="s">
        <v>61</v>
      </c>
      <c r="K1082" s="121" t="s">
        <v>495</v>
      </c>
      <c r="L1082" s="121" t="s">
        <v>55</v>
      </c>
      <c r="M1082" s="114" t="s">
        <v>1394</v>
      </c>
      <c r="N1082" s="114" t="s">
        <v>65</v>
      </c>
      <c r="O1082" s="114" t="s">
        <v>518</v>
      </c>
      <c r="P1082" s="121" t="s">
        <v>1052</v>
      </c>
      <c r="Q1082" s="121">
        <v>4</v>
      </c>
      <c r="R1082" s="121" t="s">
        <v>881</v>
      </c>
      <c r="S1082" s="121" t="s">
        <v>59</v>
      </c>
      <c r="U1082" s="121" t="s">
        <v>874</v>
      </c>
      <c r="W1082" s="113" t="s">
        <v>65</v>
      </c>
      <c r="X1082" s="113">
        <v>6</v>
      </c>
      <c r="Y1082" s="113" t="s">
        <v>65</v>
      </c>
      <c r="Z1082" s="113" t="s">
        <v>65</v>
      </c>
      <c r="AA1082" s="120">
        <v>0</v>
      </c>
      <c r="AB1082" s="114" t="s">
        <v>65</v>
      </c>
      <c r="AC1082" s="121" t="s">
        <v>59</v>
      </c>
      <c r="AD1082" s="121" t="s">
        <v>875</v>
      </c>
    </row>
    <row r="1083" spans="1:30" s="121" customFormat="1">
      <c r="A1083" s="114" t="s">
        <v>1433</v>
      </c>
      <c r="B1083" s="114" t="s">
        <v>1537</v>
      </c>
      <c r="C1083" s="114" t="s">
        <v>895</v>
      </c>
      <c r="D1083" s="114">
        <f t="shared" si="81"/>
        <v>5</v>
      </c>
      <c r="E1083" s="119">
        <f t="shared" si="83"/>
        <v>1753.1372257758701</v>
      </c>
      <c r="F1083" s="119">
        <v>192.85002846086101</v>
      </c>
      <c r="G1083" s="114">
        <v>23.553139000000002</v>
      </c>
      <c r="H1083" s="114">
        <v>76.021343999999999</v>
      </c>
      <c r="I1083" s="114" t="s">
        <v>1051</v>
      </c>
      <c r="J1083" s="114" t="s">
        <v>61</v>
      </c>
      <c r="K1083" s="121" t="s">
        <v>495</v>
      </c>
      <c r="L1083" s="121" t="s">
        <v>55</v>
      </c>
      <c r="M1083" s="114" t="s">
        <v>1394</v>
      </c>
      <c r="N1083" s="114" t="s">
        <v>65</v>
      </c>
      <c r="O1083" s="114" t="s">
        <v>518</v>
      </c>
      <c r="P1083" s="121" t="s">
        <v>884</v>
      </c>
      <c r="Q1083" s="121">
        <v>6</v>
      </c>
      <c r="R1083" s="121" t="s">
        <v>873</v>
      </c>
      <c r="S1083" s="121" t="s">
        <v>1535</v>
      </c>
      <c r="U1083" s="121" t="s">
        <v>886</v>
      </c>
      <c r="W1083" s="149" t="s">
        <v>1433</v>
      </c>
      <c r="X1083" s="113">
        <v>40</v>
      </c>
      <c r="Y1083" s="113" t="s">
        <v>1413</v>
      </c>
      <c r="Z1083" s="113" t="s">
        <v>1433</v>
      </c>
      <c r="AA1083" s="120">
        <f>X1083+6</f>
        <v>46</v>
      </c>
      <c r="AB1083" s="114" t="s">
        <v>1050</v>
      </c>
      <c r="AC1083" s="121" t="s">
        <v>1535</v>
      </c>
      <c r="AD1083" s="121" t="s">
        <v>875</v>
      </c>
    </row>
    <row r="1084" spans="1:30" s="121" customFormat="1">
      <c r="A1084" s="114" t="s">
        <v>1473</v>
      </c>
      <c r="B1084" s="114" t="s">
        <v>893</v>
      </c>
      <c r="C1084" s="114" t="s">
        <v>895</v>
      </c>
      <c r="D1084" s="114">
        <f t="shared" si="81"/>
        <v>5</v>
      </c>
      <c r="E1084" s="119">
        <f t="shared" si="83"/>
        <v>1945.9872542367311</v>
      </c>
      <c r="F1084" s="119">
        <v>213.50100719921099</v>
      </c>
      <c r="G1084" s="114">
        <v>23.552910000000001</v>
      </c>
      <c r="H1084" s="114">
        <v>76.01952</v>
      </c>
      <c r="I1084" s="114" t="s">
        <v>1051</v>
      </c>
      <c r="J1084" s="114" t="s">
        <v>61</v>
      </c>
      <c r="K1084" s="121" t="s">
        <v>495</v>
      </c>
      <c r="L1084" s="121" t="s">
        <v>55</v>
      </c>
      <c r="M1084" s="114" t="s">
        <v>1394</v>
      </c>
      <c r="N1084" s="114" t="s">
        <v>65</v>
      </c>
      <c r="O1084" s="114" t="s">
        <v>518</v>
      </c>
      <c r="P1084" s="121" t="s">
        <v>884</v>
      </c>
      <c r="Q1084" s="121">
        <v>6</v>
      </c>
      <c r="R1084" s="121" t="s">
        <v>873</v>
      </c>
      <c r="S1084" s="121" t="s">
        <v>1535</v>
      </c>
      <c r="U1084" s="121" t="s">
        <v>886</v>
      </c>
      <c r="W1084" s="113" t="s">
        <v>65</v>
      </c>
      <c r="X1084" s="113">
        <v>6</v>
      </c>
      <c r="Y1084" s="113" t="s">
        <v>65</v>
      </c>
      <c r="Z1084" s="113" t="s">
        <v>65</v>
      </c>
      <c r="AA1084" s="120">
        <v>0</v>
      </c>
      <c r="AB1084" s="114" t="s">
        <v>65</v>
      </c>
      <c r="AC1084" s="121" t="s">
        <v>1535</v>
      </c>
      <c r="AD1084" s="121" t="s">
        <v>875</v>
      </c>
    </row>
    <row r="1085" spans="1:30" s="121" customFormat="1">
      <c r="A1085" s="114" t="s">
        <v>1433</v>
      </c>
      <c r="B1085" s="114" t="s">
        <v>1537</v>
      </c>
      <c r="C1085" s="114" t="s">
        <v>868</v>
      </c>
      <c r="D1085" s="114">
        <f t="shared" si="81"/>
        <v>4</v>
      </c>
      <c r="E1085" s="119">
        <v>0</v>
      </c>
      <c r="F1085" s="119">
        <v>18.496336645377401</v>
      </c>
      <c r="G1085" s="114">
        <v>23.481002</v>
      </c>
      <c r="H1085" s="114">
        <v>76.002140999999995</v>
      </c>
      <c r="I1085" s="114" t="s">
        <v>1251</v>
      </c>
      <c r="J1085" s="114" t="s">
        <v>61</v>
      </c>
      <c r="K1085" s="121" t="s">
        <v>495</v>
      </c>
      <c r="L1085" s="121" t="s">
        <v>55</v>
      </c>
      <c r="M1085" s="114" t="s">
        <v>1395</v>
      </c>
      <c r="N1085" s="114" t="s">
        <v>65</v>
      </c>
      <c r="O1085" s="114" t="s">
        <v>518</v>
      </c>
      <c r="P1085" s="121" t="s">
        <v>1053</v>
      </c>
      <c r="Q1085" s="121">
        <v>4</v>
      </c>
      <c r="R1085" s="121" t="s">
        <v>881</v>
      </c>
      <c r="S1085" s="121" t="s">
        <v>59</v>
      </c>
      <c r="U1085" s="121" t="s">
        <v>874</v>
      </c>
      <c r="W1085" s="149" t="s">
        <v>1433</v>
      </c>
      <c r="X1085" s="113">
        <v>5</v>
      </c>
      <c r="Y1085" s="113" t="s">
        <v>1413</v>
      </c>
      <c r="Z1085" s="113" t="s">
        <v>1433</v>
      </c>
      <c r="AA1085" s="120">
        <f>X1085+6</f>
        <v>11</v>
      </c>
      <c r="AB1085" s="114" t="s">
        <v>65</v>
      </c>
      <c r="AC1085" s="121" t="s">
        <v>59</v>
      </c>
      <c r="AD1085" s="121" t="s">
        <v>875</v>
      </c>
    </row>
    <row r="1086" spans="1:30" s="121" customFormat="1">
      <c r="A1086" s="114" t="s">
        <v>1439</v>
      </c>
      <c r="B1086" s="114" t="s">
        <v>1408</v>
      </c>
      <c r="C1086" s="114" t="s">
        <v>868</v>
      </c>
      <c r="D1086" s="114">
        <f t="shared" si="81"/>
        <v>4</v>
      </c>
      <c r="E1086" s="119">
        <f t="shared" si="83"/>
        <v>18.496336645377401</v>
      </c>
      <c r="F1086" s="119">
        <v>307.89805130118498</v>
      </c>
      <c r="G1086" s="114">
        <v>23.481162999999999</v>
      </c>
      <c r="H1086" s="114">
        <v>76.002093000000002</v>
      </c>
      <c r="I1086" s="114" t="s">
        <v>1251</v>
      </c>
      <c r="J1086" s="114" t="s">
        <v>61</v>
      </c>
      <c r="K1086" s="121" t="s">
        <v>495</v>
      </c>
      <c r="L1086" s="121" t="s">
        <v>55</v>
      </c>
      <c r="M1086" s="114" t="s">
        <v>1395</v>
      </c>
      <c r="N1086" s="114" t="s">
        <v>65</v>
      </c>
      <c r="O1086" s="114" t="s">
        <v>518</v>
      </c>
      <c r="P1086" s="121" t="s">
        <v>1053</v>
      </c>
      <c r="Q1086" s="121">
        <v>4</v>
      </c>
      <c r="R1086" s="121" t="s">
        <v>881</v>
      </c>
      <c r="S1086" s="121" t="s">
        <v>59</v>
      </c>
      <c r="U1086" s="121" t="s">
        <v>874</v>
      </c>
      <c r="W1086" s="113" t="s">
        <v>65</v>
      </c>
      <c r="X1086" s="113">
        <v>30</v>
      </c>
      <c r="Y1086" s="113" t="s">
        <v>65</v>
      </c>
      <c r="Z1086" s="113" t="s">
        <v>65</v>
      </c>
      <c r="AA1086" s="120">
        <v>0</v>
      </c>
      <c r="AB1086" s="114" t="s">
        <v>65</v>
      </c>
      <c r="AC1086" s="121" t="s">
        <v>59</v>
      </c>
      <c r="AD1086" s="121" t="s">
        <v>875</v>
      </c>
    </row>
    <row r="1087" spans="1:30" s="121" customFormat="1">
      <c r="A1087" s="114" t="s">
        <v>1433</v>
      </c>
      <c r="B1087" s="114" t="s">
        <v>1537</v>
      </c>
      <c r="C1087" s="114" t="s">
        <v>868</v>
      </c>
      <c r="D1087" s="114">
        <f t="shared" si="81"/>
        <v>4</v>
      </c>
      <c r="E1087" s="119">
        <f t="shared" si="83"/>
        <v>326.3943879465624</v>
      </c>
      <c r="F1087" s="119">
        <v>498.35994504895802</v>
      </c>
      <c r="G1087" s="114">
        <v>23.483647000000001</v>
      </c>
      <c r="H1087" s="114">
        <v>76.000776999999999</v>
      </c>
      <c r="I1087" s="114" t="s">
        <v>1251</v>
      </c>
      <c r="J1087" s="114" t="s">
        <v>61</v>
      </c>
      <c r="K1087" s="121" t="s">
        <v>495</v>
      </c>
      <c r="L1087" s="121" t="s">
        <v>55</v>
      </c>
      <c r="M1087" s="114" t="s">
        <v>1395</v>
      </c>
      <c r="N1087" s="114" t="s">
        <v>65</v>
      </c>
      <c r="O1087" s="114" t="s">
        <v>518</v>
      </c>
      <c r="P1087" s="121" t="s">
        <v>1053</v>
      </c>
      <c r="Q1087" s="121">
        <v>4</v>
      </c>
      <c r="R1087" s="121" t="s">
        <v>881</v>
      </c>
      <c r="S1087" s="121" t="s">
        <v>59</v>
      </c>
      <c r="U1087" s="121" t="s">
        <v>874</v>
      </c>
      <c r="W1087" s="149" t="s">
        <v>1433</v>
      </c>
      <c r="X1087" s="113">
        <v>10</v>
      </c>
      <c r="Y1087" s="113" t="s">
        <v>1413</v>
      </c>
      <c r="Z1087" s="113" t="s">
        <v>1433</v>
      </c>
      <c r="AA1087" s="120">
        <f>X1087+6</f>
        <v>16</v>
      </c>
      <c r="AB1087" s="114" t="s">
        <v>65</v>
      </c>
      <c r="AC1087" s="121" t="s">
        <v>59</v>
      </c>
      <c r="AD1087" s="121" t="s">
        <v>875</v>
      </c>
    </row>
    <row r="1088" spans="1:30" s="121" customFormat="1">
      <c r="A1088" s="114" t="s">
        <v>913</v>
      </c>
      <c r="B1088" s="114" t="s">
        <v>871</v>
      </c>
      <c r="C1088" s="114" t="s">
        <v>868</v>
      </c>
      <c r="D1088" s="114">
        <f t="shared" si="81"/>
        <v>4</v>
      </c>
      <c r="E1088" s="119">
        <f t="shared" si="83"/>
        <v>824.75433299552037</v>
      </c>
      <c r="F1088" s="119">
        <v>177.38193802686399</v>
      </c>
      <c r="G1088" s="114">
        <v>23.487698999999999</v>
      </c>
      <c r="H1088" s="114">
        <v>75.998679999999993</v>
      </c>
      <c r="I1088" s="114" t="s">
        <v>1251</v>
      </c>
      <c r="J1088" s="114" t="s">
        <v>61</v>
      </c>
      <c r="K1088" s="121" t="s">
        <v>495</v>
      </c>
      <c r="L1088" s="121" t="s">
        <v>55</v>
      </c>
      <c r="M1088" s="114" t="s">
        <v>1395</v>
      </c>
      <c r="N1088" s="114" t="s">
        <v>65</v>
      </c>
      <c r="O1088" s="114" t="s">
        <v>518</v>
      </c>
      <c r="P1088" s="121" t="s">
        <v>1053</v>
      </c>
      <c r="Q1088" s="121">
        <v>4</v>
      </c>
      <c r="R1088" s="121" t="s">
        <v>881</v>
      </c>
      <c r="S1088" s="121" t="s">
        <v>59</v>
      </c>
      <c r="U1088" s="121" t="s">
        <v>874</v>
      </c>
      <c r="W1088" s="113" t="s">
        <v>65</v>
      </c>
      <c r="X1088" s="113">
        <v>6</v>
      </c>
      <c r="Y1088" s="113" t="s">
        <v>65</v>
      </c>
      <c r="Z1088" s="113" t="s">
        <v>65</v>
      </c>
      <c r="AA1088" s="120">
        <v>0</v>
      </c>
      <c r="AB1088" s="114" t="s">
        <v>65</v>
      </c>
      <c r="AC1088" s="121" t="s">
        <v>59</v>
      </c>
      <c r="AD1088" s="121" t="s">
        <v>875</v>
      </c>
    </row>
    <row r="1089" spans="1:30" s="121" customFormat="1">
      <c r="A1089" s="114" t="s">
        <v>66</v>
      </c>
      <c r="B1089" s="114" t="s">
        <v>871</v>
      </c>
      <c r="C1089" s="114" t="s">
        <v>868</v>
      </c>
      <c r="D1089" s="114">
        <f t="shared" si="81"/>
        <v>4</v>
      </c>
      <c r="E1089" s="119">
        <f t="shared" si="83"/>
        <v>1002.1362710223843</v>
      </c>
      <c r="F1089" s="119">
        <v>178.94489816213499</v>
      </c>
      <c r="G1089" s="114">
        <v>23.489146000000002</v>
      </c>
      <c r="H1089" s="114">
        <v>75.997935999999996</v>
      </c>
      <c r="I1089" s="114" t="s">
        <v>1251</v>
      </c>
      <c r="J1089" s="114" t="s">
        <v>61</v>
      </c>
      <c r="K1089" s="121" t="s">
        <v>495</v>
      </c>
      <c r="L1089" s="121" t="s">
        <v>55</v>
      </c>
      <c r="M1089" s="114" t="s">
        <v>1395</v>
      </c>
      <c r="N1089" s="114" t="s">
        <v>65</v>
      </c>
      <c r="O1089" s="114" t="s">
        <v>518</v>
      </c>
      <c r="P1089" s="121" t="s">
        <v>1053</v>
      </c>
      <c r="Q1089" s="121">
        <v>4</v>
      </c>
      <c r="R1089" s="121" t="s">
        <v>881</v>
      </c>
      <c r="S1089" s="121" t="s">
        <v>59</v>
      </c>
      <c r="U1089" s="121" t="s">
        <v>874</v>
      </c>
      <c r="W1089" s="113" t="s">
        <v>65</v>
      </c>
      <c r="X1089" s="113">
        <v>11</v>
      </c>
      <c r="Y1089" s="113" t="s">
        <v>65</v>
      </c>
      <c r="Z1089" s="113" t="s">
        <v>65</v>
      </c>
      <c r="AA1089" s="120">
        <v>0</v>
      </c>
      <c r="AB1089" s="114" t="s">
        <v>65</v>
      </c>
      <c r="AC1089" s="121" t="s">
        <v>59</v>
      </c>
      <c r="AD1089" s="121" t="s">
        <v>875</v>
      </c>
    </row>
    <row r="1090" spans="1:30" s="121" customFormat="1">
      <c r="A1090" s="114" t="s">
        <v>1433</v>
      </c>
      <c r="B1090" s="114" t="s">
        <v>1537</v>
      </c>
      <c r="C1090" s="114" t="s">
        <v>868</v>
      </c>
      <c r="D1090" s="114">
        <f t="shared" si="81"/>
        <v>5</v>
      </c>
      <c r="E1090" s="119">
        <f t="shared" si="83"/>
        <v>1181.0811691845192</v>
      </c>
      <c r="F1090" s="119">
        <v>156.40210679970599</v>
      </c>
      <c r="G1090" s="114">
        <v>23.490326</v>
      </c>
      <c r="H1090" s="114">
        <v>75.996842999999998</v>
      </c>
      <c r="I1090" s="114" t="s">
        <v>1251</v>
      </c>
      <c r="J1090" s="114" t="s">
        <v>61</v>
      </c>
      <c r="K1090" s="121" t="s">
        <v>495</v>
      </c>
      <c r="L1090" s="121" t="s">
        <v>55</v>
      </c>
      <c r="M1090" s="114" t="s">
        <v>1395</v>
      </c>
      <c r="N1090" s="114" t="s">
        <v>65</v>
      </c>
      <c r="O1090" s="114" t="s">
        <v>518</v>
      </c>
      <c r="P1090" s="121" t="s">
        <v>884</v>
      </c>
      <c r="Q1090" s="121">
        <v>6</v>
      </c>
      <c r="R1090" s="121" t="s">
        <v>873</v>
      </c>
      <c r="S1090" s="121" t="s">
        <v>59</v>
      </c>
      <c r="U1090" s="121" t="s">
        <v>886</v>
      </c>
      <c r="W1090" s="149" t="s">
        <v>1433</v>
      </c>
      <c r="X1090" s="113">
        <v>27</v>
      </c>
      <c r="Y1090" s="113" t="s">
        <v>1413</v>
      </c>
      <c r="Z1090" s="113" t="s">
        <v>1433</v>
      </c>
      <c r="AA1090" s="120">
        <f>X1090+6</f>
        <v>33</v>
      </c>
      <c r="AB1090" s="114" t="s">
        <v>65</v>
      </c>
      <c r="AC1090" s="121" t="s">
        <v>59</v>
      </c>
      <c r="AD1090" s="121" t="s">
        <v>875</v>
      </c>
    </row>
    <row r="1091" spans="1:30" s="121" customFormat="1">
      <c r="A1091" s="114" t="s">
        <v>1432</v>
      </c>
      <c r="B1091" s="114" t="s">
        <v>1408</v>
      </c>
      <c r="C1091" s="114" t="s">
        <v>868</v>
      </c>
      <c r="D1091" s="114">
        <f t="shared" si="81"/>
        <v>5</v>
      </c>
      <c r="E1091" s="119">
        <f t="shared" si="83"/>
        <v>1337.4832759842252</v>
      </c>
      <c r="F1091" s="119">
        <v>35.572410656084202</v>
      </c>
      <c r="G1091" s="114">
        <v>23.491622</v>
      </c>
      <c r="H1091" s="114">
        <v>75.996255000000005</v>
      </c>
      <c r="I1091" s="114" t="s">
        <v>1251</v>
      </c>
      <c r="J1091" s="114" t="s">
        <v>61</v>
      </c>
      <c r="K1091" s="121" t="s">
        <v>495</v>
      </c>
      <c r="L1091" s="121" t="s">
        <v>55</v>
      </c>
      <c r="M1091" s="114" t="s">
        <v>1395</v>
      </c>
      <c r="N1091" s="114" t="s">
        <v>65</v>
      </c>
      <c r="O1091" s="114" t="s">
        <v>518</v>
      </c>
      <c r="P1091" s="121" t="s">
        <v>884</v>
      </c>
      <c r="Q1091" s="121">
        <v>6</v>
      </c>
      <c r="R1091" s="121" t="s">
        <v>873</v>
      </c>
      <c r="S1091" s="121" t="s">
        <v>59</v>
      </c>
      <c r="U1091" s="121" t="s">
        <v>886</v>
      </c>
      <c r="W1091" s="113" t="s">
        <v>65</v>
      </c>
      <c r="X1091" s="113">
        <v>18</v>
      </c>
      <c r="Y1091" s="113" t="s">
        <v>65</v>
      </c>
      <c r="Z1091" s="113" t="s">
        <v>65</v>
      </c>
      <c r="AA1091" s="120">
        <v>0</v>
      </c>
      <c r="AB1091" s="114" t="s">
        <v>65</v>
      </c>
      <c r="AC1091" s="121" t="s">
        <v>59</v>
      </c>
      <c r="AD1091" s="121" t="s">
        <v>875</v>
      </c>
    </row>
    <row r="1092" spans="1:30" s="121" customFormat="1">
      <c r="A1092" s="114" t="s">
        <v>1474</v>
      </c>
      <c r="B1092" s="114" t="s">
        <v>893</v>
      </c>
      <c r="C1092" s="114" t="s">
        <v>868</v>
      </c>
      <c r="D1092" s="114">
        <f t="shared" si="81"/>
        <v>5</v>
      </c>
      <c r="E1092" s="119">
        <f t="shared" si="83"/>
        <v>1373.0556866403094</v>
      </c>
      <c r="F1092" s="119">
        <v>45.4169350376309</v>
      </c>
      <c r="G1092" s="114">
        <v>23.491935000000002</v>
      </c>
      <c r="H1092" s="114">
        <v>75.996181000000007</v>
      </c>
      <c r="I1092" s="114" t="s">
        <v>1251</v>
      </c>
      <c r="J1092" s="114" t="s">
        <v>61</v>
      </c>
      <c r="K1092" s="121" t="s">
        <v>495</v>
      </c>
      <c r="L1092" s="121" t="s">
        <v>55</v>
      </c>
      <c r="M1092" s="114" t="s">
        <v>1395</v>
      </c>
      <c r="N1092" s="114" t="s">
        <v>65</v>
      </c>
      <c r="O1092" s="114" t="s">
        <v>518</v>
      </c>
      <c r="P1092" s="121" t="s">
        <v>884</v>
      </c>
      <c r="Q1092" s="121">
        <v>6</v>
      </c>
      <c r="R1092" s="121" t="s">
        <v>873</v>
      </c>
      <c r="S1092" s="121" t="s">
        <v>59</v>
      </c>
      <c r="U1092" s="121" t="s">
        <v>886</v>
      </c>
      <c r="W1092" s="113" t="s">
        <v>65</v>
      </c>
      <c r="X1092" s="113">
        <v>6</v>
      </c>
      <c r="Y1092" s="113" t="s">
        <v>65</v>
      </c>
      <c r="Z1092" s="113" t="s">
        <v>65</v>
      </c>
      <c r="AA1092" s="120">
        <v>0</v>
      </c>
      <c r="AB1092" s="114" t="s">
        <v>65</v>
      </c>
      <c r="AC1092" s="121" t="s">
        <v>59</v>
      </c>
      <c r="AD1092" s="121" t="s">
        <v>875</v>
      </c>
    </row>
    <row r="1093" spans="1:30" s="121" customFormat="1">
      <c r="A1093" s="114" t="s">
        <v>1431</v>
      </c>
      <c r="B1093" s="114" t="s">
        <v>1408</v>
      </c>
      <c r="C1093" s="114" t="s">
        <v>895</v>
      </c>
      <c r="D1093" s="114">
        <f t="shared" ref="D1093:D1156" si="87">(Q1093/2)+2</f>
        <v>5</v>
      </c>
      <c r="E1093" s="119">
        <v>0</v>
      </c>
      <c r="F1093" s="119">
        <v>254.22668912257501</v>
      </c>
      <c r="G1093" s="114">
        <v>23.492221000000001</v>
      </c>
      <c r="H1093" s="114">
        <v>75.995913999999999</v>
      </c>
      <c r="I1093" s="114" t="s">
        <v>1054</v>
      </c>
      <c r="J1093" s="114" t="s">
        <v>61</v>
      </c>
      <c r="K1093" s="121" t="s">
        <v>495</v>
      </c>
      <c r="L1093" s="121" t="s">
        <v>55</v>
      </c>
      <c r="M1093" s="114" t="s">
        <v>1396</v>
      </c>
      <c r="N1093" s="114" t="s">
        <v>65</v>
      </c>
      <c r="O1093" s="114">
        <v>2</v>
      </c>
      <c r="P1093" s="121" t="s">
        <v>884</v>
      </c>
      <c r="Q1093" s="121">
        <v>6</v>
      </c>
      <c r="R1093" s="121" t="s">
        <v>873</v>
      </c>
      <c r="S1093" s="121" t="s">
        <v>1535</v>
      </c>
      <c r="U1093" s="121" t="s">
        <v>886</v>
      </c>
      <c r="W1093" s="113" t="s">
        <v>65</v>
      </c>
      <c r="X1093" s="113">
        <v>6</v>
      </c>
      <c r="Y1093" s="113" t="s">
        <v>65</v>
      </c>
      <c r="Z1093" s="113" t="s">
        <v>65</v>
      </c>
      <c r="AA1093" s="120">
        <v>0</v>
      </c>
      <c r="AB1093" s="114" t="s">
        <v>65</v>
      </c>
      <c r="AC1093" s="121" t="s">
        <v>1535</v>
      </c>
      <c r="AD1093" s="121" t="s">
        <v>875</v>
      </c>
    </row>
    <row r="1094" spans="1:30" s="121" customFormat="1">
      <c r="A1094" s="114" t="s">
        <v>1432</v>
      </c>
      <c r="B1094" s="114" t="s">
        <v>1408</v>
      </c>
      <c r="C1094" s="114" t="s">
        <v>868</v>
      </c>
      <c r="D1094" s="114">
        <f t="shared" si="87"/>
        <v>5</v>
      </c>
      <c r="E1094" s="119">
        <f t="shared" ref="E1094:E1157" si="88">F1093+E1093</f>
        <v>254.22668912257501</v>
      </c>
      <c r="F1094" s="119">
        <v>901.04870855109505</v>
      </c>
      <c r="G1094" s="114">
        <v>23.492761999999999</v>
      </c>
      <c r="H1094" s="114">
        <v>75.993675999999994</v>
      </c>
      <c r="I1094" s="114" t="s">
        <v>1054</v>
      </c>
      <c r="J1094" s="114" t="s">
        <v>61</v>
      </c>
      <c r="K1094" s="121" t="s">
        <v>495</v>
      </c>
      <c r="L1094" s="121" t="s">
        <v>55</v>
      </c>
      <c r="M1094" s="114" t="s">
        <v>1396</v>
      </c>
      <c r="N1094" s="114" t="s">
        <v>65</v>
      </c>
      <c r="O1094" s="114" t="s">
        <v>518</v>
      </c>
      <c r="P1094" s="121" t="s">
        <v>884</v>
      </c>
      <c r="Q1094" s="121">
        <v>6</v>
      </c>
      <c r="R1094" s="121" t="s">
        <v>885</v>
      </c>
      <c r="S1094" s="121" t="s">
        <v>59</v>
      </c>
      <c r="U1094" s="121" t="s">
        <v>886</v>
      </c>
      <c r="W1094" s="113" t="s">
        <v>65</v>
      </c>
      <c r="X1094" s="113">
        <v>10</v>
      </c>
      <c r="Y1094" s="113" t="s">
        <v>65</v>
      </c>
      <c r="Z1094" s="113" t="s">
        <v>65</v>
      </c>
      <c r="AA1094" s="120">
        <v>0</v>
      </c>
      <c r="AB1094" s="114" t="s">
        <v>65</v>
      </c>
      <c r="AC1094" s="121" t="s">
        <v>59</v>
      </c>
      <c r="AD1094" s="121" t="s">
        <v>875</v>
      </c>
    </row>
    <row r="1095" spans="1:30" s="121" customFormat="1">
      <c r="A1095" s="114" t="s">
        <v>1446</v>
      </c>
      <c r="B1095" s="114" t="s">
        <v>871</v>
      </c>
      <c r="C1095" s="114" t="s">
        <v>868</v>
      </c>
      <c r="D1095" s="114">
        <f t="shared" si="87"/>
        <v>5</v>
      </c>
      <c r="E1095" s="119">
        <f t="shared" si="88"/>
        <v>1155.2753976736701</v>
      </c>
      <c r="F1095" s="119">
        <v>67.703505392310802</v>
      </c>
      <c r="G1095" s="114">
        <v>23.496866000000001</v>
      </c>
      <c r="H1095" s="114">
        <v>75.986148999999997</v>
      </c>
      <c r="I1095" s="114" t="s">
        <v>1054</v>
      </c>
      <c r="J1095" s="114" t="s">
        <v>61</v>
      </c>
      <c r="K1095" s="121" t="s">
        <v>495</v>
      </c>
      <c r="L1095" s="121" t="s">
        <v>55</v>
      </c>
      <c r="M1095" s="114" t="s">
        <v>1396</v>
      </c>
      <c r="N1095" s="114" t="s">
        <v>65</v>
      </c>
      <c r="O1095" s="114" t="s">
        <v>518</v>
      </c>
      <c r="P1095" s="121" t="s">
        <v>884</v>
      </c>
      <c r="Q1095" s="121">
        <v>6</v>
      </c>
      <c r="R1095" s="121" t="s">
        <v>873</v>
      </c>
      <c r="S1095" s="121" t="s">
        <v>59</v>
      </c>
      <c r="U1095" s="121" t="s">
        <v>886</v>
      </c>
      <c r="W1095" s="113" t="s">
        <v>65</v>
      </c>
      <c r="X1095" s="113">
        <v>25</v>
      </c>
      <c r="Y1095" s="113" t="s">
        <v>65</v>
      </c>
      <c r="Z1095" s="113" t="s">
        <v>65</v>
      </c>
      <c r="AA1095" s="120">
        <v>0</v>
      </c>
      <c r="AB1095" s="114" t="s">
        <v>65</v>
      </c>
      <c r="AC1095" s="121" t="s">
        <v>59</v>
      </c>
      <c r="AD1095" s="121" t="s">
        <v>875</v>
      </c>
    </row>
    <row r="1096" spans="1:30" s="121" customFormat="1">
      <c r="A1096" s="114" t="s">
        <v>1432</v>
      </c>
      <c r="B1096" s="114" t="s">
        <v>1408</v>
      </c>
      <c r="C1096" s="114" t="s">
        <v>868</v>
      </c>
      <c r="D1096" s="114">
        <f t="shared" si="87"/>
        <v>5</v>
      </c>
      <c r="E1096" s="119">
        <f t="shared" si="88"/>
        <v>1222.9789030659808</v>
      </c>
      <c r="F1096" s="119">
        <v>23.008871697348301</v>
      </c>
      <c r="G1096" s="114">
        <v>23.497402999999998</v>
      </c>
      <c r="H1096" s="114">
        <v>75.985944000000003</v>
      </c>
      <c r="I1096" s="114" t="s">
        <v>1054</v>
      </c>
      <c r="J1096" s="114" t="s">
        <v>61</v>
      </c>
      <c r="K1096" s="121" t="s">
        <v>495</v>
      </c>
      <c r="L1096" s="121" t="s">
        <v>55</v>
      </c>
      <c r="M1096" s="114" t="s">
        <v>1396</v>
      </c>
      <c r="N1096" s="114" t="s">
        <v>65</v>
      </c>
      <c r="O1096" s="114" t="s">
        <v>518</v>
      </c>
      <c r="P1096" s="121" t="s">
        <v>884</v>
      </c>
      <c r="Q1096" s="121">
        <v>6</v>
      </c>
      <c r="R1096" s="121" t="s">
        <v>873</v>
      </c>
      <c r="S1096" s="121" t="s">
        <v>59</v>
      </c>
      <c r="U1096" s="121" t="s">
        <v>886</v>
      </c>
      <c r="W1096" s="113" t="s">
        <v>65</v>
      </c>
      <c r="X1096" s="113">
        <v>8</v>
      </c>
      <c r="Y1096" s="113" t="s">
        <v>65</v>
      </c>
      <c r="Z1096" s="113" t="s">
        <v>65</v>
      </c>
      <c r="AA1096" s="120">
        <v>0</v>
      </c>
      <c r="AB1096" s="114" t="s">
        <v>65</v>
      </c>
      <c r="AC1096" s="121" t="s">
        <v>59</v>
      </c>
      <c r="AD1096" s="121" t="s">
        <v>875</v>
      </c>
    </row>
    <row r="1097" spans="1:30" s="121" customFormat="1">
      <c r="A1097" s="114" t="s">
        <v>1433</v>
      </c>
      <c r="B1097" s="114" t="s">
        <v>1537</v>
      </c>
      <c r="C1097" s="114" t="s">
        <v>868</v>
      </c>
      <c r="D1097" s="114">
        <f t="shared" si="87"/>
        <v>4</v>
      </c>
      <c r="E1097" s="119">
        <f t="shared" si="88"/>
        <v>1245.9877747633291</v>
      </c>
      <c r="F1097" s="119">
        <v>61.617714438293</v>
      </c>
      <c r="G1097" s="114">
        <v>23.497510999999999</v>
      </c>
      <c r="H1097" s="114">
        <v>75.985752000000005</v>
      </c>
      <c r="I1097" s="114" t="s">
        <v>1054</v>
      </c>
      <c r="J1097" s="114" t="s">
        <v>61</v>
      </c>
      <c r="K1097" s="121" t="s">
        <v>495</v>
      </c>
      <c r="L1097" s="121" t="s">
        <v>55</v>
      </c>
      <c r="M1097" s="114" t="s">
        <v>1396</v>
      </c>
      <c r="N1097" s="114" t="s">
        <v>65</v>
      </c>
      <c r="O1097" s="114">
        <v>1</v>
      </c>
      <c r="P1097" s="121" t="s">
        <v>1055</v>
      </c>
      <c r="Q1097" s="121">
        <v>4</v>
      </c>
      <c r="R1097" s="121" t="s">
        <v>873</v>
      </c>
      <c r="S1097" s="121" t="s">
        <v>59</v>
      </c>
      <c r="U1097" s="121" t="s">
        <v>874</v>
      </c>
      <c r="W1097" s="149" t="s">
        <v>1433</v>
      </c>
      <c r="X1097" s="113">
        <v>8</v>
      </c>
      <c r="Y1097" s="113" t="s">
        <v>1413</v>
      </c>
      <c r="Z1097" s="113" t="s">
        <v>1433</v>
      </c>
      <c r="AA1097" s="120">
        <f>X1097+6</f>
        <v>14</v>
      </c>
      <c r="AB1097" s="114" t="s">
        <v>65</v>
      </c>
      <c r="AC1097" s="121" t="s">
        <v>59</v>
      </c>
      <c r="AD1097" s="121" t="s">
        <v>875</v>
      </c>
    </row>
    <row r="1098" spans="1:30" s="121" customFormat="1">
      <c r="A1098" s="114" t="s">
        <v>1432</v>
      </c>
      <c r="B1098" s="114" t="s">
        <v>1408</v>
      </c>
      <c r="C1098" s="114" t="s">
        <v>868</v>
      </c>
      <c r="D1098" s="114">
        <f t="shared" si="87"/>
        <v>5</v>
      </c>
      <c r="E1098" s="119">
        <f t="shared" si="88"/>
        <v>1307.605489201622</v>
      </c>
      <c r="F1098" s="119">
        <v>311.79747621290898</v>
      </c>
      <c r="G1098" s="114">
        <v>23.497519</v>
      </c>
      <c r="H1098" s="114">
        <v>75.985169999999997</v>
      </c>
      <c r="I1098" s="114" t="s">
        <v>1054</v>
      </c>
      <c r="J1098" s="114" t="s">
        <v>61</v>
      </c>
      <c r="K1098" s="121" t="s">
        <v>495</v>
      </c>
      <c r="L1098" s="121" t="s">
        <v>55</v>
      </c>
      <c r="M1098" s="114" t="s">
        <v>1396</v>
      </c>
      <c r="N1098" s="114" t="s">
        <v>65</v>
      </c>
      <c r="O1098" s="114" t="s">
        <v>518</v>
      </c>
      <c r="P1098" s="121" t="s">
        <v>884</v>
      </c>
      <c r="Q1098" s="121">
        <v>6</v>
      </c>
      <c r="R1098" s="121" t="s">
        <v>873</v>
      </c>
      <c r="S1098" s="121" t="s">
        <v>59</v>
      </c>
      <c r="U1098" s="121" t="s">
        <v>886</v>
      </c>
      <c r="W1098" s="113" t="s">
        <v>65</v>
      </c>
      <c r="X1098" s="113">
        <v>8</v>
      </c>
      <c r="Y1098" s="113" t="s">
        <v>65</v>
      </c>
      <c r="Z1098" s="113" t="s">
        <v>65</v>
      </c>
      <c r="AA1098" s="120">
        <v>0</v>
      </c>
      <c r="AB1098" s="114" t="s">
        <v>65</v>
      </c>
      <c r="AC1098" s="121" t="s">
        <v>59</v>
      </c>
      <c r="AD1098" s="121" t="s">
        <v>875</v>
      </c>
    </row>
    <row r="1099" spans="1:30" s="121" customFormat="1">
      <c r="A1099" s="114" t="s">
        <v>1431</v>
      </c>
      <c r="B1099" s="114" t="s">
        <v>1408</v>
      </c>
      <c r="C1099" s="114" t="s">
        <v>868</v>
      </c>
      <c r="D1099" s="114">
        <f t="shared" si="87"/>
        <v>5</v>
      </c>
      <c r="E1099" s="119">
        <f t="shared" si="88"/>
        <v>1619.4029654145311</v>
      </c>
      <c r="F1099" s="119">
        <v>110.45757630830499</v>
      </c>
      <c r="G1099" s="114">
        <v>23.497634999999999</v>
      </c>
      <c r="H1099" s="114">
        <v>75.982336000000004</v>
      </c>
      <c r="I1099" s="114" t="s">
        <v>1054</v>
      </c>
      <c r="J1099" s="114" t="s">
        <v>61</v>
      </c>
      <c r="K1099" s="121" t="s">
        <v>495</v>
      </c>
      <c r="L1099" s="121" t="s">
        <v>55</v>
      </c>
      <c r="M1099" s="114" t="s">
        <v>1396</v>
      </c>
      <c r="N1099" s="114" t="s">
        <v>65</v>
      </c>
      <c r="O1099" s="114" t="s">
        <v>518</v>
      </c>
      <c r="P1099" s="121" t="s">
        <v>884</v>
      </c>
      <c r="Q1099" s="121">
        <v>6</v>
      </c>
      <c r="R1099" s="121" t="s">
        <v>873</v>
      </c>
      <c r="S1099" s="121" t="s">
        <v>59</v>
      </c>
      <c r="U1099" s="121" t="s">
        <v>886</v>
      </c>
      <c r="W1099" s="113" t="s">
        <v>65</v>
      </c>
      <c r="X1099" s="113">
        <v>6</v>
      </c>
      <c r="Y1099" s="113" t="s">
        <v>65</v>
      </c>
      <c r="Z1099" s="113" t="s">
        <v>65</v>
      </c>
      <c r="AA1099" s="120">
        <v>0</v>
      </c>
      <c r="AB1099" s="114" t="s">
        <v>65</v>
      </c>
      <c r="AC1099" s="121" t="s">
        <v>59</v>
      </c>
      <c r="AD1099" s="121" t="s">
        <v>875</v>
      </c>
    </row>
    <row r="1100" spans="1:30" s="121" customFormat="1">
      <c r="A1100" s="114" t="s">
        <v>1432</v>
      </c>
      <c r="B1100" s="114" t="s">
        <v>1408</v>
      </c>
      <c r="C1100" s="114" t="s">
        <v>868</v>
      </c>
      <c r="D1100" s="114">
        <f t="shared" si="87"/>
        <v>5</v>
      </c>
      <c r="E1100" s="119">
        <f t="shared" si="88"/>
        <v>1729.8605417228362</v>
      </c>
      <c r="F1100" s="119">
        <v>703.33778299741402</v>
      </c>
      <c r="G1100" s="114">
        <v>23.498597</v>
      </c>
      <c r="H1100" s="114">
        <v>75.982530999999994</v>
      </c>
      <c r="I1100" s="114" t="s">
        <v>1054</v>
      </c>
      <c r="J1100" s="114" t="s">
        <v>61</v>
      </c>
      <c r="K1100" s="121" t="s">
        <v>495</v>
      </c>
      <c r="L1100" s="121" t="s">
        <v>55</v>
      </c>
      <c r="M1100" s="114" t="s">
        <v>1396</v>
      </c>
      <c r="N1100" s="114" t="s">
        <v>65</v>
      </c>
      <c r="O1100" s="114" t="s">
        <v>518</v>
      </c>
      <c r="P1100" s="121" t="s">
        <v>884</v>
      </c>
      <c r="Q1100" s="121">
        <v>6</v>
      </c>
      <c r="R1100" s="121" t="s">
        <v>885</v>
      </c>
      <c r="S1100" s="121" t="s">
        <v>59</v>
      </c>
      <c r="U1100" s="121" t="s">
        <v>886</v>
      </c>
      <c r="W1100" s="113" t="s">
        <v>65</v>
      </c>
      <c r="X1100" s="113">
        <v>8</v>
      </c>
      <c r="Y1100" s="113" t="s">
        <v>65</v>
      </c>
      <c r="Z1100" s="113" t="s">
        <v>65</v>
      </c>
      <c r="AA1100" s="120">
        <v>0</v>
      </c>
      <c r="AB1100" s="114" t="s">
        <v>65</v>
      </c>
      <c r="AC1100" s="121" t="s">
        <v>59</v>
      </c>
      <c r="AD1100" s="121" t="s">
        <v>875</v>
      </c>
    </row>
    <row r="1101" spans="1:30" s="121" customFormat="1">
      <c r="A1101" s="114" t="s">
        <v>879</v>
      </c>
      <c r="B1101" s="114" t="s">
        <v>871</v>
      </c>
      <c r="C1101" s="114" t="s">
        <v>868</v>
      </c>
      <c r="D1101" s="114">
        <f t="shared" si="87"/>
        <v>4</v>
      </c>
      <c r="E1101" s="119">
        <f t="shared" si="88"/>
        <v>2433.1983247202502</v>
      </c>
      <c r="F1101" s="119">
        <v>323.07145769100498</v>
      </c>
      <c r="G1101" s="114">
        <v>23.504503</v>
      </c>
      <c r="H1101" s="114">
        <v>75.982701000000006</v>
      </c>
      <c r="I1101" s="114" t="s">
        <v>1054</v>
      </c>
      <c r="J1101" s="114" t="s">
        <v>61</v>
      </c>
      <c r="K1101" s="121" t="s">
        <v>495</v>
      </c>
      <c r="L1101" s="121" t="s">
        <v>55</v>
      </c>
      <c r="M1101" s="114" t="s">
        <v>1396</v>
      </c>
      <c r="N1101" s="114" t="s">
        <v>65</v>
      </c>
      <c r="O1101" s="114" t="s">
        <v>518</v>
      </c>
      <c r="P1101" s="121" t="s">
        <v>1055</v>
      </c>
      <c r="Q1101" s="121">
        <v>4</v>
      </c>
      <c r="R1101" s="121" t="s">
        <v>881</v>
      </c>
      <c r="S1101" s="121" t="s">
        <v>59</v>
      </c>
      <c r="U1101" s="121" t="s">
        <v>874</v>
      </c>
      <c r="W1101" s="113" t="s">
        <v>65</v>
      </c>
      <c r="X1101" s="113">
        <v>6</v>
      </c>
      <c r="Y1101" s="113" t="s">
        <v>65</v>
      </c>
      <c r="Z1101" s="113" t="s">
        <v>65</v>
      </c>
      <c r="AA1101" s="120">
        <v>0</v>
      </c>
      <c r="AB1101" s="114" t="s">
        <v>65</v>
      </c>
      <c r="AC1101" s="121" t="s">
        <v>59</v>
      </c>
      <c r="AD1101" s="121" t="s">
        <v>875</v>
      </c>
    </row>
    <row r="1102" spans="1:30" s="121" customFormat="1">
      <c r="A1102" s="114" t="s">
        <v>1433</v>
      </c>
      <c r="B1102" s="114" t="s">
        <v>1537</v>
      </c>
      <c r="C1102" s="114" t="s">
        <v>868</v>
      </c>
      <c r="D1102" s="114">
        <f t="shared" si="87"/>
        <v>4</v>
      </c>
      <c r="E1102" s="119">
        <f t="shared" si="88"/>
        <v>2756.2697824112552</v>
      </c>
      <c r="F1102" s="119">
        <v>595.29184164200296</v>
      </c>
      <c r="G1102" s="114">
        <v>23.507406</v>
      </c>
      <c r="H1102" s="114">
        <v>75.982962000000001</v>
      </c>
      <c r="I1102" s="114" t="s">
        <v>1054</v>
      </c>
      <c r="J1102" s="114" t="s">
        <v>61</v>
      </c>
      <c r="K1102" s="121" t="s">
        <v>495</v>
      </c>
      <c r="L1102" s="121" t="s">
        <v>55</v>
      </c>
      <c r="M1102" s="114" t="s">
        <v>1396</v>
      </c>
      <c r="N1102" s="114" t="s">
        <v>65</v>
      </c>
      <c r="O1102" s="114" t="s">
        <v>518</v>
      </c>
      <c r="P1102" s="121" t="s">
        <v>1055</v>
      </c>
      <c r="Q1102" s="121">
        <v>4</v>
      </c>
      <c r="R1102" s="121" t="s">
        <v>873</v>
      </c>
      <c r="S1102" s="121" t="s">
        <v>59</v>
      </c>
      <c r="U1102" s="121" t="s">
        <v>874</v>
      </c>
      <c r="W1102" s="149" t="s">
        <v>1433</v>
      </c>
      <c r="X1102" s="113">
        <v>7</v>
      </c>
      <c r="Y1102" s="113" t="s">
        <v>1413</v>
      </c>
      <c r="Z1102" s="113" t="s">
        <v>1433</v>
      </c>
      <c r="AA1102" s="120">
        <f>X1102+6</f>
        <v>13</v>
      </c>
      <c r="AB1102" s="114" t="s">
        <v>65</v>
      </c>
      <c r="AC1102" s="121" t="s">
        <v>59</v>
      </c>
      <c r="AD1102" s="121" t="s">
        <v>875</v>
      </c>
    </row>
    <row r="1103" spans="1:30" s="121" customFormat="1">
      <c r="A1103" s="114" t="s">
        <v>879</v>
      </c>
      <c r="B1103" s="114" t="s">
        <v>871</v>
      </c>
      <c r="C1103" s="114" t="s">
        <v>868</v>
      </c>
      <c r="D1103" s="114">
        <f t="shared" si="87"/>
        <v>4</v>
      </c>
      <c r="E1103" s="119">
        <f t="shared" si="88"/>
        <v>3351.5616240532581</v>
      </c>
      <c r="F1103" s="119">
        <v>408.69601421995702</v>
      </c>
      <c r="G1103" s="114">
        <v>23.512217</v>
      </c>
      <c r="H1103" s="114">
        <v>75.981860999999995</v>
      </c>
      <c r="I1103" s="114" t="s">
        <v>1054</v>
      </c>
      <c r="J1103" s="114" t="s">
        <v>61</v>
      </c>
      <c r="K1103" s="121" t="s">
        <v>495</v>
      </c>
      <c r="L1103" s="121" t="s">
        <v>55</v>
      </c>
      <c r="M1103" s="114" t="s">
        <v>1396</v>
      </c>
      <c r="N1103" s="114" t="s">
        <v>65</v>
      </c>
      <c r="O1103" s="114" t="s">
        <v>518</v>
      </c>
      <c r="P1103" s="121" t="s">
        <v>1055</v>
      </c>
      <c r="Q1103" s="121">
        <v>4</v>
      </c>
      <c r="R1103" s="121" t="s">
        <v>881</v>
      </c>
      <c r="S1103" s="121" t="s">
        <v>59</v>
      </c>
      <c r="U1103" s="121" t="s">
        <v>874</v>
      </c>
      <c r="W1103" s="113" t="s">
        <v>65</v>
      </c>
      <c r="X1103" s="113">
        <v>6</v>
      </c>
      <c r="Y1103" s="113" t="s">
        <v>65</v>
      </c>
      <c r="Z1103" s="113" t="s">
        <v>65</v>
      </c>
      <c r="AA1103" s="120">
        <v>0</v>
      </c>
      <c r="AB1103" s="114" t="s">
        <v>65</v>
      </c>
      <c r="AC1103" s="121" t="s">
        <v>59</v>
      </c>
      <c r="AD1103" s="121" t="s">
        <v>875</v>
      </c>
    </row>
    <row r="1104" spans="1:30" s="121" customFormat="1">
      <c r="A1104" s="114" t="s">
        <v>1433</v>
      </c>
      <c r="B1104" s="114" t="s">
        <v>1537</v>
      </c>
      <c r="C1104" s="114" t="s">
        <v>868</v>
      </c>
      <c r="D1104" s="114">
        <f t="shared" si="87"/>
        <v>4</v>
      </c>
      <c r="E1104" s="119">
        <f t="shared" si="88"/>
        <v>3760.257638273215</v>
      </c>
      <c r="F1104" s="119">
        <v>992.34447432675302</v>
      </c>
      <c r="G1104" s="114">
        <v>23.513777000000001</v>
      </c>
      <c r="H1104" s="114">
        <v>75.978925000000004</v>
      </c>
      <c r="I1104" s="114" t="s">
        <v>1054</v>
      </c>
      <c r="J1104" s="114" t="s">
        <v>61</v>
      </c>
      <c r="K1104" s="121" t="s">
        <v>495</v>
      </c>
      <c r="L1104" s="121" t="s">
        <v>55</v>
      </c>
      <c r="M1104" s="114" t="s">
        <v>1396</v>
      </c>
      <c r="N1104" s="114" t="s">
        <v>65</v>
      </c>
      <c r="O1104" s="114" t="s">
        <v>518</v>
      </c>
      <c r="P1104" s="121" t="s">
        <v>1055</v>
      </c>
      <c r="Q1104" s="121">
        <v>4</v>
      </c>
      <c r="R1104" s="121" t="s">
        <v>881</v>
      </c>
      <c r="S1104" s="121" t="s">
        <v>59</v>
      </c>
      <c r="U1104" s="121" t="s">
        <v>874</v>
      </c>
      <c r="W1104" s="149" t="s">
        <v>1433</v>
      </c>
      <c r="X1104" s="113">
        <v>8</v>
      </c>
      <c r="Y1104" s="113" t="s">
        <v>1413</v>
      </c>
      <c r="Z1104" s="113" t="s">
        <v>1433</v>
      </c>
      <c r="AA1104" s="120">
        <f>X1104+6</f>
        <v>14</v>
      </c>
      <c r="AB1104" s="114" t="s">
        <v>65</v>
      </c>
      <c r="AC1104" s="121" t="s">
        <v>59</v>
      </c>
      <c r="AD1104" s="121" t="s">
        <v>875</v>
      </c>
    </row>
    <row r="1105" spans="1:30" s="121" customFormat="1">
      <c r="A1105" s="114" t="s">
        <v>879</v>
      </c>
      <c r="B1105" s="114" t="s">
        <v>871</v>
      </c>
      <c r="C1105" s="114" t="s">
        <v>868</v>
      </c>
      <c r="D1105" s="114">
        <f t="shared" si="87"/>
        <v>4</v>
      </c>
      <c r="E1105" s="119">
        <f t="shared" si="88"/>
        <v>4752.6021125999678</v>
      </c>
      <c r="F1105" s="119">
        <v>20.087382354574601</v>
      </c>
      <c r="G1105" s="114">
        <v>23.521915</v>
      </c>
      <c r="H1105" s="114">
        <v>75.975133999999997</v>
      </c>
      <c r="I1105" s="114" t="s">
        <v>1054</v>
      </c>
      <c r="J1105" s="114" t="s">
        <v>61</v>
      </c>
      <c r="K1105" s="121" t="s">
        <v>495</v>
      </c>
      <c r="L1105" s="121" t="s">
        <v>55</v>
      </c>
      <c r="M1105" s="114" t="s">
        <v>1396</v>
      </c>
      <c r="N1105" s="114" t="s">
        <v>65</v>
      </c>
      <c r="O1105" s="114">
        <v>6</v>
      </c>
      <c r="P1105" s="121" t="s">
        <v>1055</v>
      </c>
      <c r="Q1105" s="121">
        <v>4</v>
      </c>
      <c r="R1105" s="121" t="s">
        <v>881</v>
      </c>
      <c r="S1105" s="121" t="s">
        <v>59</v>
      </c>
      <c r="U1105" s="121" t="s">
        <v>874</v>
      </c>
      <c r="W1105" s="113" t="s">
        <v>65</v>
      </c>
      <c r="X1105" s="113">
        <v>6</v>
      </c>
      <c r="Y1105" s="113" t="s">
        <v>65</v>
      </c>
      <c r="Z1105" s="113" t="s">
        <v>65</v>
      </c>
      <c r="AA1105" s="120">
        <v>0</v>
      </c>
      <c r="AB1105" s="114" t="s">
        <v>65</v>
      </c>
      <c r="AC1105" s="121" t="s">
        <v>59</v>
      </c>
      <c r="AD1105" s="121" t="s">
        <v>875</v>
      </c>
    </row>
    <row r="1106" spans="1:30" s="121" customFormat="1">
      <c r="A1106" s="114" t="s">
        <v>1475</v>
      </c>
      <c r="B1106" s="114" t="s">
        <v>893</v>
      </c>
      <c r="C1106" s="114" t="s">
        <v>868</v>
      </c>
      <c r="D1106" s="114">
        <f t="shared" si="87"/>
        <v>5</v>
      </c>
      <c r="E1106" s="119">
        <f t="shared" si="88"/>
        <v>4772.6894949545422</v>
      </c>
      <c r="F1106" s="119">
        <v>191.074444445235</v>
      </c>
      <c r="G1106" s="114">
        <v>23.522062999999999</v>
      </c>
      <c r="H1106" s="114">
        <v>75.975022999999993</v>
      </c>
      <c r="I1106" s="114" t="s">
        <v>1054</v>
      </c>
      <c r="J1106" s="114" t="s">
        <v>61</v>
      </c>
      <c r="K1106" s="121" t="s">
        <v>495</v>
      </c>
      <c r="L1106" s="121" t="s">
        <v>55</v>
      </c>
      <c r="M1106" s="114" t="s">
        <v>1396</v>
      </c>
      <c r="N1106" s="114" t="s">
        <v>65</v>
      </c>
      <c r="O1106" s="114" t="s">
        <v>518</v>
      </c>
      <c r="P1106" s="121" t="s">
        <v>884</v>
      </c>
      <c r="Q1106" s="121">
        <v>6</v>
      </c>
      <c r="R1106" s="121" t="s">
        <v>873</v>
      </c>
      <c r="S1106" s="121" t="s">
        <v>59</v>
      </c>
      <c r="U1106" s="121" t="s">
        <v>886</v>
      </c>
      <c r="W1106" s="113" t="s">
        <v>65</v>
      </c>
      <c r="X1106" s="113">
        <v>6</v>
      </c>
      <c r="Y1106" s="113" t="s">
        <v>65</v>
      </c>
      <c r="Z1106" s="113" t="s">
        <v>65</v>
      </c>
      <c r="AA1106" s="120">
        <v>0</v>
      </c>
      <c r="AB1106" s="114" t="s">
        <v>65</v>
      </c>
      <c r="AC1106" s="121" t="s">
        <v>59</v>
      </c>
      <c r="AD1106" s="121" t="s">
        <v>875</v>
      </c>
    </row>
    <row r="1107" spans="1:30" s="121" customFormat="1">
      <c r="A1107" s="114" t="s">
        <v>1432</v>
      </c>
      <c r="B1107" s="114" t="s">
        <v>1408</v>
      </c>
      <c r="C1107" s="114" t="s">
        <v>868</v>
      </c>
      <c r="D1107" s="114">
        <f t="shared" si="87"/>
        <v>5</v>
      </c>
      <c r="E1107" s="119">
        <v>0</v>
      </c>
      <c r="F1107" s="119">
        <v>160.01757197385299</v>
      </c>
      <c r="G1107" s="114">
        <v>23.521326999999999</v>
      </c>
      <c r="H1107" s="114">
        <v>75.974119000000002</v>
      </c>
      <c r="I1107" s="114" t="s">
        <v>1056</v>
      </c>
      <c r="J1107" s="114" t="s">
        <v>61</v>
      </c>
      <c r="K1107" s="121" t="s">
        <v>495</v>
      </c>
      <c r="L1107" s="121" t="s">
        <v>55</v>
      </c>
      <c r="M1107" s="114" t="s">
        <v>1397</v>
      </c>
      <c r="N1107" s="114" t="s">
        <v>65</v>
      </c>
      <c r="O1107" s="114" t="s">
        <v>518</v>
      </c>
      <c r="P1107" s="121" t="s">
        <v>884</v>
      </c>
      <c r="Q1107" s="121">
        <v>6</v>
      </c>
      <c r="R1107" s="121" t="s">
        <v>873</v>
      </c>
      <c r="S1107" s="121" t="s">
        <v>59</v>
      </c>
      <c r="U1107" s="121" t="s">
        <v>886</v>
      </c>
      <c r="W1107" s="113" t="s">
        <v>65</v>
      </c>
      <c r="X1107" s="113">
        <v>8</v>
      </c>
      <c r="Y1107" s="113" t="s">
        <v>65</v>
      </c>
      <c r="Z1107" s="113" t="s">
        <v>65</v>
      </c>
      <c r="AA1107" s="120">
        <v>0</v>
      </c>
      <c r="AB1107" s="114" t="s">
        <v>65</v>
      </c>
      <c r="AC1107" s="121" t="s">
        <v>59</v>
      </c>
      <c r="AD1107" s="121" t="s">
        <v>875</v>
      </c>
    </row>
    <row r="1108" spans="1:30" s="121" customFormat="1">
      <c r="A1108" s="114" t="s">
        <v>66</v>
      </c>
      <c r="B1108" s="114" t="s">
        <v>1408</v>
      </c>
      <c r="C1108" s="114" t="s">
        <v>868</v>
      </c>
      <c r="D1108" s="114">
        <f t="shared" si="87"/>
        <v>5</v>
      </c>
      <c r="E1108" s="119">
        <f t="shared" si="88"/>
        <v>160.01757197385299</v>
      </c>
      <c r="F1108" s="119">
        <v>198.06487019370701</v>
      </c>
      <c r="G1108" s="114">
        <v>23.522323</v>
      </c>
      <c r="H1108" s="114">
        <v>75.974742000000006</v>
      </c>
      <c r="I1108" s="114" t="s">
        <v>1056</v>
      </c>
      <c r="J1108" s="114" t="s">
        <v>61</v>
      </c>
      <c r="K1108" s="121" t="s">
        <v>495</v>
      </c>
      <c r="L1108" s="121" t="s">
        <v>55</v>
      </c>
      <c r="M1108" s="114" t="s">
        <v>1397</v>
      </c>
      <c r="N1108" s="114" t="s">
        <v>65</v>
      </c>
      <c r="O1108" s="114" t="s">
        <v>518</v>
      </c>
      <c r="P1108" s="121" t="s">
        <v>884</v>
      </c>
      <c r="Q1108" s="121">
        <v>6</v>
      </c>
      <c r="R1108" s="121" t="s">
        <v>885</v>
      </c>
      <c r="S1108" s="121" t="s">
        <v>59</v>
      </c>
      <c r="U1108" s="121" t="s">
        <v>886</v>
      </c>
      <c r="W1108" s="113" t="s">
        <v>65</v>
      </c>
      <c r="X1108" s="113">
        <v>25</v>
      </c>
      <c r="Y1108" s="113" t="s">
        <v>65</v>
      </c>
      <c r="Z1108" s="113" t="s">
        <v>65</v>
      </c>
      <c r="AA1108" s="120">
        <v>0</v>
      </c>
      <c r="AB1108" s="114" t="s">
        <v>65</v>
      </c>
      <c r="AC1108" s="121" t="s">
        <v>59</v>
      </c>
      <c r="AD1108" s="121" t="s">
        <v>875</v>
      </c>
    </row>
    <row r="1109" spans="1:30" s="121" customFormat="1">
      <c r="A1109" s="114" t="s">
        <v>1476</v>
      </c>
      <c r="B1109" s="114" t="s">
        <v>893</v>
      </c>
      <c r="C1109" s="114" t="s">
        <v>868</v>
      </c>
      <c r="D1109" s="114">
        <f t="shared" si="87"/>
        <v>5</v>
      </c>
      <c r="E1109" s="119">
        <f t="shared" si="88"/>
        <v>358.08244216755998</v>
      </c>
      <c r="F1109" s="119">
        <v>638.37174824841998</v>
      </c>
      <c r="G1109" s="114">
        <v>23.524007999999998</v>
      </c>
      <c r="H1109" s="114">
        <v>75.975066999999996</v>
      </c>
      <c r="I1109" s="114" t="s">
        <v>1056</v>
      </c>
      <c r="J1109" s="114" t="s">
        <v>61</v>
      </c>
      <c r="K1109" s="121" t="s">
        <v>495</v>
      </c>
      <c r="L1109" s="121" t="s">
        <v>55</v>
      </c>
      <c r="M1109" s="114" t="s">
        <v>1397</v>
      </c>
      <c r="N1109" s="114" t="s">
        <v>65</v>
      </c>
      <c r="O1109" s="114" t="s">
        <v>518</v>
      </c>
      <c r="P1109" s="121" t="s">
        <v>884</v>
      </c>
      <c r="Q1109" s="121">
        <v>6</v>
      </c>
      <c r="R1109" s="121" t="s">
        <v>873</v>
      </c>
      <c r="S1109" s="121" t="s">
        <v>59</v>
      </c>
      <c r="U1109" s="121" t="s">
        <v>886</v>
      </c>
      <c r="W1109" s="113" t="s">
        <v>65</v>
      </c>
      <c r="X1109" s="113">
        <v>6</v>
      </c>
      <c r="Y1109" s="113" t="s">
        <v>65</v>
      </c>
      <c r="Z1109" s="113" t="s">
        <v>65</v>
      </c>
      <c r="AA1109" s="120">
        <v>0</v>
      </c>
      <c r="AB1109" s="114" t="s">
        <v>65</v>
      </c>
      <c r="AC1109" s="121" t="s">
        <v>59</v>
      </c>
      <c r="AD1109" s="121" t="s">
        <v>875</v>
      </c>
    </row>
    <row r="1110" spans="1:30" s="121" customFormat="1">
      <c r="A1110" s="114" t="s">
        <v>1476</v>
      </c>
      <c r="B1110" s="114" t="s">
        <v>893</v>
      </c>
      <c r="C1110" s="114" t="s">
        <v>868</v>
      </c>
      <c r="D1110" s="114">
        <f t="shared" si="87"/>
        <v>5</v>
      </c>
      <c r="E1110" s="119">
        <v>0</v>
      </c>
      <c r="F1110" s="119">
        <v>528.95066107602395</v>
      </c>
      <c r="G1110" s="114">
        <v>23.526071000000002</v>
      </c>
      <c r="H1110" s="114">
        <v>75.980096000000003</v>
      </c>
      <c r="I1110" s="114" t="s">
        <v>1057</v>
      </c>
      <c r="J1110" s="114" t="s">
        <v>61</v>
      </c>
      <c r="K1110" s="121" t="s">
        <v>495</v>
      </c>
      <c r="L1110" s="121" t="s">
        <v>55</v>
      </c>
      <c r="M1110" s="114" t="s">
        <v>1398</v>
      </c>
      <c r="N1110" s="114" t="s">
        <v>65</v>
      </c>
      <c r="O1110" s="114" t="s">
        <v>518</v>
      </c>
      <c r="P1110" s="121" t="s">
        <v>884</v>
      </c>
      <c r="Q1110" s="121">
        <v>6</v>
      </c>
      <c r="R1110" s="121" t="s">
        <v>873</v>
      </c>
      <c r="S1110" s="121" t="s">
        <v>59</v>
      </c>
      <c r="U1110" s="121" t="s">
        <v>886</v>
      </c>
      <c r="W1110" s="113" t="s">
        <v>65</v>
      </c>
      <c r="X1110" s="113">
        <v>6</v>
      </c>
      <c r="Y1110" s="113" t="s">
        <v>65</v>
      </c>
      <c r="Z1110" s="113" t="s">
        <v>65</v>
      </c>
      <c r="AA1110" s="120">
        <v>0</v>
      </c>
      <c r="AB1110" s="114" t="s">
        <v>65</v>
      </c>
      <c r="AC1110" s="121" t="s">
        <v>59</v>
      </c>
      <c r="AD1110" s="121" t="s">
        <v>875</v>
      </c>
    </row>
    <row r="1111" spans="1:30" s="121" customFormat="1">
      <c r="A1111" s="114" t="s">
        <v>1431</v>
      </c>
      <c r="B1111" s="114" t="s">
        <v>1408</v>
      </c>
      <c r="C1111" s="114" t="s">
        <v>895</v>
      </c>
      <c r="D1111" s="114">
        <f t="shared" si="87"/>
        <v>4</v>
      </c>
      <c r="E1111" s="119">
        <f t="shared" si="88"/>
        <v>528.95066107602395</v>
      </c>
      <c r="F1111" s="119">
        <v>71.421934037616197</v>
      </c>
      <c r="G1111" s="114">
        <v>23.526012000000001</v>
      </c>
      <c r="H1111" s="114">
        <v>75.984955999999997</v>
      </c>
      <c r="I1111" s="114" t="s">
        <v>1057</v>
      </c>
      <c r="J1111" s="114" t="s">
        <v>61</v>
      </c>
      <c r="K1111" s="121" t="s">
        <v>495</v>
      </c>
      <c r="L1111" s="121" t="s">
        <v>55</v>
      </c>
      <c r="M1111" s="114" t="s">
        <v>1398</v>
      </c>
      <c r="N1111" s="114" t="s">
        <v>65</v>
      </c>
      <c r="O1111" s="114" t="s">
        <v>518</v>
      </c>
      <c r="P1111" s="121" t="s">
        <v>1058</v>
      </c>
      <c r="Q1111" s="121">
        <v>4</v>
      </c>
      <c r="R1111" s="121" t="s">
        <v>873</v>
      </c>
      <c r="S1111" s="121" t="s">
        <v>1535</v>
      </c>
      <c r="U1111" s="121" t="s">
        <v>874</v>
      </c>
      <c r="W1111" s="113" t="s">
        <v>65</v>
      </c>
      <c r="X1111" s="113">
        <v>6</v>
      </c>
      <c r="Y1111" s="113" t="s">
        <v>65</v>
      </c>
      <c r="Z1111" s="113" t="s">
        <v>65</v>
      </c>
      <c r="AA1111" s="120">
        <v>0</v>
      </c>
      <c r="AB1111" s="114" t="s">
        <v>65</v>
      </c>
      <c r="AC1111" s="121" t="s">
        <v>1535</v>
      </c>
      <c r="AD1111" s="121" t="s">
        <v>875</v>
      </c>
    </row>
    <row r="1112" spans="1:30" s="121" customFormat="1">
      <c r="A1112" s="114" t="s">
        <v>1431</v>
      </c>
      <c r="B1112" s="114" t="s">
        <v>1408</v>
      </c>
      <c r="C1112" s="114" t="s">
        <v>895</v>
      </c>
      <c r="D1112" s="114">
        <f t="shared" si="87"/>
        <v>5</v>
      </c>
      <c r="E1112" s="119">
        <f t="shared" si="88"/>
        <v>600.37259511364016</v>
      </c>
      <c r="F1112" s="119">
        <v>331.215702661759</v>
      </c>
      <c r="G1112" s="114">
        <v>23.526143000000001</v>
      </c>
      <c r="H1112" s="114">
        <v>75.985636</v>
      </c>
      <c r="I1112" s="114" t="s">
        <v>1057</v>
      </c>
      <c r="J1112" s="114" t="s">
        <v>61</v>
      </c>
      <c r="K1112" s="121" t="s">
        <v>495</v>
      </c>
      <c r="L1112" s="121" t="s">
        <v>55</v>
      </c>
      <c r="M1112" s="114" t="s">
        <v>1398</v>
      </c>
      <c r="N1112" s="114" t="s">
        <v>65</v>
      </c>
      <c r="O1112" s="114" t="s">
        <v>518</v>
      </c>
      <c r="P1112" s="121" t="s">
        <v>884</v>
      </c>
      <c r="Q1112" s="121">
        <v>6</v>
      </c>
      <c r="R1112" s="121" t="s">
        <v>873</v>
      </c>
      <c r="S1112" s="121" t="s">
        <v>1535</v>
      </c>
      <c r="U1112" s="121" t="s">
        <v>886</v>
      </c>
      <c r="W1112" s="113" t="s">
        <v>65</v>
      </c>
      <c r="X1112" s="113">
        <v>6</v>
      </c>
      <c r="Y1112" s="113" t="s">
        <v>65</v>
      </c>
      <c r="Z1112" s="113" t="s">
        <v>65</v>
      </c>
      <c r="AA1112" s="120">
        <v>0</v>
      </c>
      <c r="AB1112" s="114" t="s">
        <v>65</v>
      </c>
      <c r="AC1112" s="121" t="s">
        <v>1535</v>
      </c>
      <c r="AD1112" s="121" t="s">
        <v>875</v>
      </c>
    </row>
    <row r="1113" spans="1:30" s="121" customFormat="1">
      <c r="A1113" s="114" t="s">
        <v>1432</v>
      </c>
      <c r="B1113" s="114" t="s">
        <v>1408</v>
      </c>
      <c r="C1113" s="114" t="s">
        <v>895</v>
      </c>
      <c r="D1113" s="114">
        <f t="shared" si="87"/>
        <v>5</v>
      </c>
      <c r="E1113" s="119">
        <f t="shared" si="88"/>
        <v>931.58829777539916</v>
      </c>
      <c r="F1113" s="119">
        <v>775.29044939424102</v>
      </c>
      <c r="G1113" s="114">
        <v>23.527048000000001</v>
      </c>
      <c r="H1113" s="114">
        <v>75.987784000000005</v>
      </c>
      <c r="I1113" s="114" t="s">
        <v>1057</v>
      </c>
      <c r="J1113" s="114" t="s">
        <v>61</v>
      </c>
      <c r="K1113" s="121" t="s">
        <v>495</v>
      </c>
      <c r="L1113" s="121" t="s">
        <v>55</v>
      </c>
      <c r="M1113" s="114" t="s">
        <v>1398</v>
      </c>
      <c r="N1113" s="114" t="s">
        <v>65</v>
      </c>
      <c r="O1113" s="114" t="s">
        <v>518</v>
      </c>
      <c r="P1113" s="121" t="s">
        <v>884</v>
      </c>
      <c r="Q1113" s="121">
        <v>6</v>
      </c>
      <c r="R1113" s="121" t="s">
        <v>885</v>
      </c>
      <c r="S1113" s="121" t="s">
        <v>1535</v>
      </c>
      <c r="U1113" s="121" t="s">
        <v>886</v>
      </c>
      <c r="W1113" s="113" t="s">
        <v>65</v>
      </c>
      <c r="X1113" s="113">
        <v>6</v>
      </c>
      <c r="Y1113" s="113" t="s">
        <v>65</v>
      </c>
      <c r="Z1113" s="113" t="s">
        <v>65</v>
      </c>
      <c r="AA1113" s="120">
        <v>0</v>
      </c>
      <c r="AB1113" s="114" t="s">
        <v>65</v>
      </c>
      <c r="AC1113" s="121" t="s">
        <v>1535</v>
      </c>
      <c r="AD1113" s="121" t="s">
        <v>875</v>
      </c>
    </row>
    <row r="1114" spans="1:30" s="121" customFormat="1">
      <c r="A1114" s="114" t="s">
        <v>1433</v>
      </c>
      <c r="B1114" s="114" t="s">
        <v>1537</v>
      </c>
      <c r="C1114" s="114" t="s">
        <v>868</v>
      </c>
      <c r="D1114" s="114">
        <f t="shared" si="87"/>
        <v>4</v>
      </c>
      <c r="E1114" s="119">
        <f t="shared" si="88"/>
        <v>1706.8787471696401</v>
      </c>
      <c r="F1114" s="119">
        <v>86.712481643461501</v>
      </c>
      <c r="G1114" s="114">
        <v>23.526976000000001</v>
      </c>
      <c r="H1114" s="114">
        <v>75.995200999999994</v>
      </c>
      <c r="I1114" s="114" t="s">
        <v>1057</v>
      </c>
      <c r="J1114" s="114" t="s">
        <v>61</v>
      </c>
      <c r="K1114" s="121" t="s">
        <v>495</v>
      </c>
      <c r="L1114" s="121" t="s">
        <v>55</v>
      </c>
      <c r="M1114" s="114" t="s">
        <v>1398</v>
      </c>
      <c r="N1114" s="114" t="s">
        <v>65</v>
      </c>
      <c r="O1114" s="114" t="s">
        <v>518</v>
      </c>
      <c r="P1114" s="121" t="s">
        <v>1059</v>
      </c>
      <c r="Q1114" s="121">
        <v>4</v>
      </c>
      <c r="R1114" s="121" t="s">
        <v>881</v>
      </c>
      <c r="S1114" s="121" t="s">
        <v>59</v>
      </c>
      <c r="U1114" s="121" t="s">
        <v>874</v>
      </c>
      <c r="W1114" s="149" t="s">
        <v>1433</v>
      </c>
      <c r="X1114" s="113">
        <v>17</v>
      </c>
      <c r="Y1114" s="113" t="s">
        <v>1413</v>
      </c>
      <c r="Z1114" s="113" t="s">
        <v>1433</v>
      </c>
      <c r="AA1114" s="120">
        <f>X1114+6</f>
        <v>23</v>
      </c>
      <c r="AB1114" s="114" t="s">
        <v>65</v>
      </c>
      <c r="AC1114" s="121" t="s">
        <v>59</v>
      </c>
      <c r="AD1114" s="121" t="s">
        <v>875</v>
      </c>
    </row>
    <row r="1115" spans="1:30" s="121" customFormat="1">
      <c r="A1115" s="114" t="s">
        <v>879</v>
      </c>
      <c r="B1115" s="114" t="s">
        <v>871</v>
      </c>
      <c r="C1115" s="114" t="s">
        <v>868</v>
      </c>
      <c r="D1115" s="114">
        <f t="shared" si="87"/>
        <v>4</v>
      </c>
      <c r="E1115" s="119">
        <f t="shared" si="88"/>
        <v>1793.5912288131017</v>
      </c>
      <c r="F1115" s="119">
        <v>115.962445564021</v>
      </c>
      <c r="G1115" s="114">
        <v>23.527415999999999</v>
      </c>
      <c r="H1115" s="114">
        <v>75.995890000000003</v>
      </c>
      <c r="I1115" s="114" t="s">
        <v>1057</v>
      </c>
      <c r="J1115" s="114" t="s">
        <v>61</v>
      </c>
      <c r="K1115" s="121" t="s">
        <v>495</v>
      </c>
      <c r="L1115" s="121" t="s">
        <v>55</v>
      </c>
      <c r="M1115" s="114" t="s">
        <v>1398</v>
      </c>
      <c r="N1115" s="114" t="s">
        <v>65</v>
      </c>
      <c r="O1115" s="114" t="s">
        <v>518</v>
      </c>
      <c r="P1115" s="121" t="s">
        <v>1059</v>
      </c>
      <c r="Q1115" s="121">
        <v>4</v>
      </c>
      <c r="R1115" s="121" t="s">
        <v>881</v>
      </c>
      <c r="S1115" s="121" t="s">
        <v>59</v>
      </c>
      <c r="U1115" s="121" t="s">
        <v>874</v>
      </c>
      <c r="W1115" s="113" t="s">
        <v>65</v>
      </c>
      <c r="X1115" s="113">
        <v>6</v>
      </c>
      <c r="Y1115" s="113" t="s">
        <v>65</v>
      </c>
      <c r="Z1115" s="113" t="s">
        <v>65</v>
      </c>
      <c r="AA1115" s="120">
        <v>0</v>
      </c>
      <c r="AB1115" s="114" t="s">
        <v>65</v>
      </c>
      <c r="AC1115" s="121" t="s">
        <v>59</v>
      </c>
      <c r="AD1115" s="121" t="s">
        <v>875</v>
      </c>
    </row>
    <row r="1116" spans="1:30" s="121" customFormat="1">
      <c r="A1116" s="114" t="s">
        <v>1432</v>
      </c>
      <c r="B1116" s="114" t="s">
        <v>1408</v>
      </c>
      <c r="C1116" s="114" t="s">
        <v>868</v>
      </c>
      <c r="D1116" s="114">
        <f t="shared" si="87"/>
        <v>4</v>
      </c>
      <c r="E1116" s="119">
        <f t="shared" si="88"/>
        <v>1909.5536743771227</v>
      </c>
      <c r="F1116" s="119">
        <v>1268.5505334106999</v>
      </c>
      <c r="G1116" s="114">
        <v>23.527881000000001</v>
      </c>
      <c r="H1116" s="114">
        <v>75.996842999999998</v>
      </c>
      <c r="I1116" s="114" t="s">
        <v>1057</v>
      </c>
      <c r="J1116" s="114" t="s">
        <v>61</v>
      </c>
      <c r="K1116" s="121" t="s">
        <v>495</v>
      </c>
      <c r="L1116" s="121" t="s">
        <v>55</v>
      </c>
      <c r="M1116" s="114" t="s">
        <v>1398</v>
      </c>
      <c r="N1116" s="114" t="s">
        <v>65</v>
      </c>
      <c r="O1116" s="114" t="s">
        <v>518</v>
      </c>
      <c r="P1116" s="121" t="s">
        <v>1059</v>
      </c>
      <c r="Q1116" s="121">
        <v>4</v>
      </c>
      <c r="R1116" s="121" t="s">
        <v>881</v>
      </c>
      <c r="S1116" s="121" t="s">
        <v>59</v>
      </c>
      <c r="U1116" s="121" t="s">
        <v>874</v>
      </c>
      <c r="W1116" s="113" t="s">
        <v>65</v>
      </c>
      <c r="X1116" s="113">
        <v>18</v>
      </c>
      <c r="Y1116" s="113" t="s">
        <v>65</v>
      </c>
      <c r="Z1116" s="113" t="s">
        <v>65</v>
      </c>
      <c r="AA1116" s="120">
        <v>0</v>
      </c>
      <c r="AB1116" s="114" t="s">
        <v>65</v>
      </c>
      <c r="AC1116" s="121" t="s">
        <v>59</v>
      </c>
      <c r="AD1116" s="121" t="s">
        <v>901</v>
      </c>
    </row>
    <row r="1117" spans="1:30" s="121" customFormat="1">
      <c r="A1117" s="114" t="s">
        <v>890</v>
      </c>
      <c r="B1117" s="114" t="s">
        <v>871</v>
      </c>
      <c r="C1117" s="114" t="s">
        <v>868</v>
      </c>
      <c r="D1117" s="114">
        <f t="shared" si="87"/>
        <v>4</v>
      </c>
      <c r="E1117" s="119">
        <f t="shared" si="88"/>
        <v>3178.1042077878228</v>
      </c>
      <c r="F1117" s="119">
        <v>1032.60752212126</v>
      </c>
      <c r="G1117" s="114">
        <v>23.536511999999998</v>
      </c>
      <c r="H1117" s="114">
        <v>76.001379</v>
      </c>
      <c r="I1117" s="114" t="s">
        <v>1057</v>
      </c>
      <c r="J1117" s="114" t="s">
        <v>61</v>
      </c>
      <c r="K1117" s="121" t="s">
        <v>495</v>
      </c>
      <c r="L1117" s="121" t="s">
        <v>55</v>
      </c>
      <c r="M1117" s="114" t="s">
        <v>1398</v>
      </c>
      <c r="N1117" s="114" t="s">
        <v>65</v>
      </c>
      <c r="O1117" s="114" t="s">
        <v>518</v>
      </c>
      <c r="P1117" s="121" t="s">
        <v>1059</v>
      </c>
      <c r="Q1117" s="121">
        <v>4</v>
      </c>
      <c r="R1117" s="121" t="s">
        <v>873</v>
      </c>
      <c r="S1117" s="121" t="s">
        <v>59</v>
      </c>
      <c r="U1117" s="121" t="s">
        <v>874</v>
      </c>
      <c r="W1117" s="113" t="s">
        <v>65</v>
      </c>
      <c r="X1117" s="113">
        <v>6</v>
      </c>
      <c r="Y1117" s="113" t="s">
        <v>65</v>
      </c>
      <c r="Z1117" s="113" t="s">
        <v>65</v>
      </c>
      <c r="AA1117" s="120">
        <v>0</v>
      </c>
      <c r="AB1117" s="114" t="s">
        <v>65</v>
      </c>
      <c r="AC1117" s="121" t="s">
        <v>59</v>
      </c>
      <c r="AD1117" s="121" t="s">
        <v>875</v>
      </c>
    </row>
    <row r="1118" spans="1:30" s="121" customFormat="1">
      <c r="A1118" s="114" t="s">
        <v>1433</v>
      </c>
      <c r="B1118" s="114" t="s">
        <v>1537</v>
      </c>
      <c r="C1118" s="114" t="s">
        <v>868</v>
      </c>
      <c r="D1118" s="114">
        <f t="shared" si="87"/>
        <v>4</v>
      </c>
      <c r="E1118" s="119">
        <f t="shared" si="88"/>
        <v>4210.7117299090824</v>
      </c>
      <c r="F1118" s="119">
        <v>1364.49752819679</v>
      </c>
      <c r="G1118" s="114">
        <v>23.545062999999999</v>
      </c>
      <c r="H1118" s="114">
        <v>75.997664999999998</v>
      </c>
      <c r="I1118" s="114" t="s">
        <v>1057</v>
      </c>
      <c r="J1118" s="114" t="s">
        <v>61</v>
      </c>
      <c r="K1118" s="121" t="s">
        <v>495</v>
      </c>
      <c r="L1118" s="121" t="s">
        <v>55</v>
      </c>
      <c r="M1118" s="114" t="s">
        <v>1398</v>
      </c>
      <c r="N1118" s="114" t="s">
        <v>65</v>
      </c>
      <c r="O1118" s="114" t="s">
        <v>518</v>
      </c>
      <c r="P1118" s="121" t="s">
        <v>1059</v>
      </c>
      <c r="Q1118" s="121">
        <v>4</v>
      </c>
      <c r="R1118" s="121" t="s">
        <v>873</v>
      </c>
      <c r="S1118" s="121" t="s">
        <v>59</v>
      </c>
      <c r="U1118" s="121" t="s">
        <v>874</v>
      </c>
      <c r="W1118" s="149" t="s">
        <v>1433</v>
      </c>
      <c r="X1118" s="113">
        <v>40</v>
      </c>
      <c r="Y1118" s="113" t="s">
        <v>1413</v>
      </c>
      <c r="Z1118" s="113" t="s">
        <v>1433</v>
      </c>
      <c r="AA1118" s="120">
        <f>X1118+6</f>
        <v>46</v>
      </c>
      <c r="AB1118" s="114" t="s">
        <v>65</v>
      </c>
      <c r="AC1118" s="121" t="s">
        <v>59</v>
      </c>
      <c r="AD1118" s="121" t="s">
        <v>875</v>
      </c>
    </row>
    <row r="1119" spans="1:30" s="121" customFormat="1">
      <c r="A1119" s="114" t="s">
        <v>1439</v>
      </c>
      <c r="B1119" s="114" t="s">
        <v>1408</v>
      </c>
      <c r="C1119" s="114" t="s">
        <v>868</v>
      </c>
      <c r="D1119" s="114">
        <f t="shared" si="87"/>
        <v>4</v>
      </c>
      <c r="E1119" s="119">
        <f t="shared" si="88"/>
        <v>5575.2092581058723</v>
      </c>
      <c r="F1119" s="119">
        <v>94.773193437269995</v>
      </c>
      <c r="G1119" s="114">
        <v>23.55481</v>
      </c>
      <c r="H1119" s="114">
        <v>75.990240999999997</v>
      </c>
      <c r="I1119" s="114" t="s">
        <v>1057</v>
      </c>
      <c r="J1119" s="114" t="s">
        <v>61</v>
      </c>
      <c r="K1119" s="121" t="s">
        <v>495</v>
      </c>
      <c r="L1119" s="121" t="s">
        <v>55</v>
      </c>
      <c r="M1119" s="114" t="s">
        <v>1398</v>
      </c>
      <c r="N1119" s="114" t="s">
        <v>65</v>
      </c>
      <c r="O1119" s="114">
        <v>3</v>
      </c>
      <c r="P1119" s="121" t="s">
        <v>1059</v>
      </c>
      <c r="Q1119" s="121">
        <v>4</v>
      </c>
      <c r="R1119" s="121" t="s">
        <v>873</v>
      </c>
      <c r="S1119" s="121" t="s">
        <v>59</v>
      </c>
      <c r="U1119" s="121" t="s">
        <v>874</v>
      </c>
      <c r="W1119" s="113" t="s">
        <v>65</v>
      </c>
      <c r="X1119" s="113">
        <v>6</v>
      </c>
      <c r="Y1119" s="113" t="s">
        <v>65</v>
      </c>
      <c r="Z1119" s="113" t="s">
        <v>65</v>
      </c>
      <c r="AA1119" s="120">
        <v>0</v>
      </c>
      <c r="AB1119" s="114" t="s">
        <v>65</v>
      </c>
      <c r="AC1119" s="121" t="s">
        <v>59</v>
      </c>
      <c r="AD1119" s="121" t="s">
        <v>875</v>
      </c>
    </row>
    <row r="1120" spans="1:30" s="121" customFormat="1">
      <c r="A1120" s="114" t="s">
        <v>890</v>
      </c>
      <c r="B1120" s="114" t="s">
        <v>1408</v>
      </c>
      <c r="C1120" s="114" t="s">
        <v>868</v>
      </c>
      <c r="D1120" s="114">
        <f t="shared" si="87"/>
        <v>5</v>
      </c>
      <c r="E1120" s="119">
        <v>0</v>
      </c>
      <c r="F1120" s="119">
        <v>1412.4002186580301</v>
      </c>
      <c r="G1120" s="114">
        <v>23.555506000000001</v>
      </c>
      <c r="H1120" s="114">
        <v>75.989789000000002</v>
      </c>
      <c r="I1120" s="114" t="s">
        <v>1060</v>
      </c>
      <c r="J1120" s="114" t="s">
        <v>61</v>
      </c>
      <c r="K1120" s="121" t="s">
        <v>495</v>
      </c>
      <c r="L1120" s="121" t="s">
        <v>55</v>
      </c>
      <c r="M1120" s="114" t="s">
        <v>1399</v>
      </c>
      <c r="N1120" s="114" t="s">
        <v>65</v>
      </c>
      <c r="O1120" s="114" t="s">
        <v>518</v>
      </c>
      <c r="P1120" s="121" t="s">
        <v>884</v>
      </c>
      <c r="Q1120" s="121">
        <v>6</v>
      </c>
      <c r="R1120" s="121" t="s">
        <v>885</v>
      </c>
      <c r="S1120" s="121" t="s">
        <v>59</v>
      </c>
      <c r="U1120" s="121" t="s">
        <v>886</v>
      </c>
      <c r="W1120" s="113" t="s">
        <v>65</v>
      </c>
      <c r="X1120" s="113">
        <v>6</v>
      </c>
      <c r="Y1120" s="113" t="s">
        <v>65</v>
      </c>
      <c r="Z1120" s="113" t="s">
        <v>65</v>
      </c>
      <c r="AA1120" s="120">
        <v>0</v>
      </c>
      <c r="AB1120" s="114" t="s">
        <v>65</v>
      </c>
      <c r="AC1120" s="121" t="s">
        <v>59</v>
      </c>
      <c r="AD1120" s="121" t="s">
        <v>875</v>
      </c>
    </row>
    <row r="1121" spans="1:30" s="121" customFormat="1">
      <c r="A1121" s="114" t="s">
        <v>890</v>
      </c>
      <c r="B1121" s="114" t="s">
        <v>893</v>
      </c>
      <c r="C1121" s="114" t="s">
        <v>868</v>
      </c>
      <c r="D1121" s="114">
        <f t="shared" si="87"/>
        <v>5</v>
      </c>
      <c r="E1121" s="119">
        <f t="shared" si="88"/>
        <v>1412.4002186580301</v>
      </c>
      <c r="F1121" s="119">
        <v>452.69135593541301</v>
      </c>
      <c r="G1121" s="114">
        <v>23.553467000000001</v>
      </c>
      <c r="H1121" s="114">
        <v>75.976653999999996</v>
      </c>
      <c r="I1121" s="114" t="s">
        <v>1060</v>
      </c>
      <c r="J1121" s="114" t="s">
        <v>61</v>
      </c>
      <c r="K1121" s="121" t="s">
        <v>495</v>
      </c>
      <c r="L1121" s="121" t="s">
        <v>55</v>
      </c>
      <c r="M1121" s="114" t="s">
        <v>1399</v>
      </c>
      <c r="N1121" s="114" t="s">
        <v>65</v>
      </c>
      <c r="O1121" s="114" t="s">
        <v>518</v>
      </c>
      <c r="P1121" s="121" t="s">
        <v>884</v>
      </c>
      <c r="Q1121" s="121">
        <v>6</v>
      </c>
      <c r="R1121" s="121" t="s">
        <v>885</v>
      </c>
      <c r="S1121" s="121" t="s">
        <v>59</v>
      </c>
      <c r="U1121" s="121" t="s">
        <v>886</v>
      </c>
      <c r="W1121" s="113" t="s">
        <v>65</v>
      </c>
      <c r="X1121" s="113">
        <v>6</v>
      </c>
      <c r="Y1121" s="113" t="s">
        <v>65</v>
      </c>
      <c r="Z1121" s="113" t="s">
        <v>65</v>
      </c>
      <c r="AA1121" s="120">
        <v>0</v>
      </c>
      <c r="AB1121" s="114" t="s">
        <v>65</v>
      </c>
      <c r="AC1121" s="121" t="s">
        <v>59</v>
      </c>
      <c r="AD1121" s="121" t="s">
        <v>875</v>
      </c>
    </row>
    <row r="1122" spans="1:30" s="121" customFormat="1">
      <c r="A1122" s="114" t="s">
        <v>1431</v>
      </c>
      <c r="B1122" s="114" t="s">
        <v>1408</v>
      </c>
      <c r="C1122" s="114" t="s">
        <v>868</v>
      </c>
      <c r="D1122" s="114">
        <f t="shared" si="87"/>
        <v>5</v>
      </c>
      <c r="E1122" s="119">
        <f t="shared" si="88"/>
        <v>1865.0915745934431</v>
      </c>
      <c r="F1122" s="119">
        <v>1749.9045802671401</v>
      </c>
      <c r="G1122" s="114">
        <v>23.552610000000001</v>
      </c>
      <c r="H1122" s="114">
        <v>75.972727000000006</v>
      </c>
      <c r="I1122" s="114" t="s">
        <v>1060</v>
      </c>
      <c r="J1122" s="114" t="s">
        <v>61</v>
      </c>
      <c r="K1122" s="121" t="s">
        <v>495</v>
      </c>
      <c r="L1122" s="121" t="s">
        <v>55</v>
      </c>
      <c r="M1122" s="114" t="s">
        <v>1399</v>
      </c>
      <c r="N1122" s="114" t="s">
        <v>65</v>
      </c>
      <c r="O1122" s="114" t="s">
        <v>518</v>
      </c>
      <c r="P1122" s="121" t="s">
        <v>884</v>
      </c>
      <c r="Q1122" s="121">
        <v>6</v>
      </c>
      <c r="R1122" s="121" t="s">
        <v>885</v>
      </c>
      <c r="S1122" s="121" t="s">
        <v>59</v>
      </c>
      <c r="U1122" s="121" t="s">
        <v>886</v>
      </c>
      <c r="W1122" s="113" t="s">
        <v>65</v>
      </c>
      <c r="X1122" s="113">
        <v>6</v>
      </c>
      <c r="Y1122" s="113" t="s">
        <v>65</v>
      </c>
      <c r="Z1122" s="113" t="s">
        <v>65</v>
      </c>
      <c r="AA1122" s="120">
        <v>0</v>
      </c>
      <c r="AB1122" s="114" t="s">
        <v>65</v>
      </c>
      <c r="AC1122" s="121" t="s">
        <v>59</v>
      </c>
      <c r="AD1122" s="121" t="s">
        <v>875</v>
      </c>
    </row>
    <row r="1123" spans="1:30" s="121" customFormat="1">
      <c r="A1123" s="114" t="s">
        <v>1432</v>
      </c>
      <c r="B1123" s="114" t="s">
        <v>1408</v>
      </c>
      <c r="C1123" s="114" t="s">
        <v>868</v>
      </c>
      <c r="D1123" s="114">
        <f t="shared" si="87"/>
        <v>5</v>
      </c>
      <c r="E1123" s="119">
        <f t="shared" si="88"/>
        <v>3614.9961548605834</v>
      </c>
      <c r="F1123" s="119">
        <v>369.91034496485901</v>
      </c>
      <c r="G1123" s="114">
        <v>23.557558</v>
      </c>
      <c r="H1123" s="114">
        <v>75.964605000000006</v>
      </c>
      <c r="I1123" s="114" t="s">
        <v>1060</v>
      </c>
      <c r="J1123" s="114" t="s">
        <v>61</v>
      </c>
      <c r="K1123" s="121" t="s">
        <v>495</v>
      </c>
      <c r="L1123" s="121" t="s">
        <v>55</v>
      </c>
      <c r="M1123" s="114" t="s">
        <v>1399</v>
      </c>
      <c r="N1123" s="114" t="s">
        <v>65</v>
      </c>
      <c r="O1123" s="114">
        <v>6</v>
      </c>
      <c r="P1123" s="121" t="s">
        <v>884</v>
      </c>
      <c r="Q1123" s="121">
        <v>6</v>
      </c>
      <c r="R1123" s="121" t="s">
        <v>885</v>
      </c>
      <c r="S1123" s="121" t="s">
        <v>59</v>
      </c>
      <c r="U1123" s="121" t="s">
        <v>886</v>
      </c>
      <c r="W1123" s="113" t="s">
        <v>65</v>
      </c>
      <c r="X1123" s="113">
        <v>12</v>
      </c>
      <c r="Y1123" s="113" t="s">
        <v>65</v>
      </c>
      <c r="Z1123" s="113" t="s">
        <v>65</v>
      </c>
      <c r="AA1123" s="120">
        <v>0</v>
      </c>
      <c r="AB1123" s="114" t="s">
        <v>65</v>
      </c>
      <c r="AC1123" s="121" t="s">
        <v>59</v>
      </c>
      <c r="AD1123" s="121" t="s">
        <v>875</v>
      </c>
    </row>
    <row r="1124" spans="1:30" s="121" customFormat="1">
      <c r="A1124" s="114" t="s">
        <v>1477</v>
      </c>
      <c r="B1124" s="114" t="s">
        <v>893</v>
      </c>
      <c r="C1124" s="114" t="s">
        <v>868</v>
      </c>
      <c r="D1124" s="114">
        <f t="shared" si="87"/>
        <v>4</v>
      </c>
      <c r="E1124" s="119">
        <f t="shared" si="88"/>
        <v>3984.9064998254426</v>
      </c>
      <c r="F1124" s="119">
        <v>1118.7331114113799</v>
      </c>
      <c r="G1124" s="114">
        <v>23.557113999999999</v>
      </c>
      <c r="H1124" s="114">
        <v>75.96114</v>
      </c>
      <c r="I1124" s="114" t="s">
        <v>1060</v>
      </c>
      <c r="J1124" s="114" t="s">
        <v>61</v>
      </c>
      <c r="K1124" s="121" t="s">
        <v>495</v>
      </c>
      <c r="L1124" s="121" t="s">
        <v>55</v>
      </c>
      <c r="M1124" s="114" t="s">
        <v>1399</v>
      </c>
      <c r="N1124" s="114" t="s">
        <v>65</v>
      </c>
      <c r="O1124" s="114" t="s">
        <v>518</v>
      </c>
      <c r="P1124" s="121" t="s">
        <v>1061</v>
      </c>
      <c r="Q1124" s="121">
        <v>4</v>
      </c>
      <c r="R1124" s="121" t="s">
        <v>881</v>
      </c>
      <c r="S1124" s="121" t="s">
        <v>59</v>
      </c>
      <c r="U1124" s="121" t="s">
        <v>874</v>
      </c>
      <c r="W1124" s="113" t="s">
        <v>65</v>
      </c>
      <c r="X1124" s="113">
        <v>6</v>
      </c>
      <c r="Y1124" s="113" t="s">
        <v>65</v>
      </c>
      <c r="Z1124" s="113" t="s">
        <v>65</v>
      </c>
      <c r="AA1124" s="120">
        <v>0</v>
      </c>
      <c r="AB1124" s="114" t="s">
        <v>65</v>
      </c>
      <c r="AC1124" s="121" t="s">
        <v>59</v>
      </c>
      <c r="AD1124" s="121" t="s">
        <v>875</v>
      </c>
    </row>
    <row r="1125" spans="1:30" s="121" customFormat="1">
      <c r="A1125" s="114" t="s">
        <v>879</v>
      </c>
      <c r="B1125" s="114" t="s">
        <v>871</v>
      </c>
      <c r="C1125" s="114" t="s">
        <v>868</v>
      </c>
      <c r="D1125" s="114">
        <f t="shared" si="87"/>
        <v>5</v>
      </c>
      <c r="E1125" s="119">
        <v>0</v>
      </c>
      <c r="F1125" s="119">
        <v>1230.7122787564199</v>
      </c>
      <c r="G1125" s="114">
        <v>23.547730999999999</v>
      </c>
      <c r="H1125" s="114">
        <v>75.961053000000007</v>
      </c>
      <c r="I1125" s="114" t="s">
        <v>1062</v>
      </c>
      <c r="J1125" s="114" t="s">
        <v>61</v>
      </c>
      <c r="K1125" s="121" t="s">
        <v>495</v>
      </c>
      <c r="L1125" s="121" t="s">
        <v>55</v>
      </c>
      <c r="M1125" s="114" t="s">
        <v>1400</v>
      </c>
      <c r="N1125" s="114" t="s">
        <v>65</v>
      </c>
      <c r="O1125" s="114" t="s">
        <v>518</v>
      </c>
      <c r="P1125" s="121" t="s">
        <v>884</v>
      </c>
      <c r="Q1125" s="121">
        <v>6</v>
      </c>
      <c r="R1125" s="121" t="s">
        <v>885</v>
      </c>
      <c r="S1125" s="121" t="s">
        <v>59</v>
      </c>
      <c r="U1125" s="121" t="s">
        <v>886</v>
      </c>
      <c r="W1125" s="113" t="s">
        <v>65</v>
      </c>
      <c r="X1125" s="113">
        <v>6</v>
      </c>
      <c r="Y1125" s="113" t="s">
        <v>65</v>
      </c>
      <c r="Z1125" s="113" t="s">
        <v>65</v>
      </c>
      <c r="AA1125" s="120">
        <v>0</v>
      </c>
      <c r="AB1125" s="114" t="s">
        <v>65</v>
      </c>
      <c r="AC1125" s="121" t="s">
        <v>59</v>
      </c>
      <c r="AD1125" s="121" t="s">
        <v>875</v>
      </c>
    </row>
    <row r="1126" spans="1:30" s="121" customFormat="1">
      <c r="A1126" s="114" t="s">
        <v>879</v>
      </c>
      <c r="B1126" s="114" t="s">
        <v>871</v>
      </c>
      <c r="C1126" s="114" t="s">
        <v>868</v>
      </c>
      <c r="D1126" s="114">
        <f t="shared" si="87"/>
        <v>4</v>
      </c>
      <c r="E1126" s="119">
        <f t="shared" si="88"/>
        <v>1230.7122787564199</v>
      </c>
      <c r="F1126" s="119">
        <v>956.75418622510199</v>
      </c>
      <c r="G1126" s="114">
        <v>23.557133</v>
      </c>
      <c r="H1126" s="114">
        <v>75.960065999999998</v>
      </c>
      <c r="I1126" s="114" t="s">
        <v>1062</v>
      </c>
      <c r="J1126" s="114" t="s">
        <v>61</v>
      </c>
      <c r="K1126" s="121" t="s">
        <v>495</v>
      </c>
      <c r="L1126" s="121" t="s">
        <v>55</v>
      </c>
      <c r="M1126" s="114" t="s">
        <v>1400</v>
      </c>
      <c r="N1126" s="114" t="s">
        <v>65</v>
      </c>
      <c r="O1126" s="114" t="s">
        <v>518</v>
      </c>
      <c r="P1126" s="121" t="s">
        <v>1063</v>
      </c>
      <c r="Q1126" s="121">
        <v>4</v>
      </c>
      <c r="R1126" s="121" t="s">
        <v>881</v>
      </c>
      <c r="S1126" s="121" t="s">
        <v>59</v>
      </c>
      <c r="U1126" s="121" t="s">
        <v>874</v>
      </c>
      <c r="W1126" s="113" t="s">
        <v>65</v>
      </c>
      <c r="X1126" s="113">
        <v>6</v>
      </c>
      <c r="Y1126" s="113" t="s">
        <v>65</v>
      </c>
      <c r="Z1126" s="113" t="s">
        <v>65</v>
      </c>
      <c r="AA1126" s="120">
        <v>0</v>
      </c>
      <c r="AB1126" s="114" t="s">
        <v>65</v>
      </c>
      <c r="AC1126" s="121" t="s">
        <v>59</v>
      </c>
      <c r="AD1126" s="121" t="s">
        <v>875</v>
      </c>
    </row>
    <row r="1127" spans="1:30" s="121" customFormat="1">
      <c r="A1127" s="114" t="s">
        <v>879</v>
      </c>
      <c r="B1127" s="114" t="s">
        <v>871</v>
      </c>
      <c r="C1127" s="114" t="s">
        <v>868</v>
      </c>
      <c r="D1127" s="114">
        <f t="shared" si="87"/>
        <v>4</v>
      </c>
      <c r="E1127" s="119">
        <f t="shared" si="88"/>
        <v>2187.4664649815218</v>
      </c>
      <c r="F1127" s="119">
        <v>991.28310765366302</v>
      </c>
      <c r="G1127" s="114">
        <v>23.565163999999999</v>
      </c>
      <c r="H1127" s="114">
        <v>75.958680999999999</v>
      </c>
      <c r="I1127" s="114" t="s">
        <v>1062</v>
      </c>
      <c r="J1127" s="114" t="s">
        <v>61</v>
      </c>
      <c r="K1127" s="121" t="s">
        <v>495</v>
      </c>
      <c r="L1127" s="121" t="s">
        <v>55</v>
      </c>
      <c r="M1127" s="114" t="s">
        <v>1400</v>
      </c>
      <c r="N1127" s="114" t="s">
        <v>65</v>
      </c>
      <c r="O1127" s="114" t="s">
        <v>518</v>
      </c>
      <c r="P1127" s="121" t="s">
        <v>1063</v>
      </c>
      <c r="Q1127" s="121">
        <v>4</v>
      </c>
      <c r="R1127" s="121" t="s">
        <v>881</v>
      </c>
      <c r="S1127" s="121" t="s">
        <v>59</v>
      </c>
      <c r="U1127" s="121" t="s">
        <v>874</v>
      </c>
      <c r="W1127" s="113" t="s">
        <v>65</v>
      </c>
      <c r="X1127" s="113">
        <v>6</v>
      </c>
      <c r="Y1127" s="113" t="s">
        <v>65</v>
      </c>
      <c r="Z1127" s="113" t="s">
        <v>65</v>
      </c>
      <c r="AA1127" s="120">
        <v>0</v>
      </c>
      <c r="AB1127" s="114" t="s">
        <v>65</v>
      </c>
      <c r="AC1127" s="121" t="s">
        <v>59</v>
      </c>
      <c r="AD1127" s="121" t="s">
        <v>875</v>
      </c>
    </row>
    <row r="1128" spans="1:30" s="121" customFormat="1">
      <c r="A1128" s="114" t="s">
        <v>1433</v>
      </c>
      <c r="B1128" s="114" t="s">
        <v>1537</v>
      </c>
      <c r="C1128" s="114" t="s">
        <v>868</v>
      </c>
      <c r="D1128" s="114">
        <f t="shared" si="87"/>
        <v>4</v>
      </c>
      <c r="E1128" s="119">
        <f t="shared" si="88"/>
        <v>3178.7495726351849</v>
      </c>
      <c r="F1128" s="119">
        <v>165.11572425350801</v>
      </c>
      <c r="G1128" s="114">
        <v>23.572856999999999</v>
      </c>
      <c r="H1128" s="114">
        <v>75.953841999999995</v>
      </c>
      <c r="I1128" s="114" t="s">
        <v>1062</v>
      </c>
      <c r="J1128" s="114" t="s">
        <v>61</v>
      </c>
      <c r="K1128" s="121" t="s">
        <v>495</v>
      </c>
      <c r="L1128" s="121" t="s">
        <v>55</v>
      </c>
      <c r="M1128" s="114" t="s">
        <v>1400</v>
      </c>
      <c r="N1128" s="114" t="s">
        <v>65</v>
      </c>
      <c r="O1128" s="114" t="s">
        <v>518</v>
      </c>
      <c r="P1128" s="121" t="s">
        <v>1063</v>
      </c>
      <c r="Q1128" s="121">
        <v>4</v>
      </c>
      <c r="R1128" s="121" t="s">
        <v>881</v>
      </c>
      <c r="S1128" s="121" t="s">
        <v>59</v>
      </c>
      <c r="U1128" s="121" t="s">
        <v>874</v>
      </c>
      <c r="W1128" s="149" t="s">
        <v>1433</v>
      </c>
      <c r="X1128" s="113">
        <v>14</v>
      </c>
      <c r="Y1128" s="113" t="s">
        <v>1413</v>
      </c>
      <c r="Z1128" s="113" t="s">
        <v>1433</v>
      </c>
      <c r="AA1128" s="120">
        <f t="shared" ref="AA1128:AA1129" si="89">X1128+6</f>
        <v>20</v>
      </c>
      <c r="AB1128" s="114" t="s">
        <v>65</v>
      </c>
      <c r="AC1128" s="121" t="s">
        <v>59</v>
      </c>
      <c r="AD1128" s="121" t="s">
        <v>875</v>
      </c>
    </row>
    <row r="1129" spans="1:30" s="121" customFormat="1">
      <c r="A1129" s="114" t="s">
        <v>1433</v>
      </c>
      <c r="B1129" s="114" t="s">
        <v>1537</v>
      </c>
      <c r="C1129" s="114" t="s">
        <v>868</v>
      </c>
      <c r="D1129" s="114">
        <f t="shared" si="87"/>
        <v>4</v>
      </c>
      <c r="E1129" s="119">
        <f t="shared" si="88"/>
        <v>3343.8652968886927</v>
      </c>
      <c r="F1129" s="119">
        <v>1730.21086953187</v>
      </c>
      <c r="G1129" s="114">
        <v>23.574145999999999</v>
      </c>
      <c r="H1129" s="114">
        <v>75.953029000000001</v>
      </c>
      <c r="I1129" s="114" t="s">
        <v>1062</v>
      </c>
      <c r="J1129" s="114" t="s">
        <v>61</v>
      </c>
      <c r="K1129" s="121" t="s">
        <v>495</v>
      </c>
      <c r="L1129" s="121" t="s">
        <v>55</v>
      </c>
      <c r="M1129" s="114" t="s">
        <v>1400</v>
      </c>
      <c r="N1129" s="114" t="s">
        <v>65</v>
      </c>
      <c r="O1129" s="114" t="s">
        <v>518</v>
      </c>
      <c r="P1129" s="121" t="s">
        <v>1063</v>
      </c>
      <c r="Q1129" s="121">
        <v>4</v>
      </c>
      <c r="R1129" s="121" t="s">
        <v>881</v>
      </c>
      <c r="S1129" s="121" t="s">
        <v>59</v>
      </c>
      <c r="U1129" s="121" t="s">
        <v>874</v>
      </c>
      <c r="W1129" s="149" t="s">
        <v>1433</v>
      </c>
      <c r="X1129" s="113">
        <v>58</v>
      </c>
      <c r="Y1129" s="113" t="s">
        <v>1413</v>
      </c>
      <c r="Z1129" s="113" t="s">
        <v>1433</v>
      </c>
      <c r="AA1129" s="120">
        <f t="shared" si="89"/>
        <v>64</v>
      </c>
      <c r="AB1129" s="114" t="s">
        <v>65</v>
      </c>
      <c r="AC1129" s="121" t="s">
        <v>59</v>
      </c>
      <c r="AD1129" s="121" t="s">
        <v>875</v>
      </c>
    </row>
    <row r="1130" spans="1:30" s="121" customFormat="1">
      <c r="A1130" s="114" t="s">
        <v>879</v>
      </c>
      <c r="B1130" s="114" t="s">
        <v>871</v>
      </c>
      <c r="C1130" s="114" t="s">
        <v>868</v>
      </c>
      <c r="D1130" s="114">
        <f t="shared" si="87"/>
        <v>4</v>
      </c>
      <c r="E1130" s="119">
        <f t="shared" si="88"/>
        <v>5074.0761664205629</v>
      </c>
      <c r="F1130" s="119">
        <v>99.8125049255991</v>
      </c>
      <c r="G1130" s="114">
        <v>23.588187999999999</v>
      </c>
      <c r="H1130" s="114">
        <v>75.946236999999996</v>
      </c>
      <c r="I1130" s="114" t="s">
        <v>1062</v>
      </c>
      <c r="J1130" s="114" t="s">
        <v>61</v>
      </c>
      <c r="K1130" s="121" t="s">
        <v>495</v>
      </c>
      <c r="L1130" s="121" t="s">
        <v>55</v>
      </c>
      <c r="M1130" s="114" t="s">
        <v>1400</v>
      </c>
      <c r="N1130" s="114" t="s">
        <v>65</v>
      </c>
      <c r="O1130" s="114" t="s">
        <v>518</v>
      </c>
      <c r="P1130" s="121" t="s">
        <v>1063</v>
      </c>
      <c r="Q1130" s="121">
        <v>4</v>
      </c>
      <c r="R1130" s="121" t="s">
        <v>881</v>
      </c>
      <c r="S1130" s="121" t="s">
        <v>59</v>
      </c>
      <c r="U1130" s="121" t="s">
        <v>874</v>
      </c>
      <c r="W1130" s="113" t="s">
        <v>65</v>
      </c>
      <c r="X1130" s="113">
        <v>6</v>
      </c>
      <c r="Y1130" s="113" t="s">
        <v>65</v>
      </c>
      <c r="Z1130" s="113" t="s">
        <v>65</v>
      </c>
      <c r="AA1130" s="120">
        <v>0</v>
      </c>
      <c r="AB1130" s="114" t="s">
        <v>65</v>
      </c>
      <c r="AC1130" s="121" t="s">
        <v>59</v>
      </c>
      <c r="AD1130" s="121" t="s">
        <v>875</v>
      </c>
    </row>
    <row r="1131" spans="1:30" s="121" customFormat="1">
      <c r="A1131" s="114" t="s">
        <v>1432</v>
      </c>
      <c r="B1131" s="114" t="s">
        <v>1408</v>
      </c>
      <c r="C1131" s="114" t="s">
        <v>868</v>
      </c>
      <c r="D1131" s="114">
        <f t="shared" si="87"/>
        <v>4</v>
      </c>
      <c r="E1131" s="119">
        <f t="shared" si="88"/>
        <v>5173.8886713461616</v>
      </c>
      <c r="F1131" s="119">
        <v>539.013283185673</v>
      </c>
      <c r="G1131" s="114">
        <v>23.588466</v>
      </c>
      <c r="H1131" s="114">
        <v>75.945328000000003</v>
      </c>
      <c r="I1131" s="114" t="s">
        <v>1062</v>
      </c>
      <c r="J1131" s="114" t="s">
        <v>61</v>
      </c>
      <c r="K1131" s="121" t="s">
        <v>495</v>
      </c>
      <c r="L1131" s="121" t="s">
        <v>55</v>
      </c>
      <c r="M1131" s="114" t="s">
        <v>1400</v>
      </c>
      <c r="N1131" s="114" t="s">
        <v>65</v>
      </c>
      <c r="O1131" s="114" t="s">
        <v>518</v>
      </c>
      <c r="P1131" s="121" t="s">
        <v>1063</v>
      </c>
      <c r="Q1131" s="121">
        <v>4</v>
      </c>
      <c r="R1131" s="121" t="s">
        <v>881</v>
      </c>
      <c r="S1131" s="121" t="s">
        <v>59</v>
      </c>
      <c r="U1131" s="121" t="s">
        <v>874</v>
      </c>
      <c r="W1131" s="113" t="s">
        <v>65</v>
      </c>
      <c r="X1131" s="113">
        <v>8</v>
      </c>
      <c r="Y1131" s="113" t="s">
        <v>65</v>
      </c>
      <c r="Z1131" s="113" t="s">
        <v>65</v>
      </c>
      <c r="AA1131" s="120">
        <v>0</v>
      </c>
      <c r="AB1131" s="114" t="s">
        <v>65</v>
      </c>
      <c r="AC1131" s="121" t="s">
        <v>59</v>
      </c>
      <c r="AD1131" s="121" t="s">
        <v>875</v>
      </c>
    </row>
    <row r="1132" spans="1:30" s="121" customFormat="1">
      <c r="A1132" s="114" t="s">
        <v>1433</v>
      </c>
      <c r="B1132" s="114" t="s">
        <v>1537</v>
      </c>
      <c r="C1132" s="114" t="s">
        <v>895</v>
      </c>
      <c r="D1132" s="114">
        <f t="shared" si="87"/>
        <v>4</v>
      </c>
      <c r="E1132" s="119">
        <f t="shared" si="88"/>
        <v>5712.9019545318342</v>
      </c>
      <c r="F1132" s="119">
        <v>689.36467455860304</v>
      </c>
      <c r="G1132" s="114">
        <v>23.592872</v>
      </c>
      <c r="H1132" s="114">
        <v>75.946017999999995</v>
      </c>
      <c r="I1132" s="114" t="s">
        <v>1062</v>
      </c>
      <c r="J1132" s="114" t="s">
        <v>61</v>
      </c>
      <c r="K1132" s="121" t="s">
        <v>495</v>
      </c>
      <c r="L1132" s="121" t="s">
        <v>55</v>
      </c>
      <c r="M1132" s="114" t="s">
        <v>1400</v>
      </c>
      <c r="N1132" s="114" t="s">
        <v>65</v>
      </c>
      <c r="O1132" s="114">
        <v>4</v>
      </c>
      <c r="P1132" s="121" t="s">
        <v>1063</v>
      </c>
      <c r="Q1132" s="121">
        <v>4</v>
      </c>
      <c r="R1132" s="121" t="s">
        <v>873</v>
      </c>
      <c r="S1132" s="121" t="s">
        <v>1535</v>
      </c>
      <c r="U1132" s="121" t="s">
        <v>874</v>
      </c>
      <c r="W1132" s="149" t="s">
        <v>1433</v>
      </c>
      <c r="X1132" s="113">
        <v>44</v>
      </c>
      <c r="Y1132" s="113" t="s">
        <v>1413</v>
      </c>
      <c r="Z1132" s="113" t="s">
        <v>1433</v>
      </c>
      <c r="AA1132" s="120">
        <f>X1132+6</f>
        <v>50</v>
      </c>
      <c r="AB1132" s="114" t="s">
        <v>65</v>
      </c>
      <c r="AC1132" s="121" t="s">
        <v>1535</v>
      </c>
      <c r="AD1132" s="121" t="s">
        <v>875</v>
      </c>
    </row>
    <row r="1133" spans="1:30" s="121" customFormat="1">
      <c r="A1133" s="114" t="s">
        <v>879</v>
      </c>
      <c r="B1133" s="114" t="s">
        <v>871</v>
      </c>
      <c r="C1133" s="114" t="s">
        <v>895</v>
      </c>
      <c r="D1133" s="114">
        <f t="shared" si="87"/>
        <v>4</v>
      </c>
      <c r="E1133" s="119">
        <f t="shared" si="88"/>
        <v>6402.2666290904372</v>
      </c>
      <c r="F1133" s="119">
        <v>969.34297342809703</v>
      </c>
      <c r="G1133" s="114">
        <v>23.589756999999999</v>
      </c>
      <c r="H1133" s="114">
        <v>75.951295999999999</v>
      </c>
      <c r="I1133" s="114" t="s">
        <v>1062</v>
      </c>
      <c r="J1133" s="114" t="s">
        <v>61</v>
      </c>
      <c r="K1133" s="121" t="s">
        <v>495</v>
      </c>
      <c r="L1133" s="121" t="s">
        <v>55</v>
      </c>
      <c r="M1133" s="114" t="s">
        <v>1400</v>
      </c>
      <c r="N1133" s="114" t="s">
        <v>65</v>
      </c>
      <c r="O1133" s="114" t="s">
        <v>518</v>
      </c>
      <c r="P1133" s="121" t="s">
        <v>1063</v>
      </c>
      <c r="Q1133" s="121">
        <v>4</v>
      </c>
      <c r="R1133" s="121" t="s">
        <v>873</v>
      </c>
      <c r="S1133" s="121" t="s">
        <v>1535</v>
      </c>
      <c r="U1133" s="121" t="s">
        <v>874</v>
      </c>
      <c r="W1133" s="113" t="s">
        <v>65</v>
      </c>
      <c r="X1133" s="113">
        <v>6</v>
      </c>
      <c r="Y1133" s="113" t="s">
        <v>65</v>
      </c>
      <c r="Z1133" s="113" t="s">
        <v>65</v>
      </c>
      <c r="AA1133" s="120">
        <v>0</v>
      </c>
      <c r="AB1133" s="114" t="s">
        <v>65</v>
      </c>
      <c r="AC1133" s="121" t="s">
        <v>1535</v>
      </c>
      <c r="AD1133" s="121" t="s">
        <v>875</v>
      </c>
    </row>
    <row r="1134" spans="1:30" s="121" customFormat="1">
      <c r="A1134" s="114" t="s">
        <v>1432</v>
      </c>
      <c r="B1134" s="114" t="s">
        <v>1408</v>
      </c>
      <c r="C1134" s="114" t="s">
        <v>895</v>
      </c>
      <c r="D1134" s="114">
        <f t="shared" si="87"/>
        <v>4</v>
      </c>
      <c r="E1134" s="119">
        <f t="shared" si="88"/>
        <v>7371.6096025185343</v>
      </c>
      <c r="F1134" s="119">
        <v>348.28289219080801</v>
      </c>
      <c r="G1134" s="114">
        <v>23.584911000000002</v>
      </c>
      <c r="H1134" s="114">
        <v>75.958966000000004</v>
      </c>
      <c r="I1134" s="114" t="s">
        <v>1062</v>
      </c>
      <c r="J1134" s="114" t="s">
        <v>61</v>
      </c>
      <c r="K1134" s="121" t="s">
        <v>495</v>
      </c>
      <c r="L1134" s="121" t="s">
        <v>55</v>
      </c>
      <c r="M1134" s="114" t="s">
        <v>1400</v>
      </c>
      <c r="N1134" s="114" t="s">
        <v>65</v>
      </c>
      <c r="O1134" s="114" t="s">
        <v>518</v>
      </c>
      <c r="P1134" s="121" t="s">
        <v>1063</v>
      </c>
      <c r="Q1134" s="121">
        <v>4</v>
      </c>
      <c r="R1134" s="121" t="s">
        <v>873</v>
      </c>
      <c r="S1134" s="121" t="s">
        <v>1535</v>
      </c>
      <c r="U1134" s="121" t="s">
        <v>874</v>
      </c>
      <c r="W1134" s="113" t="s">
        <v>65</v>
      </c>
      <c r="X1134" s="113">
        <v>8</v>
      </c>
      <c r="Y1134" s="113" t="s">
        <v>65</v>
      </c>
      <c r="Z1134" s="113" t="s">
        <v>65</v>
      </c>
      <c r="AA1134" s="120">
        <v>0</v>
      </c>
      <c r="AB1134" s="114" t="s">
        <v>65</v>
      </c>
      <c r="AC1134" s="121" t="s">
        <v>1535</v>
      </c>
      <c r="AD1134" s="121" t="s">
        <v>875</v>
      </c>
    </row>
    <row r="1135" spans="1:30" s="121" customFormat="1">
      <c r="A1135" s="114" t="s">
        <v>879</v>
      </c>
      <c r="B1135" s="114" t="s">
        <v>871</v>
      </c>
      <c r="C1135" s="114" t="s">
        <v>868</v>
      </c>
      <c r="D1135" s="114">
        <f t="shared" si="87"/>
        <v>4</v>
      </c>
      <c r="E1135" s="119">
        <f t="shared" si="88"/>
        <v>7719.8924947093419</v>
      </c>
      <c r="F1135" s="119">
        <v>2050.26148046354</v>
      </c>
      <c r="G1135" s="114">
        <v>23.583414999999999</v>
      </c>
      <c r="H1135" s="114">
        <v>75.961966000000004</v>
      </c>
      <c r="I1135" s="114" t="s">
        <v>1062</v>
      </c>
      <c r="J1135" s="114" t="s">
        <v>61</v>
      </c>
      <c r="K1135" s="121" t="s">
        <v>495</v>
      </c>
      <c r="L1135" s="121" t="s">
        <v>55</v>
      </c>
      <c r="M1135" s="114" t="s">
        <v>1400</v>
      </c>
      <c r="N1135" s="114" t="s">
        <v>65</v>
      </c>
      <c r="O1135" s="114" t="s">
        <v>518</v>
      </c>
      <c r="P1135" s="121" t="s">
        <v>1063</v>
      </c>
      <c r="Q1135" s="121">
        <v>4</v>
      </c>
      <c r="R1135" s="121" t="s">
        <v>881</v>
      </c>
      <c r="S1135" s="121" t="s">
        <v>59</v>
      </c>
      <c r="U1135" s="121" t="s">
        <v>874</v>
      </c>
      <c r="W1135" s="113" t="s">
        <v>65</v>
      </c>
      <c r="X1135" s="113">
        <v>6</v>
      </c>
      <c r="Y1135" s="113" t="s">
        <v>65</v>
      </c>
      <c r="Z1135" s="113" t="s">
        <v>65</v>
      </c>
      <c r="AA1135" s="120">
        <v>0</v>
      </c>
      <c r="AB1135" s="114" t="s">
        <v>65</v>
      </c>
      <c r="AC1135" s="121" t="s">
        <v>59</v>
      </c>
      <c r="AD1135" s="121" t="s">
        <v>875</v>
      </c>
    </row>
    <row r="1136" spans="1:30" s="121" customFormat="1">
      <c r="A1136" s="114" t="s">
        <v>1433</v>
      </c>
      <c r="B1136" s="114" t="s">
        <v>1537</v>
      </c>
      <c r="C1136" s="114" t="s">
        <v>868</v>
      </c>
      <c r="D1136" s="114">
        <f t="shared" si="87"/>
        <v>4</v>
      </c>
      <c r="E1136" s="119">
        <f t="shared" si="88"/>
        <v>9770.1539751728815</v>
      </c>
      <c r="F1136" s="119">
        <v>287.20014221618197</v>
      </c>
      <c r="G1136" s="114">
        <v>23.592969</v>
      </c>
      <c r="H1136" s="114">
        <v>75.972618999999995</v>
      </c>
      <c r="I1136" s="114" t="s">
        <v>1062</v>
      </c>
      <c r="J1136" s="114" t="s">
        <v>61</v>
      </c>
      <c r="K1136" s="121" t="s">
        <v>495</v>
      </c>
      <c r="L1136" s="121" t="s">
        <v>55</v>
      </c>
      <c r="M1136" s="114" t="s">
        <v>1400</v>
      </c>
      <c r="N1136" s="114" t="s">
        <v>65</v>
      </c>
      <c r="O1136" s="114" t="s">
        <v>518</v>
      </c>
      <c r="P1136" s="121" t="s">
        <v>1063</v>
      </c>
      <c r="Q1136" s="121">
        <v>4</v>
      </c>
      <c r="R1136" s="121" t="s">
        <v>881</v>
      </c>
      <c r="S1136" s="121" t="s">
        <v>59</v>
      </c>
      <c r="U1136" s="121" t="s">
        <v>874</v>
      </c>
      <c r="W1136" s="149" t="s">
        <v>1433</v>
      </c>
      <c r="X1136" s="113">
        <v>12</v>
      </c>
      <c r="Y1136" s="113" t="s">
        <v>1413</v>
      </c>
      <c r="Z1136" s="113" t="s">
        <v>1433</v>
      </c>
      <c r="AA1136" s="120">
        <f>X1136+6</f>
        <v>18</v>
      </c>
      <c r="AB1136" s="114" t="s">
        <v>65</v>
      </c>
      <c r="AC1136" s="121" t="s">
        <v>59</v>
      </c>
      <c r="AD1136" s="121" t="s">
        <v>875</v>
      </c>
    </row>
    <row r="1137" spans="1:30" s="121" customFormat="1">
      <c r="A1137" s="114" t="s">
        <v>879</v>
      </c>
      <c r="B1137" s="114" t="s">
        <v>871</v>
      </c>
      <c r="C1137" s="114" t="s">
        <v>868</v>
      </c>
      <c r="D1137" s="114">
        <f t="shared" si="87"/>
        <v>4</v>
      </c>
      <c r="E1137" s="119">
        <f t="shared" si="88"/>
        <v>10057.354117389063</v>
      </c>
      <c r="F1137" s="119">
        <v>713.04726410817</v>
      </c>
      <c r="G1137" s="114">
        <v>23.592915000000001</v>
      </c>
      <c r="H1137" s="114">
        <v>75.975426999999996</v>
      </c>
      <c r="I1137" s="114" t="s">
        <v>1062</v>
      </c>
      <c r="J1137" s="114" t="s">
        <v>61</v>
      </c>
      <c r="K1137" s="121" t="s">
        <v>495</v>
      </c>
      <c r="L1137" s="121" t="s">
        <v>55</v>
      </c>
      <c r="M1137" s="114" t="s">
        <v>1400</v>
      </c>
      <c r="N1137" s="114" t="s">
        <v>65</v>
      </c>
      <c r="O1137" s="114">
        <v>15</v>
      </c>
      <c r="P1137" s="121" t="s">
        <v>1063</v>
      </c>
      <c r="Q1137" s="121">
        <v>4</v>
      </c>
      <c r="R1137" s="121" t="s">
        <v>881</v>
      </c>
      <c r="S1137" s="121" t="s">
        <v>59</v>
      </c>
      <c r="U1137" s="121" t="s">
        <v>874</v>
      </c>
      <c r="W1137" s="113" t="s">
        <v>65</v>
      </c>
      <c r="X1137" s="113">
        <v>6</v>
      </c>
      <c r="Y1137" s="113" t="s">
        <v>65</v>
      </c>
      <c r="Z1137" s="113" t="s">
        <v>65</v>
      </c>
      <c r="AA1137" s="120">
        <v>0</v>
      </c>
      <c r="AB1137" s="114" t="s">
        <v>65</v>
      </c>
      <c r="AC1137" s="121" t="s">
        <v>59</v>
      </c>
      <c r="AD1137" s="121" t="s">
        <v>875</v>
      </c>
    </row>
    <row r="1138" spans="1:30" s="121" customFormat="1">
      <c r="A1138" s="114" t="s">
        <v>1433</v>
      </c>
      <c r="B1138" s="114" t="s">
        <v>1537</v>
      </c>
      <c r="C1138" s="114" t="s">
        <v>868</v>
      </c>
      <c r="D1138" s="114">
        <f t="shared" si="87"/>
        <v>4</v>
      </c>
      <c r="E1138" s="119">
        <f t="shared" si="88"/>
        <v>10770.401381497233</v>
      </c>
      <c r="F1138" s="119">
        <v>165.96371588770401</v>
      </c>
      <c r="G1138" s="114">
        <v>23.592098</v>
      </c>
      <c r="H1138" s="114">
        <v>75.982293999999996</v>
      </c>
      <c r="I1138" s="114" t="s">
        <v>1062</v>
      </c>
      <c r="J1138" s="114" t="s">
        <v>61</v>
      </c>
      <c r="K1138" s="121" t="s">
        <v>495</v>
      </c>
      <c r="L1138" s="121" t="s">
        <v>55</v>
      </c>
      <c r="M1138" s="114" t="s">
        <v>1400</v>
      </c>
      <c r="N1138" s="114" t="s">
        <v>65</v>
      </c>
      <c r="O1138" s="114" t="s">
        <v>518</v>
      </c>
      <c r="P1138" s="121" t="s">
        <v>1063</v>
      </c>
      <c r="Q1138" s="121">
        <v>4</v>
      </c>
      <c r="R1138" s="121" t="s">
        <v>881</v>
      </c>
      <c r="S1138" s="121" t="s">
        <v>59</v>
      </c>
      <c r="U1138" s="121" t="s">
        <v>874</v>
      </c>
      <c r="W1138" s="149" t="s">
        <v>1433</v>
      </c>
      <c r="X1138" s="113">
        <v>15</v>
      </c>
      <c r="Y1138" s="113" t="s">
        <v>1413</v>
      </c>
      <c r="Z1138" s="113" t="s">
        <v>1433</v>
      </c>
      <c r="AA1138" s="120">
        <f>X1138+6</f>
        <v>21</v>
      </c>
      <c r="AB1138" s="114" t="s">
        <v>65</v>
      </c>
      <c r="AC1138" s="121" t="s">
        <v>59</v>
      </c>
      <c r="AD1138" s="121" t="s">
        <v>875</v>
      </c>
    </row>
    <row r="1139" spans="1:30" s="121" customFormat="1">
      <c r="A1139" s="114" t="s">
        <v>879</v>
      </c>
      <c r="B1139" s="114" t="s">
        <v>871</v>
      </c>
      <c r="C1139" s="114" t="s">
        <v>868</v>
      </c>
      <c r="D1139" s="114">
        <f t="shared" si="87"/>
        <v>4</v>
      </c>
      <c r="E1139" s="119">
        <f t="shared" si="88"/>
        <v>10936.365097384938</v>
      </c>
      <c r="F1139" s="119">
        <v>833.93480962101205</v>
      </c>
      <c r="G1139" s="114">
        <v>23.592486000000001</v>
      </c>
      <c r="H1139" s="114">
        <v>75.983819999999994</v>
      </c>
      <c r="I1139" s="114" t="s">
        <v>1062</v>
      </c>
      <c r="J1139" s="114" t="s">
        <v>61</v>
      </c>
      <c r="K1139" s="121" t="s">
        <v>495</v>
      </c>
      <c r="L1139" s="121" t="s">
        <v>55</v>
      </c>
      <c r="M1139" s="114" t="s">
        <v>1400</v>
      </c>
      <c r="N1139" s="114" t="s">
        <v>65</v>
      </c>
      <c r="O1139" s="114" t="s">
        <v>518</v>
      </c>
      <c r="P1139" s="121" t="s">
        <v>1063</v>
      </c>
      <c r="Q1139" s="121">
        <v>4</v>
      </c>
      <c r="R1139" s="121" t="s">
        <v>881</v>
      </c>
      <c r="S1139" s="121" t="s">
        <v>59</v>
      </c>
      <c r="U1139" s="121" t="s">
        <v>874</v>
      </c>
      <c r="W1139" s="113" t="s">
        <v>65</v>
      </c>
      <c r="X1139" s="113">
        <v>6</v>
      </c>
      <c r="Y1139" s="113" t="s">
        <v>65</v>
      </c>
      <c r="Z1139" s="113" t="s">
        <v>65</v>
      </c>
      <c r="AA1139" s="120">
        <v>0</v>
      </c>
      <c r="AB1139" s="114" t="s">
        <v>65</v>
      </c>
      <c r="AC1139" s="121" t="s">
        <v>59</v>
      </c>
      <c r="AD1139" s="121" t="s">
        <v>875</v>
      </c>
    </row>
    <row r="1140" spans="1:30" s="121" customFormat="1">
      <c r="A1140" s="114" t="s">
        <v>879</v>
      </c>
      <c r="B1140" s="114" t="s">
        <v>871</v>
      </c>
      <c r="C1140" s="114" t="s">
        <v>868</v>
      </c>
      <c r="D1140" s="114">
        <f t="shared" si="87"/>
        <v>4</v>
      </c>
      <c r="E1140" s="119">
        <f t="shared" si="88"/>
        <v>11770.29990700595</v>
      </c>
      <c r="F1140" s="119">
        <v>992.58305896863999</v>
      </c>
      <c r="G1140" s="114">
        <v>23.593143999999999</v>
      </c>
      <c r="H1140" s="114">
        <v>75.991569999999996</v>
      </c>
      <c r="I1140" s="114" t="s">
        <v>1062</v>
      </c>
      <c r="J1140" s="114" t="s">
        <v>61</v>
      </c>
      <c r="K1140" s="121" t="s">
        <v>495</v>
      </c>
      <c r="L1140" s="121" t="s">
        <v>55</v>
      </c>
      <c r="M1140" s="114" t="s">
        <v>1400</v>
      </c>
      <c r="N1140" s="114" t="s">
        <v>65</v>
      </c>
      <c r="O1140" s="114" t="s">
        <v>518</v>
      </c>
      <c r="P1140" s="121" t="s">
        <v>1063</v>
      </c>
      <c r="Q1140" s="121">
        <v>4</v>
      </c>
      <c r="R1140" s="121" t="s">
        <v>881</v>
      </c>
      <c r="S1140" s="121" t="s">
        <v>59</v>
      </c>
      <c r="U1140" s="121" t="s">
        <v>874</v>
      </c>
      <c r="W1140" s="113" t="s">
        <v>65</v>
      </c>
      <c r="X1140" s="113">
        <v>6</v>
      </c>
      <c r="Y1140" s="113" t="s">
        <v>65</v>
      </c>
      <c r="Z1140" s="113" t="s">
        <v>65</v>
      </c>
      <c r="AA1140" s="120">
        <v>0</v>
      </c>
      <c r="AB1140" s="114" t="s">
        <v>65</v>
      </c>
      <c r="AC1140" s="121" t="s">
        <v>59</v>
      </c>
      <c r="AD1140" s="121" t="s">
        <v>875</v>
      </c>
    </row>
    <row r="1141" spans="1:30" s="121" customFormat="1">
      <c r="A1141" s="114" t="s">
        <v>879</v>
      </c>
      <c r="B1141" s="114" t="s">
        <v>871</v>
      </c>
      <c r="C1141" s="114" t="s">
        <v>868</v>
      </c>
      <c r="D1141" s="114">
        <f t="shared" si="87"/>
        <v>4</v>
      </c>
      <c r="E1141" s="119">
        <f t="shared" si="88"/>
        <v>12762.88296597459</v>
      </c>
      <c r="F1141" s="119">
        <v>995.86145619534602</v>
      </c>
      <c r="G1141" s="114">
        <v>23.587250000000001</v>
      </c>
      <c r="H1141" s="114">
        <v>75.993898000000002</v>
      </c>
      <c r="I1141" s="114" t="s">
        <v>1062</v>
      </c>
      <c r="J1141" s="114" t="s">
        <v>61</v>
      </c>
      <c r="K1141" s="121" t="s">
        <v>495</v>
      </c>
      <c r="L1141" s="121" t="s">
        <v>55</v>
      </c>
      <c r="M1141" s="114" t="s">
        <v>1400</v>
      </c>
      <c r="N1141" s="114" t="s">
        <v>65</v>
      </c>
      <c r="O1141" s="114" t="s">
        <v>518</v>
      </c>
      <c r="P1141" s="121" t="s">
        <v>1063</v>
      </c>
      <c r="Q1141" s="121">
        <v>4</v>
      </c>
      <c r="R1141" s="121" t="s">
        <v>881</v>
      </c>
      <c r="S1141" s="121" t="s">
        <v>59</v>
      </c>
      <c r="U1141" s="121" t="s">
        <v>874</v>
      </c>
      <c r="W1141" s="113" t="s">
        <v>65</v>
      </c>
      <c r="X1141" s="113">
        <v>6</v>
      </c>
      <c r="Y1141" s="113" t="s">
        <v>65</v>
      </c>
      <c r="Z1141" s="113" t="s">
        <v>65</v>
      </c>
      <c r="AA1141" s="120">
        <v>0</v>
      </c>
      <c r="AB1141" s="114" t="s">
        <v>65</v>
      </c>
      <c r="AC1141" s="121" t="s">
        <v>59</v>
      </c>
      <c r="AD1141" s="121" t="s">
        <v>875</v>
      </c>
    </row>
    <row r="1142" spans="1:30" s="121" customFormat="1">
      <c r="A1142" s="114" t="s">
        <v>879</v>
      </c>
      <c r="B1142" s="114" t="s">
        <v>871</v>
      </c>
      <c r="C1142" s="114" t="s">
        <v>868</v>
      </c>
      <c r="D1142" s="114">
        <f t="shared" si="87"/>
        <v>4</v>
      </c>
      <c r="E1142" s="119">
        <f t="shared" si="88"/>
        <v>13758.744422169935</v>
      </c>
      <c r="F1142" s="119">
        <v>2005.57991106226</v>
      </c>
      <c r="G1142" s="114">
        <v>23.583998999999999</v>
      </c>
      <c r="H1142" s="114">
        <v>76.002506999999994</v>
      </c>
      <c r="I1142" s="114" t="s">
        <v>1062</v>
      </c>
      <c r="J1142" s="114" t="s">
        <v>61</v>
      </c>
      <c r="K1142" s="121" t="s">
        <v>495</v>
      </c>
      <c r="L1142" s="121" t="s">
        <v>55</v>
      </c>
      <c r="M1142" s="114" t="s">
        <v>1400</v>
      </c>
      <c r="N1142" s="114" t="s">
        <v>65</v>
      </c>
      <c r="O1142" s="114" t="s">
        <v>518</v>
      </c>
      <c r="P1142" s="121" t="s">
        <v>1063</v>
      </c>
      <c r="Q1142" s="121">
        <v>4</v>
      </c>
      <c r="R1142" s="121" t="s">
        <v>881</v>
      </c>
      <c r="S1142" s="121" t="s">
        <v>59</v>
      </c>
      <c r="U1142" s="121" t="s">
        <v>874</v>
      </c>
      <c r="W1142" s="113" t="s">
        <v>65</v>
      </c>
      <c r="X1142" s="113">
        <v>6</v>
      </c>
      <c r="Y1142" s="113" t="s">
        <v>65</v>
      </c>
      <c r="Z1142" s="113" t="s">
        <v>65</v>
      </c>
      <c r="AA1142" s="120">
        <v>0</v>
      </c>
      <c r="AB1142" s="114" t="s">
        <v>65</v>
      </c>
      <c r="AC1142" s="121" t="s">
        <v>59</v>
      </c>
      <c r="AD1142" s="121" t="s">
        <v>875</v>
      </c>
    </row>
    <row r="1143" spans="1:30" s="121" customFormat="1">
      <c r="A1143" s="114" t="s">
        <v>1431</v>
      </c>
      <c r="B1143" s="114" t="s">
        <v>1408</v>
      </c>
      <c r="C1143" s="114" t="s">
        <v>868</v>
      </c>
      <c r="D1143" s="114">
        <f t="shared" si="87"/>
        <v>5</v>
      </c>
      <c r="E1143" s="119">
        <f t="shared" si="88"/>
        <v>15764.324333232194</v>
      </c>
      <c r="F1143" s="119">
        <v>527.79135120840101</v>
      </c>
      <c r="G1143" s="114">
        <v>23.577192</v>
      </c>
      <c r="H1143" s="114">
        <v>76.019503999999998</v>
      </c>
      <c r="I1143" s="114" t="s">
        <v>1062</v>
      </c>
      <c r="J1143" s="114" t="s">
        <v>61</v>
      </c>
      <c r="K1143" s="121" t="s">
        <v>495</v>
      </c>
      <c r="L1143" s="121" t="s">
        <v>55</v>
      </c>
      <c r="M1143" s="114" t="s">
        <v>1400</v>
      </c>
      <c r="N1143" s="114" t="s">
        <v>65</v>
      </c>
      <c r="O1143" s="114" t="s">
        <v>518</v>
      </c>
      <c r="P1143" s="121" t="s">
        <v>884</v>
      </c>
      <c r="Q1143" s="121">
        <v>6</v>
      </c>
      <c r="R1143" s="121" t="s">
        <v>873</v>
      </c>
      <c r="S1143" s="121" t="s">
        <v>59</v>
      </c>
      <c r="U1143" s="121" t="s">
        <v>886</v>
      </c>
      <c r="W1143" s="113" t="s">
        <v>65</v>
      </c>
      <c r="X1143" s="113">
        <v>6</v>
      </c>
      <c r="Y1143" s="113" t="s">
        <v>65</v>
      </c>
      <c r="Z1143" s="113" t="s">
        <v>65</v>
      </c>
      <c r="AA1143" s="120">
        <v>0</v>
      </c>
      <c r="AB1143" s="114" t="s">
        <v>65</v>
      </c>
      <c r="AC1143" s="121" t="s">
        <v>59</v>
      </c>
      <c r="AD1143" s="121" t="s">
        <v>875</v>
      </c>
    </row>
    <row r="1144" spans="1:30" s="121" customFormat="1">
      <c r="A1144" s="114" t="s">
        <v>1433</v>
      </c>
      <c r="B1144" s="114" t="s">
        <v>1537</v>
      </c>
      <c r="C1144" s="114" t="s">
        <v>868</v>
      </c>
      <c r="D1144" s="114">
        <f t="shared" si="87"/>
        <v>4</v>
      </c>
      <c r="E1144" s="119">
        <f t="shared" si="88"/>
        <v>16292.115684440596</v>
      </c>
      <c r="F1144" s="119">
        <v>400.863294107012</v>
      </c>
      <c r="G1144" s="114">
        <v>23.575588</v>
      </c>
      <c r="H1144" s="114">
        <v>76.023061999999996</v>
      </c>
      <c r="I1144" s="114" t="s">
        <v>1062</v>
      </c>
      <c r="J1144" s="114" t="s">
        <v>61</v>
      </c>
      <c r="K1144" s="121" t="s">
        <v>495</v>
      </c>
      <c r="L1144" s="121" t="s">
        <v>55</v>
      </c>
      <c r="M1144" s="114" t="s">
        <v>1400</v>
      </c>
      <c r="N1144" s="114" t="s">
        <v>65</v>
      </c>
      <c r="O1144" s="114" t="s">
        <v>518</v>
      </c>
      <c r="P1144" s="121" t="s">
        <v>1052</v>
      </c>
      <c r="Q1144" s="121">
        <v>4</v>
      </c>
      <c r="R1144" s="121" t="s">
        <v>881</v>
      </c>
      <c r="S1144" s="121" t="s">
        <v>59</v>
      </c>
      <c r="U1144" s="121" t="s">
        <v>874</v>
      </c>
      <c r="W1144" s="149" t="s">
        <v>1433</v>
      </c>
      <c r="X1144" s="113">
        <v>22</v>
      </c>
      <c r="Y1144" s="113" t="s">
        <v>1413</v>
      </c>
      <c r="Z1144" s="113" t="s">
        <v>1433</v>
      </c>
      <c r="AA1144" s="120">
        <f>X1144+6</f>
        <v>28</v>
      </c>
      <c r="AB1144" s="114" t="s">
        <v>65</v>
      </c>
      <c r="AC1144" s="121" t="s">
        <v>59</v>
      </c>
      <c r="AD1144" s="121" t="s">
        <v>875</v>
      </c>
    </row>
    <row r="1145" spans="1:30" s="121" customFormat="1">
      <c r="A1145" s="114" t="s">
        <v>1432</v>
      </c>
      <c r="B1145" s="114" t="s">
        <v>1408</v>
      </c>
      <c r="C1145" s="114" t="s">
        <v>868</v>
      </c>
      <c r="D1145" s="114">
        <f t="shared" si="87"/>
        <v>4</v>
      </c>
      <c r="E1145" s="119">
        <f t="shared" si="88"/>
        <v>16692.97897854761</v>
      </c>
      <c r="F1145" s="119">
        <v>1605.8030388044499</v>
      </c>
      <c r="G1145" s="114">
        <v>23.572078999999999</v>
      </c>
      <c r="H1145" s="114">
        <v>76.023932000000002</v>
      </c>
      <c r="I1145" s="114" t="s">
        <v>1062</v>
      </c>
      <c r="J1145" s="114" t="s">
        <v>61</v>
      </c>
      <c r="K1145" s="121" t="s">
        <v>495</v>
      </c>
      <c r="L1145" s="121" t="s">
        <v>55</v>
      </c>
      <c r="M1145" s="114" t="s">
        <v>1400</v>
      </c>
      <c r="N1145" s="114" t="s">
        <v>65</v>
      </c>
      <c r="O1145" s="114" t="s">
        <v>518</v>
      </c>
      <c r="P1145" s="121" t="s">
        <v>1052</v>
      </c>
      <c r="Q1145" s="121">
        <v>4</v>
      </c>
      <c r="R1145" s="121" t="s">
        <v>929</v>
      </c>
      <c r="S1145" s="121" t="s">
        <v>59</v>
      </c>
      <c r="U1145" s="121" t="s">
        <v>874</v>
      </c>
      <c r="W1145" s="113" t="s">
        <v>65</v>
      </c>
      <c r="X1145" s="113">
        <v>12</v>
      </c>
      <c r="Y1145" s="113" t="s">
        <v>65</v>
      </c>
      <c r="Z1145" s="113" t="s">
        <v>65</v>
      </c>
      <c r="AA1145" s="120">
        <v>0</v>
      </c>
      <c r="AB1145" s="114" t="s">
        <v>65</v>
      </c>
      <c r="AC1145" s="121" t="s">
        <v>59</v>
      </c>
      <c r="AD1145" s="121" t="s">
        <v>875</v>
      </c>
    </row>
    <row r="1146" spans="1:30" s="121" customFormat="1">
      <c r="A1146" s="114" t="s">
        <v>879</v>
      </c>
      <c r="B1146" s="114" t="s">
        <v>871</v>
      </c>
      <c r="C1146" s="114" t="s">
        <v>868</v>
      </c>
      <c r="D1146" s="114">
        <f t="shared" si="87"/>
        <v>4</v>
      </c>
      <c r="E1146" s="119">
        <f t="shared" si="88"/>
        <v>18298.782017352059</v>
      </c>
      <c r="F1146" s="119">
        <v>510.86035257322601</v>
      </c>
      <c r="G1146" s="114">
        <v>23.565353000000002</v>
      </c>
      <c r="H1146" s="114">
        <v>76.035578000000001</v>
      </c>
      <c r="I1146" s="114" t="s">
        <v>1062</v>
      </c>
      <c r="J1146" s="114" t="s">
        <v>61</v>
      </c>
      <c r="K1146" s="121" t="s">
        <v>495</v>
      </c>
      <c r="L1146" s="121" t="s">
        <v>55</v>
      </c>
      <c r="M1146" s="114" t="s">
        <v>1400</v>
      </c>
      <c r="N1146" s="114" t="s">
        <v>65</v>
      </c>
      <c r="O1146" s="114" t="s">
        <v>518</v>
      </c>
      <c r="P1146" s="121" t="s">
        <v>1052</v>
      </c>
      <c r="Q1146" s="121">
        <v>4</v>
      </c>
      <c r="R1146" s="121" t="s">
        <v>881</v>
      </c>
      <c r="S1146" s="121" t="s">
        <v>59</v>
      </c>
      <c r="U1146" s="121" t="s">
        <v>874</v>
      </c>
      <c r="W1146" s="113" t="s">
        <v>65</v>
      </c>
      <c r="X1146" s="113">
        <v>6</v>
      </c>
      <c r="Y1146" s="113" t="s">
        <v>65</v>
      </c>
      <c r="Z1146" s="113" t="s">
        <v>65</v>
      </c>
      <c r="AA1146" s="120">
        <v>0</v>
      </c>
      <c r="AB1146" s="114" t="s">
        <v>65</v>
      </c>
      <c r="AC1146" s="121" t="s">
        <v>59</v>
      </c>
      <c r="AD1146" s="121" t="s">
        <v>875</v>
      </c>
    </row>
    <row r="1147" spans="1:30" s="121" customFormat="1">
      <c r="A1147" s="114" t="s">
        <v>1433</v>
      </c>
      <c r="B1147" s="114" t="s">
        <v>1537</v>
      </c>
      <c r="C1147" s="114" t="s">
        <v>868</v>
      </c>
      <c r="D1147" s="114">
        <f t="shared" si="87"/>
        <v>4</v>
      </c>
      <c r="E1147" s="119">
        <f t="shared" si="88"/>
        <v>18809.642369925285</v>
      </c>
      <c r="F1147" s="119">
        <v>284.41323403074699</v>
      </c>
      <c r="G1147" s="114">
        <v>23.560853999999999</v>
      </c>
      <c r="H1147" s="114">
        <v>76.034656999999996</v>
      </c>
      <c r="I1147" s="114" t="s">
        <v>1062</v>
      </c>
      <c r="J1147" s="114" t="s">
        <v>61</v>
      </c>
      <c r="K1147" s="121" t="s">
        <v>495</v>
      </c>
      <c r="L1147" s="121" t="s">
        <v>55</v>
      </c>
      <c r="M1147" s="114" t="s">
        <v>1400</v>
      </c>
      <c r="N1147" s="114" t="s">
        <v>65</v>
      </c>
      <c r="O1147" s="114" t="s">
        <v>518</v>
      </c>
      <c r="P1147" s="121" t="s">
        <v>1052</v>
      </c>
      <c r="Q1147" s="121">
        <v>4</v>
      </c>
      <c r="R1147" s="121" t="s">
        <v>881</v>
      </c>
      <c r="S1147" s="121" t="s">
        <v>59</v>
      </c>
      <c r="U1147" s="121" t="s">
        <v>874</v>
      </c>
      <c r="W1147" s="149" t="s">
        <v>1433</v>
      </c>
      <c r="X1147" s="113">
        <v>44</v>
      </c>
      <c r="Y1147" s="113" t="s">
        <v>1413</v>
      </c>
      <c r="Z1147" s="113" t="s">
        <v>1433</v>
      </c>
      <c r="AA1147" s="120">
        <f>X1147+6</f>
        <v>50</v>
      </c>
      <c r="AB1147" s="114" t="s">
        <v>65</v>
      </c>
      <c r="AC1147" s="121" t="s">
        <v>59</v>
      </c>
      <c r="AD1147" s="121" t="s">
        <v>875</v>
      </c>
    </row>
    <row r="1148" spans="1:30" s="121" customFormat="1">
      <c r="A1148" s="114" t="s">
        <v>66</v>
      </c>
      <c r="B1148" s="114" t="s">
        <v>871</v>
      </c>
      <c r="C1148" s="114" t="s">
        <v>868</v>
      </c>
      <c r="D1148" s="114">
        <f t="shared" si="87"/>
        <v>4</v>
      </c>
      <c r="E1148" s="119">
        <f t="shared" si="88"/>
        <v>19094.055603956032</v>
      </c>
      <c r="F1148" s="119">
        <v>395.735840331394</v>
      </c>
      <c r="G1148" s="114">
        <v>23.558294</v>
      </c>
      <c r="H1148" s="114">
        <v>76.034754000000007</v>
      </c>
      <c r="I1148" s="114" t="s">
        <v>1062</v>
      </c>
      <c r="J1148" s="114" t="s">
        <v>61</v>
      </c>
      <c r="K1148" s="121" t="s">
        <v>495</v>
      </c>
      <c r="L1148" s="121" t="s">
        <v>55</v>
      </c>
      <c r="M1148" s="114" t="s">
        <v>1400</v>
      </c>
      <c r="N1148" s="114" t="s">
        <v>65</v>
      </c>
      <c r="O1148" s="114" t="s">
        <v>518</v>
      </c>
      <c r="P1148" s="121" t="s">
        <v>1052</v>
      </c>
      <c r="Q1148" s="121">
        <v>4</v>
      </c>
      <c r="R1148" s="121" t="s">
        <v>873</v>
      </c>
      <c r="S1148" s="121" t="s">
        <v>59</v>
      </c>
      <c r="U1148" s="121" t="s">
        <v>874</v>
      </c>
      <c r="W1148" s="113" t="s">
        <v>65</v>
      </c>
      <c r="X1148" s="113">
        <v>8</v>
      </c>
      <c r="Y1148" s="113" t="s">
        <v>65</v>
      </c>
      <c r="Z1148" s="113" t="s">
        <v>65</v>
      </c>
      <c r="AA1148" s="120">
        <v>0</v>
      </c>
      <c r="AB1148" s="114" t="s">
        <v>65</v>
      </c>
      <c r="AC1148" s="121" t="s">
        <v>59</v>
      </c>
      <c r="AD1148" s="121" t="s">
        <v>875</v>
      </c>
    </row>
    <row r="1149" spans="1:30" s="121" customFormat="1">
      <c r="A1149" s="114" t="s">
        <v>879</v>
      </c>
      <c r="B1149" s="114" t="s">
        <v>871</v>
      </c>
      <c r="C1149" s="114" t="s">
        <v>868</v>
      </c>
      <c r="D1149" s="114">
        <f t="shared" si="87"/>
        <v>4</v>
      </c>
      <c r="E1149" s="119">
        <f t="shared" si="88"/>
        <v>19489.791444287428</v>
      </c>
      <c r="F1149" s="119">
        <v>774.08827776603698</v>
      </c>
      <c r="G1149" s="114">
        <v>23.555219000000001</v>
      </c>
      <c r="H1149" s="114">
        <v>76.033088000000006</v>
      </c>
      <c r="I1149" s="114" t="s">
        <v>1062</v>
      </c>
      <c r="J1149" s="114" t="s">
        <v>61</v>
      </c>
      <c r="K1149" s="121" t="s">
        <v>495</v>
      </c>
      <c r="L1149" s="121" t="s">
        <v>55</v>
      </c>
      <c r="M1149" s="114" t="s">
        <v>1400</v>
      </c>
      <c r="N1149" s="114" t="s">
        <v>65</v>
      </c>
      <c r="O1149" s="114" t="s">
        <v>518</v>
      </c>
      <c r="P1149" s="121" t="s">
        <v>1052</v>
      </c>
      <c r="Q1149" s="121">
        <v>4</v>
      </c>
      <c r="R1149" s="121" t="s">
        <v>881</v>
      </c>
      <c r="S1149" s="121" t="s">
        <v>59</v>
      </c>
      <c r="U1149" s="121" t="s">
        <v>874</v>
      </c>
      <c r="W1149" s="113" t="s">
        <v>65</v>
      </c>
      <c r="X1149" s="113">
        <v>6</v>
      </c>
      <c r="Y1149" s="113" t="s">
        <v>65</v>
      </c>
      <c r="Z1149" s="113" t="s">
        <v>65</v>
      </c>
      <c r="AA1149" s="120">
        <v>0</v>
      </c>
      <c r="AB1149" s="114" t="s">
        <v>65</v>
      </c>
      <c r="AC1149" s="121" t="s">
        <v>59</v>
      </c>
      <c r="AD1149" s="121" t="s">
        <v>875</v>
      </c>
    </row>
    <row r="1150" spans="1:30" s="121" customFormat="1">
      <c r="A1150" s="114" t="s">
        <v>1433</v>
      </c>
      <c r="B1150" s="114" t="s">
        <v>1537</v>
      </c>
      <c r="C1150" s="114" t="s">
        <v>895</v>
      </c>
      <c r="D1150" s="114">
        <f t="shared" si="87"/>
        <v>4</v>
      </c>
      <c r="E1150" s="119">
        <v>0</v>
      </c>
      <c r="F1150" s="119">
        <v>347.26086297087301</v>
      </c>
      <c r="G1150" s="114">
        <v>23.340595</v>
      </c>
      <c r="H1150" s="114">
        <v>76.043904999999995</v>
      </c>
      <c r="I1150" s="114" t="s">
        <v>1064</v>
      </c>
      <c r="J1150" s="114" t="s">
        <v>61</v>
      </c>
      <c r="K1150" s="121" t="s">
        <v>495</v>
      </c>
      <c r="L1150" s="121" t="s">
        <v>55</v>
      </c>
      <c r="M1150" s="114" t="s">
        <v>1523</v>
      </c>
      <c r="N1150" s="114" t="s">
        <v>65</v>
      </c>
      <c r="O1150" s="114" t="s">
        <v>518</v>
      </c>
      <c r="P1150" s="121" t="s">
        <v>872</v>
      </c>
      <c r="Q1150" s="121">
        <v>4</v>
      </c>
      <c r="R1150" s="121" t="s">
        <v>873</v>
      </c>
      <c r="S1150" s="121" t="s">
        <v>1535</v>
      </c>
      <c r="U1150" s="121" t="s">
        <v>950</v>
      </c>
      <c r="W1150" s="149" t="s">
        <v>1433</v>
      </c>
      <c r="X1150" s="113">
        <v>6</v>
      </c>
      <c r="Y1150" s="113" t="s">
        <v>1413</v>
      </c>
      <c r="Z1150" s="113" t="s">
        <v>1433</v>
      </c>
      <c r="AA1150" s="120">
        <f>X1150+6</f>
        <v>12</v>
      </c>
      <c r="AB1150" s="114" t="s">
        <v>65</v>
      </c>
      <c r="AC1150" s="121" t="s">
        <v>1535</v>
      </c>
      <c r="AD1150" s="121" t="s">
        <v>875</v>
      </c>
    </row>
    <row r="1151" spans="1:30" s="121" customFormat="1">
      <c r="A1151" s="114" t="s">
        <v>1431</v>
      </c>
      <c r="B1151" s="114" t="s">
        <v>1408</v>
      </c>
      <c r="C1151" s="114" t="s">
        <v>895</v>
      </c>
      <c r="D1151" s="114">
        <f t="shared" si="87"/>
        <v>4</v>
      </c>
      <c r="E1151" s="119">
        <f t="shared" si="88"/>
        <v>347.26086297087301</v>
      </c>
      <c r="F1151" s="119">
        <v>4.4994015448017199</v>
      </c>
      <c r="G1151" s="114">
        <v>23.342950999999999</v>
      </c>
      <c r="H1151" s="114">
        <v>76.042353000000006</v>
      </c>
      <c r="I1151" s="114" t="s">
        <v>1064</v>
      </c>
      <c r="J1151" s="114" t="s">
        <v>61</v>
      </c>
      <c r="K1151" s="121" t="s">
        <v>495</v>
      </c>
      <c r="L1151" s="121" t="s">
        <v>55</v>
      </c>
      <c r="M1151" s="114" t="s">
        <v>1523</v>
      </c>
      <c r="N1151" s="114" t="s">
        <v>65</v>
      </c>
      <c r="O1151" s="114" t="s">
        <v>518</v>
      </c>
      <c r="P1151" s="121" t="s">
        <v>1065</v>
      </c>
      <c r="Q1151" s="121">
        <v>4</v>
      </c>
      <c r="R1151" s="121" t="s">
        <v>885</v>
      </c>
      <c r="S1151" s="121" t="s">
        <v>1535</v>
      </c>
      <c r="U1151" s="121" t="s">
        <v>874</v>
      </c>
      <c r="W1151" s="113" t="s">
        <v>65</v>
      </c>
      <c r="X1151" s="113">
        <v>6</v>
      </c>
      <c r="Y1151" s="113" t="s">
        <v>65</v>
      </c>
      <c r="Z1151" s="113" t="s">
        <v>65</v>
      </c>
      <c r="AA1151" s="120">
        <v>0</v>
      </c>
      <c r="AB1151" s="114" t="s">
        <v>65</v>
      </c>
      <c r="AC1151" s="121" t="s">
        <v>1535</v>
      </c>
      <c r="AD1151" s="121" t="s">
        <v>875</v>
      </c>
    </row>
    <row r="1152" spans="1:30" s="121" customFormat="1">
      <c r="A1152" s="114" t="s">
        <v>916</v>
      </c>
      <c r="B1152" s="114" t="s">
        <v>871</v>
      </c>
      <c r="C1152" s="114" t="s">
        <v>895</v>
      </c>
      <c r="D1152" s="114">
        <f t="shared" si="87"/>
        <v>4</v>
      </c>
      <c r="E1152" s="119">
        <f t="shared" si="88"/>
        <v>351.76026451567475</v>
      </c>
      <c r="F1152" s="119">
        <v>119.219973257935</v>
      </c>
      <c r="G1152" s="114">
        <v>23.342967999999999</v>
      </c>
      <c r="H1152" s="114">
        <v>76.042312999999993</v>
      </c>
      <c r="I1152" s="114" t="s">
        <v>1064</v>
      </c>
      <c r="J1152" s="114" t="s">
        <v>61</v>
      </c>
      <c r="K1152" s="121" t="s">
        <v>495</v>
      </c>
      <c r="L1152" s="121" t="s">
        <v>55</v>
      </c>
      <c r="M1152" s="114" t="s">
        <v>1523</v>
      </c>
      <c r="N1152" s="114" t="s">
        <v>65</v>
      </c>
      <c r="O1152" s="114" t="s">
        <v>518</v>
      </c>
      <c r="P1152" s="121" t="s">
        <v>1066</v>
      </c>
      <c r="Q1152" s="121">
        <v>4</v>
      </c>
      <c r="R1152" s="121" t="s">
        <v>873</v>
      </c>
      <c r="S1152" s="121" t="s">
        <v>1535</v>
      </c>
      <c r="U1152" s="121" t="s">
        <v>874</v>
      </c>
      <c r="W1152" s="113" t="s">
        <v>65</v>
      </c>
      <c r="X1152" s="113">
        <v>6</v>
      </c>
      <c r="Y1152" s="113" t="s">
        <v>65</v>
      </c>
      <c r="Z1152" s="113" t="s">
        <v>65</v>
      </c>
      <c r="AA1152" s="120">
        <v>0</v>
      </c>
      <c r="AB1152" s="114" t="s">
        <v>65</v>
      </c>
      <c r="AC1152" s="121" t="s">
        <v>1535</v>
      </c>
      <c r="AD1152" s="121" t="s">
        <v>875</v>
      </c>
    </row>
    <row r="1153" spans="1:30" s="121" customFormat="1">
      <c r="A1153" s="114" t="s">
        <v>1433</v>
      </c>
      <c r="B1153" s="114" t="s">
        <v>1537</v>
      </c>
      <c r="C1153" s="114" t="s">
        <v>895</v>
      </c>
      <c r="D1153" s="114">
        <f t="shared" si="87"/>
        <v>4</v>
      </c>
      <c r="E1153" s="119">
        <f t="shared" si="88"/>
        <v>470.98023777360976</v>
      </c>
      <c r="F1153" s="119">
        <v>5.0625949639376397</v>
      </c>
      <c r="G1153" s="114">
        <v>23.343973999999999</v>
      </c>
      <c r="H1153" s="114">
        <v>76.042705999999995</v>
      </c>
      <c r="I1153" s="114" t="s">
        <v>1064</v>
      </c>
      <c r="J1153" s="114" t="s">
        <v>61</v>
      </c>
      <c r="K1153" s="121" t="s">
        <v>495</v>
      </c>
      <c r="L1153" s="121" t="s">
        <v>55</v>
      </c>
      <c r="M1153" s="114" t="s">
        <v>1523</v>
      </c>
      <c r="N1153" s="114" t="s">
        <v>65</v>
      </c>
      <c r="O1153" s="114" t="s">
        <v>518</v>
      </c>
      <c r="P1153" s="121" t="s">
        <v>1065</v>
      </c>
      <c r="Q1153" s="121">
        <v>4</v>
      </c>
      <c r="R1153" s="121" t="s">
        <v>873</v>
      </c>
      <c r="S1153" s="121" t="s">
        <v>1535</v>
      </c>
      <c r="U1153" s="121" t="s">
        <v>874</v>
      </c>
      <c r="W1153" s="149" t="s">
        <v>1433</v>
      </c>
      <c r="X1153" s="113">
        <v>30</v>
      </c>
      <c r="Y1153" s="113" t="s">
        <v>1413</v>
      </c>
      <c r="Z1153" s="113" t="s">
        <v>1433</v>
      </c>
      <c r="AA1153" s="120">
        <f>X1153+6</f>
        <v>36</v>
      </c>
      <c r="AB1153" s="114" t="s">
        <v>65</v>
      </c>
      <c r="AC1153" s="121" t="s">
        <v>1535</v>
      </c>
      <c r="AD1153" s="121" t="s">
        <v>875</v>
      </c>
    </row>
    <row r="1154" spans="1:30" s="121" customFormat="1">
      <c r="A1154" s="114" t="s">
        <v>980</v>
      </c>
      <c r="B1154" s="114" t="s">
        <v>871</v>
      </c>
      <c r="C1154" s="114" t="s">
        <v>895</v>
      </c>
      <c r="D1154" s="114">
        <f t="shared" si="87"/>
        <v>4</v>
      </c>
      <c r="E1154" s="119">
        <f t="shared" si="88"/>
        <v>476.04283273754737</v>
      </c>
      <c r="F1154" s="119">
        <v>309.98148560889598</v>
      </c>
      <c r="G1154" s="114">
        <v>23.344010000000001</v>
      </c>
      <c r="H1154" s="114">
        <v>76.042736000000005</v>
      </c>
      <c r="I1154" s="114" t="s">
        <v>1064</v>
      </c>
      <c r="J1154" s="114" t="s">
        <v>61</v>
      </c>
      <c r="K1154" s="121" t="s">
        <v>495</v>
      </c>
      <c r="L1154" s="121" t="s">
        <v>55</v>
      </c>
      <c r="M1154" s="114" t="s">
        <v>1523</v>
      </c>
      <c r="N1154" s="114" t="s">
        <v>65</v>
      </c>
      <c r="O1154" s="114" t="s">
        <v>518</v>
      </c>
      <c r="P1154" s="121" t="s">
        <v>1065</v>
      </c>
      <c r="Q1154" s="121">
        <v>4</v>
      </c>
      <c r="R1154" s="121" t="s">
        <v>881</v>
      </c>
      <c r="S1154" s="121" t="s">
        <v>1535</v>
      </c>
      <c r="U1154" s="121" t="s">
        <v>874</v>
      </c>
      <c r="W1154" s="113" t="s">
        <v>65</v>
      </c>
      <c r="X1154" s="113">
        <v>6</v>
      </c>
      <c r="Y1154" s="113" t="s">
        <v>65</v>
      </c>
      <c r="Z1154" s="113" t="s">
        <v>65</v>
      </c>
      <c r="AA1154" s="120">
        <v>0</v>
      </c>
      <c r="AB1154" s="114" t="s">
        <v>65</v>
      </c>
      <c r="AC1154" s="121" t="s">
        <v>1535</v>
      </c>
      <c r="AD1154" s="121" t="s">
        <v>875</v>
      </c>
    </row>
    <row r="1155" spans="1:30" s="121" customFormat="1">
      <c r="A1155" s="114" t="s">
        <v>916</v>
      </c>
      <c r="B1155" s="114" t="s">
        <v>871</v>
      </c>
      <c r="C1155" s="114" t="s">
        <v>895</v>
      </c>
      <c r="D1155" s="114">
        <f t="shared" si="87"/>
        <v>4</v>
      </c>
      <c r="E1155" s="119">
        <f t="shared" si="88"/>
        <v>786.02431834644335</v>
      </c>
      <c r="F1155" s="119">
        <v>40.576236554014798</v>
      </c>
      <c r="G1155" s="114">
        <v>23.34412</v>
      </c>
      <c r="H1155" s="114">
        <v>76.045760999999999</v>
      </c>
      <c r="I1155" s="114" t="s">
        <v>1064</v>
      </c>
      <c r="J1155" s="114" t="s">
        <v>61</v>
      </c>
      <c r="K1155" s="121" t="s">
        <v>495</v>
      </c>
      <c r="L1155" s="121" t="s">
        <v>55</v>
      </c>
      <c r="M1155" s="114" t="s">
        <v>1523</v>
      </c>
      <c r="N1155" s="114" t="s">
        <v>65</v>
      </c>
      <c r="O1155" s="114" t="s">
        <v>518</v>
      </c>
      <c r="P1155" s="121" t="s">
        <v>1065</v>
      </c>
      <c r="Q1155" s="121">
        <v>4</v>
      </c>
      <c r="R1155" s="121" t="s">
        <v>881</v>
      </c>
      <c r="S1155" s="121" t="s">
        <v>1535</v>
      </c>
      <c r="U1155" s="121" t="s">
        <v>874</v>
      </c>
      <c r="W1155" s="113" t="s">
        <v>65</v>
      </c>
      <c r="X1155" s="113">
        <v>6</v>
      </c>
      <c r="Y1155" s="113" t="s">
        <v>65</v>
      </c>
      <c r="Z1155" s="113" t="s">
        <v>65</v>
      </c>
      <c r="AA1155" s="120">
        <v>0</v>
      </c>
      <c r="AB1155" s="114" t="s">
        <v>65</v>
      </c>
      <c r="AC1155" s="121" t="s">
        <v>1535</v>
      </c>
      <c r="AD1155" s="121" t="s">
        <v>875</v>
      </c>
    </row>
    <row r="1156" spans="1:30" s="121" customFormat="1">
      <c r="A1156" s="114" t="s">
        <v>1433</v>
      </c>
      <c r="B1156" s="114" t="s">
        <v>1537</v>
      </c>
      <c r="C1156" s="114" t="s">
        <v>895</v>
      </c>
      <c r="D1156" s="114">
        <f t="shared" si="87"/>
        <v>4</v>
      </c>
      <c r="E1156" s="119">
        <f t="shared" si="88"/>
        <v>826.60055490045818</v>
      </c>
      <c r="F1156" s="119">
        <v>131.18580977045801</v>
      </c>
      <c r="G1156" s="114">
        <v>23.344138000000001</v>
      </c>
      <c r="H1156" s="114">
        <v>76.046156999999994</v>
      </c>
      <c r="I1156" s="114" t="s">
        <v>1064</v>
      </c>
      <c r="J1156" s="114" t="s">
        <v>61</v>
      </c>
      <c r="K1156" s="121" t="s">
        <v>495</v>
      </c>
      <c r="L1156" s="121" t="s">
        <v>55</v>
      </c>
      <c r="M1156" s="114" t="s">
        <v>1523</v>
      </c>
      <c r="N1156" s="114" t="s">
        <v>65</v>
      </c>
      <c r="O1156" s="114" t="s">
        <v>518</v>
      </c>
      <c r="P1156" s="121" t="s">
        <v>1065</v>
      </c>
      <c r="Q1156" s="121">
        <v>4</v>
      </c>
      <c r="R1156" s="121" t="s">
        <v>881</v>
      </c>
      <c r="S1156" s="121" t="s">
        <v>1535</v>
      </c>
      <c r="U1156" s="121" t="s">
        <v>874</v>
      </c>
      <c r="W1156" s="149" t="s">
        <v>1433</v>
      </c>
      <c r="X1156" s="113">
        <v>8</v>
      </c>
      <c r="Y1156" s="113" t="s">
        <v>1413</v>
      </c>
      <c r="Z1156" s="113" t="s">
        <v>1433</v>
      </c>
      <c r="AA1156" s="120">
        <f>X1156+6</f>
        <v>14</v>
      </c>
      <c r="AB1156" s="114" t="s">
        <v>65</v>
      </c>
      <c r="AC1156" s="121" t="s">
        <v>1535</v>
      </c>
      <c r="AD1156" s="121" t="s">
        <v>875</v>
      </c>
    </row>
    <row r="1157" spans="1:30" s="121" customFormat="1">
      <c r="A1157" s="114" t="s">
        <v>916</v>
      </c>
      <c r="B1157" s="114" t="s">
        <v>871</v>
      </c>
      <c r="C1157" s="114" t="s">
        <v>895</v>
      </c>
      <c r="D1157" s="114">
        <f t="shared" ref="D1157:D1220" si="90">(Q1157/2)+2</f>
        <v>4</v>
      </c>
      <c r="E1157" s="119">
        <f t="shared" si="88"/>
        <v>957.78636467091621</v>
      </c>
      <c r="F1157" s="119">
        <v>110.715220126342</v>
      </c>
      <c r="G1157" s="114">
        <v>23.344632000000001</v>
      </c>
      <c r="H1157" s="114">
        <v>76.047314</v>
      </c>
      <c r="I1157" s="114" t="s">
        <v>1064</v>
      </c>
      <c r="J1157" s="114" t="s">
        <v>61</v>
      </c>
      <c r="K1157" s="121" t="s">
        <v>495</v>
      </c>
      <c r="L1157" s="121" t="s">
        <v>55</v>
      </c>
      <c r="M1157" s="114" t="s">
        <v>1523</v>
      </c>
      <c r="N1157" s="114" t="s">
        <v>65</v>
      </c>
      <c r="O1157" s="114" t="s">
        <v>518</v>
      </c>
      <c r="P1157" s="121" t="s">
        <v>1065</v>
      </c>
      <c r="Q1157" s="121">
        <v>4</v>
      </c>
      <c r="R1157" s="121" t="s">
        <v>881</v>
      </c>
      <c r="S1157" s="121" t="s">
        <v>1535</v>
      </c>
      <c r="U1157" s="121" t="s">
        <v>874</v>
      </c>
      <c r="W1157" s="113" t="s">
        <v>65</v>
      </c>
      <c r="X1157" s="113">
        <v>6</v>
      </c>
      <c r="Y1157" s="113" t="s">
        <v>65</v>
      </c>
      <c r="Z1157" s="113" t="s">
        <v>65</v>
      </c>
      <c r="AA1157" s="120">
        <v>0</v>
      </c>
      <c r="AB1157" s="114" t="s">
        <v>65</v>
      </c>
      <c r="AC1157" s="121" t="s">
        <v>1535</v>
      </c>
      <c r="AD1157" s="121" t="s">
        <v>875</v>
      </c>
    </row>
    <row r="1158" spans="1:30" s="121" customFormat="1">
      <c r="A1158" s="114" t="s">
        <v>1432</v>
      </c>
      <c r="B1158" s="114" t="s">
        <v>1408</v>
      </c>
      <c r="C1158" s="114" t="s">
        <v>895</v>
      </c>
      <c r="D1158" s="114">
        <f t="shared" si="90"/>
        <v>4</v>
      </c>
      <c r="E1158" s="119">
        <f t="shared" ref="E1158:E1221" si="91">F1157+E1157</f>
        <v>1068.5015847972581</v>
      </c>
      <c r="F1158" s="119">
        <v>158.124109118544</v>
      </c>
      <c r="G1158" s="114">
        <v>23.345300000000002</v>
      </c>
      <c r="H1158" s="114">
        <v>76.048118000000002</v>
      </c>
      <c r="I1158" s="114" t="s">
        <v>1064</v>
      </c>
      <c r="J1158" s="114" t="s">
        <v>61</v>
      </c>
      <c r="K1158" s="121" t="s">
        <v>495</v>
      </c>
      <c r="L1158" s="121" t="s">
        <v>55</v>
      </c>
      <c r="M1158" s="114" t="s">
        <v>1523</v>
      </c>
      <c r="N1158" s="114" t="s">
        <v>65</v>
      </c>
      <c r="O1158" s="114" t="s">
        <v>518</v>
      </c>
      <c r="P1158" s="121" t="s">
        <v>1065</v>
      </c>
      <c r="Q1158" s="121">
        <v>4</v>
      </c>
      <c r="R1158" s="121" t="s">
        <v>881</v>
      </c>
      <c r="S1158" s="121" t="s">
        <v>1535</v>
      </c>
      <c r="U1158" s="121" t="s">
        <v>874</v>
      </c>
      <c r="W1158" s="113" t="s">
        <v>65</v>
      </c>
      <c r="X1158" s="113">
        <v>15</v>
      </c>
      <c r="Y1158" s="113" t="s">
        <v>65</v>
      </c>
      <c r="Z1158" s="113" t="s">
        <v>65</v>
      </c>
      <c r="AA1158" s="120">
        <v>0</v>
      </c>
      <c r="AB1158" s="114" t="s">
        <v>65</v>
      </c>
      <c r="AC1158" s="121" t="s">
        <v>1535</v>
      </c>
      <c r="AD1158" s="121" t="s">
        <v>875</v>
      </c>
    </row>
    <row r="1159" spans="1:30" s="121" customFormat="1">
      <c r="A1159" s="114" t="s">
        <v>916</v>
      </c>
      <c r="B1159" s="114" t="s">
        <v>871</v>
      </c>
      <c r="C1159" s="114" t="s">
        <v>895</v>
      </c>
      <c r="D1159" s="114">
        <f t="shared" si="90"/>
        <v>4</v>
      </c>
      <c r="E1159" s="119">
        <f t="shared" si="91"/>
        <v>1226.6256939158022</v>
      </c>
      <c r="F1159" s="119">
        <v>25.203276487024901</v>
      </c>
      <c r="G1159" s="114">
        <v>23.346401</v>
      </c>
      <c r="H1159" s="114">
        <v>76.049094999999994</v>
      </c>
      <c r="I1159" s="114" t="s">
        <v>1064</v>
      </c>
      <c r="J1159" s="114" t="s">
        <v>61</v>
      </c>
      <c r="K1159" s="121" t="s">
        <v>495</v>
      </c>
      <c r="L1159" s="121" t="s">
        <v>55</v>
      </c>
      <c r="M1159" s="114" t="s">
        <v>1523</v>
      </c>
      <c r="N1159" s="114" t="s">
        <v>65</v>
      </c>
      <c r="O1159" s="114" t="s">
        <v>518</v>
      </c>
      <c r="P1159" s="121" t="s">
        <v>1065</v>
      </c>
      <c r="Q1159" s="121">
        <v>4</v>
      </c>
      <c r="R1159" s="121" t="s">
        <v>881</v>
      </c>
      <c r="S1159" s="121" t="s">
        <v>1535</v>
      </c>
      <c r="U1159" s="121" t="s">
        <v>874</v>
      </c>
      <c r="W1159" s="113" t="s">
        <v>65</v>
      </c>
      <c r="X1159" s="113">
        <v>6</v>
      </c>
      <c r="Y1159" s="113" t="s">
        <v>65</v>
      </c>
      <c r="Z1159" s="113" t="s">
        <v>65</v>
      </c>
      <c r="AA1159" s="120">
        <v>0</v>
      </c>
      <c r="AB1159" s="114" t="s">
        <v>65</v>
      </c>
      <c r="AC1159" s="121" t="s">
        <v>1535</v>
      </c>
      <c r="AD1159" s="121" t="s">
        <v>875</v>
      </c>
    </row>
    <row r="1160" spans="1:30" s="121" customFormat="1">
      <c r="A1160" s="114" t="s">
        <v>1068</v>
      </c>
      <c r="B1160" s="114" t="s">
        <v>1408</v>
      </c>
      <c r="C1160" s="114" t="s">
        <v>895</v>
      </c>
      <c r="D1160" s="114">
        <f t="shared" si="90"/>
        <v>4</v>
      </c>
      <c r="E1160" s="119">
        <f t="shared" si="91"/>
        <v>1251.8289704028271</v>
      </c>
      <c r="F1160" s="119">
        <v>535.82805472023597</v>
      </c>
      <c r="G1160" s="114">
        <v>23.346582999999999</v>
      </c>
      <c r="H1160" s="114">
        <v>76.049243000000004</v>
      </c>
      <c r="I1160" s="114" t="s">
        <v>1064</v>
      </c>
      <c r="J1160" s="114" t="s">
        <v>61</v>
      </c>
      <c r="K1160" s="121" t="s">
        <v>495</v>
      </c>
      <c r="L1160" s="121" t="s">
        <v>55</v>
      </c>
      <c r="M1160" s="114" t="s">
        <v>1523</v>
      </c>
      <c r="N1160" s="114" t="s">
        <v>65</v>
      </c>
      <c r="O1160" s="114" t="s">
        <v>518</v>
      </c>
      <c r="P1160" s="121" t="s">
        <v>1065</v>
      </c>
      <c r="Q1160" s="121">
        <v>4</v>
      </c>
      <c r="R1160" s="121" t="s">
        <v>881</v>
      </c>
      <c r="S1160" s="121" t="s">
        <v>1535</v>
      </c>
      <c r="U1160" s="121" t="s">
        <v>874</v>
      </c>
      <c r="W1160" s="113" t="s">
        <v>65</v>
      </c>
      <c r="X1160" s="113">
        <v>6</v>
      </c>
      <c r="Y1160" s="113" t="s">
        <v>65</v>
      </c>
      <c r="Z1160" s="113" t="s">
        <v>65</v>
      </c>
      <c r="AA1160" s="120">
        <v>0</v>
      </c>
      <c r="AB1160" s="114" t="s">
        <v>65</v>
      </c>
      <c r="AC1160" s="121" t="s">
        <v>1535</v>
      </c>
      <c r="AD1160" s="121" t="s">
        <v>875</v>
      </c>
    </row>
    <row r="1161" spans="1:30" s="121" customFormat="1">
      <c r="A1161" s="114" t="s">
        <v>916</v>
      </c>
      <c r="B1161" s="114" t="s">
        <v>871</v>
      </c>
      <c r="C1161" s="114" t="s">
        <v>895</v>
      </c>
      <c r="D1161" s="114">
        <f t="shared" si="90"/>
        <v>4</v>
      </c>
      <c r="E1161" s="119">
        <f t="shared" si="91"/>
        <v>1787.657025123063</v>
      </c>
      <c r="F1161" s="119">
        <v>375.80201897478702</v>
      </c>
      <c r="G1161" s="114">
        <v>23.350676</v>
      </c>
      <c r="H1161" s="114">
        <v>76.052025999999998</v>
      </c>
      <c r="I1161" s="114" t="s">
        <v>1064</v>
      </c>
      <c r="J1161" s="114" t="s">
        <v>61</v>
      </c>
      <c r="K1161" s="121" t="s">
        <v>495</v>
      </c>
      <c r="L1161" s="121" t="s">
        <v>55</v>
      </c>
      <c r="M1161" s="114" t="s">
        <v>1523</v>
      </c>
      <c r="N1161" s="114" t="s">
        <v>65</v>
      </c>
      <c r="O1161" s="114" t="s">
        <v>518</v>
      </c>
      <c r="P1161" s="121" t="s">
        <v>1065</v>
      </c>
      <c r="Q1161" s="121">
        <v>4</v>
      </c>
      <c r="R1161" s="121" t="s">
        <v>881</v>
      </c>
      <c r="S1161" s="121" t="s">
        <v>1535</v>
      </c>
      <c r="U1161" s="121" t="s">
        <v>874</v>
      </c>
      <c r="W1161" s="113" t="s">
        <v>65</v>
      </c>
      <c r="X1161" s="113">
        <v>6</v>
      </c>
      <c r="Y1161" s="113" t="s">
        <v>65</v>
      </c>
      <c r="Z1161" s="113" t="s">
        <v>65</v>
      </c>
      <c r="AA1161" s="120">
        <v>0</v>
      </c>
      <c r="AB1161" s="114" t="s">
        <v>65</v>
      </c>
      <c r="AC1161" s="121" t="s">
        <v>1535</v>
      </c>
      <c r="AD1161" s="121" t="s">
        <v>875</v>
      </c>
    </row>
    <row r="1162" spans="1:30" s="121" customFormat="1">
      <c r="A1162" s="114" t="s">
        <v>1432</v>
      </c>
      <c r="B1162" s="114" t="s">
        <v>1408</v>
      </c>
      <c r="C1162" s="114" t="s">
        <v>895</v>
      </c>
      <c r="D1162" s="114">
        <f t="shared" si="90"/>
        <v>4</v>
      </c>
      <c r="E1162" s="119">
        <f t="shared" si="91"/>
        <v>2163.45904409785</v>
      </c>
      <c r="F1162" s="119">
        <v>315.73402196102899</v>
      </c>
      <c r="G1162" s="114">
        <v>23.353531</v>
      </c>
      <c r="H1162" s="114">
        <v>76.053978000000001</v>
      </c>
      <c r="I1162" s="114" t="s">
        <v>1064</v>
      </c>
      <c r="J1162" s="114" t="s">
        <v>61</v>
      </c>
      <c r="K1162" s="121" t="s">
        <v>495</v>
      </c>
      <c r="L1162" s="121" t="s">
        <v>55</v>
      </c>
      <c r="M1162" s="114" t="s">
        <v>1523</v>
      </c>
      <c r="N1162" s="114" t="s">
        <v>65</v>
      </c>
      <c r="O1162" s="114">
        <v>3</v>
      </c>
      <c r="P1162" s="121" t="s">
        <v>1065</v>
      </c>
      <c r="Q1162" s="121">
        <v>4</v>
      </c>
      <c r="R1162" s="121" t="s">
        <v>881</v>
      </c>
      <c r="S1162" s="121" t="s">
        <v>1535</v>
      </c>
      <c r="U1162" s="121" t="s">
        <v>874</v>
      </c>
      <c r="W1162" s="113" t="s">
        <v>65</v>
      </c>
      <c r="X1162" s="113">
        <v>6</v>
      </c>
      <c r="Y1162" s="113" t="s">
        <v>65</v>
      </c>
      <c r="Z1162" s="113" t="s">
        <v>65</v>
      </c>
      <c r="AA1162" s="120">
        <v>0</v>
      </c>
      <c r="AB1162" s="114" t="s">
        <v>65</v>
      </c>
      <c r="AC1162" s="121" t="s">
        <v>1535</v>
      </c>
      <c r="AD1162" s="121" t="s">
        <v>875</v>
      </c>
    </row>
    <row r="1163" spans="1:30" s="121" customFormat="1">
      <c r="A1163" s="114" t="s">
        <v>1433</v>
      </c>
      <c r="B1163" s="114" t="s">
        <v>1537</v>
      </c>
      <c r="C1163" s="114" t="s">
        <v>895</v>
      </c>
      <c r="D1163" s="114">
        <f t="shared" si="90"/>
        <v>4</v>
      </c>
      <c r="E1163" s="119">
        <f t="shared" si="91"/>
        <v>2479.1930660588791</v>
      </c>
      <c r="F1163" s="119">
        <v>62.790325357724399</v>
      </c>
      <c r="G1163" s="114">
        <v>23.355809000000001</v>
      </c>
      <c r="H1163" s="114">
        <v>76.055829000000003</v>
      </c>
      <c r="I1163" s="114" t="s">
        <v>1064</v>
      </c>
      <c r="J1163" s="114" t="s">
        <v>61</v>
      </c>
      <c r="K1163" s="121" t="s">
        <v>495</v>
      </c>
      <c r="L1163" s="121" t="s">
        <v>55</v>
      </c>
      <c r="M1163" s="114" t="s">
        <v>1523</v>
      </c>
      <c r="N1163" s="114" t="s">
        <v>65</v>
      </c>
      <c r="O1163" s="114" t="s">
        <v>518</v>
      </c>
      <c r="P1163" s="121" t="s">
        <v>1065</v>
      </c>
      <c r="Q1163" s="121">
        <v>4</v>
      </c>
      <c r="R1163" s="121" t="s">
        <v>881</v>
      </c>
      <c r="S1163" s="121" t="s">
        <v>1535</v>
      </c>
      <c r="U1163" s="121" t="s">
        <v>874</v>
      </c>
      <c r="W1163" s="149" t="s">
        <v>1433</v>
      </c>
      <c r="X1163" s="113">
        <v>7</v>
      </c>
      <c r="Y1163" s="113" t="s">
        <v>1413</v>
      </c>
      <c r="Z1163" s="113" t="s">
        <v>1433</v>
      </c>
      <c r="AA1163" s="120">
        <f>X1163+6</f>
        <v>13</v>
      </c>
      <c r="AB1163" s="114" t="s">
        <v>65</v>
      </c>
      <c r="AC1163" s="121" t="s">
        <v>1535</v>
      </c>
      <c r="AD1163" s="121" t="s">
        <v>875</v>
      </c>
    </row>
    <row r="1164" spans="1:30" s="121" customFormat="1">
      <c r="A1164" s="114" t="s">
        <v>916</v>
      </c>
      <c r="B1164" s="114" t="s">
        <v>871</v>
      </c>
      <c r="C1164" s="114" t="s">
        <v>895</v>
      </c>
      <c r="D1164" s="114">
        <f t="shared" si="90"/>
        <v>4</v>
      </c>
      <c r="E1164" s="119">
        <f t="shared" si="91"/>
        <v>2541.9833914166034</v>
      </c>
      <c r="F1164" s="119">
        <v>55.531893732411298</v>
      </c>
      <c r="G1164" s="114">
        <v>23.356255999999998</v>
      </c>
      <c r="H1164" s="114">
        <v>76.056205000000006</v>
      </c>
      <c r="I1164" s="114" t="s">
        <v>1064</v>
      </c>
      <c r="J1164" s="114" t="s">
        <v>61</v>
      </c>
      <c r="K1164" s="121" t="s">
        <v>495</v>
      </c>
      <c r="L1164" s="121" t="s">
        <v>55</v>
      </c>
      <c r="M1164" s="114" t="s">
        <v>1523</v>
      </c>
      <c r="N1164" s="114" t="s">
        <v>65</v>
      </c>
      <c r="O1164" s="114" t="s">
        <v>518</v>
      </c>
      <c r="P1164" s="121" t="s">
        <v>1065</v>
      </c>
      <c r="Q1164" s="121">
        <v>4</v>
      </c>
      <c r="R1164" s="121" t="s">
        <v>881</v>
      </c>
      <c r="S1164" s="121" t="s">
        <v>1535</v>
      </c>
      <c r="U1164" s="121" t="s">
        <v>874</v>
      </c>
      <c r="W1164" s="113" t="s">
        <v>65</v>
      </c>
      <c r="X1164" s="113">
        <v>6</v>
      </c>
      <c r="Y1164" s="113" t="s">
        <v>65</v>
      </c>
      <c r="Z1164" s="113" t="s">
        <v>65</v>
      </c>
      <c r="AA1164" s="120">
        <v>0</v>
      </c>
      <c r="AB1164" s="114" t="s">
        <v>916</v>
      </c>
      <c r="AC1164" s="121" t="s">
        <v>1535</v>
      </c>
      <c r="AD1164" s="121" t="s">
        <v>875</v>
      </c>
    </row>
    <row r="1165" spans="1:30" s="121" customFormat="1">
      <c r="A1165" s="114" t="s">
        <v>916</v>
      </c>
      <c r="B1165" s="114" t="s">
        <v>871</v>
      </c>
      <c r="C1165" s="114" t="s">
        <v>895</v>
      </c>
      <c r="D1165" s="114">
        <f t="shared" si="90"/>
        <v>4</v>
      </c>
      <c r="E1165" s="119">
        <f t="shared" si="91"/>
        <v>2597.5152851490147</v>
      </c>
      <c r="F1165" s="119">
        <v>251.92785411336601</v>
      </c>
      <c r="G1165" s="114">
        <v>23.356629999999999</v>
      </c>
      <c r="H1165" s="114">
        <v>76.056566000000004</v>
      </c>
      <c r="I1165" s="114" t="s">
        <v>1064</v>
      </c>
      <c r="J1165" s="114" t="s">
        <v>61</v>
      </c>
      <c r="K1165" s="121" t="s">
        <v>495</v>
      </c>
      <c r="L1165" s="121" t="s">
        <v>55</v>
      </c>
      <c r="M1165" s="114" t="s">
        <v>1523</v>
      </c>
      <c r="N1165" s="114" t="s">
        <v>65</v>
      </c>
      <c r="O1165" s="114" t="s">
        <v>518</v>
      </c>
      <c r="P1165" s="121" t="s">
        <v>1065</v>
      </c>
      <c r="Q1165" s="121">
        <v>4</v>
      </c>
      <c r="R1165" s="121" t="s">
        <v>881</v>
      </c>
      <c r="S1165" s="121" t="s">
        <v>1535</v>
      </c>
      <c r="U1165" s="121" t="s">
        <v>874</v>
      </c>
      <c r="W1165" s="113" t="s">
        <v>65</v>
      </c>
      <c r="X1165" s="113">
        <v>6</v>
      </c>
      <c r="Y1165" s="113" t="s">
        <v>65</v>
      </c>
      <c r="Z1165" s="113" t="s">
        <v>65</v>
      </c>
      <c r="AA1165" s="120">
        <v>0</v>
      </c>
      <c r="AB1165" s="114" t="s">
        <v>65</v>
      </c>
      <c r="AC1165" s="121" t="s">
        <v>1535</v>
      </c>
      <c r="AD1165" s="121" t="s">
        <v>875</v>
      </c>
    </row>
    <row r="1166" spans="1:30" s="121" customFormat="1">
      <c r="A1166" s="114" t="s">
        <v>1433</v>
      </c>
      <c r="B1166" s="114" t="s">
        <v>1537</v>
      </c>
      <c r="C1166" s="114" t="s">
        <v>895</v>
      </c>
      <c r="D1166" s="114">
        <f t="shared" si="90"/>
        <v>4</v>
      </c>
      <c r="E1166" s="119">
        <f t="shared" si="91"/>
        <v>2849.4431392623806</v>
      </c>
      <c r="F1166" s="119">
        <v>201.27357168347601</v>
      </c>
      <c r="G1166" s="114">
        <v>23.358447000000002</v>
      </c>
      <c r="H1166" s="114">
        <v>76.058032999999995</v>
      </c>
      <c r="I1166" s="114" t="s">
        <v>1064</v>
      </c>
      <c r="J1166" s="114" t="s">
        <v>61</v>
      </c>
      <c r="K1166" s="121" t="s">
        <v>495</v>
      </c>
      <c r="L1166" s="121" t="s">
        <v>55</v>
      </c>
      <c r="M1166" s="114" t="s">
        <v>1523</v>
      </c>
      <c r="N1166" s="114" t="s">
        <v>65</v>
      </c>
      <c r="O1166" s="114" t="s">
        <v>518</v>
      </c>
      <c r="P1166" s="121" t="s">
        <v>1065</v>
      </c>
      <c r="Q1166" s="121">
        <v>4</v>
      </c>
      <c r="R1166" s="121" t="s">
        <v>881</v>
      </c>
      <c r="S1166" s="121" t="s">
        <v>1535</v>
      </c>
      <c r="U1166" s="121" t="s">
        <v>874</v>
      </c>
      <c r="W1166" s="149" t="s">
        <v>1433</v>
      </c>
      <c r="X1166" s="113">
        <v>6</v>
      </c>
      <c r="Y1166" s="113" t="s">
        <v>1413</v>
      </c>
      <c r="Z1166" s="113" t="s">
        <v>1433</v>
      </c>
      <c r="AA1166" s="120">
        <f>X1166+6</f>
        <v>12</v>
      </c>
      <c r="AB1166" s="114" t="s">
        <v>65</v>
      </c>
      <c r="AC1166" s="121" t="s">
        <v>1535</v>
      </c>
      <c r="AD1166" s="121" t="s">
        <v>875</v>
      </c>
    </row>
    <row r="1167" spans="1:30" s="121" customFormat="1">
      <c r="A1167" s="114" t="s">
        <v>916</v>
      </c>
      <c r="B1167" s="114" t="s">
        <v>871</v>
      </c>
      <c r="C1167" s="114" t="s">
        <v>895</v>
      </c>
      <c r="D1167" s="114">
        <f t="shared" si="90"/>
        <v>4</v>
      </c>
      <c r="E1167" s="119">
        <f t="shared" si="91"/>
        <v>3050.7167109458564</v>
      </c>
      <c r="F1167" s="119">
        <v>20.4293198372688</v>
      </c>
      <c r="G1167" s="114">
        <v>23.359967000000001</v>
      </c>
      <c r="H1167" s="114">
        <v>76.059100000000001</v>
      </c>
      <c r="I1167" s="114" t="s">
        <v>1064</v>
      </c>
      <c r="J1167" s="114" t="s">
        <v>61</v>
      </c>
      <c r="K1167" s="121" t="s">
        <v>495</v>
      </c>
      <c r="L1167" s="121" t="s">
        <v>55</v>
      </c>
      <c r="M1167" s="114" t="s">
        <v>1523</v>
      </c>
      <c r="N1167" s="114" t="s">
        <v>65</v>
      </c>
      <c r="O1167" s="114" t="s">
        <v>518</v>
      </c>
      <c r="P1167" s="121" t="s">
        <v>1065</v>
      </c>
      <c r="Q1167" s="121">
        <v>4</v>
      </c>
      <c r="R1167" s="121" t="s">
        <v>881</v>
      </c>
      <c r="S1167" s="121" t="s">
        <v>1535</v>
      </c>
      <c r="U1167" s="121" t="s">
        <v>874</v>
      </c>
      <c r="W1167" s="113" t="s">
        <v>65</v>
      </c>
      <c r="X1167" s="113">
        <v>6</v>
      </c>
      <c r="Y1167" s="113" t="s">
        <v>65</v>
      </c>
      <c r="Z1167" s="113" t="s">
        <v>65</v>
      </c>
      <c r="AA1167" s="120">
        <v>0</v>
      </c>
      <c r="AB1167" s="114" t="s">
        <v>916</v>
      </c>
      <c r="AC1167" s="121" t="s">
        <v>1535</v>
      </c>
      <c r="AD1167" s="121" t="s">
        <v>875</v>
      </c>
    </row>
    <row r="1168" spans="1:30" s="121" customFormat="1">
      <c r="A1168" s="114" t="s">
        <v>1433</v>
      </c>
      <c r="B1168" s="114" t="s">
        <v>1537</v>
      </c>
      <c r="C1168" s="114" t="s">
        <v>895</v>
      </c>
      <c r="D1168" s="114">
        <f t="shared" si="90"/>
        <v>4</v>
      </c>
      <c r="E1168" s="119">
        <f t="shared" si="91"/>
        <v>3071.1460307831253</v>
      </c>
      <c r="F1168" s="119">
        <v>199.85036829409</v>
      </c>
      <c r="G1168" s="114">
        <v>23.360112000000001</v>
      </c>
      <c r="H1168" s="114">
        <v>76.059224</v>
      </c>
      <c r="I1168" s="114" t="s">
        <v>1064</v>
      </c>
      <c r="J1168" s="114" t="s">
        <v>61</v>
      </c>
      <c r="K1168" s="121" t="s">
        <v>495</v>
      </c>
      <c r="L1168" s="121" t="s">
        <v>55</v>
      </c>
      <c r="M1168" s="114" t="s">
        <v>1523</v>
      </c>
      <c r="N1168" s="114" t="s">
        <v>65</v>
      </c>
      <c r="O1168" s="114" t="s">
        <v>518</v>
      </c>
      <c r="P1168" s="121" t="s">
        <v>1065</v>
      </c>
      <c r="Q1168" s="121">
        <v>4</v>
      </c>
      <c r="R1168" s="121" t="s">
        <v>881</v>
      </c>
      <c r="S1168" s="121" t="s">
        <v>1535</v>
      </c>
      <c r="U1168" s="121" t="s">
        <v>874</v>
      </c>
      <c r="W1168" s="149" t="s">
        <v>1433</v>
      </c>
      <c r="X1168" s="113">
        <v>8</v>
      </c>
      <c r="Y1168" s="113" t="s">
        <v>1413</v>
      </c>
      <c r="Z1168" s="113" t="s">
        <v>1433</v>
      </c>
      <c r="AA1168" s="120">
        <f t="shared" ref="AA1168:AA1169" si="92">X1168+6</f>
        <v>14</v>
      </c>
      <c r="AB1168" s="114" t="s">
        <v>65</v>
      </c>
      <c r="AC1168" s="121" t="s">
        <v>1535</v>
      </c>
      <c r="AD1168" s="121" t="s">
        <v>875</v>
      </c>
    </row>
    <row r="1169" spans="1:30" s="121" customFormat="1">
      <c r="A1169" s="114" t="s">
        <v>1433</v>
      </c>
      <c r="B1169" s="114" t="s">
        <v>1537</v>
      </c>
      <c r="C1169" s="114" t="s">
        <v>895</v>
      </c>
      <c r="D1169" s="114">
        <f t="shared" si="90"/>
        <v>4</v>
      </c>
      <c r="E1169" s="119">
        <f t="shared" si="91"/>
        <v>3270.9963990772153</v>
      </c>
      <c r="F1169" s="119">
        <v>215.38209456155499</v>
      </c>
      <c r="G1169" s="114">
        <v>23.361649</v>
      </c>
      <c r="H1169" s="114">
        <v>76.060237999999998</v>
      </c>
      <c r="I1169" s="114" t="s">
        <v>1064</v>
      </c>
      <c r="J1169" s="114" t="s">
        <v>61</v>
      </c>
      <c r="K1169" s="121" t="s">
        <v>495</v>
      </c>
      <c r="L1169" s="121" t="s">
        <v>55</v>
      </c>
      <c r="M1169" s="114" t="s">
        <v>1523</v>
      </c>
      <c r="N1169" s="114" t="s">
        <v>65</v>
      </c>
      <c r="O1169" s="114" t="s">
        <v>518</v>
      </c>
      <c r="P1169" s="121" t="s">
        <v>1065</v>
      </c>
      <c r="Q1169" s="121">
        <v>4</v>
      </c>
      <c r="R1169" s="121" t="s">
        <v>881</v>
      </c>
      <c r="S1169" s="121" t="s">
        <v>1535</v>
      </c>
      <c r="U1169" s="121" t="s">
        <v>874</v>
      </c>
      <c r="W1169" s="149" t="s">
        <v>1433</v>
      </c>
      <c r="X1169" s="113">
        <v>6</v>
      </c>
      <c r="Y1169" s="113" t="s">
        <v>1413</v>
      </c>
      <c r="Z1169" s="113" t="s">
        <v>1433</v>
      </c>
      <c r="AA1169" s="120">
        <f t="shared" si="92"/>
        <v>12</v>
      </c>
      <c r="AB1169" s="114" t="s">
        <v>1067</v>
      </c>
      <c r="AC1169" s="121" t="s">
        <v>1535</v>
      </c>
      <c r="AD1169" s="121" t="s">
        <v>875</v>
      </c>
    </row>
    <row r="1170" spans="1:30" s="121" customFormat="1">
      <c r="A1170" s="114" t="s">
        <v>913</v>
      </c>
      <c r="B1170" s="114" t="s">
        <v>871</v>
      </c>
      <c r="C1170" s="114" t="s">
        <v>895</v>
      </c>
      <c r="D1170" s="114">
        <f t="shared" si="90"/>
        <v>4</v>
      </c>
      <c r="E1170" s="119">
        <f t="shared" si="91"/>
        <v>3486.3784936387701</v>
      </c>
      <c r="F1170" s="119">
        <v>23.251479242823098</v>
      </c>
      <c r="G1170" s="114">
        <v>23.363188999999998</v>
      </c>
      <c r="H1170" s="114">
        <v>76.061521999999997</v>
      </c>
      <c r="I1170" s="114" t="s">
        <v>1064</v>
      </c>
      <c r="J1170" s="114" t="s">
        <v>61</v>
      </c>
      <c r="K1170" s="121" t="s">
        <v>495</v>
      </c>
      <c r="L1170" s="121" t="s">
        <v>55</v>
      </c>
      <c r="M1170" s="114" t="s">
        <v>1523</v>
      </c>
      <c r="N1170" s="114" t="s">
        <v>65</v>
      </c>
      <c r="O1170" s="114" t="s">
        <v>518</v>
      </c>
      <c r="P1170" s="121" t="s">
        <v>1065</v>
      </c>
      <c r="Q1170" s="121">
        <v>4</v>
      </c>
      <c r="R1170" s="121" t="s">
        <v>881</v>
      </c>
      <c r="S1170" s="121" t="s">
        <v>1535</v>
      </c>
      <c r="U1170" s="121" t="s">
        <v>874</v>
      </c>
      <c r="W1170" s="113" t="s">
        <v>65</v>
      </c>
      <c r="X1170" s="113">
        <v>6</v>
      </c>
      <c r="Y1170" s="113" t="s">
        <v>65</v>
      </c>
      <c r="Z1170" s="113" t="s">
        <v>65</v>
      </c>
      <c r="AA1170" s="120">
        <v>0</v>
      </c>
      <c r="AB1170" s="114" t="s">
        <v>65</v>
      </c>
      <c r="AC1170" s="121" t="s">
        <v>1535</v>
      </c>
      <c r="AD1170" s="121" t="s">
        <v>875</v>
      </c>
    </row>
    <row r="1171" spans="1:30" s="121" customFormat="1">
      <c r="A1171" s="114" t="s">
        <v>916</v>
      </c>
      <c r="B1171" s="114" t="s">
        <v>871</v>
      </c>
      <c r="C1171" s="114" t="s">
        <v>895</v>
      </c>
      <c r="D1171" s="114">
        <f t="shared" si="90"/>
        <v>4</v>
      </c>
      <c r="E1171" s="119">
        <f t="shared" si="91"/>
        <v>3509.6299728815934</v>
      </c>
      <c r="F1171" s="119">
        <v>169.29176891345901</v>
      </c>
      <c r="G1171" s="114">
        <v>23.363368999999999</v>
      </c>
      <c r="H1171" s="114">
        <v>76.061639</v>
      </c>
      <c r="I1171" s="114" t="s">
        <v>1064</v>
      </c>
      <c r="J1171" s="114" t="s">
        <v>61</v>
      </c>
      <c r="K1171" s="121" t="s">
        <v>495</v>
      </c>
      <c r="L1171" s="121" t="s">
        <v>55</v>
      </c>
      <c r="M1171" s="114" t="s">
        <v>1523</v>
      </c>
      <c r="N1171" s="114" t="s">
        <v>65</v>
      </c>
      <c r="O1171" s="114" t="s">
        <v>518</v>
      </c>
      <c r="P1171" s="121" t="s">
        <v>1065</v>
      </c>
      <c r="Q1171" s="121">
        <v>4</v>
      </c>
      <c r="R1171" s="121" t="s">
        <v>881</v>
      </c>
      <c r="S1171" s="121" t="s">
        <v>1535</v>
      </c>
      <c r="U1171" s="121" t="s">
        <v>874</v>
      </c>
      <c r="W1171" s="113" t="s">
        <v>65</v>
      </c>
      <c r="X1171" s="113">
        <v>6</v>
      </c>
      <c r="Y1171" s="113" t="s">
        <v>65</v>
      </c>
      <c r="Z1171" s="113" t="s">
        <v>65</v>
      </c>
      <c r="AA1171" s="120">
        <v>0</v>
      </c>
      <c r="AB1171" s="114" t="s">
        <v>916</v>
      </c>
      <c r="AC1171" s="121" t="s">
        <v>1535</v>
      </c>
      <c r="AD1171" s="121" t="s">
        <v>875</v>
      </c>
    </row>
    <row r="1172" spans="1:30" s="121" customFormat="1">
      <c r="A1172" s="114" t="s">
        <v>1432</v>
      </c>
      <c r="B1172" s="114" t="s">
        <v>1408</v>
      </c>
      <c r="C1172" s="114" t="s">
        <v>895</v>
      </c>
      <c r="D1172" s="114">
        <f t="shared" si="90"/>
        <v>4</v>
      </c>
      <c r="E1172" s="119">
        <f t="shared" si="91"/>
        <v>3678.9217417950522</v>
      </c>
      <c r="F1172" s="119">
        <v>128.27850560202199</v>
      </c>
      <c r="G1172" s="114">
        <v>23.364345</v>
      </c>
      <c r="H1172" s="114">
        <v>76.062894</v>
      </c>
      <c r="I1172" s="114" t="s">
        <v>1064</v>
      </c>
      <c r="J1172" s="114" t="s">
        <v>61</v>
      </c>
      <c r="K1172" s="121" t="s">
        <v>495</v>
      </c>
      <c r="L1172" s="121" t="s">
        <v>55</v>
      </c>
      <c r="M1172" s="114" t="s">
        <v>1523</v>
      </c>
      <c r="N1172" s="114" t="s">
        <v>65</v>
      </c>
      <c r="O1172" s="114" t="s">
        <v>518</v>
      </c>
      <c r="P1172" s="121" t="s">
        <v>1065</v>
      </c>
      <c r="Q1172" s="121">
        <v>4</v>
      </c>
      <c r="R1172" s="121" t="s">
        <v>881</v>
      </c>
      <c r="S1172" s="121" t="s">
        <v>1535</v>
      </c>
      <c r="U1172" s="121" t="s">
        <v>874</v>
      </c>
      <c r="W1172" s="113" t="s">
        <v>65</v>
      </c>
      <c r="X1172" s="113">
        <v>6</v>
      </c>
      <c r="Y1172" s="113" t="s">
        <v>65</v>
      </c>
      <c r="Z1172" s="113" t="s">
        <v>65</v>
      </c>
      <c r="AA1172" s="120">
        <v>0</v>
      </c>
      <c r="AB1172" s="114" t="s">
        <v>65</v>
      </c>
      <c r="AC1172" s="121" t="s">
        <v>1535</v>
      </c>
      <c r="AD1172" s="121" t="s">
        <v>875</v>
      </c>
    </row>
    <row r="1173" spans="1:30" s="121" customFormat="1">
      <c r="A1173" s="114" t="s">
        <v>66</v>
      </c>
      <c r="B1173" s="114" t="s">
        <v>871</v>
      </c>
      <c r="C1173" s="114" t="s">
        <v>895</v>
      </c>
      <c r="D1173" s="114">
        <f t="shared" si="90"/>
        <v>4</v>
      </c>
      <c r="E1173" s="119">
        <f t="shared" si="91"/>
        <v>3807.2002473970742</v>
      </c>
      <c r="F1173" s="119">
        <v>251.00231164210999</v>
      </c>
      <c r="G1173" s="114">
        <v>23.365183999999999</v>
      </c>
      <c r="H1173" s="114">
        <v>76.063755</v>
      </c>
      <c r="I1173" s="114" t="s">
        <v>1064</v>
      </c>
      <c r="J1173" s="114" t="s">
        <v>61</v>
      </c>
      <c r="K1173" s="121" t="s">
        <v>495</v>
      </c>
      <c r="L1173" s="121" t="s">
        <v>55</v>
      </c>
      <c r="M1173" s="114" t="s">
        <v>1523</v>
      </c>
      <c r="N1173" s="114" t="s">
        <v>65</v>
      </c>
      <c r="O1173" s="114" t="s">
        <v>518</v>
      </c>
      <c r="P1173" s="121" t="s">
        <v>1065</v>
      </c>
      <c r="Q1173" s="121">
        <v>4</v>
      </c>
      <c r="R1173" s="121" t="s">
        <v>881</v>
      </c>
      <c r="S1173" s="121" t="s">
        <v>1535</v>
      </c>
      <c r="U1173" s="121" t="s">
        <v>874</v>
      </c>
      <c r="W1173" s="113" t="s">
        <v>65</v>
      </c>
      <c r="X1173" s="113">
        <v>11</v>
      </c>
      <c r="Y1173" s="113" t="s">
        <v>65</v>
      </c>
      <c r="Z1173" s="113" t="s">
        <v>65</v>
      </c>
      <c r="AA1173" s="120">
        <v>0</v>
      </c>
      <c r="AB1173" s="114" t="s">
        <v>916</v>
      </c>
      <c r="AC1173" s="121" t="s">
        <v>1535</v>
      </c>
      <c r="AD1173" s="121" t="s">
        <v>875</v>
      </c>
    </row>
    <row r="1174" spans="1:30" s="121" customFormat="1">
      <c r="A1174" s="114" t="s">
        <v>916</v>
      </c>
      <c r="B1174" s="114" t="s">
        <v>871</v>
      </c>
      <c r="C1174" s="114" t="s">
        <v>895</v>
      </c>
      <c r="D1174" s="114">
        <f t="shared" si="90"/>
        <v>4</v>
      </c>
      <c r="E1174" s="119">
        <f t="shared" si="91"/>
        <v>4058.2025590391841</v>
      </c>
      <c r="F1174" s="119">
        <v>163.11222748587099</v>
      </c>
      <c r="G1174" s="114">
        <v>23.366803999999998</v>
      </c>
      <c r="H1174" s="114">
        <v>76.065464000000006</v>
      </c>
      <c r="I1174" s="114" t="s">
        <v>1064</v>
      </c>
      <c r="J1174" s="114" t="s">
        <v>61</v>
      </c>
      <c r="K1174" s="121" t="s">
        <v>495</v>
      </c>
      <c r="L1174" s="121" t="s">
        <v>55</v>
      </c>
      <c r="M1174" s="114" t="s">
        <v>1523</v>
      </c>
      <c r="N1174" s="114" t="s">
        <v>65</v>
      </c>
      <c r="O1174" s="114" t="s">
        <v>518</v>
      </c>
      <c r="P1174" s="121" t="s">
        <v>1065</v>
      </c>
      <c r="Q1174" s="121">
        <v>4</v>
      </c>
      <c r="R1174" s="121" t="s">
        <v>881</v>
      </c>
      <c r="S1174" s="121" t="s">
        <v>1535</v>
      </c>
      <c r="U1174" s="121" t="s">
        <v>874</v>
      </c>
      <c r="W1174" s="113" t="s">
        <v>65</v>
      </c>
      <c r="X1174" s="113">
        <v>6</v>
      </c>
      <c r="Y1174" s="113" t="s">
        <v>65</v>
      </c>
      <c r="Z1174" s="113" t="s">
        <v>65</v>
      </c>
      <c r="AA1174" s="120">
        <v>0</v>
      </c>
      <c r="AB1174" s="114" t="s">
        <v>65</v>
      </c>
      <c r="AC1174" s="121" t="s">
        <v>1535</v>
      </c>
      <c r="AD1174" s="121" t="s">
        <v>875</v>
      </c>
    </row>
    <row r="1175" spans="1:30" s="121" customFormat="1">
      <c r="A1175" s="114" t="s">
        <v>1068</v>
      </c>
      <c r="B1175" s="114" t="s">
        <v>871</v>
      </c>
      <c r="C1175" s="114" t="s">
        <v>895</v>
      </c>
      <c r="D1175" s="114">
        <f t="shared" si="90"/>
        <v>4</v>
      </c>
      <c r="E1175" s="119">
        <f t="shared" si="91"/>
        <v>4221.3147865250548</v>
      </c>
      <c r="F1175" s="119">
        <v>268.86513197923301</v>
      </c>
      <c r="G1175" s="114">
        <v>23.367930000000001</v>
      </c>
      <c r="H1175" s="114">
        <v>76.066486999999995</v>
      </c>
      <c r="I1175" s="114" t="s">
        <v>1064</v>
      </c>
      <c r="J1175" s="114" t="s">
        <v>61</v>
      </c>
      <c r="K1175" s="121" t="s">
        <v>495</v>
      </c>
      <c r="L1175" s="121" t="s">
        <v>55</v>
      </c>
      <c r="M1175" s="114" t="s">
        <v>1523</v>
      </c>
      <c r="N1175" s="114" t="s">
        <v>65</v>
      </c>
      <c r="O1175" s="114" t="s">
        <v>518</v>
      </c>
      <c r="P1175" s="121" t="s">
        <v>1065</v>
      </c>
      <c r="Q1175" s="121">
        <v>4</v>
      </c>
      <c r="R1175" s="121" t="s">
        <v>881</v>
      </c>
      <c r="S1175" s="121" t="s">
        <v>1535</v>
      </c>
      <c r="U1175" s="121" t="s">
        <v>874</v>
      </c>
      <c r="W1175" s="113" t="s">
        <v>65</v>
      </c>
      <c r="X1175" s="113">
        <v>6</v>
      </c>
      <c r="Y1175" s="113" t="s">
        <v>65</v>
      </c>
      <c r="Z1175" s="113" t="s">
        <v>65</v>
      </c>
      <c r="AA1175" s="120">
        <v>0</v>
      </c>
      <c r="AB1175" s="114" t="s">
        <v>65</v>
      </c>
      <c r="AC1175" s="121" t="s">
        <v>1535</v>
      </c>
      <c r="AD1175" s="121" t="s">
        <v>875</v>
      </c>
    </row>
    <row r="1176" spans="1:30" s="121" customFormat="1">
      <c r="A1176" s="114" t="s">
        <v>1432</v>
      </c>
      <c r="B1176" s="114" t="s">
        <v>1408</v>
      </c>
      <c r="C1176" s="114" t="s">
        <v>895</v>
      </c>
      <c r="D1176" s="114">
        <f t="shared" si="90"/>
        <v>4</v>
      </c>
      <c r="E1176" s="119">
        <f t="shared" si="91"/>
        <v>4490.1799185042883</v>
      </c>
      <c r="F1176" s="119">
        <v>182.36936491101201</v>
      </c>
      <c r="G1176" s="114">
        <v>23.369827000000001</v>
      </c>
      <c r="H1176" s="114">
        <v>76.068106</v>
      </c>
      <c r="I1176" s="114" t="s">
        <v>1064</v>
      </c>
      <c r="J1176" s="114" t="s">
        <v>61</v>
      </c>
      <c r="K1176" s="121" t="s">
        <v>495</v>
      </c>
      <c r="L1176" s="121" t="s">
        <v>55</v>
      </c>
      <c r="M1176" s="114" t="s">
        <v>1523</v>
      </c>
      <c r="N1176" s="114" t="s">
        <v>65</v>
      </c>
      <c r="O1176" s="114" t="s">
        <v>518</v>
      </c>
      <c r="P1176" s="121" t="s">
        <v>1065</v>
      </c>
      <c r="Q1176" s="121">
        <v>4</v>
      </c>
      <c r="R1176" s="121" t="s">
        <v>881</v>
      </c>
      <c r="S1176" s="121" t="s">
        <v>1535</v>
      </c>
      <c r="U1176" s="121" t="s">
        <v>874</v>
      </c>
      <c r="W1176" s="113" t="s">
        <v>65</v>
      </c>
      <c r="X1176" s="113">
        <v>7</v>
      </c>
      <c r="Y1176" s="113" t="s">
        <v>65</v>
      </c>
      <c r="Z1176" s="113" t="s">
        <v>65</v>
      </c>
      <c r="AA1176" s="120">
        <v>0</v>
      </c>
      <c r="AB1176" s="114" t="s">
        <v>916</v>
      </c>
      <c r="AC1176" s="121" t="s">
        <v>1535</v>
      </c>
      <c r="AD1176" s="121" t="s">
        <v>875</v>
      </c>
    </row>
    <row r="1177" spans="1:30" s="121" customFormat="1">
      <c r="A1177" s="114" t="s">
        <v>1433</v>
      </c>
      <c r="B1177" s="114" t="s">
        <v>1537</v>
      </c>
      <c r="C1177" s="114" t="s">
        <v>895</v>
      </c>
      <c r="D1177" s="114">
        <f t="shared" si="90"/>
        <v>4</v>
      </c>
      <c r="E1177" s="119">
        <f t="shared" si="91"/>
        <v>4672.5492834153001</v>
      </c>
      <c r="F1177" s="119">
        <v>4.2817677361517301</v>
      </c>
      <c r="G1177" s="114">
        <v>23.371144000000001</v>
      </c>
      <c r="H1177" s="114">
        <v>76.069173000000006</v>
      </c>
      <c r="I1177" s="114" t="s">
        <v>1064</v>
      </c>
      <c r="J1177" s="114" t="s">
        <v>61</v>
      </c>
      <c r="K1177" s="121" t="s">
        <v>495</v>
      </c>
      <c r="L1177" s="121" t="s">
        <v>55</v>
      </c>
      <c r="M1177" s="114" t="s">
        <v>1523</v>
      </c>
      <c r="N1177" s="114" t="s">
        <v>65</v>
      </c>
      <c r="O1177" s="114" t="s">
        <v>518</v>
      </c>
      <c r="P1177" s="121" t="s">
        <v>1065</v>
      </c>
      <c r="Q1177" s="121">
        <v>4</v>
      </c>
      <c r="R1177" s="121" t="s">
        <v>881</v>
      </c>
      <c r="S1177" s="121" t="s">
        <v>1535</v>
      </c>
      <c r="U1177" s="121" t="s">
        <v>874</v>
      </c>
      <c r="W1177" s="149" t="s">
        <v>1433</v>
      </c>
      <c r="X1177" s="113">
        <v>27</v>
      </c>
      <c r="Y1177" s="113" t="s">
        <v>1413</v>
      </c>
      <c r="Z1177" s="113" t="s">
        <v>1433</v>
      </c>
      <c r="AA1177" s="120">
        <f>X1177+6</f>
        <v>33</v>
      </c>
      <c r="AB1177" s="114" t="s">
        <v>916</v>
      </c>
      <c r="AC1177" s="121" t="s">
        <v>1535</v>
      </c>
      <c r="AD1177" s="121" t="s">
        <v>875</v>
      </c>
    </row>
    <row r="1178" spans="1:30" s="121" customFormat="1">
      <c r="A1178" s="114" t="s">
        <v>1432</v>
      </c>
      <c r="B1178" s="114" t="s">
        <v>1408</v>
      </c>
      <c r="C1178" s="114" t="s">
        <v>895</v>
      </c>
      <c r="D1178" s="114">
        <f t="shared" si="90"/>
        <v>5</v>
      </c>
      <c r="E1178" s="119">
        <f t="shared" si="91"/>
        <v>4676.8310511514519</v>
      </c>
      <c r="F1178" s="119">
        <v>236.426212737231</v>
      </c>
      <c r="G1178" s="114">
        <v>23.371172999999999</v>
      </c>
      <c r="H1178" s="114">
        <v>76.069199999999995</v>
      </c>
      <c r="I1178" s="114" t="s">
        <v>1064</v>
      </c>
      <c r="J1178" s="114" t="s">
        <v>61</v>
      </c>
      <c r="K1178" s="121" t="s">
        <v>495</v>
      </c>
      <c r="L1178" s="121" t="s">
        <v>55</v>
      </c>
      <c r="M1178" s="114" t="s">
        <v>1523</v>
      </c>
      <c r="N1178" s="114" t="s">
        <v>65</v>
      </c>
      <c r="O1178" s="114" t="s">
        <v>518</v>
      </c>
      <c r="P1178" s="121" t="s">
        <v>884</v>
      </c>
      <c r="Q1178" s="121">
        <v>6</v>
      </c>
      <c r="R1178" s="121" t="s">
        <v>873</v>
      </c>
      <c r="S1178" s="121" t="s">
        <v>1535</v>
      </c>
      <c r="U1178" s="121" t="s">
        <v>886</v>
      </c>
      <c r="W1178" s="113" t="s">
        <v>65</v>
      </c>
      <c r="X1178" s="113">
        <v>5</v>
      </c>
      <c r="Y1178" s="113" t="s">
        <v>65</v>
      </c>
      <c r="Z1178" s="113" t="s">
        <v>65</v>
      </c>
      <c r="AA1178" s="120">
        <v>0</v>
      </c>
      <c r="AB1178" s="114" t="s">
        <v>65</v>
      </c>
      <c r="AC1178" s="121" t="s">
        <v>1535</v>
      </c>
      <c r="AD1178" s="121" t="s">
        <v>875</v>
      </c>
    </row>
    <row r="1179" spans="1:30" s="121" customFormat="1">
      <c r="A1179" s="114" t="s">
        <v>916</v>
      </c>
      <c r="B1179" s="114" t="s">
        <v>871</v>
      </c>
      <c r="C1179" s="114" t="s">
        <v>895</v>
      </c>
      <c r="D1179" s="114">
        <f t="shared" si="90"/>
        <v>5</v>
      </c>
      <c r="E1179" s="119">
        <f t="shared" si="91"/>
        <v>4913.2572638886832</v>
      </c>
      <c r="F1179" s="119">
        <v>129.24398986111299</v>
      </c>
      <c r="G1179" s="114">
        <v>23.370742</v>
      </c>
      <c r="H1179" s="114">
        <v>76.071456999999995</v>
      </c>
      <c r="I1179" s="114" t="s">
        <v>1064</v>
      </c>
      <c r="J1179" s="114" t="s">
        <v>61</v>
      </c>
      <c r="K1179" s="121" t="s">
        <v>495</v>
      </c>
      <c r="L1179" s="121" t="s">
        <v>55</v>
      </c>
      <c r="M1179" s="114" t="s">
        <v>1523</v>
      </c>
      <c r="N1179" s="114" t="s">
        <v>65</v>
      </c>
      <c r="O1179" s="114" t="s">
        <v>518</v>
      </c>
      <c r="P1179" s="121" t="s">
        <v>884</v>
      </c>
      <c r="Q1179" s="121">
        <v>6</v>
      </c>
      <c r="R1179" s="121" t="s">
        <v>873</v>
      </c>
      <c r="S1179" s="121" t="s">
        <v>1535</v>
      </c>
      <c r="U1179" s="121" t="s">
        <v>886</v>
      </c>
      <c r="W1179" s="113" t="s">
        <v>65</v>
      </c>
      <c r="X1179" s="113">
        <v>6</v>
      </c>
      <c r="Y1179" s="113" t="s">
        <v>65</v>
      </c>
      <c r="Z1179" s="113" t="s">
        <v>65</v>
      </c>
      <c r="AA1179" s="120">
        <v>0</v>
      </c>
      <c r="AB1179" s="114" t="s">
        <v>916</v>
      </c>
      <c r="AC1179" s="121" t="s">
        <v>1535</v>
      </c>
      <c r="AD1179" s="121" t="s">
        <v>875</v>
      </c>
    </row>
    <row r="1180" spans="1:30" s="121" customFormat="1">
      <c r="A1180" s="114" t="s">
        <v>1536</v>
      </c>
      <c r="B1180" s="114" t="s">
        <v>871</v>
      </c>
      <c r="C1180" s="114" t="s">
        <v>895</v>
      </c>
      <c r="D1180" s="114">
        <f t="shared" si="90"/>
        <v>5</v>
      </c>
      <c r="E1180" s="119">
        <f t="shared" si="91"/>
        <v>5042.501253749796</v>
      </c>
      <c r="F1180" s="119">
        <v>92.814449636935507</v>
      </c>
      <c r="G1180" s="114">
        <v>23.370695000000001</v>
      </c>
      <c r="H1180" s="114">
        <v>76.072694999999996</v>
      </c>
      <c r="I1180" s="114" t="s">
        <v>1064</v>
      </c>
      <c r="J1180" s="114" t="s">
        <v>61</v>
      </c>
      <c r="K1180" s="121" t="s">
        <v>495</v>
      </c>
      <c r="L1180" s="121" t="s">
        <v>55</v>
      </c>
      <c r="M1180" s="114" t="s">
        <v>1523</v>
      </c>
      <c r="N1180" s="114" t="s">
        <v>65</v>
      </c>
      <c r="O1180" s="114" t="s">
        <v>518</v>
      </c>
      <c r="P1180" s="121" t="s">
        <v>884</v>
      </c>
      <c r="Q1180" s="121">
        <v>6</v>
      </c>
      <c r="R1180" s="121" t="s">
        <v>873</v>
      </c>
      <c r="S1180" s="121" t="s">
        <v>1535</v>
      </c>
      <c r="U1180" s="121" t="s">
        <v>886</v>
      </c>
      <c r="W1180" s="113" t="s">
        <v>65</v>
      </c>
      <c r="X1180" s="113">
        <v>6</v>
      </c>
      <c r="Y1180" s="113" t="s">
        <v>65</v>
      </c>
      <c r="Z1180" s="113" t="s">
        <v>65</v>
      </c>
      <c r="AA1180" s="120">
        <v>0</v>
      </c>
      <c r="AB1180" s="114" t="s">
        <v>65</v>
      </c>
      <c r="AC1180" s="121" t="s">
        <v>1535</v>
      </c>
      <c r="AD1180" s="121" t="s">
        <v>875</v>
      </c>
    </row>
    <row r="1181" spans="1:30" s="121" customFormat="1">
      <c r="A1181" s="114" t="s">
        <v>1432</v>
      </c>
      <c r="B1181" s="114" t="s">
        <v>1408</v>
      </c>
      <c r="C1181" s="114" t="s">
        <v>895</v>
      </c>
      <c r="D1181" s="114">
        <f t="shared" si="90"/>
        <v>5</v>
      </c>
      <c r="E1181" s="119">
        <v>0</v>
      </c>
      <c r="F1181" s="119">
        <v>167.082699542847</v>
      </c>
      <c r="G1181" s="114">
        <v>23.370221999999998</v>
      </c>
      <c r="H1181" s="114">
        <v>76.073438999999993</v>
      </c>
      <c r="I1181" s="114" t="s">
        <v>1069</v>
      </c>
      <c r="J1181" s="114" t="s">
        <v>61</v>
      </c>
      <c r="K1181" s="121" t="s">
        <v>495</v>
      </c>
      <c r="L1181" s="121" t="s">
        <v>55</v>
      </c>
      <c r="M1181" s="114" t="s">
        <v>1524</v>
      </c>
      <c r="N1181" s="114" t="s">
        <v>65</v>
      </c>
      <c r="O1181" s="114" t="s">
        <v>518</v>
      </c>
      <c r="P1181" s="121" t="s">
        <v>884</v>
      </c>
      <c r="Q1181" s="121">
        <v>6</v>
      </c>
      <c r="R1181" s="121" t="s">
        <v>873</v>
      </c>
      <c r="S1181" s="121" t="s">
        <v>1535</v>
      </c>
      <c r="U1181" s="121" t="s">
        <v>886</v>
      </c>
      <c r="W1181" s="113" t="s">
        <v>65</v>
      </c>
      <c r="X1181" s="113">
        <v>5</v>
      </c>
      <c r="Y1181" s="113" t="s">
        <v>65</v>
      </c>
      <c r="Z1181" s="113" t="s">
        <v>65</v>
      </c>
      <c r="AA1181" s="120">
        <v>0</v>
      </c>
      <c r="AB1181" s="114" t="s">
        <v>65</v>
      </c>
      <c r="AC1181" s="121" t="s">
        <v>1535</v>
      </c>
      <c r="AD1181" s="121" t="s">
        <v>875</v>
      </c>
    </row>
    <row r="1182" spans="1:30" s="121" customFormat="1">
      <c r="A1182" s="114" t="s">
        <v>1433</v>
      </c>
      <c r="B1182" s="114" t="s">
        <v>1537</v>
      </c>
      <c r="C1182" s="114" t="s">
        <v>895</v>
      </c>
      <c r="D1182" s="114">
        <f t="shared" si="90"/>
        <v>5</v>
      </c>
      <c r="E1182" s="119">
        <f t="shared" si="91"/>
        <v>167.082699542847</v>
      </c>
      <c r="F1182" s="119">
        <v>296.64432168132498</v>
      </c>
      <c r="G1182" s="114">
        <v>23.370708</v>
      </c>
      <c r="H1182" s="114">
        <v>76.072021000000007</v>
      </c>
      <c r="I1182" s="114" t="s">
        <v>1069</v>
      </c>
      <c r="J1182" s="114" t="s">
        <v>61</v>
      </c>
      <c r="K1182" s="121" t="s">
        <v>495</v>
      </c>
      <c r="L1182" s="121" t="s">
        <v>55</v>
      </c>
      <c r="M1182" s="114" t="s">
        <v>1524</v>
      </c>
      <c r="N1182" s="114" t="s">
        <v>65</v>
      </c>
      <c r="O1182" s="114" t="s">
        <v>518</v>
      </c>
      <c r="P1182" s="121" t="s">
        <v>884</v>
      </c>
      <c r="Q1182" s="121">
        <v>6</v>
      </c>
      <c r="R1182" s="121" t="s">
        <v>873</v>
      </c>
      <c r="S1182" s="121" t="s">
        <v>1535</v>
      </c>
      <c r="U1182" s="121" t="s">
        <v>886</v>
      </c>
      <c r="W1182" s="149" t="s">
        <v>1433</v>
      </c>
      <c r="X1182" s="113">
        <v>27</v>
      </c>
      <c r="Y1182" s="113" t="s">
        <v>1413</v>
      </c>
      <c r="Z1182" s="113" t="s">
        <v>1433</v>
      </c>
      <c r="AA1182" s="120">
        <f t="shared" ref="AA1182:AA1184" si="93">X1182+6</f>
        <v>33</v>
      </c>
      <c r="AB1182" s="114" t="s">
        <v>65</v>
      </c>
      <c r="AC1182" s="121" t="s">
        <v>1535</v>
      </c>
      <c r="AD1182" s="121" t="s">
        <v>875</v>
      </c>
    </row>
    <row r="1183" spans="1:30" s="121" customFormat="1">
      <c r="A1183" s="114" t="s">
        <v>1433</v>
      </c>
      <c r="B1183" s="114" t="s">
        <v>1537</v>
      </c>
      <c r="C1183" s="114" t="s">
        <v>868</v>
      </c>
      <c r="D1183" s="114">
        <f t="shared" si="90"/>
        <v>4</v>
      </c>
      <c r="E1183" s="119">
        <f t="shared" si="91"/>
        <v>463.72702122417195</v>
      </c>
      <c r="F1183" s="119">
        <v>50.008266305140701</v>
      </c>
      <c r="G1183" s="114">
        <v>23.371196999999999</v>
      </c>
      <c r="H1183" s="114">
        <v>76.069221999999996</v>
      </c>
      <c r="I1183" s="114" t="s">
        <v>1069</v>
      </c>
      <c r="J1183" s="114" t="s">
        <v>61</v>
      </c>
      <c r="K1183" s="121" t="s">
        <v>495</v>
      </c>
      <c r="L1183" s="121" t="s">
        <v>55</v>
      </c>
      <c r="M1183" s="114" t="s">
        <v>1524</v>
      </c>
      <c r="N1183" s="114" t="s">
        <v>65</v>
      </c>
      <c r="O1183" s="114" t="s">
        <v>518</v>
      </c>
      <c r="P1183" s="121" t="s">
        <v>1070</v>
      </c>
      <c r="Q1183" s="121">
        <v>4</v>
      </c>
      <c r="R1183" s="121" t="s">
        <v>881</v>
      </c>
      <c r="S1183" s="121" t="s">
        <v>59</v>
      </c>
      <c r="U1183" s="121" t="s">
        <v>874</v>
      </c>
      <c r="W1183" s="149" t="s">
        <v>1433</v>
      </c>
      <c r="X1183" s="113">
        <v>20</v>
      </c>
      <c r="Y1183" s="113" t="s">
        <v>1413</v>
      </c>
      <c r="Z1183" s="113" t="s">
        <v>1433</v>
      </c>
      <c r="AA1183" s="120">
        <f t="shared" si="93"/>
        <v>26</v>
      </c>
      <c r="AB1183" s="114" t="s">
        <v>916</v>
      </c>
      <c r="AC1183" s="121" t="s">
        <v>59</v>
      </c>
      <c r="AD1183" s="121" t="s">
        <v>875</v>
      </c>
    </row>
    <row r="1184" spans="1:30" s="121" customFormat="1">
      <c r="A1184" s="114" t="s">
        <v>1433</v>
      </c>
      <c r="B1184" s="114" t="s">
        <v>1537</v>
      </c>
      <c r="C1184" s="114" t="s">
        <v>868</v>
      </c>
      <c r="D1184" s="114">
        <f t="shared" si="90"/>
        <v>4</v>
      </c>
      <c r="E1184" s="119">
        <f t="shared" si="91"/>
        <v>513.7352875293127</v>
      </c>
      <c r="F1184" s="119">
        <v>188.75385727304001</v>
      </c>
      <c r="G1184" s="114">
        <v>23.371618000000002</v>
      </c>
      <c r="H1184" s="114">
        <v>76.069365000000005</v>
      </c>
      <c r="I1184" s="114" t="s">
        <v>1069</v>
      </c>
      <c r="J1184" s="114" t="s">
        <v>61</v>
      </c>
      <c r="K1184" s="121" t="s">
        <v>495</v>
      </c>
      <c r="L1184" s="121" t="s">
        <v>55</v>
      </c>
      <c r="M1184" s="114" t="s">
        <v>1524</v>
      </c>
      <c r="N1184" s="114" t="s">
        <v>65</v>
      </c>
      <c r="O1184" s="114" t="s">
        <v>518</v>
      </c>
      <c r="P1184" s="121" t="s">
        <v>1070</v>
      </c>
      <c r="Q1184" s="121">
        <v>4</v>
      </c>
      <c r="R1184" s="121" t="s">
        <v>881</v>
      </c>
      <c r="S1184" s="121" t="s">
        <v>59</v>
      </c>
      <c r="U1184" s="121" t="s">
        <v>874</v>
      </c>
      <c r="W1184" s="149" t="s">
        <v>1433</v>
      </c>
      <c r="X1184" s="113">
        <v>24</v>
      </c>
      <c r="Y1184" s="113" t="s">
        <v>1413</v>
      </c>
      <c r="Z1184" s="113" t="s">
        <v>1433</v>
      </c>
      <c r="AA1184" s="120">
        <f t="shared" si="93"/>
        <v>30</v>
      </c>
      <c r="AB1184" s="114" t="s">
        <v>65</v>
      </c>
      <c r="AC1184" s="121" t="s">
        <v>59</v>
      </c>
      <c r="AD1184" s="121" t="s">
        <v>875</v>
      </c>
    </row>
    <row r="1185" spans="1:30" s="121" customFormat="1">
      <c r="A1185" s="114" t="s">
        <v>1431</v>
      </c>
      <c r="B1185" s="114" t="s">
        <v>1408</v>
      </c>
      <c r="C1185" s="114" t="s">
        <v>868</v>
      </c>
      <c r="D1185" s="114">
        <f t="shared" si="90"/>
        <v>4</v>
      </c>
      <c r="E1185" s="119">
        <f t="shared" si="91"/>
        <v>702.48914480235271</v>
      </c>
      <c r="F1185" s="119">
        <v>72.572814233418697</v>
      </c>
      <c r="G1185" s="114">
        <v>23.373287000000001</v>
      </c>
      <c r="H1185" s="114">
        <v>76.069643999999997</v>
      </c>
      <c r="I1185" s="114" t="s">
        <v>1069</v>
      </c>
      <c r="J1185" s="114" t="s">
        <v>61</v>
      </c>
      <c r="K1185" s="121" t="s">
        <v>495</v>
      </c>
      <c r="L1185" s="121" t="s">
        <v>55</v>
      </c>
      <c r="M1185" s="114" t="s">
        <v>1524</v>
      </c>
      <c r="N1185" s="114" t="s">
        <v>65</v>
      </c>
      <c r="O1185" s="114" t="s">
        <v>518</v>
      </c>
      <c r="P1185" s="121" t="s">
        <v>1070</v>
      </c>
      <c r="Q1185" s="121">
        <v>4</v>
      </c>
      <c r="R1185" s="121" t="s">
        <v>881</v>
      </c>
      <c r="S1185" s="121" t="s">
        <v>59</v>
      </c>
      <c r="U1185" s="121" t="s">
        <v>874</v>
      </c>
      <c r="W1185" s="113" t="s">
        <v>65</v>
      </c>
      <c r="X1185" s="113">
        <v>6</v>
      </c>
      <c r="Y1185" s="113" t="s">
        <v>65</v>
      </c>
      <c r="Z1185" s="113" t="s">
        <v>65</v>
      </c>
      <c r="AA1185" s="120">
        <v>0</v>
      </c>
      <c r="AB1185" s="114" t="s">
        <v>65</v>
      </c>
      <c r="AC1185" s="121" t="s">
        <v>59</v>
      </c>
      <c r="AD1185" s="121" t="s">
        <v>875</v>
      </c>
    </row>
    <row r="1186" spans="1:30" s="121" customFormat="1">
      <c r="A1186" s="114" t="s">
        <v>1432</v>
      </c>
      <c r="B1186" s="114" t="s">
        <v>1408</v>
      </c>
      <c r="C1186" s="114" t="s">
        <v>868</v>
      </c>
      <c r="D1186" s="114">
        <f t="shared" si="90"/>
        <v>4</v>
      </c>
      <c r="E1186" s="119">
        <f t="shared" si="91"/>
        <v>775.06195903577145</v>
      </c>
      <c r="F1186" s="119">
        <v>159.14885999148501</v>
      </c>
      <c r="G1186" s="114">
        <v>23.373868999999999</v>
      </c>
      <c r="H1186" s="114">
        <v>76.069968000000003</v>
      </c>
      <c r="I1186" s="114" t="s">
        <v>1069</v>
      </c>
      <c r="J1186" s="114" t="s">
        <v>61</v>
      </c>
      <c r="K1186" s="121" t="s">
        <v>495</v>
      </c>
      <c r="L1186" s="121" t="s">
        <v>55</v>
      </c>
      <c r="M1186" s="114" t="s">
        <v>1524</v>
      </c>
      <c r="N1186" s="114" t="s">
        <v>65</v>
      </c>
      <c r="O1186" s="114" t="s">
        <v>518</v>
      </c>
      <c r="P1186" s="121" t="s">
        <v>1070</v>
      </c>
      <c r="Q1186" s="121">
        <v>4</v>
      </c>
      <c r="R1186" s="121" t="s">
        <v>873</v>
      </c>
      <c r="S1186" s="121" t="s">
        <v>59</v>
      </c>
      <c r="U1186" s="121" t="s">
        <v>874</v>
      </c>
      <c r="W1186" s="113" t="s">
        <v>65</v>
      </c>
      <c r="X1186" s="113">
        <v>7</v>
      </c>
      <c r="Y1186" s="113" t="s">
        <v>65</v>
      </c>
      <c r="Z1186" s="113" t="s">
        <v>65</v>
      </c>
      <c r="AA1186" s="120">
        <v>0</v>
      </c>
      <c r="AB1186" s="114" t="s">
        <v>916</v>
      </c>
      <c r="AC1186" s="121" t="s">
        <v>59</v>
      </c>
      <c r="AD1186" s="121" t="s">
        <v>875</v>
      </c>
    </row>
    <row r="1187" spans="1:30" s="121" customFormat="1">
      <c r="A1187" s="114" t="s">
        <v>1431</v>
      </c>
      <c r="B1187" s="114" t="s">
        <v>1408</v>
      </c>
      <c r="C1187" s="114" t="s">
        <v>868</v>
      </c>
      <c r="D1187" s="114">
        <f t="shared" si="90"/>
        <v>5</v>
      </c>
      <c r="E1187" s="119">
        <f t="shared" si="91"/>
        <v>934.21081902725643</v>
      </c>
      <c r="F1187" s="119">
        <v>361.49701724702902</v>
      </c>
      <c r="G1187" s="114">
        <v>23.375281999999999</v>
      </c>
      <c r="H1187" s="114">
        <v>76.070171999999999</v>
      </c>
      <c r="I1187" s="114" t="s">
        <v>1069</v>
      </c>
      <c r="J1187" s="114" t="s">
        <v>61</v>
      </c>
      <c r="K1187" s="121" t="s">
        <v>495</v>
      </c>
      <c r="L1187" s="121" t="s">
        <v>55</v>
      </c>
      <c r="M1187" s="114" t="s">
        <v>1524</v>
      </c>
      <c r="N1187" s="114" t="s">
        <v>65</v>
      </c>
      <c r="O1187" s="114" t="s">
        <v>518</v>
      </c>
      <c r="P1187" s="121" t="s">
        <v>884</v>
      </c>
      <c r="Q1187" s="121">
        <v>6</v>
      </c>
      <c r="R1187" s="121" t="s">
        <v>885</v>
      </c>
      <c r="S1187" s="121" t="s">
        <v>59</v>
      </c>
      <c r="U1187" s="121" t="s">
        <v>886</v>
      </c>
      <c r="W1187" s="113" t="s">
        <v>65</v>
      </c>
      <c r="X1187" s="113">
        <v>6</v>
      </c>
      <c r="Y1187" s="113" t="s">
        <v>65</v>
      </c>
      <c r="Z1187" s="113" t="s">
        <v>65</v>
      </c>
      <c r="AA1187" s="120">
        <v>0</v>
      </c>
      <c r="AB1187" s="114" t="s">
        <v>65</v>
      </c>
      <c r="AC1187" s="121" t="s">
        <v>59</v>
      </c>
      <c r="AD1187" s="121" t="s">
        <v>875</v>
      </c>
    </row>
    <row r="1188" spans="1:30" s="121" customFormat="1">
      <c r="A1188" s="114" t="s">
        <v>1432</v>
      </c>
      <c r="B1188" s="114" t="s">
        <v>1408</v>
      </c>
      <c r="C1188" s="114" t="s">
        <v>868</v>
      </c>
      <c r="D1188" s="114">
        <f t="shared" si="90"/>
        <v>5</v>
      </c>
      <c r="E1188" s="119">
        <f t="shared" si="91"/>
        <v>1295.7078362742855</v>
      </c>
      <c r="F1188" s="119">
        <v>187.093067119664</v>
      </c>
      <c r="G1188" s="114">
        <v>23.378229000000001</v>
      </c>
      <c r="H1188" s="114">
        <v>76.069899000000007</v>
      </c>
      <c r="I1188" s="114" t="s">
        <v>1069</v>
      </c>
      <c r="J1188" s="114" t="s">
        <v>61</v>
      </c>
      <c r="K1188" s="121" t="s">
        <v>495</v>
      </c>
      <c r="L1188" s="121" t="s">
        <v>55</v>
      </c>
      <c r="M1188" s="114" t="s">
        <v>1524</v>
      </c>
      <c r="N1188" s="114" t="s">
        <v>65</v>
      </c>
      <c r="O1188" s="114" t="s">
        <v>518</v>
      </c>
      <c r="P1188" s="121" t="s">
        <v>884</v>
      </c>
      <c r="Q1188" s="121">
        <v>6</v>
      </c>
      <c r="R1188" s="121" t="s">
        <v>873</v>
      </c>
      <c r="S1188" s="121" t="s">
        <v>59</v>
      </c>
      <c r="U1188" s="121" t="s">
        <v>886</v>
      </c>
      <c r="W1188" s="113" t="s">
        <v>65</v>
      </c>
      <c r="X1188" s="113">
        <v>6</v>
      </c>
      <c r="Y1188" s="113" t="s">
        <v>65</v>
      </c>
      <c r="Z1188" s="113" t="s">
        <v>65</v>
      </c>
      <c r="AA1188" s="120">
        <v>0</v>
      </c>
      <c r="AB1188" s="114" t="s">
        <v>65</v>
      </c>
      <c r="AC1188" s="121" t="s">
        <v>59</v>
      </c>
      <c r="AD1188" s="121" t="s">
        <v>875</v>
      </c>
    </row>
    <row r="1189" spans="1:30" s="121" customFormat="1">
      <c r="A1189" s="114" t="s">
        <v>1432</v>
      </c>
      <c r="B1189" s="114" t="s">
        <v>1408</v>
      </c>
      <c r="C1189" s="114" t="s">
        <v>868</v>
      </c>
      <c r="D1189" s="114">
        <f t="shared" si="90"/>
        <v>5</v>
      </c>
      <c r="E1189" s="119">
        <f t="shared" si="91"/>
        <v>1482.8009033939495</v>
      </c>
      <c r="F1189" s="119">
        <v>19.424785710443899</v>
      </c>
      <c r="G1189" s="114">
        <v>23.379463000000001</v>
      </c>
      <c r="H1189" s="114">
        <v>76.068819000000005</v>
      </c>
      <c r="I1189" s="114" t="s">
        <v>1069</v>
      </c>
      <c r="J1189" s="114" t="s">
        <v>61</v>
      </c>
      <c r="K1189" s="121" t="s">
        <v>495</v>
      </c>
      <c r="L1189" s="121" t="s">
        <v>55</v>
      </c>
      <c r="M1189" s="114" t="s">
        <v>1524</v>
      </c>
      <c r="N1189" s="114" t="s">
        <v>65</v>
      </c>
      <c r="O1189" s="114" t="s">
        <v>518</v>
      </c>
      <c r="P1189" s="121" t="s">
        <v>884</v>
      </c>
      <c r="Q1189" s="121">
        <v>6</v>
      </c>
      <c r="R1189" s="121" t="s">
        <v>873</v>
      </c>
      <c r="S1189" s="121" t="s">
        <v>59</v>
      </c>
      <c r="U1189" s="121" t="s">
        <v>886</v>
      </c>
      <c r="W1189" s="113" t="s">
        <v>65</v>
      </c>
      <c r="X1189" s="113">
        <v>5</v>
      </c>
      <c r="Y1189" s="113" t="s">
        <v>65</v>
      </c>
      <c r="Z1189" s="113" t="s">
        <v>65</v>
      </c>
      <c r="AA1189" s="120">
        <v>0</v>
      </c>
      <c r="AB1189" s="114" t="s">
        <v>65</v>
      </c>
      <c r="AC1189" s="121" t="s">
        <v>59</v>
      </c>
      <c r="AD1189" s="121" t="s">
        <v>875</v>
      </c>
    </row>
    <row r="1190" spans="1:30" s="121" customFormat="1">
      <c r="A1190" s="114" t="s">
        <v>1432</v>
      </c>
      <c r="B1190" s="114" t="s">
        <v>1408</v>
      </c>
      <c r="C1190" s="114" t="s">
        <v>868</v>
      </c>
      <c r="D1190" s="114">
        <f t="shared" si="90"/>
        <v>5</v>
      </c>
      <c r="E1190" s="119">
        <f t="shared" si="91"/>
        <v>1502.2256891043935</v>
      </c>
      <c r="F1190" s="119">
        <v>89.274940911864306</v>
      </c>
      <c r="G1190" s="114">
        <v>23.379629000000001</v>
      </c>
      <c r="H1190" s="114">
        <v>76.068766999999994</v>
      </c>
      <c r="I1190" s="114" t="s">
        <v>1069</v>
      </c>
      <c r="J1190" s="114" t="s">
        <v>61</v>
      </c>
      <c r="K1190" s="121" t="s">
        <v>495</v>
      </c>
      <c r="L1190" s="121" t="s">
        <v>55</v>
      </c>
      <c r="M1190" s="114" t="s">
        <v>1524</v>
      </c>
      <c r="N1190" s="114" t="s">
        <v>65</v>
      </c>
      <c r="O1190" s="114" t="s">
        <v>518</v>
      </c>
      <c r="P1190" s="121" t="s">
        <v>884</v>
      </c>
      <c r="Q1190" s="121">
        <v>6</v>
      </c>
      <c r="R1190" s="121" t="s">
        <v>873</v>
      </c>
      <c r="S1190" s="121" t="s">
        <v>59</v>
      </c>
      <c r="U1190" s="121" t="s">
        <v>886</v>
      </c>
      <c r="W1190" s="113" t="s">
        <v>65</v>
      </c>
      <c r="X1190" s="113">
        <v>8</v>
      </c>
      <c r="Y1190" s="113" t="s">
        <v>65</v>
      </c>
      <c r="Z1190" s="113" t="s">
        <v>65</v>
      </c>
      <c r="AA1190" s="120">
        <v>0</v>
      </c>
      <c r="AB1190" s="114" t="s">
        <v>65</v>
      </c>
      <c r="AC1190" s="121" t="s">
        <v>59</v>
      </c>
      <c r="AD1190" s="121" t="s">
        <v>875</v>
      </c>
    </row>
    <row r="1191" spans="1:30" s="121" customFormat="1">
      <c r="A1191" s="114" t="s">
        <v>1431</v>
      </c>
      <c r="B1191" s="114" t="s">
        <v>1408</v>
      </c>
      <c r="C1191" s="114" t="s">
        <v>868</v>
      </c>
      <c r="D1191" s="114">
        <f t="shared" si="90"/>
        <v>5</v>
      </c>
      <c r="E1191" s="119">
        <f t="shared" si="91"/>
        <v>1591.5006300162579</v>
      </c>
      <c r="F1191" s="119">
        <v>93.4726778295651</v>
      </c>
      <c r="G1191" s="114">
        <v>23.379812999999999</v>
      </c>
      <c r="H1191" s="114">
        <v>76.069593999999995</v>
      </c>
      <c r="I1191" s="114" t="s">
        <v>1069</v>
      </c>
      <c r="J1191" s="114" t="s">
        <v>61</v>
      </c>
      <c r="K1191" s="121" t="s">
        <v>495</v>
      </c>
      <c r="L1191" s="121" t="s">
        <v>55</v>
      </c>
      <c r="M1191" s="114" t="s">
        <v>1524</v>
      </c>
      <c r="N1191" s="114" t="s">
        <v>65</v>
      </c>
      <c r="O1191" s="114" t="s">
        <v>518</v>
      </c>
      <c r="P1191" s="121" t="s">
        <v>884</v>
      </c>
      <c r="Q1191" s="121">
        <v>6</v>
      </c>
      <c r="R1191" s="121" t="s">
        <v>873</v>
      </c>
      <c r="S1191" s="121" t="s">
        <v>59</v>
      </c>
      <c r="U1191" s="121" t="s">
        <v>886</v>
      </c>
      <c r="W1191" s="113" t="s">
        <v>65</v>
      </c>
      <c r="X1191" s="113">
        <v>6</v>
      </c>
      <c r="Y1191" s="113" t="s">
        <v>65</v>
      </c>
      <c r="Z1191" s="113" t="s">
        <v>65</v>
      </c>
      <c r="AA1191" s="120">
        <v>0</v>
      </c>
      <c r="AB1191" s="114" t="s">
        <v>916</v>
      </c>
      <c r="AC1191" s="121" t="s">
        <v>59</v>
      </c>
      <c r="AD1191" s="121" t="s">
        <v>875</v>
      </c>
    </row>
    <row r="1192" spans="1:30" s="121" customFormat="1">
      <c r="A1192" s="114" t="s">
        <v>1433</v>
      </c>
      <c r="B1192" s="114" t="s">
        <v>1537</v>
      </c>
      <c r="C1192" s="114" t="s">
        <v>868</v>
      </c>
      <c r="D1192" s="114">
        <f t="shared" si="90"/>
        <v>4</v>
      </c>
      <c r="E1192" s="119">
        <f t="shared" si="91"/>
        <v>1684.973307845823</v>
      </c>
      <c r="F1192" s="119">
        <v>164.84748672059899</v>
      </c>
      <c r="G1192" s="114">
        <v>23.379887</v>
      </c>
      <c r="H1192" s="114">
        <v>76.070503000000002</v>
      </c>
      <c r="I1192" s="114" t="s">
        <v>1069</v>
      </c>
      <c r="J1192" s="114" t="s">
        <v>61</v>
      </c>
      <c r="K1192" s="121" t="s">
        <v>495</v>
      </c>
      <c r="L1192" s="121" t="s">
        <v>55</v>
      </c>
      <c r="M1192" s="114" t="s">
        <v>1524</v>
      </c>
      <c r="N1192" s="114" t="s">
        <v>65</v>
      </c>
      <c r="O1192" s="114" t="s">
        <v>518</v>
      </c>
      <c r="P1192" s="121" t="s">
        <v>1071</v>
      </c>
      <c r="Q1192" s="121">
        <v>4</v>
      </c>
      <c r="R1192" s="121" t="s">
        <v>881</v>
      </c>
      <c r="S1192" s="121" t="s">
        <v>59</v>
      </c>
      <c r="U1192" s="121" t="s">
        <v>874</v>
      </c>
      <c r="W1192" s="149" t="s">
        <v>1433</v>
      </c>
      <c r="X1192" s="113">
        <v>7</v>
      </c>
      <c r="Y1192" s="113" t="s">
        <v>1413</v>
      </c>
      <c r="Z1192" s="113" t="s">
        <v>1433</v>
      </c>
      <c r="AA1192" s="120">
        <f>X1192+6</f>
        <v>13</v>
      </c>
      <c r="AB1192" s="114" t="s">
        <v>65</v>
      </c>
      <c r="AC1192" s="121" t="s">
        <v>59</v>
      </c>
      <c r="AD1192" s="121" t="s">
        <v>875</v>
      </c>
    </row>
    <row r="1193" spans="1:30" s="121" customFormat="1">
      <c r="A1193" s="114" t="s">
        <v>1432</v>
      </c>
      <c r="B1193" s="114" t="s">
        <v>1408</v>
      </c>
      <c r="C1193" s="114" t="s">
        <v>868</v>
      </c>
      <c r="D1193" s="114">
        <f t="shared" si="90"/>
        <v>4</v>
      </c>
      <c r="E1193" s="119">
        <f t="shared" si="91"/>
        <v>1849.8207945664219</v>
      </c>
      <c r="F1193" s="119">
        <v>207.44559494912599</v>
      </c>
      <c r="G1193" s="114">
        <v>23.379964999999999</v>
      </c>
      <c r="H1193" s="114">
        <v>76.072102999999998</v>
      </c>
      <c r="I1193" s="114" t="s">
        <v>1069</v>
      </c>
      <c r="J1193" s="114" t="s">
        <v>61</v>
      </c>
      <c r="K1193" s="121" t="s">
        <v>495</v>
      </c>
      <c r="L1193" s="121" t="s">
        <v>55</v>
      </c>
      <c r="M1193" s="114" t="s">
        <v>1524</v>
      </c>
      <c r="N1193" s="114" t="s">
        <v>65</v>
      </c>
      <c r="O1193" s="114">
        <v>6</v>
      </c>
      <c r="P1193" s="121" t="s">
        <v>1071</v>
      </c>
      <c r="Q1193" s="121">
        <v>4</v>
      </c>
      <c r="R1193" s="121" t="s">
        <v>881</v>
      </c>
      <c r="S1193" s="121" t="s">
        <v>59</v>
      </c>
      <c r="U1193" s="121" t="s">
        <v>874</v>
      </c>
      <c r="W1193" s="113" t="s">
        <v>65</v>
      </c>
      <c r="X1193" s="113">
        <v>4</v>
      </c>
      <c r="Y1193" s="113" t="s">
        <v>65</v>
      </c>
      <c r="Z1193" s="113" t="s">
        <v>65</v>
      </c>
      <c r="AA1193" s="120">
        <v>0</v>
      </c>
      <c r="AB1193" s="114" t="s">
        <v>65</v>
      </c>
      <c r="AC1193" s="121" t="s">
        <v>59</v>
      </c>
      <c r="AD1193" s="121" t="s">
        <v>875</v>
      </c>
    </row>
    <row r="1194" spans="1:30" s="121" customFormat="1">
      <c r="A1194" s="114" t="s">
        <v>1432</v>
      </c>
      <c r="B1194" s="114" t="s">
        <v>1408</v>
      </c>
      <c r="C1194" s="114" t="s">
        <v>868</v>
      </c>
      <c r="D1194" s="114">
        <f t="shared" si="90"/>
        <v>4</v>
      </c>
      <c r="E1194" s="119">
        <f t="shared" si="91"/>
        <v>2057.2663895155479</v>
      </c>
      <c r="F1194" s="119">
        <v>36.811965016555597</v>
      </c>
      <c r="G1194" s="114">
        <v>23.380247000000001</v>
      </c>
      <c r="H1194" s="114">
        <v>76.074105000000003</v>
      </c>
      <c r="I1194" s="114" t="s">
        <v>1069</v>
      </c>
      <c r="J1194" s="114" t="s">
        <v>61</v>
      </c>
      <c r="K1194" s="121" t="s">
        <v>495</v>
      </c>
      <c r="L1194" s="121" t="s">
        <v>55</v>
      </c>
      <c r="M1194" s="114" t="s">
        <v>1524</v>
      </c>
      <c r="N1194" s="114" t="s">
        <v>65</v>
      </c>
      <c r="O1194" s="114" t="s">
        <v>518</v>
      </c>
      <c r="P1194" s="121" t="s">
        <v>1071</v>
      </c>
      <c r="Q1194" s="121">
        <v>4</v>
      </c>
      <c r="R1194" s="121" t="s">
        <v>881</v>
      </c>
      <c r="S1194" s="121" t="s">
        <v>59</v>
      </c>
      <c r="U1194" s="121" t="s">
        <v>874</v>
      </c>
      <c r="W1194" s="113" t="s">
        <v>65</v>
      </c>
      <c r="X1194" s="113">
        <v>15</v>
      </c>
      <c r="Y1194" s="113" t="s">
        <v>65</v>
      </c>
      <c r="Z1194" s="113" t="s">
        <v>65</v>
      </c>
      <c r="AA1194" s="120">
        <v>0</v>
      </c>
      <c r="AB1194" s="114" t="s">
        <v>65</v>
      </c>
      <c r="AC1194" s="121" t="s">
        <v>59</v>
      </c>
      <c r="AD1194" s="121" t="s">
        <v>875</v>
      </c>
    </row>
    <row r="1195" spans="1:30" s="121" customFormat="1">
      <c r="A1195" s="114" t="s">
        <v>1433</v>
      </c>
      <c r="B1195" s="114" t="s">
        <v>1537</v>
      </c>
      <c r="C1195" s="114" t="s">
        <v>868</v>
      </c>
      <c r="D1195" s="114">
        <f t="shared" si="90"/>
        <v>4</v>
      </c>
      <c r="E1195" s="119">
        <f t="shared" si="91"/>
        <v>2094.0783545321033</v>
      </c>
      <c r="F1195" s="119">
        <v>325.29309811822702</v>
      </c>
      <c r="G1195" s="114">
        <v>23.380448999999999</v>
      </c>
      <c r="H1195" s="114">
        <v>76.074388999999996</v>
      </c>
      <c r="I1195" s="114" t="s">
        <v>1069</v>
      </c>
      <c r="J1195" s="114" t="s">
        <v>61</v>
      </c>
      <c r="K1195" s="121" t="s">
        <v>495</v>
      </c>
      <c r="L1195" s="121" t="s">
        <v>55</v>
      </c>
      <c r="M1195" s="114" t="s">
        <v>1524</v>
      </c>
      <c r="N1195" s="114" t="s">
        <v>65</v>
      </c>
      <c r="O1195" s="114" t="s">
        <v>518</v>
      </c>
      <c r="P1195" s="121" t="s">
        <v>1071</v>
      </c>
      <c r="Q1195" s="121">
        <v>4</v>
      </c>
      <c r="R1195" s="121" t="s">
        <v>881</v>
      </c>
      <c r="S1195" s="121" t="s">
        <v>59</v>
      </c>
      <c r="U1195" s="121" t="s">
        <v>874</v>
      </c>
      <c r="W1195" s="149" t="s">
        <v>1433</v>
      </c>
      <c r="X1195" s="113">
        <v>7</v>
      </c>
      <c r="Y1195" s="113" t="s">
        <v>1413</v>
      </c>
      <c r="Z1195" s="113" t="s">
        <v>1433</v>
      </c>
      <c r="AA1195" s="120">
        <f>X1195+6</f>
        <v>13</v>
      </c>
      <c r="AB1195" s="114" t="s">
        <v>65</v>
      </c>
      <c r="AC1195" s="121" t="s">
        <v>59</v>
      </c>
      <c r="AD1195" s="121" t="s">
        <v>875</v>
      </c>
    </row>
    <row r="1196" spans="1:30" s="121" customFormat="1">
      <c r="A1196" s="114" t="s">
        <v>961</v>
      </c>
      <c r="B1196" s="114" t="s">
        <v>871</v>
      </c>
      <c r="C1196" s="114" t="s">
        <v>868</v>
      </c>
      <c r="D1196" s="114">
        <f t="shared" si="90"/>
        <v>4</v>
      </c>
      <c r="E1196" s="119">
        <f t="shared" si="91"/>
        <v>2419.3714526503304</v>
      </c>
      <c r="F1196" s="119">
        <v>254.15675122661699</v>
      </c>
      <c r="G1196" s="114">
        <v>23.381375999999999</v>
      </c>
      <c r="H1196" s="114">
        <v>76.077327999999994</v>
      </c>
      <c r="I1196" s="114" t="s">
        <v>1069</v>
      </c>
      <c r="J1196" s="114" t="s">
        <v>61</v>
      </c>
      <c r="K1196" s="121" t="s">
        <v>495</v>
      </c>
      <c r="L1196" s="121" t="s">
        <v>55</v>
      </c>
      <c r="M1196" s="114" t="s">
        <v>1524</v>
      </c>
      <c r="N1196" s="114" t="s">
        <v>65</v>
      </c>
      <c r="O1196" s="114" t="s">
        <v>518</v>
      </c>
      <c r="P1196" s="121" t="s">
        <v>1071</v>
      </c>
      <c r="Q1196" s="121">
        <v>4</v>
      </c>
      <c r="R1196" s="121" t="s">
        <v>881</v>
      </c>
      <c r="S1196" s="121" t="s">
        <v>59</v>
      </c>
      <c r="U1196" s="121" t="s">
        <v>874</v>
      </c>
      <c r="W1196" s="113" t="s">
        <v>65</v>
      </c>
      <c r="X1196" s="113">
        <v>6</v>
      </c>
      <c r="Y1196" s="113" t="s">
        <v>65</v>
      </c>
      <c r="Z1196" s="113" t="s">
        <v>65</v>
      </c>
      <c r="AA1196" s="120">
        <v>0</v>
      </c>
      <c r="AB1196" s="114" t="s">
        <v>65</v>
      </c>
      <c r="AC1196" s="121" t="s">
        <v>59</v>
      </c>
      <c r="AD1196" s="121" t="s">
        <v>875</v>
      </c>
    </row>
    <row r="1197" spans="1:30" s="121" customFormat="1">
      <c r="A1197" s="114" t="s">
        <v>919</v>
      </c>
      <c r="B1197" s="114" t="s">
        <v>871</v>
      </c>
      <c r="C1197" s="114" t="s">
        <v>868</v>
      </c>
      <c r="D1197" s="114">
        <f t="shared" si="90"/>
        <v>4</v>
      </c>
      <c r="E1197" s="119">
        <f t="shared" si="91"/>
        <v>2673.5282038769474</v>
      </c>
      <c r="F1197" s="119">
        <v>973.60834621636002</v>
      </c>
      <c r="G1197" s="114">
        <v>23.381893999999999</v>
      </c>
      <c r="H1197" s="114">
        <v>76.079688000000004</v>
      </c>
      <c r="I1197" s="114" t="s">
        <v>1069</v>
      </c>
      <c r="J1197" s="114" t="s">
        <v>61</v>
      </c>
      <c r="K1197" s="121" t="s">
        <v>495</v>
      </c>
      <c r="L1197" s="121" t="s">
        <v>55</v>
      </c>
      <c r="M1197" s="114" t="s">
        <v>1524</v>
      </c>
      <c r="N1197" s="114" t="s">
        <v>65</v>
      </c>
      <c r="O1197" s="114" t="s">
        <v>518</v>
      </c>
      <c r="P1197" s="121" t="s">
        <v>1071</v>
      </c>
      <c r="Q1197" s="121">
        <v>4</v>
      </c>
      <c r="R1197" s="121" t="s">
        <v>881</v>
      </c>
      <c r="S1197" s="121" t="s">
        <v>59</v>
      </c>
      <c r="U1197" s="121" t="s">
        <v>874</v>
      </c>
      <c r="W1197" s="113" t="s">
        <v>65</v>
      </c>
      <c r="X1197" s="113">
        <v>6</v>
      </c>
      <c r="Y1197" s="113" t="s">
        <v>65</v>
      </c>
      <c r="Z1197" s="113" t="s">
        <v>65</v>
      </c>
      <c r="AA1197" s="120">
        <v>0</v>
      </c>
      <c r="AB1197" s="114" t="s">
        <v>65</v>
      </c>
      <c r="AC1197" s="121" t="s">
        <v>59</v>
      </c>
      <c r="AD1197" s="121" t="s">
        <v>875</v>
      </c>
    </row>
    <row r="1198" spans="1:30" s="121" customFormat="1">
      <c r="A1198" s="114" t="s">
        <v>918</v>
      </c>
      <c r="B1198" s="114" t="s">
        <v>871</v>
      </c>
      <c r="C1198" s="114" t="s">
        <v>868</v>
      </c>
      <c r="D1198" s="114">
        <f t="shared" si="90"/>
        <v>4</v>
      </c>
      <c r="E1198" s="119">
        <f t="shared" si="91"/>
        <v>3647.1365500933075</v>
      </c>
      <c r="F1198" s="119">
        <v>964.29299557579395</v>
      </c>
      <c r="G1198" s="114">
        <v>23.385556999999999</v>
      </c>
      <c r="H1198" s="114">
        <v>76.087791999999993</v>
      </c>
      <c r="I1198" s="114" t="s">
        <v>1069</v>
      </c>
      <c r="J1198" s="114" t="s">
        <v>61</v>
      </c>
      <c r="K1198" s="121" t="s">
        <v>495</v>
      </c>
      <c r="L1198" s="121" t="s">
        <v>55</v>
      </c>
      <c r="M1198" s="114" t="s">
        <v>1524</v>
      </c>
      <c r="N1198" s="114" t="s">
        <v>65</v>
      </c>
      <c r="O1198" s="114" t="s">
        <v>518</v>
      </c>
      <c r="P1198" s="121" t="s">
        <v>1071</v>
      </c>
      <c r="Q1198" s="121">
        <v>4</v>
      </c>
      <c r="R1198" s="121" t="s">
        <v>881</v>
      </c>
      <c r="S1198" s="121" t="s">
        <v>59</v>
      </c>
      <c r="U1198" s="121" t="s">
        <v>874</v>
      </c>
      <c r="W1198" s="113" t="s">
        <v>65</v>
      </c>
      <c r="X1198" s="113">
        <v>6</v>
      </c>
      <c r="Y1198" s="113" t="s">
        <v>65</v>
      </c>
      <c r="Z1198" s="113" t="s">
        <v>65</v>
      </c>
      <c r="AA1198" s="120">
        <v>0</v>
      </c>
      <c r="AB1198" s="114" t="s">
        <v>65</v>
      </c>
      <c r="AC1198" s="121" t="s">
        <v>59</v>
      </c>
      <c r="AD1198" s="121" t="s">
        <v>875</v>
      </c>
    </row>
    <row r="1199" spans="1:30" s="121" customFormat="1">
      <c r="A1199" s="114" t="s">
        <v>1433</v>
      </c>
      <c r="B1199" s="114" t="s">
        <v>1537</v>
      </c>
      <c r="C1199" s="114" t="s">
        <v>868</v>
      </c>
      <c r="D1199" s="114">
        <f t="shared" si="90"/>
        <v>4</v>
      </c>
      <c r="E1199" s="119">
        <f t="shared" si="91"/>
        <v>4611.4295456691016</v>
      </c>
      <c r="F1199" s="119">
        <v>104.781629868389</v>
      </c>
      <c r="G1199" s="114">
        <v>23.391974000000001</v>
      </c>
      <c r="H1199" s="114">
        <v>76.094064000000003</v>
      </c>
      <c r="I1199" s="114" t="s">
        <v>1069</v>
      </c>
      <c r="J1199" s="114" t="s">
        <v>61</v>
      </c>
      <c r="K1199" s="121" t="s">
        <v>495</v>
      </c>
      <c r="L1199" s="121" t="s">
        <v>55</v>
      </c>
      <c r="M1199" s="114" t="s">
        <v>1524</v>
      </c>
      <c r="N1199" s="114" t="s">
        <v>65</v>
      </c>
      <c r="O1199" s="114" t="s">
        <v>518</v>
      </c>
      <c r="P1199" s="121" t="s">
        <v>1071</v>
      </c>
      <c r="Q1199" s="121">
        <v>4</v>
      </c>
      <c r="R1199" s="121" t="s">
        <v>881</v>
      </c>
      <c r="S1199" s="121" t="s">
        <v>59</v>
      </c>
      <c r="U1199" s="121" t="s">
        <v>874</v>
      </c>
      <c r="W1199" s="149" t="s">
        <v>1433</v>
      </c>
      <c r="X1199" s="113">
        <v>18</v>
      </c>
      <c r="Y1199" s="113" t="s">
        <v>1413</v>
      </c>
      <c r="Z1199" s="113" t="s">
        <v>1433</v>
      </c>
      <c r="AA1199" s="120">
        <f t="shared" ref="AA1199:AA1200" si="94">X1199+6</f>
        <v>24</v>
      </c>
      <c r="AB1199" s="114" t="s">
        <v>65</v>
      </c>
      <c r="AC1199" s="121" t="s">
        <v>59</v>
      </c>
      <c r="AD1199" s="121" t="s">
        <v>875</v>
      </c>
    </row>
    <row r="1200" spans="1:30" s="121" customFormat="1">
      <c r="A1200" s="114" t="s">
        <v>1433</v>
      </c>
      <c r="B1200" s="114" t="s">
        <v>1537</v>
      </c>
      <c r="C1200" s="114" t="s">
        <v>868</v>
      </c>
      <c r="D1200" s="114">
        <f t="shared" si="90"/>
        <v>5</v>
      </c>
      <c r="E1200" s="119">
        <f t="shared" si="91"/>
        <v>4716.2111755374908</v>
      </c>
      <c r="F1200" s="119">
        <v>9.2100435799706606</v>
      </c>
      <c r="G1200" s="114">
        <v>23.392446</v>
      </c>
      <c r="H1200" s="114">
        <v>76.094944999999996</v>
      </c>
      <c r="I1200" s="114" t="s">
        <v>1069</v>
      </c>
      <c r="J1200" s="114" t="s">
        <v>61</v>
      </c>
      <c r="K1200" s="121" t="s">
        <v>495</v>
      </c>
      <c r="L1200" s="121" t="s">
        <v>55</v>
      </c>
      <c r="M1200" s="114" t="s">
        <v>1524</v>
      </c>
      <c r="N1200" s="114" t="s">
        <v>65</v>
      </c>
      <c r="O1200" s="114" t="s">
        <v>518</v>
      </c>
      <c r="P1200" s="121" t="s">
        <v>884</v>
      </c>
      <c r="Q1200" s="121">
        <v>6</v>
      </c>
      <c r="R1200" s="121" t="s">
        <v>885</v>
      </c>
      <c r="S1200" s="121" t="s">
        <v>59</v>
      </c>
      <c r="U1200" s="121" t="s">
        <v>886</v>
      </c>
      <c r="W1200" s="149" t="s">
        <v>1433</v>
      </c>
      <c r="X1200" s="113">
        <v>4</v>
      </c>
      <c r="Y1200" s="113" t="s">
        <v>1413</v>
      </c>
      <c r="Z1200" s="113" t="s">
        <v>1433</v>
      </c>
      <c r="AA1200" s="120">
        <f t="shared" si="94"/>
        <v>10</v>
      </c>
      <c r="AB1200" s="114" t="s">
        <v>65</v>
      </c>
      <c r="AC1200" s="121" t="s">
        <v>59</v>
      </c>
      <c r="AD1200" s="121" t="s">
        <v>875</v>
      </c>
    </row>
    <row r="1201" spans="1:30" s="121" customFormat="1">
      <c r="A1201" s="114" t="s">
        <v>66</v>
      </c>
      <c r="B1201" s="114" t="s">
        <v>1408</v>
      </c>
      <c r="C1201" s="114" t="s">
        <v>868</v>
      </c>
      <c r="D1201" s="114">
        <f t="shared" si="90"/>
        <v>5</v>
      </c>
      <c r="E1201" s="119">
        <f t="shared" si="91"/>
        <v>4725.4212191174611</v>
      </c>
      <c r="F1201" s="119">
        <v>647.09462906778401</v>
      </c>
      <c r="G1201" s="114">
        <v>23.392519</v>
      </c>
      <c r="H1201" s="114">
        <v>76.094902000000005</v>
      </c>
      <c r="I1201" s="114" t="s">
        <v>1069</v>
      </c>
      <c r="J1201" s="114" t="s">
        <v>61</v>
      </c>
      <c r="K1201" s="121" t="s">
        <v>495</v>
      </c>
      <c r="L1201" s="121" t="s">
        <v>55</v>
      </c>
      <c r="M1201" s="114" t="s">
        <v>1524</v>
      </c>
      <c r="N1201" s="114" t="s">
        <v>65</v>
      </c>
      <c r="O1201" s="114" t="s">
        <v>518</v>
      </c>
      <c r="P1201" s="121" t="s">
        <v>884</v>
      </c>
      <c r="Q1201" s="121">
        <v>6</v>
      </c>
      <c r="R1201" s="121" t="s">
        <v>885</v>
      </c>
      <c r="S1201" s="121" t="s">
        <v>59</v>
      </c>
      <c r="U1201" s="121" t="s">
        <v>886</v>
      </c>
      <c r="W1201" s="113" t="s">
        <v>65</v>
      </c>
      <c r="X1201" s="113">
        <v>200</v>
      </c>
      <c r="Y1201" s="113" t="s">
        <v>65</v>
      </c>
      <c r="Z1201" s="113" t="s">
        <v>65</v>
      </c>
      <c r="AA1201" s="120">
        <v>0</v>
      </c>
      <c r="AB1201" s="114" t="s">
        <v>65</v>
      </c>
      <c r="AC1201" s="121" t="s">
        <v>59</v>
      </c>
      <c r="AD1201" s="121" t="s">
        <v>875</v>
      </c>
    </row>
    <row r="1202" spans="1:30" s="121" customFormat="1">
      <c r="A1202" s="114" t="s">
        <v>1432</v>
      </c>
      <c r="B1202" s="114" t="s">
        <v>1408</v>
      </c>
      <c r="C1202" s="114" t="s">
        <v>868</v>
      </c>
      <c r="D1202" s="114">
        <f t="shared" si="90"/>
        <v>5</v>
      </c>
      <c r="E1202" s="119">
        <f t="shared" si="91"/>
        <v>5372.515848185245</v>
      </c>
      <c r="F1202" s="119">
        <v>181.628623894523</v>
      </c>
      <c r="G1202" s="114">
        <v>23.396076000000001</v>
      </c>
      <c r="H1202" s="114">
        <v>76.090564999999998</v>
      </c>
      <c r="I1202" s="114" t="s">
        <v>1069</v>
      </c>
      <c r="J1202" s="114" t="s">
        <v>61</v>
      </c>
      <c r="K1202" s="121" t="s">
        <v>495</v>
      </c>
      <c r="L1202" s="121" t="s">
        <v>55</v>
      </c>
      <c r="M1202" s="114" t="s">
        <v>1524</v>
      </c>
      <c r="N1202" s="114" t="s">
        <v>65</v>
      </c>
      <c r="O1202" s="114" t="s">
        <v>518</v>
      </c>
      <c r="P1202" s="121" t="s">
        <v>884</v>
      </c>
      <c r="Q1202" s="121">
        <v>6</v>
      </c>
      <c r="R1202" s="121" t="s">
        <v>885</v>
      </c>
      <c r="S1202" s="121" t="s">
        <v>59</v>
      </c>
      <c r="U1202" s="121" t="s">
        <v>886</v>
      </c>
      <c r="W1202" s="113" t="s">
        <v>65</v>
      </c>
      <c r="X1202" s="113">
        <v>5</v>
      </c>
      <c r="Y1202" s="113" t="s">
        <v>65</v>
      </c>
      <c r="Z1202" s="113" t="s">
        <v>65</v>
      </c>
      <c r="AA1202" s="120">
        <v>0</v>
      </c>
      <c r="AB1202" s="114" t="s">
        <v>65</v>
      </c>
      <c r="AC1202" s="121" t="s">
        <v>59</v>
      </c>
      <c r="AD1202" s="121" t="s">
        <v>875</v>
      </c>
    </row>
    <row r="1203" spans="1:30" s="121" customFormat="1">
      <c r="A1203" s="114" t="s">
        <v>1432</v>
      </c>
      <c r="B1203" s="114" t="s">
        <v>1408</v>
      </c>
      <c r="C1203" s="114" t="s">
        <v>868</v>
      </c>
      <c r="D1203" s="114">
        <f t="shared" si="90"/>
        <v>5</v>
      </c>
      <c r="E1203" s="119">
        <f t="shared" si="91"/>
        <v>5554.1444720797681</v>
      </c>
      <c r="F1203" s="119">
        <v>16.290800269978</v>
      </c>
      <c r="G1203" s="114">
        <v>23.397013000000001</v>
      </c>
      <c r="H1203" s="114">
        <v>76.089230000000001</v>
      </c>
      <c r="I1203" s="114" t="s">
        <v>1069</v>
      </c>
      <c r="J1203" s="114" t="s">
        <v>61</v>
      </c>
      <c r="K1203" s="121" t="s">
        <v>495</v>
      </c>
      <c r="L1203" s="121" t="s">
        <v>55</v>
      </c>
      <c r="M1203" s="114" t="s">
        <v>1524</v>
      </c>
      <c r="N1203" s="114" t="s">
        <v>65</v>
      </c>
      <c r="O1203" s="114" t="s">
        <v>518</v>
      </c>
      <c r="P1203" s="121" t="s">
        <v>884</v>
      </c>
      <c r="Q1203" s="121">
        <v>6</v>
      </c>
      <c r="R1203" s="121" t="s">
        <v>873</v>
      </c>
      <c r="S1203" s="121" t="s">
        <v>59</v>
      </c>
      <c r="U1203" s="121" t="s">
        <v>886</v>
      </c>
      <c r="W1203" s="113" t="s">
        <v>65</v>
      </c>
      <c r="X1203" s="113">
        <v>7</v>
      </c>
      <c r="Y1203" s="113" t="s">
        <v>65</v>
      </c>
      <c r="Z1203" s="113" t="s">
        <v>65</v>
      </c>
      <c r="AA1203" s="120">
        <v>0</v>
      </c>
      <c r="AB1203" s="114" t="s">
        <v>65</v>
      </c>
      <c r="AC1203" s="121" t="s">
        <v>59</v>
      </c>
      <c r="AD1203" s="121" t="s">
        <v>875</v>
      </c>
    </row>
    <row r="1204" spans="1:30" s="121" customFormat="1">
      <c r="A1204" s="114" t="s">
        <v>1431</v>
      </c>
      <c r="B1204" s="114" t="s">
        <v>1408</v>
      </c>
      <c r="C1204" s="114" t="s">
        <v>868</v>
      </c>
      <c r="D1204" s="114">
        <f t="shared" si="90"/>
        <v>5</v>
      </c>
      <c r="E1204" s="119">
        <f t="shared" si="91"/>
        <v>5570.4352723497459</v>
      </c>
      <c r="F1204" s="119">
        <v>199.99574581409999</v>
      </c>
      <c r="G1204" s="114">
        <v>23.396965999999999</v>
      </c>
      <c r="H1204" s="114">
        <v>76.089080999999993</v>
      </c>
      <c r="I1204" s="114" t="s">
        <v>1069</v>
      </c>
      <c r="J1204" s="114" t="s">
        <v>61</v>
      </c>
      <c r="K1204" s="121" t="s">
        <v>495</v>
      </c>
      <c r="L1204" s="121" t="s">
        <v>55</v>
      </c>
      <c r="M1204" s="114" t="s">
        <v>1524</v>
      </c>
      <c r="N1204" s="114" t="s">
        <v>65</v>
      </c>
      <c r="O1204" s="114" t="s">
        <v>518</v>
      </c>
      <c r="P1204" s="121" t="s">
        <v>884</v>
      </c>
      <c r="Q1204" s="121">
        <v>6</v>
      </c>
      <c r="R1204" s="121" t="s">
        <v>873</v>
      </c>
      <c r="S1204" s="121" t="s">
        <v>59</v>
      </c>
      <c r="U1204" s="121" t="s">
        <v>886</v>
      </c>
      <c r="W1204" s="113" t="s">
        <v>65</v>
      </c>
      <c r="X1204" s="113">
        <v>6</v>
      </c>
      <c r="Y1204" s="113" t="s">
        <v>65</v>
      </c>
      <c r="Z1204" s="113" t="s">
        <v>65</v>
      </c>
      <c r="AA1204" s="120">
        <v>0</v>
      </c>
      <c r="AB1204" s="114" t="s">
        <v>65</v>
      </c>
      <c r="AC1204" s="121" t="s">
        <v>59</v>
      </c>
      <c r="AD1204" s="121" t="s">
        <v>875</v>
      </c>
    </row>
    <row r="1205" spans="1:30" s="121" customFormat="1">
      <c r="A1205" s="114" t="s">
        <v>1433</v>
      </c>
      <c r="B1205" s="114" t="s">
        <v>1537</v>
      </c>
      <c r="C1205" s="114" t="s">
        <v>868</v>
      </c>
      <c r="D1205" s="114">
        <f t="shared" si="90"/>
        <v>4</v>
      </c>
      <c r="E1205" s="119">
        <f t="shared" si="91"/>
        <v>5770.4310181638457</v>
      </c>
      <c r="F1205" s="119">
        <v>333.63965314284599</v>
      </c>
      <c r="G1205" s="114">
        <v>23.397568</v>
      </c>
      <c r="H1205" s="114">
        <v>76.087498999999994</v>
      </c>
      <c r="I1205" s="114" t="s">
        <v>1069</v>
      </c>
      <c r="J1205" s="114" t="s">
        <v>61</v>
      </c>
      <c r="K1205" s="121" t="s">
        <v>495</v>
      </c>
      <c r="L1205" s="121" t="s">
        <v>55</v>
      </c>
      <c r="M1205" s="114" t="s">
        <v>1524</v>
      </c>
      <c r="N1205" s="114" t="s">
        <v>65</v>
      </c>
      <c r="O1205" s="114" t="s">
        <v>518</v>
      </c>
      <c r="P1205" s="121" t="s">
        <v>1072</v>
      </c>
      <c r="Q1205" s="121">
        <v>4</v>
      </c>
      <c r="R1205" s="121" t="s">
        <v>881</v>
      </c>
      <c r="S1205" s="121" t="s">
        <v>59</v>
      </c>
      <c r="U1205" s="121" t="s">
        <v>874</v>
      </c>
      <c r="W1205" s="149" t="s">
        <v>1433</v>
      </c>
      <c r="X1205" s="113">
        <v>24</v>
      </c>
      <c r="Y1205" s="113" t="s">
        <v>1413</v>
      </c>
      <c r="Z1205" s="113" t="s">
        <v>1433</v>
      </c>
      <c r="AA1205" s="120">
        <f>X1205+6</f>
        <v>30</v>
      </c>
      <c r="AB1205" s="114" t="s">
        <v>65</v>
      </c>
      <c r="AC1205" s="121" t="s">
        <v>59</v>
      </c>
      <c r="AD1205" s="121" t="s">
        <v>875</v>
      </c>
    </row>
    <row r="1206" spans="1:30" s="121" customFormat="1">
      <c r="A1206" s="114" t="s">
        <v>879</v>
      </c>
      <c r="B1206" s="114" t="s">
        <v>871</v>
      </c>
      <c r="C1206" s="114" t="s">
        <v>868</v>
      </c>
      <c r="D1206" s="114">
        <f t="shared" si="90"/>
        <v>4</v>
      </c>
      <c r="E1206" s="119">
        <f t="shared" si="91"/>
        <v>6104.070671306692</v>
      </c>
      <c r="F1206" s="119">
        <v>32.240007498048101</v>
      </c>
      <c r="G1206" s="114">
        <v>23.39865</v>
      </c>
      <c r="H1206" s="114">
        <v>76.084530000000001</v>
      </c>
      <c r="I1206" s="114" t="s">
        <v>1069</v>
      </c>
      <c r="J1206" s="114" t="s">
        <v>61</v>
      </c>
      <c r="K1206" s="121" t="s">
        <v>495</v>
      </c>
      <c r="L1206" s="121" t="s">
        <v>55</v>
      </c>
      <c r="M1206" s="114" t="s">
        <v>1524</v>
      </c>
      <c r="N1206" s="114" t="s">
        <v>65</v>
      </c>
      <c r="O1206" s="114" t="s">
        <v>518</v>
      </c>
      <c r="P1206" s="121" t="s">
        <v>1072</v>
      </c>
      <c r="Q1206" s="121">
        <v>4</v>
      </c>
      <c r="R1206" s="121" t="s">
        <v>881</v>
      </c>
      <c r="S1206" s="121" t="s">
        <v>59</v>
      </c>
      <c r="U1206" s="121" t="s">
        <v>874</v>
      </c>
      <c r="W1206" s="113" t="s">
        <v>65</v>
      </c>
      <c r="X1206" s="113">
        <v>6</v>
      </c>
      <c r="Y1206" s="113" t="s">
        <v>65</v>
      </c>
      <c r="Z1206" s="113" t="s">
        <v>65</v>
      </c>
      <c r="AA1206" s="120">
        <v>0</v>
      </c>
      <c r="AB1206" s="114" t="s">
        <v>65</v>
      </c>
      <c r="AC1206" s="121" t="s">
        <v>59</v>
      </c>
      <c r="AD1206" s="121" t="s">
        <v>875</v>
      </c>
    </row>
    <row r="1207" spans="1:30" s="121" customFormat="1">
      <c r="A1207" s="114" t="s">
        <v>1433</v>
      </c>
      <c r="B1207" s="114" t="s">
        <v>1537</v>
      </c>
      <c r="C1207" s="114" t="s">
        <v>868</v>
      </c>
      <c r="D1207" s="114">
        <f t="shared" si="90"/>
        <v>4</v>
      </c>
      <c r="E1207" s="119">
        <f t="shared" si="91"/>
        <v>6136.3106788047398</v>
      </c>
      <c r="F1207" s="119">
        <v>62.617580527900103</v>
      </c>
      <c r="G1207" s="114">
        <v>23.398803000000001</v>
      </c>
      <c r="H1207" s="114">
        <v>76.084261999999995</v>
      </c>
      <c r="I1207" s="114" t="s">
        <v>1069</v>
      </c>
      <c r="J1207" s="114" t="s">
        <v>61</v>
      </c>
      <c r="K1207" s="121" t="s">
        <v>495</v>
      </c>
      <c r="L1207" s="121" t="s">
        <v>55</v>
      </c>
      <c r="M1207" s="114" t="s">
        <v>1524</v>
      </c>
      <c r="N1207" s="114" t="s">
        <v>65</v>
      </c>
      <c r="O1207" s="114" t="s">
        <v>518</v>
      </c>
      <c r="P1207" s="121" t="s">
        <v>1072</v>
      </c>
      <c r="Q1207" s="121">
        <v>4</v>
      </c>
      <c r="R1207" s="121" t="s">
        <v>881</v>
      </c>
      <c r="S1207" s="121" t="s">
        <v>59</v>
      </c>
      <c r="U1207" s="121" t="s">
        <v>874</v>
      </c>
      <c r="W1207" s="149" t="s">
        <v>1433</v>
      </c>
      <c r="X1207" s="113">
        <v>9</v>
      </c>
      <c r="Y1207" s="113" t="s">
        <v>1413</v>
      </c>
      <c r="Z1207" s="113" t="s">
        <v>1433</v>
      </c>
      <c r="AA1207" s="120">
        <f t="shared" ref="AA1207:AA1208" si="95">X1207+6</f>
        <v>15</v>
      </c>
      <c r="AB1207" s="114" t="s">
        <v>65</v>
      </c>
      <c r="AC1207" s="121" t="s">
        <v>59</v>
      </c>
      <c r="AD1207" s="121" t="s">
        <v>875</v>
      </c>
    </row>
    <row r="1208" spans="1:30" s="121" customFormat="1">
      <c r="A1208" s="114" t="s">
        <v>1433</v>
      </c>
      <c r="B1208" s="114" t="s">
        <v>1537</v>
      </c>
      <c r="C1208" s="114" t="s">
        <v>868</v>
      </c>
      <c r="D1208" s="114">
        <f t="shared" si="90"/>
        <v>4</v>
      </c>
      <c r="E1208" s="119">
        <f t="shared" si="91"/>
        <v>6198.9282593326398</v>
      </c>
      <c r="F1208" s="119">
        <v>103.674266764122</v>
      </c>
      <c r="G1208" s="114">
        <v>23.399184999999999</v>
      </c>
      <c r="H1208" s="114">
        <v>76.083810999999997</v>
      </c>
      <c r="I1208" s="114" t="s">
        <v>1069</v>
      </c>
      <c r="J1208" s="114" t="s">
        <v>61</v>
      </c>
      <c r="K1208" s="121" t="s">
        <v>495</v>
      </c>
      <c r="L1208" s="121" t="s">
        <v>55</v>
      </c>
      <c r="M1208" s="114" t="s">
        <v>1524</v>
      </c>
      <c r="N1208" s="114" t="s">
        <v>65</v>
      </c>
      <c r="O1208" s="114" t="s">
        <v>518</v>
      </c>
      <c r="P1208" s="121" t="s">
        <v>1072</v>
      </c>
      <c r="Q1208" s="121">
        <v>4</v>
      </c>
      <c r="R1208" s="121" t="s">
        <v>881</v>
      </c>
      <c r="S1208" s="121" t="s">
        <v>59</v>
      </c>
      <c r="U1208" s="121" t="s">
        <v>874</v>
      </c>
      <c r="W1208" s="149" t="s">
        <v>1433</v>
      </c>
      <c r="X1208" s="113">
        <v>8</v>
      </c>
      <c r="Y1208" s="113" t="s">
        <v>1413</v>
      </c>
      <c r="Z1208" s="113" t="s">
        <v>1433</v>
      </c>
      <c r="AA1208" s="120">
        <f t="shared" si="95"/>
        <v>14</v>
      </c>
      <c r="AB1208" s="114" t="s">
        <v>65</v>
      </c>
      <c r="AC1208" s="121" t="s">
        <v>59</v>
      </c>
      <c r="AD1208" s="121" t="s">
        <v>875</v>
      </c>
    </row>
    <row r="1209" spans="1:30" s="121" customFormat="1">
      <c r="A1209" s="114" t="s">
        <v>1431</v>
      </c>
      <c r="B1209" s="114" t="s">
        <v>1408</v>
      </c>
      <c r="C1209" s="114" t="s">
        <v>868</v>
      </c>
      <c r="D1209" s="114">
        <f t="shared" si="90"/>
        <v>4</v>
      </c>
      <c r="E1209" s="119">
        <f t="shared" si="91"/>
        <v>6302.6025260967617</v>
      </c>
      <c r="F1209" s="119">
        <v>222.50240339403101</v>
      </c>
      <c r="G1209" s="114">
        <v>23.399944000000001</v>
      </c>
      <c r="H1209" s="114">
        <v>76.083494999999999</v>
      </c>
      <c r="I1209" s="114" t="s">
        <v>1069</v>
      </c>
      <c r="J1209" s="114" t="s">
        <v>61</v>
      </c>
      <c r="K1209" s="121" t="s">
        <v>495</v>
      </c>
      <c r="L1209" s="121" t="s">
        <v>55</v>
      </c>
      <c r="M1209" s="114" t="s">
        <v>1524</v>
      </c>
      <c r="N1209" s="114" t="s">
        <v>65</v>
      </c>
      <c r="O1209" s="114" t="s">
        <v>518</v>
      </c>
      <c r="P1209" s="121" t="s">
        <v>1072</v>
      </c>
      <c r="Q1209" s="121">
        <v>4</v>
      </c>
      <c r="R1209" s="121" t="s">
        <v>881</v>
      </c>
      <c r="S1209" s="121" t="s">
        <v>59</v>
      </c>
      <c r="U1209" s="121" t="s">
        <v>874</v>
      </c>
      <c r="W1209" s="113" t="s">
        <v>65</v>
      </c>
      <c r="X1209" s="113">
        <v>6</v>
      </c>
      <c r="Y1209" s="113" t="s">
        <v>65</v>
      </c>
      <c r="Z1209" s="113" t="s">
        <v>65</v>
      </c>
      <c r="AA1209" s="120">
        <v>0</v>
      </c>
      <c r="AB1209" s="114" t="s">
        <v>65</v>
      </c>
      <c r="AC1209" s="121" t="s">
        <v>59</v>
      </c>
      <c r="AD1209" s="121" t="s">
        <v>875</v>
      </c>
    </row>
    <row r="1210" spans="1:30" s="121" customFormat="1">
      <c r="A1210" s="114" t="s">
        <v>1432</v>
      </c>
      <c r="B1210" s="114" t="s">
        <v>1408</v>
      </c>
      <c r="C1210" s="114" t="s">
        <v>868</v>
      </c>
      <c r="D1210" s="114">
        <f t="shared" si="90"/>
        <v>4</v>
      </c>
      <c r="E1210" s="119">
        <f t="shared" si="91"/>
        <v>6525.1049294907925</v>
      </c>
      <c r="F1210" s="119">
        <v>28.868092543355999</v>
      </c>
      <c r="G1210" s="114">
        <v>23.401793999999999</v>
      </c>
      <c r="H1210" s="114">
        <v>76.084305999999998</v>
      </c>
      <c r="I1210" s="114" t="s">
        <v>1069</v>
      </c>
      <c r="J1210" s="114" t="s">
        <v>61</v>
      </c>
      <c r="K1210" s="121" t="s">
        <v>495</v>
      </c>
      <c r="L1210" s="121" t="s">
        <v>55</v>
      </c>
      <c r="M1210" s="114" t="s">
        <v>1524</v>
      </c>
      <c r="N1210" s="114" t="s">
        <v>65</v>
      </c>
      <c r="O1210" s="114" t="s">
        <v>518</v>
      </c>
      <c r="P1210" s="121" t="s">
        <v>1072</v>
      </c>
      <c r="Q1210" s="121">
        <v>4</v>
      </c>
      <c r="R1210" s="121" t="s">
        <v>873</v>
      </c>
      <c r="S1210" s="121" t="s">
        <v>59</v>
      </c>
      <c r="U1210" s="121" t="s">
        <v>874</v>
      </c>
      <c r="W1210" s="113" t="s">
        <v>65</v>
      </c>
      <c r="X1210" s="113">
        <v>5</v>
      </c>
      <c r="Y1210" s="113" t="s">
        <v>65</v>
      </c>
      <c r="Z1210" s="113" t="s">
        <v>65</v>
      </c>
      <c r="AA1210" s="120">
        <v>0</v>
      </c>
      <c r="AB1210" s="114" t="s">
        <v>65</v>
      </c>
      <c r="AC1210" s="121" t="s">
        <v>59</v>
      </c>
      <c r="AD1210" s="121" t="s">
        <v>875</v>
      </c>
    </row>
    <row r="1211" spans="1:30" s="121" customFormat="1">
      <c r="A1211" s="114" t="s">
        <v>1431</v>
      </c>
      <c r="B1211" s="114" t="s">
        <v>1408</v>
      </c>
      <c r="C1211" s="114" t="s">
        <v>868</v>
      </c>
      <c r="D1211" s="114">
        <f t="shared" si="90"/>
        <v>4</v>
      </c>
      <c r="E1211" s="119">
        <f t="shared" si="91"/>
        <v>6553.9730220341489</v>
      </c>
      <c r="F1211" s="119">
        <v>17.4619045165988</v>
      </c>
      <c r="G1211" s="114">
        <v>23.402041000000001</v>
      </c>
      <c r="H1211" s="114">
        <v>76.084395000000001</v>
      </c>
      <c r="I1211" s="114" t="s">
        <v>1069</v>
      </c>
      <c r="J1211" s="114" t="s">
        <v>61</v>
      </c>
      <c r="K1211" s="121" t="s">
        <v>495</v>
      </c>
      <c r="L1211" s="121" t="s">
        <v>55</v>
      </c>
      <c r="M1211" s="114" t="s">
        <v>1524</v>
      </c>
      <c r="N1211" s="114" t="s">
        <v>65</v>
      </c>
      <c r="O1211" s="114" t="s">
        <v>518</v>
      </c>
      <c r="P1211" s="121" t="s">
        <v>1072</v>
      </c>
      <c r="Q1211" s="121">
        <v>4</v>
      </c>
      <c r="R1211" s="121" t="s">
        <v>873</v>
      </c>
      <c r="S1211" s="121" t="s">
        <v>59</v>
      </c>
      <c r="U1211" s="121" t="s">
        <v>874</v>
      </c>
      <c r="W1211" s="113" t="s">
        <v>65</v>
      </c>
      <c r="X1211" s="113">
        <v>6</v>
      </c>
      <c r="Y1211" s="113" t="s">
        <v>65</v>
      </c>
      <c r="Z1211" s="113" t="s">
        <v>65</v>
      </c>
      <c r="AA1211" s="120">
        <v>0</v>
      </c>
      <c r="AB1211" s="114" t="s">
        <v>65</v>
      </c>
      <c r="AC1211" s="121" t="s">
        <v>59</v>
      </c>
      <c r="AD1211" s="121" t="s">
        <v>875</v>
      </c>
    </row>
    <row r="1212" spans="1:30" s="121" customFormat="1">
      <c r="A1212" s="114" t="s">
        <v>1433</v>
      </c>
      <c r="B1212" s="114" t="s">
        <v>1537</v>
      </c>
      <c r="C1212" s="114" t="s">
        <v>868</v>
      </c>
      <c r="D1212" s="114">
        <f t="shared" si="90"/>
        <v>4</v>
      </c>
      <c r="E1212" s="119">
        <f t="shared" si="91"/>
        <v>6571.4349265507481</v>
      </c>
      <c r="F1212" s="119">
        <v>273.191696623307</v>
      </c>
      <c r="G1212" s="114">
        <v>23.402187999999999</v>
      </c>
      <c r="H1212" s="114">
        <v>76.084457999999998</v>
      </c>
      <c r="I1212" s="114" t="s">
        <v>1069</v>
      </c>
      <c r="J1212" s="114" t="s">
        <v>61</v>
      </c>
      <c r="K1212" s="121" t="s">
        <v>495</v>
      </c>
      <c r="L1212" s="121" t="s">
        <v>55</v>
      </c>
      <c r="M1212" s="114" t="s">
        <v>1524</v>
      </c>
      <c r="N1212" s="114" t="s">
        <v>65</v>
      </c>
      <c r="O1212" s="114" t="s">
        <v>518</v>
      </c>
      <c r="P1212" s="121" t="s">
        <v>1072</v>
      </c>
      <c r="Q1212" s="121">
        <v>4</v>
      </c>
      <c r="R1212" s="121" t="s">
        <v>881</v>
      </c>
      <c r="S1212" s="121" t="s">
        <v>59</v>
      </c>
      <c r="U1212" s="121" t="s">
        <v>874</v>
      </c>
      <c r="W1212" s="149" t="s">
        <v>1433</v>
      </c>
      <c r="X1212" s="113">
        <v>7</v>
      </c>
      <c r="Y1212" s="113" t="s">
        <v>1413</v>
      </c>
      <c r="Z1212" s="113" t="s">
        <v>1433</v>
      </c>
      <c r="AA1212" s="120">
        <f>X1212+6</f>
        <v>13</v>
      </c>
      <c r="AB1212" s="114" t="s">
        <v>65</v>
      </c>
      <c r="AC1212" s="121" t="s">
        <v>59</v>
      </c>
      <c r="AD1212" s="121" t="s">
        <v>875</v>
      </c>
    </row>
    <row r="1213" spans="1:30" s="121" customFormat="1">
      <c r="A1213" s="114" t="s">
        <v>879</v>
      </c>
      <c r="B1213" s="114" t="s">
        <v>871</v>
      </c>
      <c r="C1213" s="114" t="s">
        <v>868</v>
      </c>
      <c r="D1213" s="114">
        <f t="shared" si="90"/>
        <v>4</v>
      </c>
      <c r="E1213" s="119">
        <f t="shared" si="91"/>
        <v>6844.6266231740547</v>
      </c>
      <c r="F1213" s="119">
        <v>287.71816021097601</v>
      </c>
      <c r="G1213" s="114">
        <v>23.404540999999998</v>
      </c>
      <c r="H1213" s="114">
        <v>76.085251</v>
      </c>
      <c r="I1213" s="114" t="s">
        <v>1069</v>
      </c>
      <c r="J1213" s="114" t="s">
        <v>61</v>
      </c>
      <c r="K1213" s="121" t="s">
        <v>495</v>
      </c>
      <c r="L1213" s="121" t="s">
        <v>55</v>
      </c>
      <c r="M1213" s="114" t="s">
        <v>1524</v>
      </c>
      <c r="N1213" s="114" t="s">
        <v>65</v>
      </c>
      <c r="O1213" s="114" t="s">
        <v>518</v>
      </c>
      <c r="P1213" s="121" t="s">
        <v>1072</v>
      </c>
      <c r="Q1213" s="121">
        <v>4</v>
      </c>
      <c r="R1213" s="121" t="s">
        <v>881</v>
      </c>
      <c r="S1213" s="121" t="s">
        <v>59</v>
      </c>
      <c r="U1213" s="121" t="s">
        <v>874</v>
      </c>
      <c r="W1213" s="113" t="s">
        <v>65</v>
      </c>
      <c r="X1213" s="113">
        <v>6</v>
      </c>
      <c r="Y1213" s="113" t="s">
        <v>65</v>
      </c>
      <c r="Z1213" s="113" t="s">
        <v>65</v>
      </c>
      <c r="AA1213" s="120">
        <v>0</v>
      </c>
      <c r="AB1213" s="114" t="s">
        <v>65</v>
      </c>
      <c r="AC1213" s="121" t="s">
        <v>59</v>
      </c>
      <c r="AD1213" s="121" t="s">
        <v>875</v>
      </c>
    </row>
    <row r="1214" spans="1:30" s="121" customFormat="1">
      <c r="A1214" s="114" t="s">
        <v>1432</v>
      </c>
      <c r="B1214" s="114" t="s">
        <v>1408</v>
      </c>
      <c r="C1214" s="114" t="s">
        <v>868</v>
      </c>
      <c r="D1214" s="114">
        <f t="shared" si="90"/>
        <v>4</v>
      </c>
      <c r="E1214" s="119">
        <f t="shared" si="91"/>
        <v>7132.3447833850305</v>
      </c>
      <c r="F1214" s="119">
        <v>506.46263339045998</v>
      </c>
      <c r="G1214" s="114">
        <v>23.406693000000001</v>
      </c>
      <c r="H1214" s="114">
        <v>76.086699999999993</v>
      </c>
      <c r="I1214" s="114" t="s">
        <v>1069</v>
      </c>
      <c r="J1214" s="114" t="s">
        <v>61</v>
      </c>
      <c r="K1214" s="121" t="s">
        <v>495</v>
      </c>
      <c r="L1214" s="121" t="s">
        <v>55</v>
      </c>
      <c r="M1214" s="114" t="s">
        <v>1524</v>
      </c>
      <c r="N1214" s="114" t="s">
        <v>65</v>
      </c>
      <c r="O1214" s="114" t="s">
        <v>518</v>
      </c>
      <c r="P1214" s="121" t="s">
        <v>1072</v>
      </c>
      <c r="Q1214" s="121">
        <v>4</v>
      </c>
      <c r="R1214" s="121" t="s">
        <v>881</v>
      </c>
      <c r="S1214" s="121" t="s">
        <v>59</v>
      </c>
      <c r="U1214" s="121" t="s">
        <v>874</v>
      </c>
      <c r="W1214" s="113" t="s">
        <v>65</v>
      </c>
      <c r="X1214" s="113">
        <v>7</v>
      </c>
      <c r="Y1214" s="113" t="s">
        <v>65</v>
      </c>
      <c r="Z1214" s="113" t="s">
        <v>65</v>
      </c>
      <c r="AA1214" s="120">
        <v>0</v>
      </c>
      <c r="AB1214" s="114" t="s">
        <v>65</v>
      </c>
      <c r="AC1214" s="121" t="s">
        <v>59</v>
      </c>
      <c r="AD1214" s="121" t="s">
        <v>875</v>
      </c>
    </row>
    <row r="1215" spans="1:30" s="121" customFormat="1">
      <c r="A1215" s="114" t="s">
        <v>1432</v>
      </c>
      <c r="B1215" s="114" t="s">
        <v>1408</v>
      </c>
      <c r="C1215" s="114" t="s">
        <v>868</v>
      </c>
      <c r="D1215" s="114">
        <f t="shared" si="90"/>
        <v>4</v>
      </c>
      <c r="E1215" s="119">
        <f t="shared" si="91"/>
        <v>7638.8074167754903</v>
      </c>
      <c r="F1215" s="119">
        <v>1033.8312075305601</v>
      </c>
      <c r="G1215" s="114">
        <v>23.41037</v>
      </c>
      <c r="H1215" s="114">
        <v>76.089394999999996</v>
      </c>
      <c r="I1215" s="114" t="s">
        <v>1069</v>
      </c>
      <c r="J1215" s="114" t="s">
        <v>61</v>
      </c>
      <c r="K1215" s="121" t="s">
        <v>495</v>
      </c>
      <c r="L1215" s="121" t="s">
        <v>55</v>
      </c>
      <c r="M1215" s="114" t="s">
        <v>1524</v>
      </c>
      <c r="N1215" s="114" t="s">
        <v>65</v>
      </c>
      <c r="O1215" s="114" t="s">
        <v>518</v>
      </c>
      <c r="P1215" s="121" t="s">
        <v>1073</v>
      </c>
      <c r="Q1215" s="121">
        <v>4</v>
      </c>
      <c r="R1215" s="121" t="s">
        <v>885</v>
      </c>
      <c r="S1215" s="121" t="s">
        <v>59</v>
      </c>
      <c r="U1215" s="121" t="s">
        <v>874</v>
      </c>
      <c r="W1215" s="113" t="s">
        <v>65</v>
      </c>
      <c r="X1215" s="113">
        <v>5</v>
      </c>
      <c r="Y1215" s="113" t="s">
        <v>65</v>
      </c>
      <c r="Z1215" s="113" t="s">
        <v>65</v>
      </c>
      <c r="AA1215" s="120">
        <v>0</v>
      </c>
      <c r="AB1215" s="114" t="s">
        <v>65</v>
      </c>
      <c r="AC1215" s="121" t="s">
        <v>59</v>
      </c>
      <c r="AD1215" s="121" t="s">
        <v>875</v>
      </c>
    </row>
    <row r="1216" spans="1:30" s="121" customFormat="1">
      <c r="A1216" s="114" t="s">
        <v>1431</v>
      </c>
      <c r="B1216" s="114" t="s">
        <v>1408</v>
      </c>
      <c r="C1216" s="114" t="s">
        <v>868</v>
      </c>
      <c r="D1216" s="114">
        <f t="shared" si="90"/>
        <v>4</v>
      </c>
      <c r="E1216" s="119">
        <f t="shared" si="91"/>
        <v>8672.6386243060497</v>
      </c>
      <c r="F1216" s="119">
        <v>258.80032536965501</v>
      </c>
      <c r="G1216" s="114">
        <v>23.410813000000001</v>
      </c>
      <c r="H1216" s="114">
        <v>76.079666000000003</v>
      </c>
      <c r="I1216" s="114" t="s">
        <v>1069</v>
      </c>
      <c r="J1216" s="114" t="s">
        <v>61</v>
      </c>
      <c r="K1216" s="121" t="s">
        <v>495</v>
      </c>
      <c r="L1216" s="121" t="s">
        <v>55</v>
      </c>
      <c r="M1216" s="114" t="s">
        <v>1524</v>
      </c>
      <c r="N1216" s="114" t="s">
        <v>65</v>
      </c>
      <c r="O1216" s="114" t="s">
        <v>518</v>
      </c>
      <c r="P1216" s="121" t="s">
        <v>1073</v>
      </c>
      <c r="Q1216" s="121">
        <v>4</v>
      </c>
      <c r="R1216" s="121" t="s">
        <v>885</v>
      </c>
      <c r="S1216" s="121" t="s">
        <v>59</v>
      </c>
      <c r="U1216" s="121" t="s">
        <v>874</v>
      </c>
      <c r="W1216" s="113" t="s">
        <v>65</v>
      </c>
      <c r="X1216" s="113">
        <v>6</v>
      </c>
      <c r="Y1216" s="113" t="s">
        <v>65</v>
      </c>
      <c r="Z1216" s="113" t="s">
        <v>65</v>
      </c>
      <c r="AA1216" s="120">
        <v>0</v>
      </c>
      <c r="AB1216" s="114" t="s">
        <v>65</v>
      </c>
      <c r="AC1216" s="121" t="s">
        <v>59</v>
      </c>
      <c r="AD1216" s="121" t="s">
        <v>875</v>
      </c>
    </row>
    <row r="1217" spans="1:30" s="121" customFormat="1">
      <c r="A1217" s="114" t="s">
        <v>1432</v>
      </c>
      <c r="B1217" s="114" t="s">
        <v>1408</v>
      </c>
      <c r="C1217" s="114" t="s">
        <v>868</v>
      </c>
      <c r="D1217" s="114">
        <f t="shared" si="90"/>
        <v>4</v>
      </c>
      <c r="E1217" s="119">
        <f t="shared" si="91"/>
        <v>8931.4389496757049</v>
      </c>
      <c r="F1217" s="119">
        <v>1445.5468981562301</v>
      </c>
      <c r="G1217" s="114">
        <v>23.412898999999999</v>
      </c>
      <c r="H1217" s="114">
        <v>76.080749999999995</v>
      </c>
      <c r="I1217" s="114" t="s">
        <v>1069</v>
      </c>
      <c r="J1217" s="114" t="s">
        <v>61</v>
      </c>
      <c r="K1217" s="121" t="s">
        <v>495</v>
      </c>
      <c r="L1217" s="121" t="s">
        <v>55</v>
      </c>
      <c r="M1217" s="114" t="s">
        <v>1524</v>
      </c>
      <c r="N1217" s="114" t="s">
        <v>65</v>
      </c>
      <c r="O1217" s="114" t="s">
        <v>518</v>
      </c>
      <c r="P1217" s="121" t="s">
        <v>1073</v>
      </c>
      <c r="Q1217" s="121">
        <v>4</v>
      </c>
      <c r="R1217" s="121" t="s">
        <v>885</v>
      </c>
      <c r="S1217" s="121" t="s">
        <v>59</v>
      </c>
      <c r="U1217" s="121" t="s">
        <v>874</v>
      </c>
      <c r="W1217" s="113" t="s">
        <v>65</v>
      </c>
      <c r="X1217" s="113">
        <v>5</v>
      </c>
      <c r="Y1217" s="113" t="s">
        <v>65</v>
      </c>
      <c r="Z1217" s="113" t="s">
        <v>1534</v>
      </c>
      <c r="AA1217" s="120">
        <f>F1217</f>
        <v>1445.5468981562301</v>
      </c>
      <c r="AB1217" s="114" t="s">
        <v>65</v>
      </c>
      <c r="AC1217" s="121" t="s">
        <v>59</v>
      </c>
      <c r="AD1217" s="121" t="s">
        <v>912</v>
      </c>
    </row>
    <row r="1218" spans="1:30" s="121" customFormat="1">
      <c r="A1218" s="114" t="s">
        <v>1431</v>
      </c>
      <c r="B1218" s="114" t="s">
        <v>1408</v>
      </c>
      <c r="C1218" s="114" t="s">
        <v>868</v>
      </c>
      <c r="D1218" s="114">
        <f t="shared" si="90"/>
        <v>5</v>
      </c>
      <c r="E1218" s="119">
        <v>0</v>
      </c>
      <c r="F1218" s="119">
        <v>33.4119399405472</v>
      </c>
      <c r="G1218" s="114">
        <v>23.424258999999999</v>
      </c>
      <c r="H1218" s="114">
        <v>76.083556000000002</v>
      </c>
      <c r="I1218" s="114" t="s">
        <v>1074</v>
      </c>
      <c r="J1218" s="114" t="s">
        <v>61</v>
      </c>
      <c r="K1218" s="121" t="s">
        <v>495</v>
      </c>
      <c r="L1218" s="121" t="s">
        <v>55</v>
      </c>
      <c r="M1218" s="114" t="s">
        <v>1525</v>
      </c>
      <c r="N1218" s="114" t="s">
        <v>65</v>
      </c>
      <c r="O1218" s="114" t="s">
        <v>518</v>
      </c>
      <c r="P1218" s="121" t="s">
        <v>884</v>
      </c>
      <c r="Q1218" s="121">
        <v>6</v>
      </c>
      <c r="R1218" s="121" t="s">
        <v>885</v>
      </c>
      <c r="S1218" s="121" t="s">
        <v>59</v>
      </c>
      <c r="U1218" s="121" t="s">
        <v>886</v>
      </c>
      <c r="W1218" s="113" t="s">
        <v>65</v>
      </c>
      <c r="X1218" s="113">
        <v>6</v>
      </c>
      <c r="Y1218" s="113" t="s">
        <v>65</v>
      </c>
      <c r="Z1218" s="113" t="s">
        <v>65</v>
      </c>
      <c r="AA1218" s="120">
        <v>0</v>
      </c>
      <c r="AB1218" s="114" t="s">
        <v>65</v>
      </c>
      <c r="AC1218" s="121" t="s">
        <v>59</v>
      </c>
      <c r="AD1218" s="121" t="s">
        <v>875</v>
      </c>
    </row>
    <row r="1219" spans="1:30" s="121" customFormat="1">
      <c r="A1219" s="114" t="s">
        <v>1432</v>
      </c>
      <c r="B1219" s="114" t="s">
        <v>1408</v>
      </c>
      <c r="C1219" s="114" t="s">
        <v>868</v>
      </c>
      <c r="D1219" s="114">
        <f t="shared" si="90"/>
        <v>5</v>
      </c>
      <c r="E1219" s="119">
        <f t="shared" si="91"/>
        <v>33.4119399405472</v>
      </c>
      <c r="F1219" s="119">
        <v>391.515083319111</v>
      </c>
      <c r="G1219" s="114">
        <v>23.424240999999999</v>
      </c>
      <c r="H1219" s="114">
        <v>76.083239000000006</v>
      </c>
      <c r="I1219" s="114" t="s">
        <v>1074</v>
      </c>
      <c r="J1219" s="114" t="s">
        <v>61</v>
      </c>
      <c r="K1219" s="121" t="s">
        <v>495</v>
      </c>
      <c r="L1219" s="121" t="s">
        <v>55</v>
      </c>
      <c r="M1219" s="114" t="s">
        <v>1525</v>
      </c>
      <c r="N1219" s="114" t="s">
        <v>65</v>
      </c>
      <c r="O1219" s="114" t="s">
        <v>518</v>
      </c>
      <c r="P1219" s="121" t="s">
        <v>884</v>
      </c>
      <c r="Q1219" s="121">
        <v>6</v>
      </c>
      <c r="R1219" s="121" t="s">
        <v>873</v>
      </c>
      <c r="S1219" s="121" t="s">
        <v>59</v>
      </c>
      <c r="U1219" s="121" t="s">
        <v>886</v>
      </c>
      <c r="W1219" s="113" t="s">
        <v>65</v>
      </c>
      <c r="X1219" s="113">
        <v>6</v>
      </c>
      <c r="Y1219" s="113" t="s">
        <v>65</v>
      </c>
      <c r="Z1219" s="113" t="s">
        <v>65</v>
      </c>
      <c r="AA1219" s="120">
        <v>0</v>
      </c>
      <c r="AB1219" s="114" t="s">
        <v>65</v>
      </c>
      <c r="AC1219" s="121" t="s">
        <v>59</v>
      </c>
      <c r="AD1219" s="121" t="s">
        <v>875</v>
      </c>
    </row>
    <row r="1220" spans="1:30" s="121" customFormat="1">
      <c r="A1220" s="114" t="s">
        <v>1431</v>
      </c>
      <c r="B1220" s="114" t="s">
        <v>1408</v>
      </c>
      <c r="C1220" s="114" t="s">
        <v>868</v>
      </c>
      <c r="D1220" s="114">
        <f t="shared" si="90"/>
        <v>5</v>
      </c>
      <c r="E1220" s="119">
        <f t="shared" si="91"/>
        <v>424.9270232596582</v>
      </c>
      <c r="F1220" s="119">
        <v>177.11423981559199</v>
      </c>
      <c r="G1220" s="114">
        <v>23.424966999999999</v>
      </c>
      <c r="H1220" s="114">
        <v>76.081558999999999</v>
      </c>
      <c r="I1220" s="114" t="s">
        <v>1074</v>
      </c>
      <c r="J1220" s="114" t="s">
        <v>61</v>
      </c>
      <c r="K1220" s="121" t="s">
        <v>495</v>
      </c>
      <c r="L1220" s="121" t="s">
        <v>55</v>
      </c>
      <c r="M1220" s="114" t="s">
        <v>1525</v>
      </c>
      <c r="N1220" s="114" t="s">
        <v>65</v>
      </c>
      <c r="O1220" s="114" t="s">
        <v>518</v>
      </c>
      <c r="P1220" s="121" t="s">
        <v>884</v>
      </c>
      <c r="Q1220" s="121">
        <v>6</v>
      </c>
      <c r="R1220" s="121" t="s">
        <v>873</v>
      </c>
      <c r="S1220" s="121" t="s">
        <v>59</v>
      </c>
      <c r="U1220" s="121" t="s">
        <v>886</v>
      </c>
      <c r="W1220" s="113" t="s">
        <v>65</v>
      </c>
      <c r="X1220" s="113">
        <v>6</v>
      </c>
      <c r="Y1220" s="113" t="s">
        <v>65</v>
      </c>
      <c r="Z1220" s="113" t="s">
        <v>65</v>
      </c>
      <c r="AA1220" s="120">
        <v>0</v>
      </c>
      <c r="AB1220" s="114" t="s">
        <v>65</v>
      </c>
      <c r="AC1220" s="121" t="s">
        <v>59</v>
      </c>
      <c r="AD1220" s="121" t="s">
        <v>875</v>
      </c>
    </row>
    <row r="1221" spans="1:30" s="121" customFormat="1">
      <c r="A1221" s="114" t="s">
        <v>1432</v>
      </c>
      <c r="B1221" s="114" t="s">
        <v>1408</v>
      </c>
      <c r="C1221" s="114" t="s">
        <v>868</v>
      </c>
      <c r="D1221" s="114">
        <f t="shared" ref="D1221:D1284" si="96">(Q1221/2)+2</f>
        <v>4</v>
      </c>
      <c r="E1221" s="119">
        <f t="shared" si="91"/>
        <v>602.04126307525019</v>
      </c>
      <c r="F1221" s="119">
        <v>602.31571259686905</v>
      </c>
      <c r="G1221" s="114">
        <v>23.426379000000001</v>
      </c>
      <c r="H1221" s="114">
        <v>76.081469999999996</v>
      </c>
      <c r="I1221" s="114" t="s">
        <v>1074</v>
      </c>
      <c r="J1221" s="114" t="s">
        <v>61</v>
      </c>
      <c r="K1221" s="121" t="s">
        <v>495</v>
      </c>
      <c r="L1221" s="121" t="s">
        <v>55</v>
      </c>
      <c r="M1221" s="114" t="s">
        <v>1525</v>
      </c>
      <c r="N1221" s="114" t="s">
        <v>65</v>
      </c>
      <c r="O1221" s="114" t="s">
        <v>518</v>
      </c>
      <c r="P1221" s="121" t="s">
        <v>1075</v>
      </c>
      <c r="Q1221" s="121">
        <v>4</v>
      </c>
      <c r="R1221" s="121" t="s">
        <v>885</v>
      </c>
      <c r="S1221" s="121" t="s">
        <v>59</v>
      </c>
      <c r="U1221" s="121" t="s">
        <v>874</v>
      </c>
      <c r="W1221" s="113" t="s">
        <v>65</v>
      </c>
      <c r="X1221" s="113">
        <v>6</v>
      </c>
      <c r="Y1221" s="113" t="s">
        <v>65</v>
      </c>
      <c r="Z1221" s="113" t="s">
        <v>65</v>
      </c>
      <c r="AA1221" s="120">
        <v>0</v>
      </c>
      <c r="AB1221" s="114" t="s">
        <v>65</v>
      </c>
      <c r="AC1221" s="121" t="s">
        <v>59</v>
      </c>
      <c r="AD1221" s="121" t="s">
        <v>875</v>
      </c>
    </row>
    <row r="1222" spans="1:30" s="121" customFormat="1">
      <c r="A1222" s="114" t="s">
        <v>1431</v>
      </c>
      <c r="B1222" s="114" t="s">
        <v>1408</v>
      </c>
      <c r="C1222" s="114" t="s">
        <v>868</v>
      </c>
      <c r="D1222" s="114">
        <f t="shared" si="96"/>
        <v>4</v>
      </c>
      <c r="E1222" s="119">
        <f t="shared" ref="E1222:E1285" si="97">F1221+E1221</f>
        <v>1204.3569756721192</v>
      </c>
      <c r="F1222" s="119">
        <v>1227.31584725727</v>
      </c>
      <c r="G1222" s="114">
        <v>23.431387000000001</v>
      </c>
      <c r="H1222" s="114">
        <v>76.083316999999994</v>
      </c>
      <c r="I1222" s="114" t="s">
        <v>1074</v>
      </c>
      <c r="J1222" s="114" t="s">
        <v>61</v>
      </c>
      <c r="K1222" s="121" t="s">
        <v>495</v>
      </c>
      <c r="L1222" s="121" t="s">
        <v>55</v>
      </c>
      <c r="M1222" s="114" t="s">
        <v>1525</v>
      </c>
      <c r="N1222" s="114" t="s">
        <v>65</v>
      </c>
      <c r="O1222" s="114" t="s">
        <v>518</v>
      </c>
      <c r="P1222" s="121" t="s">
        <v>1075</v>
      </c>
      <c r="Q1222" s="121">
        <v>4</v>
      </c>
      <c r="R1222" s="121" t="s">
        <v>885</v>
      </c>
      <c r="S1222" s="121" t="s">
        <v>59</v>
      </c>
      <c r="U1222" s="121" t="s">
        <v>874</v>
      </c>
      <c r="W1222" s="113" t="s">
        <v>65</v>
      </c>
      <c r="X1222" s="113">
        <v>6</v>
      </c>
      <c r="Y1222" s="113" t="s">
        <v>65</v>
      </c>
      <c r="Z1222" s="113" t="s">
        <v>65</v>
      </c>
      <c r="AA1222" s="120">
        <v>0</v>
      </c>
      <c r="AB1222" s="114" t="s">
        <v>65</v>
      </c>
      <c r="AC1222" s="121" t="s">
        <v>59</v>
      </c>
      <c r="AD1222" s="121" t="s">
        <v>875</v>
      </c>
    </row>
    <row r="1223" spans="1:30" s="121" customFormat="1">
      <c r="A1223" s="114" t="s">
        <v>1432</v>
      </c>
      <c r="B1223" s="114" t="s">
        <v>1408</v>
      </c>
      <c r="C1223" s="114" t="s">
        <v>868</v>
      </c>
      <c r="D1223" s="114">
        <f t="shared" si="96"/>
        <v>5</v>
      </c>
      <c r="E1223" s="119">
        <f t="shared" si="97"/>
        <v>2431.6728229293894</v>
      </c>
      <c r="F1223" s="119">
        <v>59.206425479402697</v>
      </c>
      <c r="G1223" s="114">
        <v>23.441780000000001</v>
      </c>
      <c r="H1223" s="114">
        <v>76.086609999999993</v>
      </c>
      <c r="I1223" s="114" t="s">
        <v>1074</v>
      </c>
      <c r="J1223" s="114" t="s">
        <v>61</v>
      </c>
      <c r="K1223" s="121" t="s">
        <v>495</v>
      </c>
      <c r="L1223" s="121" t="s">
        <v>55</v>
      </c>
      <c r="M1223" s="114" t="s">
        <v>1525</v>
      </c>
      <c r="N1223" s="114" t="s">
        <v>65</v>
      </c>
      <c r="O1223" s="114" t="s">
        <v>518</v>
      </c>
      <c r="P1223" s="121" t="s">
        <v>884</v>
      </c>
      <c r="Q1223" s="121">
        <v>6</v>
      </c>
      <c r="R1223" s="121" t="s">
        <v>873</v>
      </c>
      <c r="S1223" s="121" t="s">
        <v>59</v>
      </c>
      <c r="U1223" s="121" t="s">
        <v>886</v>
      </c>
      <c r="W1223" s="113" t="s">
        <v>65</v>
      </c>
      <c r="X1223" s="113">
        <v>5</v>
      </c>
      <c r="Y1223" s="113" t="s">
        <v>65</v>
      </c>
      <c r="Z1223" s="113" t="s">
        <v>65</v>
      </c>
      <c r="AA1223" s="120">
        <v>0</v>
      </c>
      <c r="AB1223" s="114" t="s">
        <v>65</v>
      </c>
      <c r="AC1223" s="121" t="s">
        <v>59</v>
      </c>
      <c r="AD1223" s="121" t="s">
        <v>875</v>
      </c>
    </row>
    <row r="1224" spans="1:30" s="121" customFormat="1">
      <c r="A1224" s="114" t="s">
        <v>1432</v>
      </c>
      <c r="B1224" s="114" t="s">
        <v>1408</v>
      </c>
      <c r="C1224" s="114" t="s">
        <v>868</v>
      </c>
      <c r="D1224" s="114">
        <f t="shared" si="96"/>
        <v>5</v>
      </c>
      <c r="E1224" s="119">
        <f t="shared" si="97"/>
        <v>2490.8792484087921</v>
      </c>
      <c r="F1224" s="119">
        <v>65.859540338057499</v>
      </c>
      <c r="G1224" s="114">
        <v>23.442298000000001</v>
      </c>
      <c r="H1224" s="114">
        <v>76.086713000000003</v>
      </c>
      <c r="I1224" s="114" t="s">
        <v>1074</v>
      </c>
      <c r="J1224" s="114" t="s">
        <v>61</v>
      </c>
      <c r="K1224" s="121" t="s">
        <v>495</v>
      </c>
      <c r="L1224" s="121" t="s">
        <v>55</v>
      </c>
      <c r="M1224" s="114" t="s">
        <v>1525</v>
      </c>
      <c r="N1224" s="114" t="s">
        <v>65</v>
      </c>
      <c r="O1224" s="114" t="s">
        <v>518</v>
      </c>
      <c r="P1224" s="121" t="s">
        <v>884</v>
      </c>
      <c r="Q1224" s="121">
        <v>6</v>
      </c>
      <c r="R1224" s="121" t="s">
        <v>873</v>
      </c>
      <c r="S1224" s="121" t="s">
        <v>59</v>
      </c>
      <c r="U1224" s="121" t="s">
        <v>886</v>
      </c>
      <c r="W1224" s="113" t="s">
        <v>65</v>
      </c>
      <c r="X1224" s="113">
        <v>6</v>
      </c>
      <c r="Y1224" s="113" t="s">
        <v>65</v>
      </c>
      <c r="Z1224" s="113" t="s">
        <v>65</v>
      </c>
      <c r="AA1224" s="120">
        <v>0</v>
      </c>
      <c r="AB1224" s="114" t="s">
        <v>65</v>
      </c>
      <c r="AC1224" s="121" t="s">
        <v>59</v>
      </c>
      <c r="AD1224" s="121" t="s">
        <v>875</v>
      </c>
    </row>
    <row r="1225" spans="1:30" s="121" customFormat="1">
      <c r="A1225" s="114" t="s">
        <v>1431</v>
      </c>
      <c r="B1225" s="114" t="s">
        <v>1408</v>
      </c>
      <c r="C1225" s="114" t="s">
        <v>868</v>
      </c>
      <c r="D1225" s="114">
        <f t="shared" si="96"/>
        <v>5</v>
      </c>
      <c r="E1225" s="119">
        <f t="shared" si="97"/>
        <v>2556.7387887468494</v>
      </c>
      <c r="F1225" s="119">
        <v>23.782180600042199</v>
      </c>
      <c r="G1225" s="114">
        <v>23.442885</v>
      </c>
      <c r="H1225" s="114">
        <v>76.086647999999997</v>
      </c>
      <c r="I1225" s="114" t="s">
        <v>1074</v>
      </c>
      <c r="J1225" s="114" t="s">
        <v>61</v>
      </c>
      <c r="K1225" s="121" t="s">
        <v>495</v>
      </c>
      <c r="L1225" s="121" t="s">
        <v>55</v>
      </c>
      <c r="M1225" s="114" t="s">
        <v>1525</v>
      </c>
      <c r="N1225" s="114" t="s">
        <v>65</v>
      </c>
      <c r="O1225" s="114" t="s">
        <v>518</v>
      </c>
      <c r="P1225" s="121" t="s">
        <v>884</v>
      </c>
      <c r="Q1225" s="121">
        <v>6</v>
      </c>
      <c r="R1225" s="121" t="s">
        <v>873</v>
      </c>
      <c r="S1225" s="121" t="s">
        <v>59</v>
      </c>
      <c r="U1225" s="121" t="s">
        <v>886</v>
      </c>
      <c r="W1225" s="113" t="s">
        <v>65</v>
      </c>
      <c r="X1225" s="113">
        <v>6</v>
      </c>
      <c r="Y1225" s="113" t="s">
        <v>65</v>
      </c>
      <c r="Z1225" s="113" t="s">
        <v>65</v>
      </c>
      <c r="AA1225" s="120">
        <v>0</v>
      </c>
      <c r="AB1225" s="114" t="s">
        <v>65</v>
      </c>
      <c r="AC1225" s="121" t="s">
        <v>59</v>
      </c>
      <c r="AD1225" s="121" t="s">
        <v>875</v>
      </c>
    </row>
    <row r="1226" spans="1:30" s="121" customFormat="1">
      <c r="A1226" s="114" t="s">
        <v>1431</v>
      </c>
      <c r="B1226" s="114" t="s">
        <v>1408</v>
      </c>
      <c r="C1226" s="114" t="s">
        <v>868</v>
      </c>
      <c r="D1226" s="114">
        <f t="shared" si="96"/>
        <v>4</v>
      </c>
      <c r="E1226" s="119">
        <f t="shared" si="97"/>
        <v>2580.5209693468914</v>
      </c>
      <c r="F1226" s="119">
        <v>633.70387681455497</v>
      </c>
      <c r="G1226" s="114">
        <v>23.442905</v>
      </c>
      <c r="H1226" s="114">
        <v>76.086866999999998</v>
      </c>
      <c r="I1226" s="114" t="s">
        <v>1074</v>
      </c>
      <c r="J1226" s="114" t="s">
        <v>61</v>
      </c>
      <c r="K1226" s="121" t="s">
        <v>495</v>
      </c>
      <c r="L1226" s="121" t="s">
        <v>55</v>
      </c>
      <c r="M1226" s="114" t="s">
        <v>1525</v>
      </c>
      <c r="N1226" s="114" t="s">
        <v>65</v>
      </c>
      <c r="O1226" s="114" t="s">
        <v>518</v>
      </c>
      <c r="P1226" s="121" t="s">
        <v>1075</v>
      </c>
      <c r="Q1226" s="121">
        <v>4</v>
      </c>
      <c r="R1226" s="121" t="s">
        <v>885</v>
      </c>
      <c r="S1226" s="121" t="s">
        <v>59</v>
      </c>
      <c r="U1226" s="121" t="s">
        <v>874</v>
      </c>
      <c r="W1226" s="113" t="s">
        <v>65</v>
      </c>
      <c r="X1226" s="113">
        <v>6</v>
      </c>
      <c r="Y1226" s="113" t="s">
        <v>65</v>
      </c>
      <c r="Z1226" s="113" t="s">
        <v>65</v>
      </c>
      <c r="AA1226" s="120">
        <v>0</v>
      </c>
      <c r="AB1226" s="114" t="s">
        <v>65</v>
      </c>
      <c r="AC1226" s="121" t="s">
        <v>59</v>
      </c>
      <c r="AD1226" s="121" t="s">
        <v>875</v>
      </c>
    </row>
    <row r="1227" spans="1:30" s="121" customFormat="1">
      <c r="A1227" s="114" t="s">
        <v>1431</v>
      </c>
      <c r="B1227" s="114" t="s">
        <v>1408</v>
      </c>
      <c r="C1227" s="114" t="s">
        <v>868</v>
      </c>
      <c r="D1227" s="114">
        <f t="shared" si="96"/>
        <v>4</v>
      </c>
      <c r="E1227" s="119">
        <f t="shared" si="97"/>
        <v>3214.2248461614463</v>
      </c>
      <c r="F1227" s="119">
        <v>689.64104596554205</v>
      </c>
      <c r="G1227" s="114">
        <v>23.447872</v>
      </c>
      <c r="H1227" s="114">
        <v>76.088759999999994</v>
      </c>
      <c r="I1227" s="114" t="s">
        <v>1074</v>
      </c>
      <c r="J1227" s="114" t="s">
        <v>61</v>
      </c>
      <c r="K1227" s="121" t="s">
        <v>495</v>
      </c>
      <c r="L1227" s="121" t="s">
        <v>55</v>
      </c>
      <c r="M1227" s="114" t="s">
        <v>1525</v>
      </c>
      <c r="N1227" s="114" t="s">
        <v>65</v>
      </c>
      <c r="O1227" s="114" t="s">
        <v>518</v>
      </c>
      <c r="P1227" s="121" t="s">
        <v>1075</v>
      </c>
      <c r="Q1227" s="121">
        <v>4</v>
      </c>
      <c r="R1227" s="121" t="s">
        <v>885</v>
      </c>
      <c r="S1227" s="121" t="s">
        <v>59</v>
      </c>
      <c r="U1227" s="121" t="s">
        <v>874</v>
      </c>
      <c r="W1227" s="113" t="s">
        <v>65</v>
      </c>
      <c r="X1227" s="113">
        <v>6</v>
      </c>
      <c r="Y1227" s="113" t="s">
        <v>65</v>
      </c>
      <c r="Z1227" s="113" t="s">
        <v>1534</v>
      </c>
      <c r="AA1227" s="120">
        <f>F1227</f>
        <v>689.64104596554205</v>
      </c>
      <c r="AB1227" s="114" t="s">
        <v>65</v>
      </c>
      <c r="AC1227" s="121" t="s">
        <v>59</v>
      </c>
      <c r="AD1227" s="121" t="s">
        <v>912</v>
      </c>
    </row>
    <row r="1228" spans="1:30" s="121" customFormat="1">
      <c r="A1228" s="114" t="s">
        <v>1431</v>
      </c>
      <c r="B1228" s="114" t="s">
        <v>1408</v>
      </c>
      <c r="C1228" s="114" t="s">
        <v>868</v>
      </c>
      <c r="D1228" s="114">
        <f t="shared" si="96"/>
        <v>5</v>
      </c>
      <c r="E1228" s="119">
        <f t="shared" si="97"/>
        <v>3903.8658921269885</v>
      </c>
      <c r="F1228" s="119">
        <v>67.353402408555993</v>
      </c>
      <c r="G1228" s="114">
        <v>23.452176000000001</v>
      </c>
      <c r="H1228" s="114">
        <v>76.093051000000003</v>
      </c>
      <c r="I1228" s="114" t="s">
        <v>1074</v>
      </c>
      <c r="J1228" s="114" t="s">
        <v>61</v>
      </c>
      <c r="K1228" s="121" t="s">
        <v>495</v>
      </c>
      <c r="L1228" s="121" t="s">
        <v>55</v>
      </c>
      <c r="M1228" s="114" t="s">
        <v>1525</v>
      </c>
      <c r="N1228" s="114" t="s">
        <v>65</v>
      </c>
      <c r="O1228" s="114" t="s">
        <v>518</v>
      </c>
      <c r="P1228" s="121" t="s">
        <v>884</v>
      </c>
      <c r="Q1228" s="121">
        <v>6</v>
      </c>
      <c r="R1228" s="121" t="s">
        <v>873</v>
      </c>
      <c r="S1228" s="121" t="s">
        <v>59</v>
      </c>
      <c r="U1228" s="121" t="s">
        <v>886</v>
      </c>
      <c r="W1228" s="113" t="s">
        <v>65</v>
      </c>
      <c r="X1228" s="113">
        <v>6</v>
      </c>
      <c r="Y1228" s="113" t="s">
        <v>65</v>
      </c>
      <c r="Z1228" s="113" t="s">
        <v>65</v>
      </c>
      <c r="AA1228" s="120">
        <v>0</v>
      </c>
      <c r="AB1228" s="114" t="s">
        <v>65</v>
      </c>
      <c r="AC1228" s="121" t="s">
        <v>59</v>
      </c>
      <c r="AD1228" s="121" t="s">
        <v>875</v>
      </c>
    </row>
    <row r="1229" spans="1:30" s="121" customFormat="1">
      <c r="A1229" s="114" t="s">
        <v>1431</v>
      </c>
      <c r="B1229" s="114" t="s">
        <v>1408</v>
      </c>
      <c r="C1229" s="114" t="s">
        <v>868</v>
      </c>
      <c r="D1229" s="114">
        <f t="shared" si="96"/>
        <v>4</v>
      </c>
      <c r="E1229" s="119">
        <f t="shared" si="97"/>
        <v>3971.2192945355446</v>
      </c>
      <c r="F1229" s="119">
        <v>275.843219918675</v>
      </c>
      <c r="G1229" s="114">
        <v>23.452307000000001</v>
      </c>
      <c r="H1229" s="114">
        <v>76.093688999999998</v>
      </c>
      <c r="I1229" s="114" t="s">
        <v>1074</v>
      </c>
      <c r="J1229" s="114" t="s">
        <v>61</v>
      </c>
      <c r="K1229" s="121" t="s">
        <v>495</v>
      </c>
      <c r="L1229" s="121" t="s">
        <v>55</v>
      </c>
      <c r="M1229" s="114" t="s">
        <v>1525</v>
      </c>
      <c r="N1229" s="114" t="s">
        <v>65</v>
      </c>
      <c r="O1229" s="114" t="s">
        <v>518</v>
      </c>
      <c r="P1229" s="121" t="s">
        <v>1075</v>
      </c>
      <c r="Q1229" s="121">
        <v>4</v>
      </c>
      <c r="R1229" s="121" t="s">
        <v>885</v>
      </c>
      <c r="S1229" s="121" t="s">
        <v>59</v>
      </c>
      <c r="U1229" s="121" t="s">
        <v>874</v>
      </c>
      <c r="W1229" s="113" t="s">
        <v>65</v>
      </c>
      <c r="X1229" s="113">
        <v>6</v>
      </c>
      <c r="Y1229" s="113" t="s">
        <v>65</v>
      </c>
      <c r="Z1229" s="113" t="s">
        <v>1534</v>
      </c>
      <c r="AA1229" s="120">
        <f>F1229</f>
        <v>275.843219918675</v>
      </c>
      <c r="AB1229" s="114" t="s">
        <v>65</v>
      </c>
      <c r="AC1229" s="121" t="s">
        <v>59</v>
      </c>
      <c r="AD1229" s="121" t="s">
        <v>912</v>
      </c>
    </row>
    <row r="1230" spans="1:30" s="121" customFormat="1">
      <c r="A1230" s="114" t="s">
        <v>879</v>
      </c>
      <c r="B1230" s="114" t="s">
        <v>871</v>
      </c>
      <c r="C1230" s="114" t="s">
        <v>868</v>
      </c>
      <c r="D1230" s="114">
        <f t="shared" si="96"/>
        <v>5</v>
      </c>
      <c r="E1230" s="119">
        <f t="shared" si="97"/>
        <v>4247.0625144542191</v>
      </c>
      <c r="F1230" s="119">
        <v>198.50558318679299</v>
      </c>
      <c r="G1230" s="114">
        <v>23.454059000000001</v>
      </c>
      <c r="H1230" s="114">
        <v>76.093455000000006</v>
      </c>
      <c r="I1230" s="114" t="s">
        <v>1074</v>
      </c>
      <c r="J1230" s="114" t="s">
        <v>61</v>
      </c>
      <c r="K1230" s="121" t="s">
        <v>495</v>
      </c>
      <c r="L1230" s="121" t="s">
        <v>55</v>
      </c>
      <c r="M1230" s="114" t="s">
        <v>1525</v>
      </c>
      <c r="N1230" s="114" t="s">
        <v>65</v>
      </c>
      <c r="O1230" s="114">
        <v>3</v>
      </c>
      <c r="P1230" s="121" t="s">
        <v>884</v>
      </c>
      <c r="Q1230" s="121">
        <v>6</v>
      </c>
      <c r="R1230" s="121" t="s">
        <v>873</v>
      </c>
      <c r="S1230" s="121" t="s">
        <v>59</v>
      </c>
      <c r="U1230" s="121" t="s">
        <v>886</v>
      </c>
      <c r="W1230" s="113" t="s">
        <v>65</v>
      </c>
      <c r="X1230" s="113">
        <v>6</v>
      </c>
      <c r="Y1230" s="113" t="s">
        <v>65</v>
      </c>
      <c r="Z1230" s="113" t="s">
        <v>65</v>
      </c>
      <c r="AA1230" s="120">
        <v>0</v>
      </c>
      <c r="AB1230" s="114" t="s">
        <v>65</v>
      </c>
      <c r="AC1230" s="121" t="s">
        <v>59</v>
      </c>
      <c r="AD1230" s="121" t="s">
        <v>875</v>
      </c>
    </row>
    <row r="1231" spans="1:30" s="121" customFormat="1">
      <c r="A1231" s="114" t="s">
        <v>1432</v>
      </c>
      <c r="B1231" s="114" t="s">
        <v>1408</v>
      </c>
      <c r="C1231" s="114" t="s">
        <v>868</v>
      </c>
      <c r="D1231" s="114">
        <f t="shared" si="96"/>
        <v>5</v>
      </c>
      <c r="E1231" s="119">
        <f t="shared" si="97"/>
        <v>4445.5680976410122</v>
      </c>
      <c r="F1231" s="119">
        <v>15.5491402963012</v>
      </c>
      <c r="G1231" s="114">
        <v>23.455365</v>
      </c>
      <c r="H1231" s="114">
        <v>76.094212999999996</v>
      </c>
      <c r="I1231" s="114" t="s">
        <v>1074</v>
      </c>
      <c r="J1231" s="114" t="s">
        <v>61</v>
      </c>
      <c r="K1231" s="121" t="s">
        <v>495</v>
      </c>
      <c r="L1231" s="121" t="s">
        <v>55</v>
      </c>
      <c r="M1231" s="114" t="s">
        <v>1525</v>
      </c>
      <c r="N1231" s="114" t="s">
        <v>65</v>
      </c>
      <c r="O1231" s="114" t="s">
        <v>518</v>
      </c>
      <c r="P1231" s="121" t="s">
        <v>884</v>
      </c>
      <c r="Q1231" s="121">
        <v>6</v>
      </c>
      <c r="R1231" s="121" t="s">
        <v>873</v>
      </c>
      <c r="S1231" s="121" t="s">
        <v>59</v>
      </c>
      <c r="U1231" s="121" t="s">
        <v>886</v>
      </c>
      <c r="W1231" s="113" t="s">
        <v>65</v>
      </c>
      <c r="X1231" s="113">
        <v>6</v>
      </c>
      <c r="Y1231" s="113" t="s">
        <v>65</v>
      </c>
      <c r="Z1231" s="113" t="s">
        <v>65</v>
      </c>
      <c r="AA1231" s="120">
        <v>0</v>
      </c>
      <c r="AB1231" s="114" t="s">
        <v>65</v>
      </c>
      <c r="AC1231" s="121" t="s">
        <v>59</v>
      </c>
      <c r="AD1231" s="121" t="s">
        <v>875</v>
      </c>
    </row>
    <row r="1232" spans="1:30" s="121" customFormat="1">
      <c r="A1232" s="114" t="s">
        <v>1431</v>
      </c>
      <c r="B1232" s="114" t="s">
        <v>1408</v>
      </c>
      <c r="C1232" s="114" t="s">
        <v>868</v>
      </c>
      <c r="D1232" s="114">
        <f t="shared" si="96"/>
        <v>5</v>
      </c>
      <c r="E1232" s="119">
        <f t="shared" si="97"/>
        <v>4461.1172379373138</v>
      </c>
      <c r="F1232" s="119">
        <v>107.09948227160901</v>
      </c>
      <c r="G1232" s="114">
        <v>23.455484999999999</v>
      </c>
      <c r="H1232" s="114">
        <v>76.094132000000002</v>
      </c>
      <c r="I1232" s="114" t="s">
        <v>1074</v>
      </c>
      <c r="J1232" s="114" t="s">
        <v>61</v>
      </c>
      <c r="K1232" s="121" t="s">
        <v>495</v>
      </c>
      <c r="L1232" s="121" t="s">
        <v>55</v>
      </c>
      <c r="M1232" s="114" t="s">
        <v>1525</v>
      </c>
      <c r="N1232" s="114" t="s">
        <v>65</v>
      </c>
      <c r="O1232" s="114" t="s">
        <v>518</v>
      </c>
      <c r="P1232" s="121" t="s">
        <v>884</v>
      </c>
      <c r="Q1232" s="121">
        <v>6</v>
      </c>
      <c r="R1232" s="121" t="s">
        <v>873</v>
      </c>
      <c r="S1232" s="121" t="s">
        <v>59</v>
      </c>
      <c r="U1232" s="121" t="s">
        <v>886</v>
      </c>
      <c r="W1232" s="113" t="s">
        <v>65</v>
      </c>
      <c r="X1232" s="113">
        <v>6</v>
      </c>
      <c r="Y1232" s="113" t="s">
        <v>65</v>
      </c>
      <c r="Z1232" s="113" t="s">
        <v>65</v>
      </c>
      <c r="AA1232" s="120">
        <v>0</v>
      </c>
      <c r="AB1232" s="114" t="s">
        <v>65</v>
      </c>
      <c r="AC1232" s="121" t="s">
        <v>59</v>
      </c>
      <c r="AD1232" s="121" t="s">
        <v>875</v>
      </c>
    </row>
    <row r="1233" spans="1:30" s="121" customFormat="1">
      <c r="A1233" s="114" t="s">
        <v>1478</v>
      </c>
      <c r="B1233" s="114" t="s">
        <v>893</v>
      </c>
      <c r="C1233" s="114" t="s">
        <v>868</v>
      </c>
      <c r="D1233" s="114">
        <f t="shared" si="96"/>
        <v>5</v>
      </c>
      <c r="E1233" s="119">
        <f t="shared" si="97"/>
        <v>4568.2167202089231</v>
      </c>
      <c r="F1233" s="119">
        <v>146.73045184707601</v>
      </c>
      <c r="G1233" s="114">
        <v>23.456443</v>
      </c>
      <c r="H1233" s="114">
        <v>76.094154000000003</v>
      </c>
      <c r="I1233" s="114" t="s">
        <v>1074</v>
      </c>
      <c r="J1233" s="114" t="s">
        <v>61</v>
      </c>
      <c r="K1233" s="121" t="s">
        <v>495</v>
      </c>
      <c r="L1233" s="121" t="s">
        <v>55</v>
      </c>
      <c r="M1233" s="114" t="s">
        <v>1525</v>
      </c>
      <c r="N1233" s="114" t="s">
        <v>65</v>
      </c>
      <c r="O1233" s="114" t="s">
        <v>518</v>
      </c>
      <c r="P1233" s="121" t="s">
        <v>884</v>
      </c>
      <c r="Q1233" s="121">
        <v>6</v>
      </c>
      <c r="R1233" s="121" t="s">
        <v>873</v>
      </c>
      <c r="S1233" s="121" t="s">
        <v>59</v>
      </c>
      <c r="U1233" s="121" t="s">
        <v>886</v>
      </c>
      <c r="W1233" s="113" t="s">
        <v>65</v>
      </c>
      <c r="X1233" s="113">
        <v>6</v>
      </c>
      <c r="Y1233" s="113" t="s">
        <v>65</v>
      </c>
      <c r="Z1233" s="113" t="s">
        <v>65</v>
      </c>
      <c r="AA1233" s="120">
        <v>0</v>
      </c>
      <c r="AB1233" s="114" t="s">
        <v>65</v>
      </c>
      <c r="AC1233" s="121" t="s">
        <v>59</v>
      </c>
      <c r="AD1233" s="121" t="s">
        <v>875</v>
      </c>
    </row>
    <row r="1234" spans="1:30" s="121" customFormat="1">
      <c r="A1234" s="114" t="s">
        <v>1432</v>
      </c>
      <c r="B1234" s="114" t="s">
        <v>1408</v>
      </c>
      <c r="C1234" s="114" t="s">
        <v>868</v>
      </c>
      <c r="D1234" s="114">
        <f t="shared" si="96"/>
        <v>5</v>
      </c>
      <c r="E1234" s="119">
        <v>0</v>
      </c>
      <c r="F1234" s="119">
        <v>2649.5564329311501</v>
      </c>
      <c r="G1234" s="114">
        <v>23.456911999999999</v>
      </c>
      <c r="H1234" s="114">
        <v>76.092862999999994</v>
      </c>
      <c r="I1234" s="114" t="s">
        <v>1283</v>
      </c>
      <c r="J1234" s="114" t="s">
        <v>61</v>
      </c>
      <c r="K1234" s="121" t="s">
        <v>495</v>
      </c>
      <c r="L1234" s="121" t="s">
        <v>55</v>
      </c>
      <c r="M1234" s="114" t="s">
        <v>1526</v>
      </c>
      <c r="N1234" s="114" t="s">
        <v>65</v>
      </c>
      <c r="O1234" s="114" t="s">
        <v>518</v>
      </c>
      <c r="P1234" s="121" t="s">
        <v>884</v>
      </c>
      <c r="Q1234" s="121">
        <v>6</v>
      </c>
      <c r="R1234" s="121" t="s">
        <v>873</v>
      </c>
      <c r="S1234" s="121" t="s">
        <v>59</v>
      </c>
      <c r="U1234" s="121" t="s">
        <v>886</v>
      </c>
      <c r="W1234" s="113" t="s">
        <v>65</v>
      </c>
      <c r="X1234" s="113">
        <v>0</v>
      </c>
      <c r="Y1234" s="113" t="s">
        <v>65</v>
      </c>
      <c r="Z1234" s="113" t="s">
        <v>65</v>
      </c>
      <c r="AA1234" s="120">
        <v>0</v>
      </c>
      <c r="AB1234" s="114" t="s">
        <v>65</v>
      </c>
      <c r="AC1234" s="121" t="s">
        <v>59</v>
      </c>
      <c r="AD1234" s="121" t="s">
        <v>875</v>
      </c>
    </row>
    <row r="1235" spans="1:30" s="121" customFormat="1">
      <c r="A1235" s="114" t="s">
        <v>1479</v>
      </c>
      <c r="B1235" s="114" t="s">
        <v>893</v>
      </c>
      <c r="C1235" s="114" t="s">
        <v>868</v>
      </c>
      <c r="D1235" s="114">
        <f t="shared" si="96"/>
        <v>5</v>
      </c>
      <c r="E1235" s="119">
        <f t="shared" si="97"/>
        <v>2649.5564329311501</v>
      </c>
      <c r="F1235" s="119">
        <v>121.08595758246</v>
      </c>
      <c r="G1235" s="114">
        <v>23.448024</v>
      </c>
      <c r="H1235" s="114">
        <v>76.115443999999997</v>
      </c>
      <c r="I1235" s="114" t="s">
        <v>1283</v>
      </c>
      <c r="J1235" s="114" t="s">
        <v>61</v>
      </c>
      <c r="K1235" s="121" t="s">
        <v>495</v>
      </c>
      <c r="L1235" s="121" t="s">
        <v>55</v>
      </c>
      <c r="M1235" s="114" t="s">
        <v>1526</v>
      </c>
      <c r="N1235" s="114" t="s">
        <v>65</v>
      </c>
      <c r="O1235" s="114" t="s">
        <v>518</v>
      </c>
      <c r="P1235" s="121" t="s">
        <v>884</v>
      </c>
      <c r="Q1235" s="121">
        <v>6</v>
      </c>
      <c r="R1235" s="121" t="s">
        <v>873</v>
      </c>
      <c r="S1235" s="121" t="s">
        <v>59</v>
      </c>
      <c r="U1235" s="121" t="s">
        <v>886</v>
      </c>
      <c r="W1235" s="113" t="s">
        <v>65</v>
      </c>
      <c r="X1235" s="113">
        <v>6</v>
      </c>
      <c r="Y1235" s="113" t="s">
        <v>65</v>
      </c>
      <c r="Z1235" s="113" t="s">
        <v>65</v>
      </c>
      <c r="AA1235" s="120">
        <v>0</v>
      </c>
      <c r="AB1235" s="114" t="s">
        <v>65</v>
      </c>
      <c r="AC1235" s="121" t="s">
        <v>59</v>
      </c>
      <c r="AD1235" s="121" t="s">
        <v>875</v>
      </c>
    </row>
    <row r="1236" spans="1:30" s="121" customFormat="1">
      <c r="A1236" s="114" t="s">
        <v>1432</v>
      </c>
      <c r="B1236" s="114" t="s">
        <v>1408</v>
      </c>
      <c r="C1236" s="114" t="s">
        <v>868</v>
      </c>
      <c r="D1236" s="114">
        <f t="shared" si="96"/>
        <v>5</v>
      </c>
      <c r="E1236" s="119">
        <v>0</v>
      </c>
      <c r="F1236" s="119">
        <v>52.1823666643363</v>
      </c>
      <c r="G1236" s="114">
        <v>23.447033000000001</v>
      </c>
      <c r="H1236" s="114">
        <v>76.114947000000001</v>
      </c>
      <c r="I1236" s="114" t="s">
        <v>1082</v>
      </c>
      <c r="J1236" s="114" t="s">
        <v>61</v>
      </c>
      <c r="K1236" s="121" t="s">
        <v>495</v>
      </c>
      <c r="L1236" s="121" t="s">
        <v>55</v>
      </c>
      <c r="M1236" s="114" t="s">
        <v>1527</v>
      </c>
      <c r="N1236" s="114" t="s">
        <v>65</v>
      </c>
      <c r="O1236" s="114" t="s">
        <v>518</v>
      </c>
      <c r="P1236" s="121" t="s">
        <v>884</v>
      </c>
      <c r="Q1236" s="121">
        <v>6</v>
      </c>
      <c r="R1236" s="121" t="s">
        <v>873</v>
      </c>
      <c r="S1236" s="121" t="s">
        <v>59</v>
      </c>
      <c r="U1236" s="121" t="s">
        <v>886</v>
      </c>
      <c r="W1236" s="113" t="s">
        <v>65</v>
      </c>
      <c r="X1236" s="113">
        <v>6</v>
      </c>
      <c r="Y1236" s="113" t="s">
        <v>65</v>
      </c>
      <c r="Z1236" s="113" t="s">
        <v>65</v>
      </c>
      <c r="AA1236" s="120">
        <v>0</v>
      </c>
      <c r="AB1236" s="114" t="s">
        <v>65</v>
      </c>
      <c r="AC1236" s="121" t="s">
        <v>59</v>
      </c>
      <c r="AD1236" s="121" t="s">
        <v>875</v>
      </c>
    </row>
    <row r="1237" spans="1:30" s="121" customFormat="1">
      <c r="A1237" s="114" t="s">
        <v>1432</v>
      </c>
      <c r="B1237" s="114" t="s">
        <v>1408</v>
      </c>
      <c r="C1237" s="114" t="s">
        <v>868</v>
      </c>
      <c r="D1237" s="114">
        <f t="shared" si="96"/>
        <v>5</v>
      </c>
      <c r="E1237" s="119">
        <f t="shared" si="97"/>
        <v>52.1823666643363</v>
      </c>
      <c r="F1237" s="119">
        <v>86.597798185606095</v>
      </c>
      <c r="G1237" s="114">
        <v>23.446639999999999</v>
      </c>
      <c r="H1237" s="114">
        <v>76.115105</v>
      </c>
      <c r="I1237" s="114" t="s">
        <v>1082</v>
      </c>
      <c r="J1237" s="114" t="s">
        <v>61</v>
      </c>
      <c r="K1237" s="121" t="s">
        <v>495</v>
      </c>
      <c r="L1237" s="121" t="s">
        <v>55</v>
      </c>
      <c r="M1237" s="114" t="s">
        <v>1527</v>
      </c>
      <c r="N1237" s="114" t="s">
        <v>65</v>
      </c>
      <c r="O1237" s="114" t="s">
        <v>518</v>
      </c>
      <c r="P1237" s="121" t="s">
        <v>884</v>
      </c>
      <c r="Q1237" s="121">
        <v>6</v>
      </c>
      <c r="R1237" s="121" t="s">
        <v>873</v>
      </c>
      <c r="S1237" s="121" t="s">
        <v>59</v>
      </c>
      <c r="U1237" s="121" t="s">
        <v>886</v>
      </c>
      <c r="W1237" s="113" t="s">
        <v>65</v>
      </c>
      <c r="X1237" s="113">
        <v>5</v>
      </c>
      <c r="Y1237" s="113" t="s">
        <v>65</v>
      </c>
      <c r="Z1237" s="113" t="s">
        <v>65</v>
      </c>
      <c r="AA1237" s="120">
        <v>0</v>
      </c>
      <c r="AB1237" s="114" t="s">
        <v>65</v>
      </c>
      <c r="AC1237" s="121" t="s">
        <v>59</v>
      </c>
      <c r="AD1237" s="121" t="s">
        <v>875</v>
      </c>
    </row>
    <row r="1238" spans="1:30" s="121" customFormat="1">
      <c r="A1238" s="114" t="s">
        <v>1433</v>
      </c>
      <c r="B1238" s="114" t="s">
        <v>1537</v>
      </c>
      <c r="C1238" s="114" t="s">
        <v>868</v>
      </c>
      <c r="D1238" s="114">
        <f t="shared" si="96"/>
        <v>5</v>
      </c>
      <c r="E1238" s="119">
        <f t="shared" si="97"/>
        <v>138.78016484994239</v>
      </c>
      <c r="F1238" s="119">
        <v>42.1308351454079</v>
      </c>
      <c r="G1238" s="114">
        <v>23.446034000000001</v>
      </c>
      <c r="H1238" s="114">
        <v>76.115616000000003</v>
      </c>
      <c r="I1238" s="114" t="s">
        <v>1082</v>
      </c>
      <c r="J1238" s="114" t="s">
        <v>61</v>
      </c>
      <c r="K1238" s="121" t="s">
        <v>495</v>
      </c>
      <c r="L1238" s="121" t="s">
        <v>55</v>
      </c>
      <c r="M1238" s="114" t="s">
        <v>1527</v>
      </c>
      <c r="N1238" s="114" t="s">
        <v>65</v>
      </c>
      <c r="O1238" s="114" t="s">
        <v>518</v>
      </c>
      <c r="P1238" s="121" t="s">
        <v>884</v>
      </c>
      <c r="Q1238" s="121">
        <v>6</v>
      </c>
      <c r="R1238" s="121" t="s">
        <v>885</v>
      </c>
      <c r="S1238" s="121" t="s">
        <v>59</v>
      </c>
      <c r="U1238" s="121" t="s">
        <v>886</v>
      </c>
      <c r="W1238" s="149" t="s">
        <v>1433</v>
      </c>
      <c r="X1238" s="113">
        <v>6</v>
      </c>
      <c r="Y1238" s="113" t="s">
        <v>1413</v>
      </c>
      <c r="Z1238" s="113" t="s">
        <v>1433</v>
      </c>
      <c r="AA1238" s="120">
        <f t="shared" ref="AA1238:AA1241" si="98">X1238+6</f>
        <v>12</v>
      </c>
      <c r="AB1238" s="114" t="s">
        <v>65</v>
      </c>
      <c r="AC1238" s="121" t="s">
        <v>59</v>
      </c>
      <c r="AD1238" s="121" t="s">
        <v>875</v>
      </c>
    </row>
    <row r="1239" spans="1:30" s="121" customFormat="1">
      <c r="A1239" s="114" t="s">
        <v>1433</v>
      </c>
      <c r="B1239" s="114" t="s">
        <v>1537</v>
      </c>
      <c r="C1239" s="114" t="s">
        <v>868</v>
      </c>
      <c r="D1239" s="114">
        <f t="shared" si="96"/>
        <v>4</v>
      </c>
      <c r="E1239" s="119">
        <f t="shared" si="97"/>
        <v>180.91099999535029</v>
      </c>
      <c r="F1239" s="119">
        <v>577.85624056319102</v>
      </c>
      <c r="G1239" s="114">
        <v>23.445658000000002</v>
      </c>
      <c r="H1239" s="114">
        <v>76.115671000000006</v>
      </c>
      <c r="I1239" s="114" t="s">
        <v>1082</v>
      </c>
      <c r="J1239" s="114" t="s">
        <v>61</v>
      </c>
      <c r="K1239" s="121" t="s">
        <v>495</v>
      </c>
      <c r="L1239" s="121" t="s">
        <v>55</v>
      </c>
      <c r="M1239" s="114" t="s">
        <v>1527</v>
      </c>
      <c r="N1239" s="114" t="s">
        <v>65</v>
      </c>
      <c r="O1239" s="114" t="s">
        <v>518</v>
      </c>
      <c r="P1239" s="121" t="s">
        <v>1083</v>
      </c>
      <c r="Q1239" s="121">
        <v>4</v>
      </c>
      <c r="R1239" s="121" t="s">
        <v>885</v>
      </c>
      <c r="S1239" s="121" t="s">
        <v>59</v>
      </c>
      <c r="U1239" s="121" t="s">
        <v>874</v>
      </c>
      <c r="W1239" s="149" t="s">
        <v>1433</v>
      </c>
      <c r="X1239" s="113">
        <v>15</v>
      </c>
      <c r="Y1239" s="113" t="s">
        <v>1413</v>
      </c>
      <c r="Z1239" s="113" t="s">
        <v>1433</v>
      </c>
      <c r="AA1239" s="120">
        <f t="shared" si="98"/>
        <v>21</v>
      </c>
      <c r="AB1239" s="114" t="s">
        <v>65</v>
      </c>
      <c r="AC1239" s="121" t="s">
        <v>59</v>
      </c>
      <c r="AD1239" s="121" t="s">
        <v>875</v>
      </c>
    </row>
    <row r="1240" spans="1:30" s="121" customFormat="1">
      <c r="A1240" s="114" t="s">
        <v>1433</v>
      </c>
      <c r="B1240" s="114" t="s">
        <v>1537</v>
      </c>
      <c r="C1240" s="114" t="s">
        <v>868</v>
      </c>
      <c r="D1240" s="114">
        <f t="shared" si="96"/>
        <v>4</v>
      </c>
      <c r="E1240" s="119">
        <f t="shared" si="97"/>
        <v>758.76724055854129</v>
      </c>
      <c r="F1240" s="119">
        <v>274.30729220448501</v>
      </c>
      <c r="G1240" s="114">
        <v>23.441714999999999</v>
      </c>
      <c r="H1240" s="114">
        <v>76.118069000000006</v>
      </c>
      <c r="I1240" s="114" t="s">
        <v>1082</v>
      </c>
      <c r="J1240" s="114" t="s">
        <v>61</v>
      </c>
      <c r="K1240" s="121" t="s">
        <v>495</v>
      </c>
      <c r="L1240" s="121" t="s">
        <v>55</v>
      </c>
      <c r="M1240" s="114" t="s">
        <v>1527</v>
      </c>
      <c r="N1240" s="114" t="s">
        <v>65</v>
      </c>
      <c r="O1240" s="114" t="s">
        <v>518</v>
      </c>
      <c r="P1240" s="121" t="s">
        <v>1083</v>
      </c>
      <c r="Q1240" s="121">
        <v>4</v>
      </c>
      <c r="R1240" s="121" t="s">
        <v>885</v>
      </c>
      <c r="S1240" s="121" t="s">
        <v>59</v>
      </c>
      <c r="U1240" s="121" t="s">
        <v>874</v>
      </c>
      <c r="W1240" s="149" t="s">
        <v>1433</v>
      </c>
      <c r="X1240" s="113">
        <v>7</v>
      </c>
      <c r="Y1240" s="113" t="s">
        <v>1413</v>
      </c>
      <c r="Z1240" s="113" t="s">
        <v>1433</v>
      </c>
      <c r="AA1240" s="120">
        <f t="shared" si="98"/>
        <v>13</v>
      </c>
      <c r="AB1240" s="114" t="s">
        <v>65</v>
      </c>
      <c r="AC1240" s="121" t="s">
        <v>59</v>
      </c>
      <c r="AD1240" s="121" t="s">
        <v>875</v>
      </c>
    </row>
    <row r="1241" spans="1:30" s="121" customFormat="1">
      <c r="A1241" s="114" t="s">
        <v>1433</v>
      </c>
      <c r="B1241" s="114" t="s">
        <v>1537</v>
      </c>
      <c r="C1241" s="114" t="s">
        <v>868</v>
      </c>
      <c r="D1241" s="114">
        <f t="shared" si="96"/>
        <v>4</v>
      </c>
      <c r="E1241" s="119">
        <f t="shared" si="97"/>
        <v>1033.0745327630264</v>
      </c>
      <c r="F1241" s="119">
        <v>504.205574694034</v>
      </c>
      <c r="G1241" s="114">
        <v>23.439809</v>
      </c>
      <c r="H1241" s="114">
        <v>76.119304</v>
      </c>
      <c r="I1241" s="114" t="s">
        <v>1082</v>
      </c>
      <c r="J1241" s="114" t="s">
        <v>61</v>
      </c>
      <c r="K1241" s="121" t="s">
        <v>495</v>
      </c>
      <c r="L1241" s="121" t="s">
        <v>55</v>
      </c>
      <c r="M1241" s="114" t="s">
        <v>1527</v>
      </c>
      <c r="N1241" s="114" t="s">
        <v>65</v>
      </c>
      <c r="O1241" s="114" t="s">
        <v>518</v>
      </c>
      <c r="P1241" s="121" t="s">
        <v>1083</v>
      </c>
      <c r="Q1241" s="121">
        <v>4</v>
      </c>
      <c r="R1241" s="121" t="s">
        <v>885</v>
      </c>
      <c r="S1241" s="121" t="s">
        <v>59</v>
      </c>
      <c r="U1241" s="121" t="s">
        <v>874</v>
      </c>
      <c r="W1241" s="149" t="s">
        <v>1433</v>
      </c>
      <c r="X1241" s="113">
        <v>7</v>
      </c>
      <c r="Y1241" s="113" t="s">
        <v>1413</v>
      </c>
      <c r="Z1241" s="113" t="s">
        <v>1433</v>
      </c>
      <c r="AA1241" s="120">
        <f t="shared" si="98"/>
        <v>13</v>
      </c>
      <c r="AB1241" s="114" t="s">
        <v>65</v>
      </c>
      <c r="AC1241" s="121" t="s">
        <v>59</v>
      </c>
      <c r="AD1241" s="121" t="s">
        <v>875</v>
      </c>
    </row>
    <row r="1242" spans="1:30" s="121" customFormat="1">
      <c r="A1242" s="114" t="s">
        <v>1432</v>
      </c>
      <c r="B1242" s="114" t="s">
        <v>1408</v>
      </c>
      <c r="C1242" s="114" t="s">
        <v>868</v>
      </c>
      <c r="D1242" s="114">
        <f t="shared" si="96"/>
        <v>4</v>
      </c>
      <c r="E1242" s="119">
        <f t="shared" si="97"/>
        <v>1537.2801074570602</v>
      </c>
      <c r="F1242" s="119">
        <v>650.11397558319902</v>
      </c>
      <c r="G1242" s="114">
        <v>23.436675000000001</v>
      </c>
      <c r="H1242" s="114">
        <v>76.122646000000003</v>
      </c>
      <c r="I1242" s="114" t="s">
        <v>1082</v>
      </c>
      <c r="J1242" s="114" t="s">
        <v>61</v>
      </c>
      <c r="K1242" s="121" t="s">
        <v>495</v>
      </c>
      <c r="L1242" s="121" t="s">
        <v>55</v>
      </c>
      <c r="M1242" s="114" t="s">
        <v>1527</v>
      </c>
      <c r="N1242" s="114" t="s">
        <v>65</v>
      </c>
      <c r="O1242" s="114" t="s">
        <v>518</v>
      </c>
      <c r="P1242" s="121" t="s">
        <v>1083</v>
      </c>
      <c r="Q1242" s="121">
        <v>4</v>
      </c>
      <c r="R1242" s="121" t="s">
        <v>885</v>
      </c>
      <c r="S1242" s="121" t="s">
        <v>59</v>
      </c>
      <c r="U1242" s="121" t="s">
        <v>874</v>
      </c>
      <c r="W1242" s="113" t="s">
        <v>65</v>
      </c>
      <c r="X1242" s="113">
        <v>6</v>
      </c>
      <c r="Y1242" s="113" t="s">
        <v>65</v>
      </c>
      <c r="Z1242" s="113" t="s">
        <v>65</v>
      </c>
      <c r="AA1242" s="120">
        <v>0</v>
      </c>
      <c r="AB1242" s="114" t="s">
        <v>65</v>
      </c>
      <c r="AC1242" s="121" t="s">
        <v>59</v>
      </c>
      <c r="AD1242" s="121" t="s">
        <v>875</v>
      </c>
    </row>
    <row r="1243" spans="1:30" s="121" customFormat="1">
      <c r="A1243" s="114" t="s">
        <v>1433</v>
      </c>
      <c r="B1243" s="114" t="s">
        <v>1537</v>
      </c>
      <c r="C1243" s="114" t="s">
        <v>868</v>
      </c>
      <c r="D1243" s="114">
        <f t="shared" si="96"/>
        <v>4</v>
      </c>
      <c r="E1243" s="119">
        <f t="shared" si="97"/>
        <v>2187.3940830402594</v>
      </c>
      <c r="F1243" s="119">
        <v>271.617889719966</v>
      </c>
      <c r="G1243" s="114">
        <v>23.434346000000001</v>
      </c>
      <c r="H1243" s="114">
        <v>76.128394</v>
      </c>
      <c r="I1243" s="114" t="s">
        <v>1082</v>
      </c>
      <c r="J1243" s="114" t="s">
        <v>61</v>
      </c>
      <c r="K1243" s="121" t="s">
        <v>495</v>
      </c>
      <c r="L1243" s="121" t="s">
        <v>55</v>
      </c>
      <c r="M1243" s="114" t="s">
        <v>1527</v>
      </c>
      <c r="N1243" s="114" t="s">
        <v>65</v>
      </c>
      <c r="O1243" s="114" t="s">
        <v>518</v>
      </c>
      <c r="P1243" s="121" t="s">
        <v>1083</v>
      </c>
      <c r="Q1243" s="121">
        <v>4</v>
      </c>
      <c r="R1243" s="121" t="s">
        <v>885</v>
      </c>
      <c r="S1243" s="121" t="s">
        <v>59</v>
      </c>
      <c r="U1243" s="121" t="s">
        <v>874</v>
      </c>
      <c r="W1243" s="149" t="s">
        <v>1433</v>
      </c>
      <c r="X1243" s="113">
        <v>12</v>
      </c>
      <c r="Y1243" s="113" t="s">
        <v>1413</v>
      </c>
      <c r="Z1243" s="113" t="s">
        <v>1433</v>
      </c>
      <c r="AA1243" s="120">
        <f>X1243+6</f>
        <v>18</v>
      </c>
      <c r="AB1243" s="114" t="s">
        <v>65</v>
      </c>
      <c r="AC1243" s="121" t="s">
        <v>59</v>
      </c>
      <c r="AD1243" s="121" t="s">
        <v>875</v>
      </c>
    </row>
    <row r="1244" spans="1:30" s="121" customFormat="1">
      <c r="A1244" s="114" t="s">
        <v>1432</v>
      </c>
      <c r="B1244" s="114" t="s">
        <v>1408</v>
      </c>
      <c r="C1244" s="114" t="s">
        <v>868</v>
      </c>
      <c r="D1244" s="114">
        <f t="shared" si="96"/>
        <v>4</v>
      </c>
      <c r="E1244" s="119">
        <f t="shared" si="97"/>
        <v>2459.0119727602255</v>
      </c>
      <c r="F1244" s="119">
        <v>284.301666269284</v>
      </c>
      <c r="G1244" s="114">
        <v>23.433018000000001</v>
      </c>
      <c r="H1244" s="114">
        <v>76.130622000000002</v>
      </c>
      <c r="I1244" s="114" t="s">
        <v>1082</v>
      </c>
      <c r="J1244" s="114" t="s">
        <v>61</v>
      </c>
      <c r="K1244" s="121" t="s">
        <v>495</v>
      </c>
      <c r="L1244" s="121" t="s">
        <v>55</v>
      </c>
      <c r="M1244" s="114" t="s">
        <v>1527</v>
      </c>
      <c r="N1244" s="114" t="s">
        <v>65</v>
      </c>
      <c r="O1244" s="114" t="s">
        <v>518</v>
      </c>
      <c r="P1244" s="121" t="s">
        <v>1083</v>
      </c>
      <c r="Q1244" s="121">
        <v>4</v>
      </c>
      <c r="R1244" s="121" t="s">
        <v>885</v>
      </c>
      <c r="S1244" s="121" t="s">
        <v>59</v>
      </c>
      <c r="U1244" s="121" t="s">
        <v>874</v>
      </c>
      <c r="W1244" s="113" t="s">
        <v>65</v>
      </c>
      <c r="X1244" s="113">
        <v>6</v>
      </c>
      <c r="Y1244" s="113" t="s">
        <v>65</v>
      </c>
      <c r="Z1244" s="113" t="s">
        <v>65</v>
      </c>
      <c r="AA1244" s="120">
        <v>0</v>
      </c>
      <c r="AB1244" s="114" t="s">
        <v>65</v>
      </c>
      <c r="AC1244" s="121" t="s">
        <v>59</v>
      </c>
      <c r="AD1244" s="121" t="s">
        <v>875</v>
      </c>
    </row>
    <row r="1245" spans="1:30" s="121" customFormat="1">
      <c r="A1245" s="114" t="s">
        <v>1431</v>
      </c>
      <c r="B1245" s="114" t="s">
        <v>1408</v>
      </c>
      <c r="C1245" s="114" t="s">
        <v>868</v>
      </c>
      <c r="D1245" s="114">
        <f t="shared" si="96"/>
        <v>4</v>
      </c>
      <c r="E1245" s="119">
        <f t="shared" si="97"/>
        <v>2743.3136390295094</v>
      </c>
      <c r="F1245" s="119">
        <v>140.29447342036599</v>
      </c>
      <c r="G1245" s="114">
        <v>23.432503000000001</v>
      </c>
      <c r="H1245" s="114">
        <v>76.133152999999993</v>
      </c>
      <c r="I1245" s="114" t="s">
        <v>1082</v>
      </c>
      <c r="J1245" s="114" t="s">
        <v>61</v>
      </c>
      <c r="K1245" s="121" t="s">
        <v>495</v>
      </c>
      <c r="L1245" s="121" t="s">
        <v>55</v>
      </c>
      <c r="M1245" s="114" t="s">
        <v>1527</v>
      </c>
      <c r="N1245" s="114" t="s">
        <v>65</v>
      </c>
      <c r="O1245" s="114" t="s">
        <v>518</v>
      </c>
      <c r="P1245" s="121" t="s">
        <v>1083</v>
      </c>
      <c r="Q1245" s="121">
        <v>4</v>
      </c>
      <c r="R1245" s="121" t="s">
        <v>881</v>
      </c>
      <c r="S1245" s="121" t="s">
        <v>59</v>
      </c>
      <c r="U1245" s="121" t="s">
        <v>874</v>
      </c>
      <c r="W1245" s="113" t="s">
        <v>65</v>
      </c>
      <c r="X1245" s="113">
        <v>6</v>
      </c>
      <c r="Y1245" s="113" t="s">
        <v>65</v>
      </c>
      <c r="Z1245" s="113" t="s">
        <v>65</v>
      </c>
      <c r="AA1245" s="120">
        <v>0</v>
      </c>
      <c r="AB1245" s="114" t="s">
        <v>65</v>
      </c>
      <c r="AC1245" s="121" t="s">
        <v>59</v>
      </c>
      <c r="AD1245" s="121" t="s">
        <v>875</v>
      </c>
    </row>
    <row r="1246" spans="1:30" s="121" customFormat="1">
      <c r="A1246" s="114" t="s">
        <v>1432</v>
      </c>
      <c r="B1246" s="114" t="s">
        <v>1408</v>
      </c>
      <c r="C1246" s="114" t="s">
        <v>868</v>
      </c>
      <c r="D1246" s="114">
        <f t="shared" si="96"/>
        <v>5</v>
      </c>
      <c r="E1246" s="119">
        <f t="shared" si="97"/>
        <v>2883.6081124498755</v>
      </c>
      <c r="F1246" s="119">
        <v>132.11509398939501</v>
      </c>
      <c r="G1246" s="114">
        <v>23.431543000000001</v>
      </c>
      <c r="H1246" s="114">
        <v>76.134039000000001</v>
      </c>
      <c r="I1246" s="114" t="s">
        <v>1082</v>
      </c>
      <c r="J1246" s="114" t="s">
        <v>61</v>
      </c>
      <c r="K1246" s="121" t="s">
        <v>495</v>
      </c>
      <c r="L1246" s="121" t="s">
        <v>55</v>
      </c>
      <c r="M1246" s="114" t="s">
        <v>1527</v>
      </c>
      <c r="N1246" s="114" t="s">
        <v>65</v>
      </c>
      <c r="O1246" s="114" t="s">
        <v>518</v>
      </c>
      <c r="P1246" s="121" t="s">
        <v>884</v>
      </c>
      <c r="Q1246" s="121">
        <v>6</v>
      </c>
      <c r="R1246" s="121" t="s">
        <v>873</v>
      </c>
      <c r="S1246" s="121" t="s">
        <v>59</v>
      </c>
      <c r="U1246" s="121" t="s">
        <v>886</v>
      </c>
      <c r="W1246" s="113" t="s">
        <v>65</v>
      </c>
      <c r="X1246" s="113">
        <v>6</v>
      </c>
      <c r="Y1246" s="113" t="s">
        <v>65</v>
      </c>
      <c r="Z1246" s="113" t="s">
        <v>65</v>
      </c>
      <c r="AA1246" s="120">
        <v>0</v>
      </c>
      <c r="AB1246" s="114" t="s">
        <v>65</v>
      </c>
      <c r="AC1246" s="121" t="s">
        <v>59</v>
      </c>
      <c r="AD1246" s="121" t="s">
        <v>875</v>
      </c>
    </row>
    <row r="1247" spans="1:30" s="121" customFormat="1">
      <c r="A1247" s="114" t="s">
        <v>1480</v>
      </c>
      <c r="B1247" s="114" t="s">
        <v>893</v>
      </c>
      <c r="C1247" s="114" t="s">
        <v>895</v>
      </c>
      <c r="D1247" s="114">
        <f t="shared" si="96"/>
        <v>5</v>
      </c>
      <c r="E1247" s="119">
        <f t="shared" si="97"/>
        <v>3015.7232064392706</v>
      </c>
      <c r="F1247" s="119">
        <v>223.69799170870201</v>
      </c>
      <c r="G1247" s="114">
        <v>23.430522</v>
      </c>
      <c r="H1247" s="114">
        <v>76.134683999999993</v>
      </c>
      <c r="I1247" s="114" t="s">
        <v>1082</v>
      </c>
      <c r="J1247" s="114" t="s">
        <v>61</v>
      </c>
      <c r="K1247" s="121" t="s">
        <v>495</v>
      </c>
      <c r="L1247" s="121" t="s">
        <v>55</v>
      </c>
      <c r="M1247" s="114" t="s">
        <v>1527</v>
      </c>
      <c r="N1247" s="114" t="s">
        <v>65</v>
      </c>
      <c r="O1247" s="114">
        <v>2</v>
      </c>
      <c r="P1247" s="121" t="s">
        <v>884</v>
      </c>
      <c r="Q1247" s="121">
        <v>6</v>
      </c>
      <c r="R1247" s="121" t="s">
        <v>873</v>
      </c>
      <c r="S1247" s="121" t="s">
        <v>1535</v>
      </c>
      <c r="U1247" s="121" t="s">
        <v>886</v>
      </c>
      <c r="W1247" s="113" t="s">
        <v>65</v>
      </c>
      <c r="X1247" s="113">
        <v>6</v>
      </c>
      <c r="Y1247" s="113" t="s">
        <v>65</v>
      </c>
      <c r="Z1247" s="113" t="s">
        <v>65</v>
      </c>
      <c r="AA1247" s="120">
        <v>0</v>
      </c>
      <c r="AB1247" s="114" t="s">
        <v>65</v>
      </c>
      <c r="AC1247" s="121" t="s">
        <v>1535</v>
      </c>
      <c r="AD1247" s="121" t="s">
        <v>875</v>
      </c>
    </row>
    <row r="1248" spans="1:30" s="121" customFormat="1">
      <c r="A1248" s="114" t="s">
        <v>1431</v>
      </c>
      <c r="B1248" s="114" t="s">
        <v>1408</v>
      </c>
      <c r="C1248" s="114" t="s">
        <v>895</v>
      </c>
      <c r="D1248" s="114">
        <f t="shared" si="96"/>
        <v>5</v>
      </c>
      <c r="E1248" s="119">
        <v>0</v>
      </c>
      <c r="F1248" s="119">
        <v>133.95800051658</v>
      </c>
      <c r="G1248" s="114">
        <v>23.429817</v>
      </c>
      <c r="H1248" s="114">
        <v>76.133645000000001</v>
      </c>
      <c r="I1248" s="114" t="s">
        <v>1084</v>
      </c>
      <c r="J1248" s="114" t="s">
        <v>61</v>
      </c>
      <c r="K1248" s="121" t="s">
        <v>495</v>
      </c>
      <c r="L1248" s="121" t="s">
        <v>55</v>
      </c>
      <c r="M1248" s="114" t="s">
        <v>1528</v>
      </c>
      <c r="N1248" s="114" t="s">
        <v>65</v>
      </c>
      <c r="O1248" s="114">
        <v>2</v>
      </c>
      <c r="P1248" s="121" t="s">
        <v>884</v>
      </c>
      <c r="Q1248" s="121">
        <v>6</v>
      </c>
      <c r="R1248" s="121" t="s">
        <v>873</v>
      </c>
      <c r="S1248" s="121" t="s">
        <v>1535</v>
      </c>
      <c r="U1248" s="121" t="s">
        <v>886</v>
      </c>
      <c r="W1248" s="113" t="s">
        <v>65</v>
      </c>
      <c r="X1248" s="113">
        <v>6</v>
      </c>
      <c r="Y1248" s="113" t="s">
        <v>65</v>
      </c>
      <c r="Z1248" s="113" t="s">
        <v>65</v>
      </c>
      <c r="AA1248" s="120">
        <v>0</v>
      </c>
      <c r="AB1248" s="114" t="s">
        <v>65</v>
      </c>
      <c r="AC1248" s="121" t="s">
        <v>1535</v>
      </c>
      <c r="AD1248" s="121" t="s">
        <v>875</v>
      </c>
    </row>
    <row r="1249" spans="1:30" s="121" customFormat="1">
      <c r="A1249" s="114" t="s">
        <v>1431</v>
      </c>
      <c r="B1249" s="114" t="s">
        <v>1408</v>
      </c>
      <c r="C1249" s="114" t="s">
        <v>895</v>
      </c>
      <c r="D1249" s="114">
        <f t="shared" si="96"/>
        <v>4</v>
      </c>
      <c r="E1249" s="119">
        <f t="shared" si="97"/>
        <v>133.95800051658</v>
      </c>
      <c r="F1249" s="119">
        <v>514.76006631153803</v>
      </c>
      <c r="G1249" s="114">
        <v>23.429684000000002</v>
      </c>
      <c r="H1249" s="114">
        <v>76.134943000000007</v>
      </c>
      <c r="I1249" s="114" t="s">
        <v>1084</v>
      </c>
      <c r="J1249" s="114" t="s">
        <v>61</v>
      </c>
      <c r="K1249" s="121" t="s">
        <v>495</v>
      </c>
      <c r="L1249" s="121" t="s">
        <v>55</v>
      </c>
      <c r="M1249" s="114" t="s">
        <v>1528</v>
      </c>
      <c r="N1249" s="114" t="s">
        <v>65</v>
      </c>
      <c r="O1249" s="114" t="s">
        <v>518</v>
      </c>
      <c r="P1249" s="121" t="s">
        <v>1085</v>
      </c>
      <c r="Q1249" s="121">
        <v>4</v>
      </c>
      <c r="R1249" s="121" t="s">
        <v>881</v>
      </c>
      <c r="S1249" s="121" t="s">
        <v>1535</v>
      </c>
      <c r="U1249" s="121" t="s">
        <v>874</v>
      </c>
      <c r="W1249" s="113" t="s">
        <v>65</v>
      </c>
      <c r="X1249" s="113">
        <v>6</v>
      </c>
      <c r="Y1249" s="113" t="s">
        <v>65</v>
      </c>
      <c r="Z1249" s="113" t="s">
        <v>65</v>
      </c>
      <c r="AA1249" s="120">
        <v>0</v>
      </c>
      <c r="AB1249" s="114" t="s">
        <v>65</v>
      </c>
      <c r="AC1249" s="121" t="s">
        <v>1535</v>
      </c>
      <c r="AD1249" s="121" t="s">
        <v>875</v>
      </c>
    </row>
    <row r="1250" spans="1:30" s="121" customFormat="1">
      <c r="A1250" s="114" t="s">
        <v>1433</v>
      </c>
      <c r="B1250" s="114" t="s">
        <v>1537</v>
      </c>
      <c r="C1250" s="114" t="s">
        <v>895</v>
      </c>
      <c r="D1250" s="114">
        <f t="shared" si="96"/>
        <v>4</v>
      </c>
      <c r="E1250" s="119">
        <f t="shared" si="97"/>
        <v>648.71806682811803</v>
      </c>
      <c r="F1250" s="119">
        <v>58.623455663715298</v>
      </c>
      <c r="G1250" s="114">
        <v>23.427572000000001</v>
      </c>
      <c r="H1250" s="114">
        <v>76.138161999999994</v>
      </c>
      <c r="I1250" s="114" t="s">
        <v>1084</v>
      </c>
      <c r="J1250" s="114" t="s">
        <v>61</v>
      </c>
      <c r="K1250" s="121" t="s">
        <v>495</v>
      </c>
      <c r="L1250" s="121" t="s">
        <v>55</v>
      </c>
      <c r="M1250" s="114" t="s">
        <v>1528</v>
      </c>
      <c r="N1250" s="114" t="s">
        <v>65</v>
      </c>
      <c r="O1250" s="114" t="s">
        <v>518</v>
      </c>
      <c r="P1250" s="121" t="s">
        <v>1085</v>
      </c>
      <c r="Q1250" s="121">
        <v>4</v>
      </c>
      <c r="R1250" s="121" t="s">
        <v>873</v>
      </c>
      <c r="S1250" s="121" t="s">
        <v>1535</v>
      </c>
      <c r="U1250" s="121" t="s">
        <v>874</v>
      </c>
      <c r="W1250" s="149" t="s">
        <v>1433</v>
      </c>
      <c r="X1250" s="113">
        <v>40</v>
      </c>
      <c r="Y1250" s="113" t="s">
        <v>1413</v>
      </c>
      <c r="Z1250" s="113" t="s">
        <v>1433</v>
      </c>
      <c r="AA1250" s="120">
        <f>X1250+6</f>
        <v>46</v>
      </c>
      <c r="AB1250" s="114" t="s">
        <v>65</v>
      </c>
      <c r="AC1250" s="121" t="s">
        <v>1535</v>
      </c>
      <c r="AD1250" s="121" t="s">
        <v>875</v>
      </c>
    </row>
    <row r="1251" spans="1:30" s="121" customFormat="1">
      <c r="A1251" s="114" t="s">
        <v>1431</v>
      </c>
      <c r="B1251" s="114" t="s">
        <v>1408</v>
      </c>
      <c r="C1251" s="114" t="s">
        <v>895</v>
      </c>
      <c r="D1251" s="114">
        <f t="shared" si="96"/>
        <v>4</v>
      </c>
      <c r="E1251" s="119">
        <f t="shared" si="97"/>
        <v>707.3415224918333</v>
      </c>
      <c r="F1251" s="119">
        <v>45.053111676334197</v>
      </c>
      <c r="G1251" s="114">
        <v>23.427358999999999</v>
      </c>
      <c r="H1251" s="114">
        <v>76.138681000000005</v>
      </c>
      <c r="I1251" s="114" t="s">
        <v>1084</v>
      </c>
      <c r="J1251" s="114" t="s">
        <v>61</v>
      </c>
      <c r="K1251" s="121" t="s">
        <v>495</v>
      </c>
      <c r="L1251" s="121" t="s">
        <v>55</v>
      </c>
      <c r="M1251" s="114" t="s">
        <v>1528</v>
      </c>
      <c r="N1251" s="114" t="s">
        <v>65</v>
      </c>
      <c r="O1251" s="114" t="s">
        <v>518</v>
      </c>
      <c r="P1251" s="121" t="s">
        <v>1085</v>
      </c>
      <c r="Q1251" s="121">
        <v>4</v>
      </c>
      <c r="R1251" s="121" t="s">
        <v>873</v>
      </c>
      <c r="S1251" s="121" t="s">
        <v>1535</v>
      </c>
      <c r="U1251" s="121" t="s">
        <v>874</v>
      </c>
      <c r="W1251" s="113" t="s">
        <v>65</v>
      </c>
      <c r="X1251" s="113">
        <v>6</v>
      </c>
      <c r="Y1251" s="113" t="s">
        <v>65</v>
      </c>
      <c r="Z1251" s="113" t="s">
        <v>65</v>
      </c>
      <c r="AA1251" s="120">
        <v>0</v>
      </c>
      <c r="AB1251" s="114" t="s">
        <v>65</v>
      </c>
      <c r="AC1251" s="121" t="s">
        <v>1535</v>
      </c>
      <c r="AD1251" s="121" t="s">
        <v>875</v>
      </c>
    </row>
    <row r="1252" spans="1:30" s="121" customFormat="1">
      <c r="A1252" s="114" t="s">
        <v>879</v>
      </c>
      <c r="B1252" s="114" t="s">
        <v>871</v>
      </c>
      <c r="C1252" s="114" t="s">
        <v>895</v>
      </c>
      <c r="D1252" s="114">
        <f t="shared" si="96"/>
        <v>4</v>
      </c>
      <c r="E1252" s="119">
        <f t="shared" si="97"/>
        <v>752.3946341681675</v>
      </c>
      <c r="F1252" s="119">
        <v>47.5454887579359</v>
      </c>
      <c r="G1252" s="114">
        <v>23.427379999999999</v>
      </c>
      <c r="H1252" s="114">
        <v>76.139120000000005</v>
      </c>
      <c r="I1252" s="114" t="s">
        <v>1084</v>
      </c>
      <c r="J1252" s="114" t="s">
        <v>61</v>
      </c>
      <c r="K1252" s="121" t="s">
        <v>495</v>
      </c>
      <c r="L1252" s="121" t="s">
        <v>55</v>
      </c>
      <c r="M1252" s="114" t="s">
        <v>1528</v>
      </c>
      <c r="N1252" s="114" t="s">
        <v>65</v>
      </c>
      <c r="O1252" s="114" t="s">
        <v>518</v>
      </c>
      <c r="P1252" s="121" t="s">
        <v>1085</v>
      </c>
      <c r="Q1252" s="121">
        <v>4</v>
      </c>
      <c r="R1252" s="121" t="s">
        <v>881</v>
      </c>
      <c r="S1252" s="121" t="s">
        <v>1535</v>
      </c>
      <c r="U1252" s="121" t="s">
        <v>874</v>
      </c>
      <c r="W1252" s="113" t="s">
        <v>65</v>
      </c>
      <c r="X1252" s="113">
        <v>6</v>
      </c>
      <c r="Y1252" s="113" t="s">
        <v>65</v>
      </c>
      <c r="Z1252" s="113" t="s">
        <v>65</v>
      </c>
      <c r="AA1252" s="120">
        <v>0</v>
      </c>
      <c r="AB1252" s="114" t="s">
        <v>65</v>
      </c>
      <c r="AC1252" s="121" t="s">
        <v>1535</v>
      </c>
      <c r="AD1252" s="121" t="s">
        <v>875</v>
      </c>
    </row>
    <row r="1253" spans="1:30" s="121" customFormat="1">
      <c r="A1253" s="114" t="s">
        <v>1431</v>
      </c>
      <c r="B1253" s="114" t="s">
        <v>1408</v>
      </c>
      <c r="C1253" s="114" t="s">
        <v>895</v>
      </c>
      <c r="D1253" s="114">
        <f t="shared" si="96"/>
        <v>4</v>
      </c>
      <c r="E1253" s="119">
        <f t="shared" si="97"/>
        <v>799.94012292610341</v>
      </c>
      <c r="F1253" s="119">
        <v>1521.2491710735501</v>
      </c>
      <c r="G1253" s="114">
        <v>23.427316000000001</v>
      </c>
      <c r="H1253" s="114">
        <v>76.139577000000003</v>
      </c>
      <c r="I1253" s="114" t="s">
        <v>1084</v>
      </c>
      <c r="J1253" s="114" t="s">
        <v>61</v>
      </c>
      <c r="K1253" s="121" t="s">
        <v>495</v>
      </c>
      <c r="L1253" s="121" t="s">
        <v>55</v>
      </c>
      <c r="M1253" s="114" t="s">
        <v>1528</v>
      </c>
      <c r="N1253" s="114" t="s">
        <v>65</v>
      </c>
      <c r="O1253" s="114" t="s">
        <v>518</v>
      </c>
      <c r="P1253" s="121" t="s">
        <v>1085</v>
      </c>
      <c r="Q1253" s="121">
        <v>4</v>
      </c>
      <c r="R1253" s="121" t="s">
        <v>885</v>
      </c>
      <c r="S1253" s="121" t="s">
        <v>1535</v>
      </c>
      <c r="U1253" s="121" t="s">
        <v>874</v>
      </c>
      <c r="W1253" s="113" t="s">
        <v>65</v>
      </c>
      <c r="X1253" s="113">
        <v>6</v>
      </c>
      <c r="Y1253" s="113" t="s">
        <v>65</v>
      </c>
      <c r="Z1253" s="113" t="s">
        <v>65</v>
      </c>
      <c r="AA1253" s="120">
        <v>0</v>
      </c>
      <c r="AB1253" s="114" t="s">
        <v>65</v>
      </c>
      <c r="AC1253" s="121" t="s">
        <v>1535</v>
      </c>
      <c r="AD1253" s="121" t="s">
        <v>875</v>
      </c>
    </row>
    <row r="1254" spans="1:30" s="121" customFormat="1">
      <c r="A1254" s="114" t="s">
        <v>1432</v>
      </c>
      <c r="B1254" s="114" t="s">
        <v>1408</v>
      </c>
      <c r="C1254" s="114" t="s">
        <v>895</v>
      </c>
      <c r="D1254" s="114">
        <f t="shared" si="96"/>
        <v>4</v>
      </c>
      <c r="E1254" s="119">
        <f t="shared" si="97"/>
        <v>2321.1892939996533</v>
      </c>
      <c r="F1254" s="119">
        <v>249.55476867547699</v>
      </c>
      <c r="G1254" s="114">
        <v>23.41977</v>
      </c>
      <c r="H1254" s="114">
        <v>76.150935000000004</v>
      </c>
      <c r="I1254" s="114" t="s">
        <v>1084</v>
      </c>
      <c r="J1254" s="114" t="s">
        <v>61</v>
      </c>
      <c r="K1254" s="121" t="s">
        <v>495</v>
      </c>
      <c r="L1254" s="121" t="s">
        <v>55</v>
      </c>
      <c r="M1254" s="114" t="s">
        <v>1528</v>
      </c>
      <c r="N1254" s="114" t="s">
        <v>65</v>
      </c>
      <c r="O1254" s="114" t="s">
        <v>518</v>
      </c>
      <c r="P1254" s="121" t="s">
        <v>1085</v>
      </c>
      <c r="Q1254" s="121">
        <v>4</v>
      </c>
      <c r="R1254" s="121" t="s">
        <v>881</v>
      </c>
      <c r="S1254" s="121" t="s">
        <v>1535</v>
      </c>
      <c r="U1254" s="121" t="s">
        <v>874</v>
      </c>
      <c r="W1254" s="113" t="s">
        <v>65</v>
      </c>
      <c r="X1254" s="113">
        <v>6</v>
      </c>
      <c r="Y1254" s="113" t="s">
        <v>65</v>
      </c>
      <c r="Z1254" s="113" t="s">
        <v>65</v>
      </c>
      <c r="AA1254" s="120">
        <v>0</v>
      </c>
      <c r="AB1254" s="114" t="s">
        <v>65</v>
      </c>
      <c r="AC1254" s="121" t="s">
        <v>1535</v>
      </c>
      <c r="AD1254" s="121" t="s">
        <v>875</v>
      </c>
    </row>
    <row r="1255" spans="1:30" s="121" customFormat="1">
      <c r="A1255" s="114" t="s">
        <v>1433</v>
      </c>
      <c r="B1255" s="114" t="s">
        <v>1537</v>
      </c>
      <c r="C1255" s="114" t="s">
        <v>895</v>
      </c>
      <c r="D1255" s="114">
        <f t="shared" si="96"/>
        <v>4</v>
      </c>
      <c r="E1255" s="119">
        <f t="shared" si="97"/>
        <v>2570.7440626751304</v>
      </c>
      <c r="F1255" s="119">
        <v>157.74762431207</v>
      </c>
      <c r="G1255" s="114">
        <v>23.4176</v>
      </c>
      <c r="H1255" s="114">
        <v>76.151373000000007</v>
      </c>
      <c r="I1255" s="114" t="s">
        <v>1084</v>
      </c>
      <c r="J1255" s="114" t="s">
        <v>61</v>
      </c>
      <c r="K1255" s="121" t="s">
        <v>495</v>
      </c>
      <c r="L1255" s="121" t="s">
        <v>55</v>
      </c>
      <c r="M1255" s="114" t="s">
        <v>1528</v>
      </c>
      <c r="N1255" s="114" t="s">
        <v>65</v>
      </c>
      <c r="O1255" s="114" t="s">
        <v>518</v>
      </c>
      <c r="P1255" s="121" t="s">
        <v>1085</v>
      </c>
      <c r="Q1255" s="121">
        <v>4</v>
      </c>
      <c r="R1255" s="121" t="s">
        <v>873</v>
      </c>
      <c r="S1255" s="121" t="s">
        <v>1535</v>
      </c>
      <c r="U1255" s="121" t="s">
        <v>874</v>
      </c>
      <c r="W1255" s="149" t="s">
        <v>1433</v>
      </c>
      <c r="X1255" s="113">
        <v>33</v>
      </c>
      <c r="Y1255" s="113" t="s">
        <v>1413</v>
      </c>
      <c r="Z1255" s="113" t="s">
        <v>1433</v>
      </c>
      <c r="AA1255" s="120">
        <f>X1255+6</f>
        <v>39</v>
      </c>
      <c r="AB1255" s="114" t="s">
        <v>65</v>
      </c>
      <c r="AC1255" s="121" t="s">
        <v>1535</v>
      </c>
      <c r="AD1255" s="121" t="s">
        <v>875</v>
      </c>
    </row>
    <row r="1256" spans="1:30" s="121" customFormat="1">
      <c r="A1256" s="114" t="s">
        <v>1432</v>
      </c>
      <c r="B1256" s="114" t="s">
        <v>1408</v>
      </c>
      <c r="C1256" s="114" t="s">
        <v>895</v>
      </c>
      <c r="D1256" s="114">
        <f t="shared" si="96"/>
        <v>4</v>
      </c>
      <c r="E1256" s="119">
        <f t="shared" si="97"/>
        <v>2728.4916869872004</v>
      </c>
      <c r="F1256" s="119">
        <v>418.874450795744</v>
      </c>
      <c r="G1256" s="114">
        <v>23.418334999999999</v>
      </c>
      <c r="H1256" s="114">
        <v>76.152511000000004</v>
      </c>
      <c r="I1256" s="114" t="s">
        <v>1084</v>
      </c>
      <c r="J1256" s="114" t="s">
        <v>61</v>
      </c>
      <c r="K1256" s="121" t="s">
        <v>495</v>
      </c>
      <c r="L1256" s="121" t="s">
        <v>55</v>
      </c>
      <c r="M1256" s="114" t="s">
        <v>1528</v>
      </c>
      <c r="N1256" s="114" t="s">
        <v>65</v>
      </c>
      <c r="O1256" s="114" t="s">
        <v>518</v>
      </c>
      <c r="P1256" s="121" t="s">
        <v>1085</v>
      </c>
      <c r="Q1256" s="121">
        <v>4</v>
      </c>
      <c r="R1256" s="121" t="s">
        <v>885</v>
      </c>
      <c r="S1256" s="121" t="s">
        <v>1535</v>
      </c>
      <c r="U1256" s="121" t="s">
        <v>874</v>
      </c>
      <c r="W1256" s="113" t="s">
        <v>65</v>
      </c>
      <c r="X1256" s="113">
        <v>4</v>
      </c>
      <c r="Y1256" s="113" t="s">
        <v>65</v>
      </c>
      <c r="Z1256" s="113" t="s">
        <v>65</v>
      </c>
      <c r="AA1256" s="120">
        <v>0</v>
      </c>
      <c r="AB1256" s="114" t="s">
        <v>65</v>
      </c>
      <c r="AC1256" s="121" t="s">
        <v>1535</v>
      </c>
      <c r="AD1256" s="121" t="s">
        <v>875</v>
      </c>
    </row>
    <row r="1257" spans="1:30" s="121" customFormat="1">
      <c r="A1257" s="114" t="s">
        <v>879</v>
      </c>
      <c r="B1257" s="114" t="s">
        <v>871</v>
      </c>
      <c r="C1257" s="114" t="s">
        <v>895</v>
      </c>
      <c r="D1257" s="114">
        <f t="shared" si="96"/>
        <v>4</v>
      </c>
      <c r="E1257" s="119">
        <f t="shared" si="97"/>
        <v>3147.3661377829444</v>
      </c>
      <c r="F1257" s="119">
        <v>1502.7113713603101</v>
      </c>
      <c r="G1257" s="114">
        <v>23.420026</v>
      </c>
      <c r="H1257" s="114">
        <v>76.155914999999993</v>
      </c>
      <c r="I1257" s="114" t="s">
        <v>1084</v>
      </c>
      <c r="J1257" s="114" t="s">
        <v>61</v>
      </c>
      <c r="K1257" s="121" t="s">
        <v>495</v>
      </c>
      <c r="L1257" s="121" t="s">
        <v>55</v>
      </c>
      <c r="M1257" s="114" t="s">
        <v>1528</v>
      </c>
      <c r="N1257" s="114" t="s">
        <v>65</v>
      </c>
      <c r="O1257" s="114" t="s">
        <v>518</v>
      </c>
      <c r="P1257" s="121" t="s">
        <v>1085</v>
      </c>
      <c r="Q1257" s="121">
        <v>4</v>
      </c>
      <c r="R1257" s="121" t="s">
        <v>885</v>
      </c>
      <c r="S1257" s="121" t="s">
        <v>1535</v>
      </c>
      <c r="U1257" s="121" t="s">
        <v>874</v>
      </c>
      <c r="W1257" s="113" t="s">
        <v>65</v>
      </c>
      <c r="X1257" s="113">
        <v>6</v>
      </c>
      <c r="Y1257" s="113" t="s">
        <v>65</v>
      </c>
      <c r="Z1257" s="113" t="s">
        <v>65</v>
      </c>
      <c r="AA1257" s="120">
        <v>0</v>
      </c>
      <c r="AB1257" s="114" t="s">
        <v>65</v>
      </c>
      <c r="AC1257" s="121" t="s">
        <v>1535</v>
      </c>
      <c r="AD1257" s="121" t="s">
        <v>875</v>
      </c>
    </row>
    <row r="1258" spans="1:30" s="121" customFormat="1">
      <c r="A1258" s="114" t="s">
        <v>1433</v>
      </c>
      <c r="B1258" s="114" t="s">
        <v>1537</v>
      </c>
      <c r="C1258" s="114" t="s">
        <v>868</v>
      </c>
      <c r="D1258" s="114">
        <f t="shared" si="96"/>
        <v>4</v>
      </c>
      <c r="E1258" s="119">
        <f t="shared" si="97"/>
        <v>4650.0775091432542</v>
      </c>
      <c r="F1258" s="119">
        <v>141.72280964759801</v>
      </c>
      <c r="G1258" s="114">
        <v>23.427354000000001</v>
      </c>
      <c r="H1258" s="114">
        <v>76.165588999999997</v>
      </c>
      <c r="I1258" s="114" t="s">
        <v>1084</v>
      </c>
      <c r="J1258" s="114" t="s">
        <v>61</v>
      </c>
      <c r="K1258" s="121" t="s">
        <v>495</v>
      </c>
      <c r="L1258" s="121" t="s">
        <v>55</v>
      </c>
      <c r="M1258" s="114" t="s">
        <v>1528</v>
      </c>
      <c r="N1258" s="114" t="s">
        <v>65</v>
      </c>
      <c r="O1258" s="114" t="s">
        <v>518</v>
      </c>
      <c r="P1258" s="121" t="s">
        <v>1086</v>
      </c>
      <c r="Q1258" s="121">
        <v>4</v>
      </c>
      <c r="R1258" s="121" t="s">
        <v>881</v>
      </c>
      <c r="S1258" s="121" t="s">
        <v>59</v>
      </c>
      <c r="U1258" s="121" t="s">
        <v>874</v>
      </c>
      <c r="W1258" s="149" t="s">
        <v>1433</v>
      </c>
      <c r="X1258" s="113">
        <v>8</v>
      </c>
      <c r="Y1258" s="113" t="s">
        <v>1413</v>
      </c>
      <c r="Z1258" s="113" t="s">
        <v>1433</v>
      </c>
      <c r="AA1258" s="120">
        <f>X1258+6</f>
        <v>14</v>
      </c>
      <c r="AB1258" s="114" t="s">
        <v>65</v>
      </c>
      <c r="AC1258" s="121" t="s">
        <v>59</v>
      </c>
      <c r="AD1258" s="121" t="s">
        <v>875</v>
      </c>
    </row>
    <row r="1259" spans="1:30" s="121" customFormat="1">
      <c r="A1259" s="114" t="s">
        <v>1432</v>
      </c>
      <c r="B1259" s="114" t="s">
        <v>1408</v>
      </c>
      <c r="C1259" s="114" t="s">
        <v>868</v>
      </c>
      <c r="D1259" s="114">
        <f t="shared" si="96"/>
        <v>4</v>
      </c>
      <c r="E1259" s="119">
        <f t="shared" si="97"/>
        <v>4791.8003187908525</v>
      </c>
      <c r="F1259" s="119">
        <v>32.241411043638898</v>
      </c>
      <c r="G1259" s="114">
        <v>23.428335000000001</v>
      </c>
      <c r="H1259" s="114">
        <v>76.164873999999998</v>
      </c>
      <c r="I1259" s="114" t="s">
        <v>1084</v>
      </c>
      <c r="J1259" s="114" t="s">
        <v>61</v>
      </c>
      <c r="K1259" s="121" t="s">
        <v>495</v>
      </c>
      <c r="L1259" s="121" t="s">
        <v>55</v>
      </c>
      <c r="M1259" s="114" t="s">
        <v>1528</v>
      </c>
      <c r="N1259" s="114" t="s">
        <v>65</v>
      </c>
      <c r="O1259" s="114" t="s">
        <v>518</v>
      </c>
      <c r="P1259" s="121" t="s">
        <v>1086</v>
      </c>
      <c r="Q1259" s="121">
        <v>4</v>
      </c>
      <c r="R1259" s="121" t="s">
        <v>881</v>
      </c>
      <c r="S1259" s="121" t="s">
        <v>59</v>
      </c>
      <c r="U1259" s="121" t="s">
        <v>874</v>
      </c>
      <c r="W1259" s="113" t="s">
        <v>65</v>
      </c>
      <c r="X1259" s="113">
        <v>6</v>
      </c>
      <c r="Y1259" s="113" t="s">
        <v>65</v>
      </c>
      <c r="Z1259" s="113" t="s">
        <v>65</v>
      </c>
      <c r="AA1259" s="120">
        <v>0</v>
      </c>
      <c r="AB1259" s="114" t="s">
        <v>65</v>
      </c>
      <c r="AC1259" s="121" t="s">
        <v>59</v>
      </c>
      <c r="AD1259" s="121" t="s">
        <v>875</v>
      </c>
    </row>
    <row r="1260" spans="1:30" s="121" customFormat="1">
      <c r="A1260" s="114" t="s">
        <v>1433</v>
      </c>
      <c r="B1260" s="114" t="s">
        <v>1537</v>
      </c>
      <c r="C1260" s="114" t="s">
        <v>868</v>
      </c>
      <c r="D1260" s="114">
        <f t="shared" si="96"/>
        <v>4</v>
      </c>
      <c r="E1260" s="119">
        <f t="shared" si="97"/>
        <v>4824.0417298344919</v>
      </c>
      <c r="F1260" s="119">
        <v>820.07251503959901</v>
      </c>
      <c r="G1260" s="114">
        <v>23.428474999999999</v>
      </c>
      <c r="H1260" s="114">
        <v>76.164604999999995</v>
      </c>
      <c r="I1260" s="114" t="s">
        <v>1084</v>
      </c>
      <c r="J1260" s="114" t="s">
        <v>61</v>
      </c>
      <c r="K1260" s="121" t="s">
        <v>495</v>
      </c>
      <c r="L1260" s="121" t="s">
        <v>55</v>
      </c>
      <c r="M1260" s="114" t="s">
        <v>1528</v>
      </c>
      <c r="N1260" s="114" t="s">
        <v>65</v>
      </c>
      <c r="O1260" s="114">
        <v>6</v>
      </c>
      <c r="P1260" s="121" t="s">
        <v>1086</v>
      </c>
      <c r="Q1260" s="121">
        <v>4</v>
      </c>
      <c r="R1260" s="121" t="s">
        <v>881</v>
      </c>
      <c r="S1260" s="121" t="s">
        <v>59</v>
      </c>
      <c r="U1260" s="121" t="s">
        <v>874</v>
      </c>
      <c r="W1260" s="149" t="s">
        <v>1433</v>
      </c>
      <c r="X1260" s="113">
        <v>8</v>
      </c>
      <c r="Y1260" s="113" t="s">
        <v>1413</v>
      </c>
      <c r="Z1260" s="113" t="s">
        <v>1433</v>
      </c>
      <c r="AA1260" s="120">
        <f>X1260+6</f>
        <v>14</v>
      </c>
      <c r="AB1260" s="114" t="s">
        <v>65</v>
      </c>
      <c r="AC1260" s="121" t="s">
        <v>59</v>
      </c>
      <c r="AD1260" s="121" t="s">
        <v>901</v>
      </c>
    </row>
    <row r="1261" spans="1:30" s="121" customFormat="1">
      <c r="A1261" s="114" t="s">
        <v>1432</v>
      </c>
      <c r="B1261" s="114" t="s">
        <v>1408</v>
      </c>
      <c r="C1261" s="114" t="s">
        <v>868</v>
      </c>
      <c r="D1261" s="114">
        <f t="shared" si="96"/>
        <v>4</v>
      </c>
      <c r="E1261" s="119">
        <f t="shared" si="97"/>
        <v>5644.1142448740911</v>
      </c>
      <c r="F1261" s="119">
        <v>594.54978844096399</v>
      </c>
      <c r="G1261" s="114">
        <v>23.435521999999999</v>
      </c>
      <c r="H1261" s="114">
        <v>76.165850000000006</v>
      </c>
      <c r="I1261" s="114" t="s">
        <v>1084</v>
      </c>
      <c r="J1261" s="114" t="s">
        <v>61</v>
      </c>
      <c r="K1261" s="121" t="s">
        <v>495</v>
      </c>
      <c r="L1261" s="121" t="s">
        <v>55</v>
      </c>
      <c r="M1261" s="114" t="s">
        <v>1528</v>
      </c>
      <c r="N1261" s="114" t="s">
        <v>65</v>
      </c>
      <c r="O1261" s="114" t="s">
        <v>518</v>
      </c>
      <c r="P1261" s="121" t="s">
        <v>1086</v>
      </c>
      <c r="Q1261" s="121">
        <v>4</v>
      </c>
      <c r="R1261" s="121" t="s">
        <v>881</v>
      </c>
      <c r="S1261" s="121" t="s">
        <v>59</v>
      </c>
      <c r="U1261" s="121" t="s">
        <v>874</v>
      </c>
      <c r="W1261" s="113" t="s">
        <v>65</v>
      </c>
      <c r="X1261" s="113">
        <v>6</v>
      </c>
      <c r="Y1261" s="113" t="s">
        <v>65</v>
      </c>
      <c r="Z1261" s="113" t="s">
        <v>65</v>
      </c>
      <c r="AA1261" s="120">
        <v>0</v>
      </c>
      <c r="AB1261" s="114" t="s">
        <v>65</v>
      </c>
      <c r="AC1261" s="121" t="s">
        <v>59</v>
      </c>
      <c r="AD1261" s="121" t="s">
        <v>875</v>
      </c>
    </row>
    <row r="1262" spans="1:30" s="121" customFormat="1">
      <c r="A1262" s="114" t="s">
        <v>1431</v>
      </c>
      <c r="B1262" s="114" t="s">
        <v>1408</v>
      </c>
      <c r="C1262" s="114" t="s">
        <v>868</v>
      </c>
      <c r="D1262" s="114">
        <f t="shared" si="96"/>
        <v>4</v>
      </c>
      <c r="E1262" s="119">
        <f t="shared" si="97"/>
        <v>6238.6640333150553</v>
      </c>
      <c r="F1262" s="119">
        <v>58.509942016064301</v>
      </c>
      <c r="G1262" s="114">
        <v>23.439239000000001</v>
      </c>
      <c r="H1262" s="114">
        <v>76.169989999999999</v>
      </c>
      <c r="I1262" s="114" t="s">
        <v>1084</v>
      </c>
      <c r="J1262" s="114" t="s">
        <v>61</v>
      </c>
      <c r="K1262" s="121" t="s">
        <v>495</v>
      </c>
      <c r="L1262" s="121" t="s">
        <v>55</v>
      </c>
      <c r="M1262" s="114" t="s">
        <v>1528</v>
      </c>
      <c r="N1262" s="114" t="s">
        <v>65</v>
      </c>
      <c r="O1262" s="114" t="s">
        <v>518</v>
      </c>
      <c r="P1262" s="121" t="s">
        <v>1086</v>
      </c>
      <c r="Q1262" s="121">
        <v>4</v>
      </c>
      <c r="R1262" s="121" t="s">
        <v>881</v>
      </c>
      <c r="S1262" s="121" t="s">
        <v>59</v>
      </c>
      <c r="U1262" s="121" t="s">
        <v>874</v>
      </c>
      <c r="W1262" s="113" t="s">
        <v>65</v>
      </c>
      <c r="X1262" s="113">
        <v>6</v>
      </c>
      <c r="Y1262" s="113" t="s">
        <v>65</v>
      </c>
      <c r="Z1262" s="113" t="s">
        <v>65</v>
      </c>
      <c r="AA1262" s="120">
        <v>0</v>
      </c>
      <c r="AB1262" s="114" t="s">
        <v>65</v>
      </c>
      <c r="AC1262" s="121" t="s">
        <v>59</v>
      </c>
      <c r="AD1262" s="121" t="s">
        <v>875</v>
      </c>
    </row>
    <row r="1263" spans="1:30" s="121" customFormat="1">
      <c r="A1263" s="114" t="s">
        <v>1432</v>
      </c>
      <c r="B1263" s="114" t="s">
        <v>1408</v>
      </c>
      <c r="C1263" s="114" t="s">
        <v>868</v>
      </c>
      <c r="D1263" s="114">
        <f t="shared" si="96"/>
        <v>4</v>
      </c>
      <c r="E1263" s="119">
        <f t="shared" si="97"/>
        <v>6297.1739753311194</v>
      </c>
      <c r="F1263" s="119">
        <v>183.51891093249699</v>
      </c>
      <c r="G1263" s="114">
        <v>23.439457000000001</v>
      </c>
      <c r="H1263" s="114">
        <v>76.170505000000006</v>
      </c>
      <c r="I1263" s="114" t="s">
        <v>1084</v>
      </c>
      <c r="J1263" s="114" t="s">
        <v>61</v>
      </c>
      <c r="K1263" s="121" t="s">
        <v>495</v>
      </c>
      <c r="L1263" s="121" t="s">
        <v>55</v>
      </c>
      <c r="M1263" s="114" t="s">
        <v>1528</v>
      </c>
      <c r="N1263" s="114" t="s">
        <v>65</v>
      </c>
      <c r="O1263" s="114" t="s">
        <v>518</v>
      </c>
      <c r="P1263" s="121" t="s">
        <v>1086</v>
      </c>
      <c r="Q1263" s="121">
        <v>4</v>
      </c>
      <c r="R1263" s="121" t="s">
        <v>873</v>
      </c>
      <c r="S1263" s="121" t="s">
        <v>59</v>
      </c>
      <c r="U1263" s="121" t="s">
        <v>874</v>
      </c>
      <c r="W1263" s="113" t="s">
        <v>65</v>
      </c>
      <c r="X1263" s="113">
        <v>9</v>
      </c>
      <c r="Y1263" s="113" t="s">
        <v>65</v>
      </c>
      <c r="Z1263" s="113" t="s">
        <v>65</v>
      </c>
      <c r="AA1263" s="120">
        <v>0</v>
      </c>
      <c r="AB1263" s="114" t="s">
        <v>65</v>
      </c>
      <c r="AC1263" s="121" t="s">
        <v>59</v>
      </c>
      <c r="AD1263" s="121" t="s">
        <v>875</v>
      </c>
    </row>
    <row r="1264" spans="1:30" s="121" customFormat="1">
      <c r="A1264" s="114" t="s">
        <v>1431</v>
      </c>
      <c r="B1264" s="114" t="s">
        <v>1408</v>
      </c>
      <c r="C1264" s="114" t="s">
        <v>868</v>
      </c>
      <c r="D1264" s="114">
        <f t="shared" si="96"/>
        <v>5</v>
      </c>
      <c r="E1264" s="119">
        <f t="shared" si="97"/>
        <v>6480.6928862636169</v>
      </c>
      <c r="F1264" s="119">
        <v>132.015959861754</v>
      </c>
      <c r="G1264" s="114">
        <v>23.440270000000002</v>
      </c>
      <c r="H1264" s="114">
        <v>76.172039999999996</v>
      </c>
      <c r="I1264" s="114" t="s">
        <v>1084</v>
      </c>
      <c r="J1264" s="114" t="s">
        <v>61</v>
      </c>
      <c r="K1264" s="121" t="s">
        <v>495</v>
      </c>
      <c r="L1264" s="121" t="s">
        <v>55</v>
      </c>
      <c r="M1264" s="114" t="s">
        <v>1528</v>
      </c>
      <c r="N1264" s="114" t="s">
        <v>65</v>
      </c>
      <c r="O1264" s="114" t="s">
        <v>518</v>
      </c>
      <c r="P1264" s="121" t="s">
        <v>884</v>
      </c>
      <c r="Q1264" s="121">
        <v>6</v>
      </c>
      <c r="R1264" s="121" t="s">
        <v>873</v>
      </c>
      <c r="S1264" s="121" t="s">
        <v>59</v>
      </c>
      <c r="U1264" s="121" t="s">
        <v>886</v>
      </c>
      <c r="W1264" s="113" t="s">
        <v>65</v>
      </c>
      <c r="X1264" s="113">
        <v>6</v>
      </c>
      <c r="Y1264" s="113" t="s">
        <v>65</v>
      </c>
      <c r="Z1264" s="113" t="s">
        <v>65</v>
      </c>
      <c r="AA1264" s="120">
        <v>0</v>
      </c>
      <c r="AB1264" s="114" t="s">
        <v>65</v>
      </c>
      <c r="AC1264" s="121" t="s">
        <v>59</v>
      </c>
      <c r="AD1264" s="121" t="s">
        <v>875</v>
      </c>
    </row>
    <row r="1265" spans="1:30" s="121" customFormat="1">
      <c r="A1265" s="114" t="s">
        <v>1432</v>
      </c>
      <c r="B1265" s="114" t="s">
        <v>1408</v>
      </c>
      <c r="C1265" s="114" t="s">
        <v>868</v>
      </c>
      <c r="D1265" s="114">
        <f t="shared" si="96"/>
        <v>4</v>
      </c>
      <c r="E1265" s="119">
        <f t="shared" si="97"/>
        <v>6612.7088461253707</v>
      </c>
      <c r="F1265" s="119">
        <v>191.455205619965</v>
      </c>
      <c r="G1265" s="114">
        <v>23.440916999999999</v>
      </c>
      <c r="H1265" s="114">
        <v>76.173124999999999</v>
      </c>
      <c r="I1265" s="114" t="s">
        <v>1084</v>
      </c>
      <c r="J1265" s="114" t="s">
        <v>61</v>
      </c>
      <c r="K1265" s="121" t="s">
        <v>495</v>
      </c>
      <c r="L1265" s="121" t="s">
        <v>55</v>
      </c>
      <c r="M1265" s="114" t="s">
        <v>1528</v>
      </c>
      <c r="N1265" s="114" t="s">
        <v>65</v>
      </c>
      <c r="O1265" s="114" t="s">
        <v>518</v>
      </c>
      <c r="P1265" s="121" t="s">
        <v>1086</v>
      </c>
      <c r="Q1265" s="121">
        <v>4</v>
      </c>
      <c r="R1265" s="121" t="s">
        <v>885</v>
      </c>
      <c r="S1265" s="121" t="s">
        <v>59</v>
      </c>
      <c r="U1265" s="121" t="s">
        <v>874</v>
      </c>
      <c r="W1265" s="113" t="s">
        <v>65</v>
      </c>
      <c r="X1265" s="113">
        <v>7</v>
      </c>
      <c r="Y1265" s="113" t="s">
        <v>65</v>
      </c>
      <c r="Z1265" s="113" t="s">
        <v>65</v>
      </c>
      <c r="AA1265" s="120">
        <v>0</v>
      </c>
      <c r="AB1265" s="114" t="s">
        <v>65</v>
      </c>
      <c r="AC1265" s="121" t="s">
        <v>59</v>
      </c>
      <c r="AD1265" s="121" t="s">
        <v>875</v>
      </c>
    </row>
    <row r="1266" spans="1:30" s="121" customFormat="1">
      <c r="A1266" s="114" t="s">
        <v>1433</v>
      </c>
      <c r="B1266" s="114" t="s">
        <v>1537</v>
      </c>
      <c r="C1266" s="114" t="s">
        <v>868</v>
      </c>
      <c r="D1266" s="114">
        <f t="shared" si="96"/>
        <v>5</v>
      </c>
      <c r="E1266" s="119">
        <f t="shared" si="97"/>
        <v>6804.1640517453361</v>
      </c>
      <c r="F1266" s="119">
        <v>19.588399344913402</v>
      </c>
      <c r="G1266" s="114">
        <v>23.442063000000001</v>
      </c>
      <c r="H1266" s="114">
        <v>76.174481</v>
      </c>
      <c r="I1266" s="114" t="s">
        <v>1084</v>
      </c>
      <c r="J1266" s="114" t="s">
        <v>61</v>
      </c>
      <c r="K1266" s="121" t="s">
        <v>495</v>
      </c>
      <c r="L1266" s="121" t="s">
        <v>55</v>
      </c>
      <c r="M1266" s="114" t="s">
        <v>1528</v>
      </c>
      <c r="N1266" s="114" t="s">
        <v>65</v>
      </c>
      <c r="O1266" s="114" t="s">
        <v>518</v>
      </c>
      <c r="P1266" s="121" t="s">
        <v>1086</v>
      </c>
      <c r="Q1266" s="121">
        <v>6</v>
      </c>
      <c r="R1266" s="121" t="s">
        <v>881</v>
      </c>
      <c r="S1266" s="121" t="s">
        <v>59</v>
      </c>
      <c r="U1266" s="121" t="s">
        <v>34</v>
      </c>
      <c r="W1266" s="149" t="s">
        <v>1433</v>
      </c>
      <c r="X1266" s="113">
        <v>8</v>
      </c>
      <c r="Y1266" s="113" t="s">
        <v>1413</v>
      </c>
      <c r="Z1266" s="113" t="s">
        <v>1433</v>
      </c>
      <c r="AA1266" s="120">
        <f>X1266+6</f>
        <v>14</v>
      </c>
      <c r="AB1266" s="114" t="s">
        <v>65</v>
      </c>
      <c r="AC1266" s="121" t="s">
        <v>59</v>
      </c>
      <c r="AD1266" s="121" t="s">
        <v>875</v>
      </c>
    </row>
    <row r="1267" spans="1:30" s="121" customFormat="1">
      <c r="A1267" s="114" t="s">
        <v>1432</v>
      </c>
      <c r="B1267" s="114" t="s">
        <v>1408</v>
      </c>
      <c r="C1267" s="114" t="s">
        <v>868</v>
      </c>
      <c r="D1267" s="114">
        <f t="shared" si="96"/>
        <v>5</v>
      </c>
      <c r="E1267" s="119">
        <f t="shared" si="97"/>
        <v>6823.7524510902495</v>
      </c>
      <c r="F1267" s="119">
        <v>159.47702247903601</v>
      </c>
      <c r="G1267" s="114">
        <v>23.442142</v>
      </c>
      <c r="H1267" s="114">
        <v>76.174653000000006</v>
      </c>
      <c r="I1267" s="114" t="s">
        <v>1084</v>
      </c>
      <c r="J1267" s="114" t="s">
        <v>61</v>
      </c>
      <c r="K1267" s="121" t="s">
        <v>495</v>
      </c>
      <c r="L1267" s="121" t="s">
        <v>55</v>
      </c>
      <c r="M1267" s="114" t="s">
        <v>1528</v>
      </c>
      <c r="N1267" s="114" t="s">
        <v>65</v>
      </c>
      <c r="O1267" s="114" t="s">
        <v>518</v>
      </c>
      <c r="P1267" s="121" t="s">
        <v>1086</v>
      </c>
      <c r="Q1267" s="121">
        <v>6</v>
      </c>
      <c r="R1267" s="121" t="s">
        <v>881</v>
      </c>
      <c r="S1267" s="121" t="s">
        <v>59</v>
      </c>
      <c r="U1267" s="121" t="s">
        <v>34</v>
      </c>
      <c r="W1267" s="113" t="s">
        <v>65</v>
      </c>
      <c r="X1267" s="113">
        <v>6</v>
      </c>
      <c r="Y1267" s="113" t="s">
        <v>65</v>
      </c>
      <c r="Z1267" s="113" t="s">
        <v>65</v>
      </c>
      <c r="AA1267" s="120">
        <v>0</v>
      </c>
      <c r="AB1267" s="114" t="s">
        <v>65</v>
      </c>
      <c r="AC1267" s="121" t="s">
        <v>59</v>
      </c>
      <c r="AD1267" s="121" t="s">
        <v>875</v>
      </c>
    </row>
    <row r="1268" spans="1:30" s="121" customFormat="1">
      <c r="A1268" s="114" t="s">
        <v>1481</v>
      </c>
      <c r="B1268" s="114" t="s">
        <v>893</v>
      </c>
      <c r="C1268" s="114" t="s">
        <v>868</v>
      </c>
      <c r="D1268" s="114">
        <f t="shared" si="96"/>
        <v>5</v>
      </c>
      <c r="E1268" s="119">
        <f t="shared" si="97"/>
        <v>6983.2294735692858</v>
      </c>
      <c r="F1268" s="119">
        <v>44.006078071577399</v>
      </c>
      <c r="G1268" s="114">
        <v>23.442731999999999</v>
      </c>
      <c r="H1268" s="114">
        <v>76.176074</v>
      </c>
      <c r="I1268" s="114" t="s">
        <v>1084</v>
      </c>
      <c r="J1268" s="114" t="s">
        <v>61</v>
      </c>
      <c r="K1268" s="121" t="s">
        <v>495</v>
      </c>
      <c r="L1268" s="121" t="s">
        <v>55</v>
      </c>
      <c r="M1268" s="114" t="s">
        <v>1528</v>
      </c>
      <c r="N1268" s="114" t="s">
        <v>65</v>
      </c>
      <c r="O1268" s="114" t="s">
        <v>518</v>
      </c>
      <c r="P1268" s="121" t="s">
        <v>884</v>
      </c>
      <c r="Q1268" s="121">
        <v>6</v>
      </c>
      <c r="R1268" s="121" t="s">
        <v>885</v>
      </c>
      <c r="S1268" s="121" t="s">
        <v>59</v>
      </c>
      <c r="U1268" s="121" t="s">
        <v>886</v>
      </c>
      <c r="W1268" s="113" t="s">
        <v>65</v>
      </c>
      <c r="X1268" s="113">
        <v>6</v>
      </c>
      <c r="Y1268" s="113" t="s">
        <v>65</v>
      </c>
      <c r="Z1268" s="113" t="s">
        <v>65</v>
      </c>
      <c r="AA1268" s="120">
        <v>0</v>
      </c>
      <c r="AB1268" s="114" t="s">
        <v>65</v>
      </c>
      <c r="AC1268" s="121" t="s">
        <v>59</v>
      </c>
      <c r="AD1268" s="121" t="s">
        <v>875</v>
      </c>
    </row>
    <row r="1269" spans="1:30" s="121" customFormat="1">
      <c r="A1269" s="114" t="s">
        <v>1432</v>
      </c>
      <c r="B1269" s="114" t="s">
        <v>1408</v>
      </c>
      <c r="C1269" s="114" t="s">
        <v>895</v>
      </c>
      <c r="D1269" s="114">
        <f t="shared" si="96"/>
        <v>5</v>
      </c>
      <c r="E1269" s="119">
        <v>0</v>
      </c>
      <c r="F1269" s="119">
        <v>46.748066635559802</v>
      </c>
      <c r="G1269" s="114">
        <v>23.442337999999999</v>
      </c>
      <c r="H1269" s="114">
        <v>76.176075999999995</v>
      </c>
      <c r="I1269" s="114" t="s">
        <v>1087</v>
      </c>
      <c r="J1269" s="114" t="s">
        <v>61</v>
      </c>
      <c r="K1269" s="121" t="s">
        <v>495</v>
      </c>
      <c r="L1269" s="121" t="s">
        <v>55</v>
      </c>
      <c r="M1269" s="114" t="s">
        <v>1529</v>
      </c>
      <c r="N1269" s="114" t="s">
        <v>65</v>
      </c>
      <c r="O1269" s="114" t="s">
        <v>518</v>
      </c>
      <c r="P1269" s="121" t="s">
        <v>884</v>
      </c>
      <c r="Q1269" s="121">
        <v>6</v>
      </c>
      <c r="R1269" s="121" t="s">
        <v>885</v>
      </c>
      <c r="S1269" s="121" t="s">
        <v>1535</v>
      </c>
      <c r="U1269" s="121" t="s">
        <v>886</v>
      </c>
      <c r="W1269" s="113" t="s">
        <v>65</v>
      </c>
      <c r="X1269" s="113">
        <v>7</v>
      </c>
      <c r="Y1269" s="113" t="s">
        <v>65</v>
      </c>
      <c r="Z1269" s="113" t="s">
        <v>65</v>
      </c>
      <c r="AA1269" s="120">
        <v>0</v>
      </c>
      <c r="AB1269" s="114" t="s">
        <v>65</v>
      </c>
      <c r="AC1269" s="121" t="s">
        <v>1535</v>
      </c>
      <c r="AD1269" s="121" t="s">
        <v>875</v>
      </c>
    </row>
    <row r="1270" spans="1:30" s="121" customFormat="1">
      <c r="A1270" s="114" t="s">
        <v>1432</v>
      </c>
      <c r="B1270" s="114" t="s">
        <v>1408</v>
      </c>
      <c r="C1270" s="114" t="s">
        <v>868</v>
      </c>
      <c r="D1270" s="114">
        <f t="shared" si="96"/>
        <v>5</v>
      </c>
      <c r="E1270" s="119">
        <f t="shared" si="97"/>
        <v>46.748066635559802</v>
      </c>
      <c r="F1270" s="119">
        <v>18.732688956412201</v>
      </c>
      <c r="G1270" s="114">
        <v>23.442757</v>
      </c>
      <c r="H1270" s="114">
        <v>76.176117000000005</v>
      </c>
      <c r="I1270" s="114" t="s">
        <v>1087</v>
      </c>
      <c r="J1270" s="114" t="s">
        <v>61</v>
      </c>
      <c r="K1270" s="121" t="s">
        <v>495</v>
      </c>
      <c r="L1270" s="121" t="s">
        <v>55</v>
      </c>
      <c r="M1270" s="114" t="s">
        <v>1529</v>
      </c>
      <c r="N1270" s="114" t="s">
        <v>65</v>
      </c>
      <c r="O1270" s="114" t="s">
        <v>518</v>
      </c>
      <c r="P1270" s="121" t="s">
        <v>1088</v>
      </c>
      <c r="Q1270" s="121">
        <v>6</v>
      </c>
      <c r="R1270" s="121" t="s">
        <v>881</v>
      </c>
      <c r="S1270" s="121" t="s">
        <v>59</v>
      </c>
      <c r="U1270" s="121" t="s">
        <v>34</v>
      </c>
      <c r="W1270" s="113" t="s">
        <v>65</v>
      </c>
      <c r="X1270" s="113">
        <v>6</v>
      </c>
      <c r="Y1270" s="113" t="s">
        <v>65</v>
      </c>
      <c r="Z1270" s="113" t="s">
        <v>65</v>
      </c>
      <c r="AA1270" s="120">
        <v>0</v>
      </c>
      <c r="AB1270" s="114" t="s">
        <v>65</v>
      </c>
      <c r="AC1270" s="121" t="s">
        <v>59</v>
      </c>
      <c r="AD1270" s="121" t="s">
        <v>875</v>
      </c>
    </row>
    <row r="1271" spans="1:30" s="121" customFormat="1">
      <c r="A1271" s="114" t="s">
        <v>1432</v>
      </c>
      <c r="B1271" s="114" t="s">
        <v>1408</v>
      </c>
      <c r="C1271" s="114" t="s">
        <v>868</v>
      </c>
      <c r="D1271" s="114">
        <f t="shared" si="96"/>
        <v>5</v>
      </c>
      <c r="E1271" s="119">
        <f t="shared" si="97"/>
        <v>65.480755591971999</v>
      </c>
      <c r="F1271" s="119">
        <v>48.399155604450698</v>
      </c>
      <c r="G1271" s="114">
        <v>23.442847</v>
      </c>
      <c r="H1271" s="114">
        <v>76.176271999999997</v>
      </c>
      <c r="I1271" s="114" t="s">
        <v>1087</v>
      </c>
      <c r="J1271" s="114" t="s">
        <v>61</v>
      </c>
      <c r="K1271" s="121" t="s">
        <v>495</v>
      </c>
      <c r="L1271" s="121" t="s">
        <v>55</v>
      </c>
      <c r="M1271" s="114" t="s">
        <v>1529</v>
      </c>
      <c r="N1271" s="114" t="s">
        <v>65</v>
      </c>
      <c r="O1271" s="114" t="s">
        <v>518</v>
      </c>
      <c r="P1271" s="121" t="s">
        <v>1088</v>
      </c>
      <c r="Q1271" s="121">
        <v>6</v>
      </c>
      <c r="R1271" s="121" t="s">
        <v>881</v>
      </c>
      <c r="S1271" s="121" t="s">
        <v>59</v>
      </c>
      <c r="U1271" s="121" t="s">
        <v>34</v>
      </c>
      <c r="W1271" s="113" t="s">
        <v>65</v>
      </c>
      <c r="X1271" s="113">
        <v>6</v>
      </c>
      <c r="Y1271" s="113" t="s">
        <v>65</v>
      </c>
      <c r="Z1271" s="113" t="s">
        <v>65</v>
      </c>
      <c r="AA1271" s="120">
        <v>0</v>
      </c>
      <c r="AB1271" s="114" t="s">
        <v>65</v>
      </c>
      <c r="AC1271" s="121" t="s">
        <v>59</v>
      </c>
      <c r="AD1271" s="121" t="s">
        <v>875</v>
      </c>
    </row>
    <row r="1272" spans="1:30" s="121" customFormat="1">
      <c r="A1272" s="114" t="s">
        <v>1089</v>
      </c>
      <c r="B1272" s="114" t="s">
        <v>871</v>
      </c>
      <c r="C1272" s="114" t="s">
        <v>868</v>
      </c>
      <c r="D1272" s="114">
        <f t="shared" si="96"/>
        <v>5</v>
      </c>
      <c r="E1272" s="119">
        <f t="shared" si="97"/>
        <v>113.8799111964227</v>
      </c>
      <c r="F1272" s="119">
        <v>672.32491532531901</v>
      </c>
      <c r="G1272" s="114">
        <v>23.443072000000001</v>
      </c>
      <c r="H1272" s="114">
        <v>76.176677999999995</v>
      </c>
      <c r="I1272" s="114" t="s">
        <v>1087</v>
      </c>
      <c r="J1272" s="114" t="s">
        <v>61</v>
      </c>
      <c r="K1272" s="121" t="s">
        <v>495</v>
      </c>
      <c r="L1272" s="121" t="s">
        <v>55</v>
      </c>
      <c r="M1272" s="114" t="s">
        <v>1529</v>
      </c>
      <c r="N1272" s="114" t="s">
        <v>65</v>
      </c>
      <c r="O1272" s="114" t="s">
        <v>518</v>
      </c>
      <c r="P1272" s="121" t="s">
        <v>1088</v>
      </c>
      <c r="Q1272" s="121">
        <v>6</v>
      </c>
      <c r="R1272" s="121" t="s">
        <v>881</v>
      </c>
      <c r="S1272" s="121" t="s">
        <v>59</v>
      </c>
      <c r="U1272" s="121" t="s">
        <v>34</v>
      </c>
      <c r="W1272" s="113" t="s">
        <v>65</v>
      </c>
      <c r="X1272" s="113">
        <v>6</v>
      </c>
      <c r="Y1272" s="113" t="s">
        <v>65</v>
      </c>
      <c r="Z1272" s="113" t="s">
        <v>65</v>
      </c>
      <c r="AA1272" s="120">
        <v>0</v>
      </c>
      <c r="AB1272" s="114" t="s">
        <v>65</v>
      </c>
      <c r="AC1272" s="121" t="s">
        <v>59</v>
      </c>
      <c r="AD1272" s="121" t="s">
        <v>875</v>
      </c>
    </row>
    <row r="1273" spans="1:30" s="121" customFormat="1">
      <c r="A1273" s="114" t="s">
        <v>1433</v>
      </c>
      <c r="B1273" s="114" t="s">
        <v>1537</v>
      </c>
      <c r="C1273" s="114" t="s">
        <v>868</v>
      </c>
      <c r="D1273" s="114">
        <f t="shared" si="96"/>
        <v>5</v>
      </c>
      <c r="E1273" s="119">
        <f t="shared" si="97"/>
        <v>786.20482652174167</v>
      </c>
      <c r="F1273" s="119">
        <v>409.94780638014498</v>
      </c>
      <c r="G1273" s="114">
        <v>23.444255999999999</v>
      </c>
      <c r="H1273" s="114">
        <v>76.183002999999999</v>
      </c>
      <c r="I1273" s="114" t="s">
        <v>1087</v>
      </c>
      <c r="J1273" s="114" t="s">
        <v>61</v>
      </c>
      <c r="K1273" s="121" t="s">
        <v>495</v>
      </c>
      <c r="L1273" s="121" t="s">
        <v>55</v>
      </c>
      <c r="M1273" s="114" t="s">
        <v>1529</v>
      </c>
      <c r="N1273" s="114" t="s">
        <v>65</v>
      </c>
      <c r="O1273" s="114" t="s">
        <v>518</v>
      </c>
      <c r="P1273" s="121" t="s">
        <v>1088</v>
      </c>
      <c r="Q1273" s="121">
        <v>6</v>
      </c>
      <c r="R1273" s="121" t="s">
        <v>881</v>
      </c>
      <c r="S1273" s="121" t="s">
        <v>59</v>
      </c>
      <c r="U1273" s="121" t="s">
        <v>34</v>
      </c>
      <c r="W1273" s="149" t="s">
        <v>1433</v>
      </c>
      <c r="X1273" s="113">
        <v>44</v>
      </c>
      <c r="Y1273" s="113" t="s">
        <v>1413</v>
      </c>
      <c r="Z1273" s="113" t="s">
        <v>1433</v>
      </c>
      <c r="AA1273" s="120">
        <f>X1273+6</f>
        <v>50</v>
      </c>
      <c r="AB1273" s="114" t="s">
        <v>65</v>
      </c>
      <c r="AC1273" s="121" t="s">
        <v>59</v>
      </c>
      <c r="AD1273" s="121" t="s">
        <v>875</v>
      </c>
    </row>
    <row r="1274" spans="1:30" s="121" customFormat="1">
      <c r="A1274" s="114" t="s">
        <v>1090</v>
      </c>
      <c r="B1274" s="114" t="s">
        <v>871</v>
      </c>
      <c r="C1274" s="114" t="s">
        <v>868</v>
      </c>
      <c r="D1274" s="114">
        <f t="shared" si="96"/>
        <v>5</v>
      </c>
      <c r="E1274" s="119">
        <f t="shared" si="97"/>
        <v>1196.1526329018866</v>
      </c>
      <c r="F1274" s="119">
        <v>596.31562440878997</v>
      </c>
      <c r="G1274" s="114">
        <v>23.444054000000001</v>
      </c>
      <c r="H1274" s="114">
        <v>76.187004000000002</v>
      </c>
      <c r="I1274" s="114" t="s">
        <v>1087</v>
      </c>
      <c r="J1274" s="114" t="s">
        <v>61</v>
      </c>
      <c r="K1274" s="121" t="s">
        <v>495</v>
      </c>
      <c r="L1274" s="121" t="s">
        <v>55</v>
      </c>
      <c r="M1274" s="114" t="s">
        <v>1529</v>
      </c>
      <c r="N1274" s="114" t="s">
        <v>65</v>
      </c>
      <c r="O1274" s="114" t="s">
        <v>518</v>
      </c>
      <c r="P1274" s="121" t="s">
        <v>1088</v>
      </c>
      <c r="Q1274" s="121">
        <v>6</v>
      </c>
      <c r="R1274" s="121" t="s">
        <v>881</v>
      </c>
      <c r="S1274" s="121" t="s">
        <v>59</v>
      </c>
      <c r="U1274" s="121" t="s">
        <v>34</v>
      </c>
      <c r="W1274" s="113" t="s">
        <v>65</v>
      </c>
      <c r="X1274" s="113">
        <v>6</v>
      </c>
      <c r="Y1274" s="113" t="s">
        <v>65</v>
      </c>
      <c r="Z1274" s="113" t="s">
        <v>65</v>
      </c>
      <c r="AA1274" s="120">
        <v>0</v>
      </c>
      <c r="AB1274" s="114" t="s">
        <v>65</v>
      </c>
      <c r="AC1274" s="121" t="s">
        <v>59</v>
      </c>
      <c r="AD1274" s="121" t="s">
        <v>875</v>
      </c>
    </row>
    <row r="1275" spans="1:30" s="121" customFormat="1">
      <c r="A1275" s="114" t="s">
        <v>1433</v>
      </c>
      <c r="B1275" s="114" t="s">
        <v>1537</v>
      </c>
      <c r="C1275" s="114" t="s">
        <v>868</v>
      </c>
      <c r="D1275" s="114">
        <f t="shared" si="96"/>
        <v>5</v>
      </c>
      <c r="E1275" s="119">
        <f t="shared" si="97"/>
        <v>1792.4682573106766</v>
      </c>
      <c r="F1275" s="119">
        <v>45.635509176829203</v>
      </c>
      <c r="G1275" s="114">
        <v>23.444196999999999</v>
      </c>
      <c r="H1275" s="114">
        <v>76.192725999999993</v>
      </c>
      <c r="I1275" s="114" t="s">
        <v>1087</v>
      </c>
      <c r="J1275" s="114" t="s">
        <v>61</v>
      </c>
      <c r="K1275" s="121" t="s">
        <v>495</v>
      </c>
      <c r="L1275" s="121" t="s">
        <v>55</v>
      </c>
      <c r="M1275" s="114" t="s">
        <v>1529</v>
      </c>
      <c r="N1275" s="114" t="s">
        <v>65</v>
      </c>
      <c r="O1275" s="114" t="s">
        <v>518</v>
      </c>
      <c r="P1275" s="121" t="s">
        <v>1088</v>
      </c>
      <c r="Q1275" s="121">
        <v>6</v>
      </c>
      <c r="R1275" s="121" t="s">
        <v>881</v>
      </c>
      <c r="S1275" s="121" t="s">
        <v>59</v>
      </c>
      <c r="U1275" s="121" t="s">
        <v>34</v>
      </c>
      <c r="W1275" s="149" t="s">
        <v>1433</v>
      </c>
      <c r="X1275" s="113">
        <v>22</v>
      </c>
      <c r="Y1275" s="113" t="s">
        <v>1413</v>
      </c>
      <c r="Z1275" s="113" t="s">
        <v>1433</v>
      </c>
      <c r="AA1275" s="120">
        <f>X1275+6</f>
        <v>28</v>
      </c>
      <c r="AB1275" s="114" t="s">
        <v>65</v>
      </c>
      <c r="AC1275" s="121" t="s">
        <v>59</v>
      </c>
      <c r="AD1275" s="121" t="s">
        <v>875</v>
      </c>
    </row>
    <row r="1276" spans="1:30" s="121" customFormat="1">
      <c r="A1276" s="114" t="s">
        <v>1431</v>
      </c>
      <c r="B1276" s="114" t="s">
        <v>1408</v>
      </c>
      <c r="C1276" s="114" t="s">
        <v>868</v>
      </c>
      <c r="D1276" s="114">
        <f t="shared" si="96"/>
        <v>5</v>
      </c>
      <c r="E1276" s="119">
        <f t="shared" si="97"/>
        <v>1838.1037664875057</v>
      </c>
      <c r="F1276" s="119">
        <v>162.68113578401201</v>
      </c>
      <c r="G1276" s="114">
        <v>23.444205</v>
      </c>
      <c r="H1276" s="114">
        <v>76.193171000000007</v>
      </c>
      <c r="I1276" s="114" t="s">
        <v>1087</v>
      </c>
      <c r="J1276" s="114" t="s">
        <v>61</v>
      </c>
      <c r="K1276" s="121" t="s">
        <v>495</v>
      </c>
      <c r="L1276" s="121" t="s">
        <v>55</v>
      </c>
      <c r="M1276" s="114" t="s">
        <v>1529</v>
      </c>
      <c r="N1276" s="114" t="s">
        <v>65</v>
      </c>
      <c r="O1276" s="114" t="s">
        <v>518</v>
      </c>
      <c r="P1276" s="121" t="s">
        <v>1088</v>
      </c>
      <c r="Q1276" s="121">
        <v>6</v>
      </c>
      <c r="R1276" s="121" t="s">
        <v>881</v>
      </c>
      <c r="S1276" s="121" t="s">
        <v>59</v>
      </c>
      <c r="U1276" s="121" t="s">
        <v>34</v>
      </c>
      <c r="W1276" s="113" t="s">
        <v>65</v>
      </c>
      <c r="X1276" s="113">
        <v>6</v>
      </c>
      <c r="Y1276" s="113" t="s">
        <v>65</v>
      </c>
      <c r="Z1276" s="113" t="s">
        <v>65</v>
      </c>
      <c r="AA1276" s="120">
        <v>0</v>
      </c>
      <c r="AB1276" s="114" t="s">
        <v>65</v>
      </c>
      <c r="AC1276" s="121" t="s">
        <v>59</v>
      </c>
      <c r="AD1276" s="121" t="s">
        <v>875</v>
      </c>
    </row>
    <row r="1277" spans="1:30" s="121" customFormat="1">
      <c r="A1277" s="114" t="s">
        <v>1432</v>
      </c>
      <c r="B1277" s="114" t="s">
        <v>1408</v>
      </c>
      <c r="C1277" s="114" t="s">
        <v>868</v>
      </c>
      <c r="D1277" s="114">
        <f t="shared" si="96"/>
        <v>5</v>
      </c>
      <c r="E1277" s="119">
        <f t="shared" si="97"/>
        <v>2000.7849022715177</v>
      </c>
      <c r="F1277" s="119">
        <v>75.587605481425598</v>
      </c>
      <c r="G1277" s="114">
        <v>23.444628000000002</v>
      </c>
      <c r="H1277" s="114">
        <v>76.194666999999995</v>
      </c>
      <c r="I1277" s="114" t="s">
        <v>1087</v>
      </c>
      <c r="J1277" s="114" t="s">
        <v>61</v>
      </c>
      <c r="K1277" s="121" t="s">
        <v>495</v>
      </c>
      <c r="L1277" s="121" t="s">
        <v>55</v>
      </c>
      <c r="M1277" s="114" t="s">
        <v>1529</v>
      </c>
      <c r="N1277" s="114" t="s">
        <v>65</v>
      </c>
      <c r="O1277" s="114" t="s">
        <v>518</v>
      </c>
      <c r="P1277" s="121" t="s">
        <v>1088</v>
      </c>
      <c r="Q1277" s="121">
        <v>6</v>
      </c>
      <c r="R1277" s="121" t="s">
        <v>873</v>
      </c>
      <c r="S1277" s="121" t="s">
        <v>59</v>
      </c>
      <c r="U1277" s="121" t="s">
        <v>34</v>
      </c>
      <c r="W1277" s="113" t="s">
        <v>65</v>
      </c>
      <c r="X1277" s="113">
        <v>7</v>
      </c>
      <c r="Y1277" s="113" t="s">
        <v>65</v>
      </c>
      <c r="Z1277" s="113" t="s">
        <v>65</v>
      </c>
      <c r="AA1277" s="120">
        <v>0</v>
      </c>
      <c r="AB1277" s="114" t="s">
        <v>65</v>
      </c>
      <c r="AC1277" s="121" t="s">
        <v>59</v>
      </c>
      <c r="AD1277" s="121" t="s">
        <v>875</v>
      </c>
    </row>
    <row r="1278" spans="1:30" s="121" customFormat="1">
      <c r="A1278" s="114" t="s">
        <v>1432</v>
      </c>
      <c r="B1278" s="114" t="s">
        <v>1408</v>
      </c>
      <c r="C1278" s="114" t="s">
        <v>868</v>
      </c>
      <c r="D1278" s="114">
        <f t="shared" si="96"/>
        <v>5</v>
      </c>
      <c r="E1278" s="119">
        <f t="shared" si="97"/>
        <v>2076.3725077529434</v>
      </c>
      <c r="F1278" s="119">
        <v>32.8489599523541</v>
      </c>
      <c r="G1278" s="114">
        <v>23.445012999999999</v>
      </c>
      <c r="H1278" s="114">
        <v>76.195276000000007</v>
      </c>
      <c r="I1278" s="114" t="s">
        <v>1087</v>
      </c>
      <c r="J1278" s="114" t="s">
        <v>61</v>
      </c>
      <c r="K1278" s="121" t="s">
        <v>495</v>
      </c>
      <c r="L1278" s="121" t="s">
        <v>55</v>
      </c>
      <c r="M1278" s="114" t="s">
        <v>1529</v>
      </c>
      <c r="N1278" s="114" t="s">
        <v>65</v>
      </c>
      <c r="O1278" s="114" t="s">
        <v>518</v>
      </c>
      <c r="P1278" s="121" t="s">
        <v>1091</v>
      </c>
      <c r="Q1278" s="121">
        <v>6</v>
      </c>
      <c r="R1278" s="121" t="s">
        <v>873</v>
      </c>
      <c r="S1278" s="121" t="s">
        <v>59</v>
      </c>
      <c r="U1278" s="121" t="s">
        <v>34</v>
      </c>
      <c r="W1278" s="113" t="s">
        <v>65</v>
      </c>
      <c r="X1278" s="113">
        <v>5</v>
      </c>
      <c r="Y1278" s="113" t="s">
        <v>65</v>
      </c>
      <c r="Z1278" s="113" t="s">
        <v>65</v>
      </c>
      <c r="AA1278" s="120">
        <v>0</v>
      </c>
      <c r="AB1278" s="114" t="s">
        <v>65</v>
      </c>
      <c r="AC1278" s="121" t="s">
        <v>59</v>
      </c>
      <c r="AD1278" s="121" t="s">
        <v>875</v>
      </c>
    </row>
    <row r="1279" spans="1:30" s="121" customFormat="1">
      <c r="A1279" s="114" t="s">
        <v>1432</v>
      </c>
      <c r="B1279" s="114" t="s">
        <v>1408</v>
      </c>
      <c r="C1279" s="114" t="s">
        <v>868</v>
      </c>
      <c r="D1279" s="114">
        <f t="shared" si="96"/>
        <v>5</v>
      </c>
      <c r="E1279" s="119">
        <v>0</v>
      </c>
      <c r="F1279" s="119">
        <v>50.308879224872001</v>
      </c>
      <c r="G1279" s="114">
        <v>23.444842000000001</v>
      </c>
      <c r="H1279" s="114">
        <v>76.195324999999997</v>
      </c>
      <c r="I1279" s="114" t="s">
        <v>1092</v>
      </c>
      <c r="J1279" s="114" t="s">
        <v>61</v>
      </c>
      <c r="K1279" s="121" t="s">
        <v>495</v>
      </c>
      <c r="L1279" s="121" t="s">
        <v>55</v>
      </c>
      <c r="M1279" s="114" t="s">
        <v>1530</v>
      </c>
      <c r="N1279" s="114" t="s">
        <v>65</v>
      </c>
      <c r="O1279" s="114" t="s">
        <v>518</v>
      </c>
      <c r="P1279" s="121" t="s">
        <v>1091</v>
      </c>
      <c r="Q1279" s="121">
        <v>6</v>
      </c>
      <c r="R1279" s="121" t="s">
        <v>873</v>
      </c>
      <c r="S1279" s="121" t="s">
        <v>59</v>
      </c>
      <c r="U1279" s="121" t="s">
        <v>34</v>
      </c>
      <c r="W1279" s="113" t="s">
        <v>65</v>
      </c>
      <c r="X1279" s="113">
        <v>7</v>
      </c>
      <c r="Y1279" s="113" t="s">
        <v>65</v>
      </c>
      <c r="Z1279" s="113" t="s">
        <v>65</v>
      </c>
      <c r="AA1279" s="120">
        <v>0</v>
      </c>
      <c r="AB1279" s="114" t="s">
        <v>65</v>
      </c>
      <c r="AC1279" s="121" t="s">
        <v>59</v>
      </c>
      <c r="AD1279" s="121" t="s">
        <v>875</v>
      </c>
    </row>
    <row r="1280" spans="1:30" s="121" customFormat="1">
      <c r="A1280" s="114" t="s">
        <v>1432</v>
      </c>
      <c r="B1280" s="114" t="s">
        <v>1408</v>
      </c>
      <c r="C1280" s="114" t="s">
        <v>868</v>
      </c>
      <c r="D1280" s="114">
        <f t="shared" si="96"/>
        <v>5</v>
      </c>
      <c r="E1280" s="119">
        <f t="shared" si="97"/>
        <v>50.308879224872001</v>
      </c>
      <c r="F1280" s="119">
        <v>70.186462146963194</v>
      </c>
      <c r="G1280" s="114">
        <v>23.445129000000001</v>
      </c>
      <c r="H1280" s="114">
        <v>76.195600999999996</v>
      </c>
      <c r="I1280" s="114" t="s">
        <v>1092</v>
      </c>
      <c r="J1280" s="114" t="s">
        <v>61</v>
      </c>
      <c r="K1280" s="121" t="s">
        <v>495</v>
      </c>
      <c r="L1280" s="121" t="s">
        <v>55</v>
      </c>
      <c r="M1280" s="114" t="s">
        <v>1530</v>
      </c>
      <c r="N1280" s="114" t="s">
        <v>65</v>
      </c>
      <c r="O1280" s="114" t="s">
        <v>518</v>
      </c>
      <c r="P1280" s="121" t="s">
        <v>1091</v>
      </c>
      <c r="Q1280" s="121">
        <v>6</v>
      </c>
      <c r="R1280" s="121" t="s">
        <v>873</v>
      </c>
      <c r="S1280" s="121" t="s">
        <v>59</v>
      </c>
      <c r="U1280" s="121" t="s">
        <v>34</v>
      </c>
      <c r="W1280" s="113" t="s">
        <v>65</v>
      </c>
      <c r="X1280" s="113">
        <v>6</v>
      </c>
      <c r="Y1280" s="113" t="s">
        <v>65</v>
      </c>
      <c r="Z1280" s="113" t="s">
        <v>65</v>
      </c>
      <c r="AA1280" s="120">
        <v>0</v>
      </c>
      <c r="AB1280" s="114" t="s">
        <v>65</v>
      </c>
      <c r="AC1280" s="121" t="s">
        <v>59</v>
      </c>
      <c r="AD1280" s="121" t="s">
        <v>875</v>
      </c>
    </row>
    <row r="1281" spans="1:30" s="121" customFormat="1">
      <c r="A1281" s="114" t="s">
        <v>1432</v>
      </c>
      <c r="B1281" s="114" t="s">
        <v>1408</v>
      </c>
      <c r="C1281" s="114" t="s">
        <v>868</v>
      </c>
      <c r="D1281" s="114">
        <f t="shared" si="96"/>
        <v>5</v>
      </c>
      <c r="E1281" s="119">
        <f t="shared" si="97"/>
        <v>120.4953413718352</v>
      </c>
      <c r="F1281" s="119">
        <v>324.52374087731602</v>
      </c>
      <c r="G1281" s="114">
        <v>23.444845999999998</v>
      </c>
      <c r="H1281" s="114">
        <v>76.196208999999996</v>
      </c>
      <c r="I1281" s="114" t="s">
        <v>1092</v>
      </c>
      <c r="J1281" s="114" t="s">
        <v>61</v>
      </c>
      <c r="K1281" s="121" t="s">
        <v>495</v>
      </c>
      <c r="L1281" s="121" t="s">
        <v>55</v>
      </c>
      <c r="M1281" s="114" t="s">
        <v>1530</v>
      </c>
      <c r="N1281" s="114" t="s">
        <v>65</v>
      </c>
      <c r="O1281" s="114">
        <v>2</v>
      </c>
      <c r="P1281" s="121" t="s">
        <v>1091</v>
      </c>
      <c r="Q1281" s="121">
        <v>6</v>
      </c>
      <c r="R1281" s="121" t="s">
        <v>881</v>
      </c>
      <c r="S1281" s="121" t="s">
        <v>59</v>
      </c>
      <c r="U1281" s="121" t="s">
        <v>34</v>
      </c>
      <c r="W1281" s="113" t="s">
        <v>65</v>
      </c>
      <c r="X1281" s="113">
        <v>7</v>
      </c>
      <c r="Y1281" s="113" t="s">
        <v>65</v>
      </c>
      <c r="Z1281" s="113" t="s">
        <v>65</v>
      </c>
      <c r="AA1281" s="120">
        <v>0</v>
      </c>
      <c r="AB1281" s="114" t="s">
        <v>65</v>
      </c>
      <c r="AC1281" s="121" t="s">
        <v>59</v>
      </c>
      <c r="AD1281" s="121" t="s">
        <v>875</v>
      </c>
    </row>
    <row r="1282" spans="1:30" s="121" customFormat="1">
      <c r="A1282" s="114" t="s">
        <v>1433</v>
      </c>
      <c r="B1282" s="114" t="s">
        <v>1537</v>
      </c>
      <c r="C1282" s="114" t="s">
        <v>868</v>
      </c>
      <c r="D1282" s="114">
        <f t="shared" si="96"/>
        <v>4</v>
      </c>
      <c r="E1282" s="119">
        <f t="shared" si="97"/>
        <v>445.01908224915121</v>
      </c>
      <c r="F1282" s="119">
        <v>93.768259127212303</v>
      </c>
      <c r="G1282" s="114">
        <v>23.443591999999999</v>
      </c>
      <c r="H1282" s="114">
        <v>76.199077000000003</v>
      </c>
      <c r="I1282" s="114" t="s">
        <v>1092</v>
      </c>
      <c r="J1282" s="114" t="s">
        <v>61</v>
      </c>
      <c r="K1282" s="121" t="s">
        <v>495</v>
      </c>
      <c r="L1282" s="121" t="s">
        <v>55</v>
      </c>
      <c r="M1282" s="114" t="s">
        <v>1530</v>
      </c>
      <c r="N1282" s="114" t="s">
        <v>65</v>
      </c>
      <c r="O1282" s="114" t="s">
        <v>518</v>
      </c>
      <c r="P1282" s="121" t="s">
        <v>1091</v>
      </c>
      <c r="Q1282" s="121">
        <v>4</v>
      </c>
      <c r="R1282" s="121" t="s">
        <v>881</v>
      </c>
      <c r="S1282" s="121" t="s">
        <v>59</v>
      </c>
      <c r="U1282" s="121" t="s">
        <v>874</v>
      </c>
      <c r="W1282" s="149" t="s">
        <v>1433</v>
      </c>
      <c r="X1282" s="113">
        <v>7</v>
      </c>
      <c r="Y1282" s="113" t="s">
        <v>1413</v>
      </c>
      <c r="Z1282" s="113" t="s">
        <v>1433</v>
      </c>
      <c r="AA1282" s="120">
        <f>X1282+6</f>
        <v>13</v>
      </c>
      <c r="AB1282" s="114" t="s">
        <v>65</v>
      </c>
      <c r="AC1282" s="121" t="s">
        <v>59</v>
      </c>
      <c r="AD1282" s="121" t="s">
        <v>875</v>
      </c>
    </row>
    <row r="1283" spans="1:30" s="121" customFormat="1">
      <c r="A1283" s="114" t="s">
        <v>1432</v>
      </c>
      <c r="B1283" s="114" t="s">
        <v>1408</v>
      </c>
      <c r="C1283" s="114" t="s">
        <v>868</v>
      </c>
      <c r="D1283" s="114">
        <f t="shared" si="96"/>
        <v>4</v>
      </c>
      <c r="E1283" s="119">
        <f t="shared" si="97"/>
        <v>538.78734137636354</v>
      </c>
      <c r="F1283" s="119">
        <v>509.09215380399201</v>
      </c>
      <c r="G1283" s="114">
        <v>23.442802</v>
      </c>
      <c r="H1283" s="114">
        <v>76.198778000000004</v>
      </c>
      <c r="I1283" s="114" t="s">
        <v>1092</v>
      </c>
      <c r="J1283" s="114" t="s">
        <v>61</v>
      </c>
      <c r="K1283" s="121" t="s">
        <v>495</v>
      </c>
      <c r="L1283" s="121" t="s">
        <v>55</v>
      </c>
      <c r="M1283" s="114" t="s">
        <v>1530</v>
      </c>
      <c r="N1283" s="114" t="s">
        <v>65</v>
      </c>
      <c r="O1283" s="114" t="s">
        <v>518</v>
      </c>
      <c r="P1283" s="121" t="s">
        <v>1091</v>
      </c>
      <c r="Q1283" s="121">
        <v>4</v>
      </c>
      <c r="R1283" s="121" t="s">
        <v>881</v>
      </c>
      <c r="S1283" s="121" t="s">
        <v>59</v>
      </c>
      <c r="U1283" s="121" t="s">
        <v>874</v>
      </c>
      <c r="W1283" s="113" t="s">
        <v>65</v>
      </c>
      <c r="X1283" s="113">
        <v>10</v>
      </c>
      <c r="Y1283" s="113" t="s">
        <v>65</v>
      </c>
      <c r="Z1283" s="113" t="s">
        <v>65</v>
      </c>
      <c r="AA1283" s="120">
        <v>0</v>
      </c>
      <c r="AB1283" s="114" t="s">
        <v>65</v>
      </c>
      <c r="AC1283" s="121" t="s">
        <v>59</v>
      </c>
      <c r="AD1283" s="121" t="s">
        <v>875</v>
      </c>
    </row>
    <row r="1284" spans="1:30" s="121" customFormat="1">
      <c r="A1284" s="114" t="s">
        <v>1433</v>
      </c>
      <c r="B1284" s="114" t="s">
        <v>1537</v>
      </c>
      <c r="C1284" s="114" t="s">
        <v>868</v>
      </c>
      <c r="D1284" s="114">
        <f t="shared" si="96"/>
        <v>4</v>
      </c>
      <c r="E1284" s="119">
        <f t="shared" si="97"/>
        <v>1047.8794951803557</v>
      </c>
      <c r="F1284" s="119">
        <v>965.45255803075099</v>
      </c>
      <c r="G1284" s="114">
        <v>23.438243</v>
      </c>
      <c r="H1284" s="114">
        <v>76.198525000000004</v>
      </c>
      <c r="I1284" s="114" t="s">
        <v>1092</v>
      </c>
      <c r="J1284" s="114" t="s">
        <v>61</v>
      </c>
      <c r="K1284" s="121" t="s">
        <v>495</v>
      </c>
      <c r="L1284" s="121" t="s">
        <v>55</v>
      </c>
      <c r="M1284" s="114" t="s">
        <v>1530</v>
      </c>
      <c r="N1284" s="114" t="s">
        <v>65</v>
      </c>
      <c r="O1284" s="114" t="s">
        <v>518</v>
      </c>
      <c r="P1284" s="121" t="s">
        <v>1091</v>
      </c>
      <c r="Q1284" s="121">
        <v>4</v>
      </c>
      <c r="R1284" s="121" t="s">
        <v>881</v>
      </c>
      <c r="S1284" s="121" t="s">
        <v>59</v>
      </c>
      <c r="U1284" s="121" t="s">
        <v>874</v>
      </c>
      <c r="W1284" s="149" t="s">
        <v>1433</v>
      </c>
      <c r="X1284" s="113">
        <v>10</v>
      </c>
      <c r="Y1284" s="113" t="s">
        <v>1413</v>
      </c>
      <c r="Z1284" s="113" t="s">
        <v>1433</v>
      </c>
      <c r="AA1284" s="120">
        <f t="shared" ref="AA1284:AA1285" si="99">X1284+6</f>
        <v>16</v>
      </c>
      <c r="AB1284" s="114" t="s">
        <v>65</v>
      </c>
      <c r="AC1284" s="121" t="s">
        <v>59</v>
      </c>
      <c r="AD1284" s="121" t="s">
        <v>875</v>
      </c>
    </row>
    <row r="1285" spans="1:30" s="121" customFormat="1">
      <c r="A1285" s="114" t="s">
        <v>1433</v>
      </c>
      <c r="B1285" s="114" t="s">
        <v>1537</v>
      </c>
      <c r="C1285" s="114" t="s">
        <v>868</v>
      </c>
      <c r="D1285" s="114">
        <f t="shared" ref="D1285:D1348" si="100">(Q1285/2)+2</f>
        <v>4</v>
      </c>
      <c r="E1285" s="119">
        <f t="shared" si="97"/>
        <v>2013.3320532111065</v>
      </c>
      <c r="F1285" s="119">
        <v>351.59290252052602</v>
      </c>
      <c r="G1285" s="114">
        <v>23.429711999999999</v>
      </c>
      <c r="H1285" s="114">
        <v>76.197042999999994</v>
      </c>
      <c r="I1285" s="114" t="s">
        <v>1092</v>
      </c>
      <c r="J1285" s="114" t="s">
        <v>61</v>
      </c>
      <c r="K1285" s="121" t="s">
        <v>495</v>
      </c>
      <c r="L1285" s="121" t="s">
        <v>55</v>
      </c>
      <c r="M1285" s="114" t="s">
        <v>1530</v>
      </c>
      <c r="N1285" s="114" t="s">
        <v>65</v>
      </c>
      <c r="O1285" s="114" t="s">
        <v>518</v>
      </c>
      <c r="P1285" s="121" t="s">
        <v>1091</v>
      </c>
      <c r="Q1285" s="121">
        <v>4</v>
      </c>
      <c r="R1285" s="121" t="s">
        <v>929</v>
      </c>
      <c r="S1285" s="121" t="s">
        <v>59</v>
      </c>
      <c r="U1285" s="121" t="s">
        <v>874</v>
      </c>
      <c r="W1285" s="149" t="s">
        <v>1433</v>
      </c>
      <c r="X1285" s="113">
        <v>7</v>
      </c>
      <c r="Y1285" s="113" t="s">
        <v>1413</v>
      </c>
      <c r="Z1285" s="113" t="s">
        <v>1433</v>
      </c>
      <c r="AA1285" s="120">
        <f t="shared" si="99"/>
        <v>13</v>
      </c>
      <c r="AB1285" s="114" t="s">
        <v>65</v>
      </c>
      <c r="AC1285" s="121" t="s">
        <v>59</v>
      </c>
      <c r="AD1285" s="121" t="s">
        <v>875</v>
      </c>
    </row>
    <row r="1286" spans="1:30" s="121" customFormat="1">
      <c r="A1286" s="114" t="s">
        <v>1431</v>
      </c>
      <c r="B1286" s="114" t="s">
        <v>1408</v>
      </c>
      <c r="C1286" s="114" t="s">
        <v>868</v>
      </c>
      <c r="D1286" s="114">
        <f t="shared" si="100"/>
        <v>4</v>
      </c>
      <c r="E1286" s="119">
        <f t="shared" ref="E1286:E1349" si="101">F1285+E1285</f>
        <v>2364.9249557316325</v>
      </c>
      <c r="F1286" s="119">
        <v>916.15332638165</v>
      </c>
      <c r="G1286" s="114">
        <v>23.426718000000001</v>
      </c>
      <c r="H1286" s="114">
        <v>76.195943</v>
      </c>
      <c r="I1286" s="114" t="s">
        <v>1092</v>
      </c>
      <c r="J1286" s="114" t="s">
        <v>61</v>
      </c>
      <c r="K1286" s="121" t="s">
        <v>495</v>
      </c>
      <c r="L1286" s="121" t="s">
        <v>55</v>
      </c>
      <c r="M1286" s="114" t="s">
        <v>1530</v>
      </c>
      <c r="N1286" s="114" t="s">
        <v>65</v>
      </c>
      <c r="O1286" s="114" t="s">
        <v>518</v>
      </c>
      <c r="P1286" s="121" t="s">
        <v>1091</v>
      </c>
      <c r="Q1286" s="121">
        <v>4</v>
      </c>
      <c r="R1286" s="121" t="s">
        <v>881</v>
      </c>
      <c r="S1286" s="121" t="s">
        <v>59</v>
      </c>
      <c r="U1286" s="121" t="s">
        <v>874</v>
      </c>
      <c r="W1286" s="113" t="s">
        <v>65</v>
      </c>
      <c r="X1286" s="113">
        <v>6</v>
      </c>
      <c r="Y1286" s="113" t="s">
        <v>65</v>
      </c>
      <c r="Z1286" s="113" t="s">
        <v>65</v>
      </c>
      <c r="AA1286" s="120">
        <v>0</v>
      </c>
      <c r="AB1286" s="114" t="s">
        <v>65</v>
      </c>
      <c r="AC1286" s="121" t="s">
        <v>59</v>
      </c>
      <c r="AD1286" s="121" t="s">
        <v>875</v>
      </c>
    </row>
    <row r="1287" spans="1:30" s="121" customFormat="1">
      <c r="A1287" s="114" t="s">
        <v>1433</v>
      </c>
      <c r="B1287" s="114" t="s">
        <v>1537</v>
      </c>
      <c r="C1287" s="114" t="s">
        <v>868</v>
      </c>
      <c r="D1287" s="114">
        <f t="shared" si="100"/>
        <v>4</v>
      </c>
      <c r="E1287" s="119">
        <f t="shared" si="101"/>
        <v>3281.0782821132825</v>
      </c>
      <c r="F1287" s="119">
        <v>28.533600788842499</v>
      </c>
      <c r="G1287" s="114">
        <v>23.419719000000001</v>
      </c>
      <c r="H1287" s="114">
        <v>76.191613000000004</v>
      </c>
      <c r="I1287" s="114" t="s">
        <v>1092</v>
      </c>
      <c r="J1287" s="114" t="s">
        <v>61</v>
      </c>
      <c r="K1287" s="121" t="s">
        <v>495</v>
      </c>
      <c r="L1287" s="121" t="s">
        <v>55</v>
      </c>
      <c r="M1287" s="114" t="s">
        <v>1530</v>
      </c>
      <c r="N1287" s="114" t="s">
        <v>65</v>
      </c>
      <c r="O1287" s="114" t="s">
        <v>518</v>
      </c>
      <c r="P1287" s="121" t="s">
        <v>1091</v>
      </c>
      <c r="Q1287" s="121">
        <v>4</v>
      </c>
      <c r="R1287" s="121" t="s">
        <v>885</v>
      </c>
      <c r="S1287" s="121" t="s">
        <v>59</v>
      </c>
      <c r="U1287" s="121" t="s">
        <v>874</v>
      </c>
      <c r="W1287" s="149" t="s">
        <v>1433</v>
      </c>
      <c r="X1287" s="113">
        <v>8</v>
      </c>
      <c r="Y1287" s="113" t="s">
        <v>1413</v>
      </c>
      <c r="Z1287" s="113" t="s">
        <v>1433</v>
      </c>
      <c r="AA1287" s="120">
        <f>X1287+6</f>
        <v>14</v>
      </c>
      <c r="AB1287" s="114" t="s">
        <v>65</v>
      </c>
      <c r="AC1287" s="121" t="s">
        <v>59</v>
      </c>
      <c r="AD1287" s="121" t="s">
        <v>875</v>
      </c>
    </row>
    <row r="1288" spans="1:30" s="121" customFormat="1">
      <c r="A1288" s="114" t="s">
        <v>1432</v>
      </c>
      <c r="B1288" s="114" t="s">
        <v>1408</v>
      </c>
      <c r="C1288" s="114" t="s">
        <v>868</v>
      </c>
      <c r="D1288" s="114">
        <f t="shared" si="100"/>
        <v>4</v>
      </c>
      <c r="E1288" s="119">
        <f t="shared" si="101"/>
        <v>3309.6118829021252</v>
      </c>
      <c r="F1288" s="119">
        <v>79.784684711117507</v>
      </c>
      <c r="G1288" s="114">
        <v>23.419488999999999</v>
      </c>
      <c r="H1288" s="114">
        <v>76.191511000000006</v>
      </c>
      <c r="I1288" s="114" t="s">
        <v>1092</v>
      </c>
      <c r="J1288" s="114" t="s">
        <v>61</v>
      </c>
      <c r="K1288" s="121" t="s">
        <v>495</v>
      </c>
      <c r="L1288" s="121" t="s">
        <v>55</v>
      </c>
      <c r="M1288" s="114" t="s">
        <v>1530</v>
      </c>
      <c r="N1288" s="114" t="s">
        <v>65</v>
      </c>
      <c r="O1288" s="114" t="s">
        <v>518</v>
      </c>
      <c r="P1288" s="121" t="s">
        <v>1091</v>
      </c>
      <c r="Q1288" s="121">
        <v>4</v>
      </c>
      <c r="R1288" s="121" t="s">
        <v>885</v>
      </c>
      <c r="S1288" s="121" t="s">
        <v>59</v>
      </c>
      <c r="U1288" s="121" t="s">
        <v>874</v>
      </c>
      <c r="W1288" s="113" t="s">
        <v>65</v>
      </c>
      <c r="X1288" s="113">
        <v>7</v>
      </c>
      <c r="Y1288" s="113" t="s">
        <v>65</v>
      </c>
      <c r="Z1288" s="113" t="s">
        <v>65</v>
      </c>
      <c r="AA1288" s="120">
        <v>0</v>
      </c>
      <c r="AB1288" s="114" t="s">
        <v>65</v>
      </c>
      <c r="AC1288" s="121" t="s">
        <v>59</v>
      </c>
      <c r="AD1288" s="121" t="s">
        <v>875</v>
      </c>
    </row>
    <row r="1289" spans="1:30" s="121" customFormat="1">
      <c r="A1289" s="114" t="s">
        <v>1433</v>
      </c>
      <c r="B1289" s="114" t="s">
        <v>1537</v>
      </c>
      <c r="C1289" s="114" t="s">
        <v>868</v>
      </c>
      <c r="D1289" s="114">
        <f t="shared" si="100"/>
        <v>4</v>
      </c>
      <c r="E1289" s="119">
        <f t="shared" si="101"/>
        <v>3389.396567613243</v>
      </c>
      <c r="F1289" s="119">
        <v>103.614310901613</v>
      </c>
      <c r="G1289" s="114">
        <v>23.419051</v>
      </c>
      <c r="H1289" s="114">
        <v>76.190915000000004</v>
      </c>
      <c r="I1289" s="114" t="s">
        <v>1092</v>
      </c>
      <c r="J1289" s="114" t="s">
        <v>61</v>
      </c>
      <c r="K1289" s="121" t="s">
        <v>495</v>
      </c>
      <c r="L1289" s="121" t="s">
        <v>55</v>
      </c>
      <c r="M1289" s="114" t="s">
        <v>1530</v>
      </c>
      <c r="N1289" s="114" t="s">
        <v>65</v>
      </c>
      <c r="O1289" s="114" t="s">
        <v>518</v>
      </c>
      <c r="P1289" s="121" t="s">
        <v>1091</v>
      </c>
      <c r="Q1289" s="121">
        <v>4</v>
      </c>
      <c r="R1289" s="121" t="s">
        <v>873</v>
      </c>
      <c r="S1289" s="121" t="s">
        <v>59</v>
      </c>
      <c r="U1289" s="121" t="s">
        <v>874</v>
      </c>
      <c r="W1289" s="149" t="s">
        <v>1433</v>
      </c>
      <c r="X1289" s="113">
        <v>72</v>
      </c>
      <c r="Y1289" s="113" t="s">
        <v>1413</v>
      </c>
      <c r="Z1289" s="113" t="s">
        <v>1433</v>
      </c>
      <c r="AA1289" s="120">
        <f>X1289+6</f>
        <v>78</v>
      </c>
      <c r="AB1289" s="114" t="s">
        <v>65</v>
      </c>
      <c r="AC1289" s="121" t="s">
        <v>59</v>
      </c>
      <c r="AD1289" s="121" t="s">
        <v>875</v>
      </c>
    </row>
    <row r="1290" spans="1:30" s="121" customFormat="1">
      <c r="A1290" s="114" t="s">
        <v>1431</v>
      </c>
      <c r="B1290" s="114" t="s">
        <v>1408</v>
      </c>
      <c r="C1290" s="114" t="s">
        <v>868</v>
      </c>
      <c r="D1290" s="114">
        <f t="shared" si="100"/>
        <v>4</v>
      </c>
      <c r="E1290" s="119">
        <f t="shared" si="101"/>
        <v>3493.0108785148559</v>
      </c>
      <c r="F1290" s="119">
        <v>1983.02078489066</v>
      </c>
      <c r="G1290" s="114">
        <v>23.418619</v>
      </c>
      <c r="H1290" s="114">
        <v>76.190019000000007</v>
      </c>
      <c r="I1290" s="114" t="s">
        <v>1092</v>
      </c>
      <c r="J1290" s="114" t="s">
        <v>61</v>
      </c>
      <c r="K1290" s="121" t="s">
        <v>495</v>
      </c>
      <c r="L1290" s="121" t="s">
        <v>55</v>
      </c>
      <c r="M1290" s="114" t="s">
        <v>1530</v>
      </c>
      <c r="N1290" s="114" t="s">
        <v>65</v>
      </c>
      <c r="O1290" s="114" t="s">
        <v>518</v>
      </c>
      <c r="P1290" s="121" t="s">
        <v>1091</v>
      </c>
      <c r="Q1290" s="121">
        <v>4</v>
      </c>
      <c r="R1290" s="121" t="s">
        <v>881</v>
      </c>
      <c r="S1290" s="121" t="s">
        <v>59</v>
      </c>
      <c r="U1290" s="121" t="s">
        <v>874</v>
      </c>
      <c r="W1290" s="113" t="s">
        <v>65</v>
      </c>
      <c r="X1290" s="113">
        <v>6</v>
      </c>
      <c r="Y1290" s="113" t="s">
        <v>65</v>
      </c>
      <c r="Z1290" s="113" t="s">
        <v>65</v>
      </c>
      <c r="AA1290" s="120">
        <v>0</v>
      </c>
      <c r="AB1290" s="114" t="s">
        <v>65</v>
      </c>
      <c r="AC1290" s="121" t="s">
        <v>59</v>
      </c>
      <c r="AD1290" s="121" t="s">
        <v>875</v>
      </c>
    </row>
    <row r="1291" spans="1:30" s="121" customFormat="1">
      <c r="A1291" s="114" t="s">
        <v>1038</v>
      </c>
      <c r="B1291" s="114" t="s">
        <v>871</v>
      </c>
      <c r="C1291" s="114" t="s">
        <v>868</v>
      </c>
      <c r="D1291" s="114">
        <f t="shared" si="100"/>
        <v>5</v>
      </c>
      <c r="E1291" s="119">
        <f t="shared" si="101"/>
        <v>5476.0316634055162</v>
      </c>
      <c r="F1291" s="119">
        <v>123.940873165819</v>
      </c>
      <c r="G1291" s="114">
        <v>23.410574</v>
      </c>
      <c r="H1291" s="114">
        <v>76.174559000000002</v>
      </c>
      <c r="I1291" s="114" t="s">
        <v>1092</v>
      </c>
      <c r="J1291" s="114" t="s">
        <v>61</v>
      </c>
      <c r="K1291" s="121" t="s">
        <v>495</v>
      </c>
      <c r="L1291" s="121" t="s">
        <v>55</v>
      </c>
      <c r="M1291" s="114" t="s">
        <v>1530</v>
      </c>
      <c r="N1291" s="114" t="s">
        <v>65</v>
      </c>
      <c r="O1291" s="114">
        <v>5</v>
      </c>
      <c r="P1291" s="121" t="s">
        <v>884</v>
      </c>
      <c r="Q1291" s="121">
        <v>6</v>
      </c>
      <c r="R1291" s="121" t="s">
        <v>885</v>
      </c>
      <c r="S1291" s="121" t="s">
        <v>59</v>
      </c>
      <c r="U1291" s="121" t="s">
        <v>886</v>
      </c>
      <c r="W1291" s="113" t="s">
        <v>65</v>
      </c>
      <c r="X1291" s="113">
        <v>6</v>
      </c>
      <c r="Y1291" s="113" t="s">
        <v>65</v>
      </c>
      <c r="Z1291" s="113" t="s">
        <v>65</v>
      </c>
      <c r="AA1291" s="120">
        <v>0</v>
      </c>
      <c r="AB1291" s="114" t="s">
        <v>65</v>
      </c>
      <c r="AC1291" s="121" t="s">
        <v>59</v>
      </c>
      <c r="AD1291" s="121" t="s">
        <v>875</v>
      </c>
    </row>
    <row r="1292" spans="1:30" s="121" customFormat="1">
      <c r="A1292" s="114" t="s">
        <v>1432</v>
      </c>
      <c r="B1292" s="114" t="s">
        <v>1408</v>
      </c>
      <c r="C1292" s="114" t="s">
        <v>868</v>
      </c>
      <c r="D1292" s="114">
        <f t="shared" si="100"/>
        <v>5</v>
      </c>
      <c r="E1292" s="119">
        <f t="shared" si="101"/>
        <v>5599.9725365713348</v>
      </c>
      <c r="F1292" s="119">
        <v>147.749743304285</v>
      </c>
      <c r="G1292" s="114">
        <v>23.409693000000001</v>
      </c>
      <c r="H1292" s="114">
        <v>76.175229000000002</v>
      </c>
      <c r="I1292" s="114" t="s">
        <v>1092</v>
      </c>
      <c r="J1292" s="114" t="s">
        <v>61</v>
      </c>
      <c r="K1292" s="121" t="s">
        <v>495</v>
      </c>
      <c r="L1292" s="121" t="s">
        <v>55</v>
      </c>
      <c r="M1292" s="114" t="s">
        <v>1530</v>
      </c>
      <c r="N1292" s="114" t="s">
        <v>65</v>
      </c>
      <c r="O1292" s="114" t="s">
        <v>518</v>
      </c>
      <c r="P1292" s="121" t="s">
        <v>884</v>
      </c>
      <c r="Q1292" s="121">
        <v>6</v>
      </c>
      <c r="R1292" s="121" t="s">
        <v>873</v>
      </c>
      <c r="S1292" s="121" t="s">
        <v>59</v>
      </c>
      <c r="U1292" s="121" t="s">
        <v>886</v>
      </c>
      <c r="W1292" s="113" t="s">
        <v>65</v>
      </c>
      <c r="X1292" s="113">
        <v>7</v>
      </c>
      <c r="Y1292" s="113" t="s">
        <v>65</v>
      </c>
      <c r="Z1292" s="113" t="s">
        <v>65</v>
      </c>
      <c r="AA1292" s="120">
        <v>0</v>
      </c>
      <c r="AB1292" s="114" t="s">
        <v>65</v>
      </c>
      <c r="AC1292" s="121" t="s">
        <v>59</v>
      </c>
      <c r="AD1292" s="121" t="s">
        <v>875</v>
      </c>
    </row>
    <row r="1293" spans="1:30" s="121" customFormat="1">
      <c r="A1293" s="114" t="s">
        <v>1432</v>
      </c>
      <c r="B1293" s="114" t="s">
        <v>1408</v>
      </c>
      <c r="C1293" s="114" t="s">
        <v>868</v>
      </c>
      <c r="D1293" s="114">
        <f t="shared" si="100"/>
        <v>5</v>
      </c>
      <c r="E1293" s="119">
        <f t="shared" si="101"/>
        <v>5747.7222798756202</v>
      </c>
      <c r="F1293" s="119">
        <v>104.94541195326801</v>
      </c>
      <c r="G1293" s="114">
        <v>23.408632999999998</v>
      </c>
      <c r="H1293" s="114">
        <v>76.175998000000007</v>
      </c>
      <c r="I1293" s="114" t="s">
        <v>1092</v>
      </c>
      <c r="J1293" s="114" t="s">
        <v>61</v>
      </c>
      <c r="K1293" s="121" t="s">
        <v>495</v>
      </c>
      <c r="L1293" s="121" t="s">
        <v>55</v>
      </c>
      <c r="M1293" s="114" t="s">
        <v>1530</v>
      </c>
      <c r="N1293" s="114" t="s">
        <v>65</v>
      </c>
      <c r="O1293" s="114" t="s">
        <v>518</v>
      </c>
      <c r="P1293" s="121" t="s">
        <v>884</v>
      </c>
      <c r="Q1293" s="121">
        <v>6</v>
      </c>
      <c r="R1293" s="121" t="s">
        <v>873</v>
      </c>
      <c r="S1293" s="121" t="s">
        <v>59</v>
      </c>
      <c r="U1293" s="121" t="s">
        <v>886</v>
      </c>
      <c r="W1293" s="113" t="s">
        <v>65</v>
      </c>
      <c r="X1293" s="113">
        <v>6</v>
      </c>
      <c r="Y1293" s="113" t="s">
        <v>65</v>
      </c>
      <c r="Z1293" s="113" t="s">
        <v>65</v>
      </c>
      <c r="AA1293" s="120">
        <v>0</v>
      </c>
      <c r="AB1293" s="114" t="s">
        <v>65</v>
      </c>
      <c r="AC1293" s="121" t="s">
        <v>59</v>
      </c>
      <c r="AD1293" s="121" t="s">
        <v>875</v>
      </c>
    </row>
    <row r="1294" spans="1:30" s="121" customFormat="1">
      <c r="A1294" s="114" t="s">
        <v>1482</v>
      </c>
      <c r="B1294" s="114" t="s">
        <v>893</v>
      </c>
      <c r="C1294" s="114" t="s">
        <v>868</v>
      </c>
      <c r="D1294" s="114">
        <f t="shared" si="100"/>
        <v>5</v>
      </c>
      <c r="E1294" s="119">
        <f t="shared" si="101"/>
        <v>5852.6676918288886</v>
      </c>
      <c r="F1294" s="119">
        <v>13.521747272772201</v>
      </c>
      <c r="G1294" s="114">
        <v>23.408048000000001</v>
      </c>
      <c r="H1294" s="114">
        <v>76.176716999999996</v>
      </c>
      <c r="I1294" s="114" t="s">
        <v>1092</v>
      </c>
      <c r="J1294" s="114" t="s">
        <v>61</v>
      </c>
      <c r="K1294" s="121" t="s">
        <v>495</v>
      </c>
      <c r="L1294" s="121" t="s">
        <v>55</v>
      </c>
      <c r="M1294" s="114" t="s">
        <v>1530</v>
      </c>
      <c r="N1294" s="114" t="s">
        <v>65</v>
      </c>
      <c r="O1294" s="114" t="s">
        <v>518</v>
      </c>
      <c r="P1294" s="121" t="s">
        <v>884</v>
      </c>
      <c r="Q1294" s="121">
        <v>6</v>
      </c>
      <c r="R1294" s="121" t="s">
        <v>873</v>
      </c>
      <c r="S1294" s="121" t="s">
        <v>59</v>
      </c>
      <c r="U1294" s="121" t="s">
        <v>886</v>
      </c>
      <c r="W1294" s="113" t="s">
        <v>65</v>
      </c>
      <c r="X1294" s="113">
        <v>6</v>
      </c>
      <c r="Y1294" s="113" t="s">
        <v>65</v>
      </c>
      <c r="Z1294" s="113" t="s">
        <v>65</v>
      </c>
      <c r="AA1294" s="120">
        <v>0</v>
      </c>
      <c r="AB1294" s="114" t="s">
        <v>65</v>
      </c>
      <c r="AC1294" s="121" t="s">
        <v>59</v>
      </c>
      <c r="AD1294" s="121" t="s">
        <v>875</v>
      </c>
    </row>
    <row r="1295" spans="1:30" s="121" customFormat="1">
      <c r="A1295" s="114" t="s">
        <v>1432</v>
      </c>
      <c r="B1295" s="114" t="s">
        <v>1408</v>
      </c>
      <c r="C1295" s="114" t="s">
        <v>868</v>
      </c>
      <c r="D1295" s="114">
        <f t="shared" si="100"/>
        <v>5</v>
      </c>
      <c r="E1295" s="119">
        <v>0</v>
      </c>
      <c r="F1295" s="119">
        <v>44.499157943822503</v>
      </c>
      <c r="G1295" s="114">
        <v>23.407983999999999</v>
      </c>
      <c r="H1295" s="114">
        <v>76.176829999999995</v>
      </c>
      <c r="I1295" s="114" t="s">
        <v>1093</v>
      </c>
      <c r="J1295" s="114" t="s">
        <v>61</v>
      </c>
      <c r="K1295" s="121" t="s">
        <v>495</v>
      </c>
      <c r="L1295" s="121" t="s">
        <v>55</v>
      </c>
      <c r="M1295" s="114" t="s">
        <v>1531</v>
      </c>
      <c r="N1295" s="114" t="s">
        <v>65</v>
      </c>
      <c r="O1295" s="114" t="s">
        <v>518</v>
      </c>
      <c r="P1295" s="121" t="s">
        <v>884</v>
      </c>
      <c r="Q1295" s="121">
        <v>6</v>
      </c>
      <c r="R1295" s="121" t="s">
        <v>873</v>
      </c>
      <c r="S1295" s="121" t="s">
        <v>59</v>
      </c>
      <c r="U1295" s="121" t="s">
        <v>886</v>
      </c>
      <c r="W1295" s="113" t="s">
        <v>65</v>
      </c>
      <c r="X1295" s="113">
        <v>5</v>
      </c>
      <c r="Y1295" s="113" t="s">
        <v>65</v>
      </c>
      <c r="Z1295" s="113" t="s">
        <v>65</v>
      </c>
      <c r="AA1295" s="120">
        <v>0</v>
      </c>
      <c r="AB1295" s="114" t="s">
        <v>65</v>
      </c>
      <c r="AC1295" s="121" t="s">
        <v>59</v>
      </c>
      <c r="AD1295" s="121" t="s">
        <v>875</v>
      </c>
    </row>
    <row r="1296" spans="1:30" s="121" customFormat="1">
      <c r="A1296" s="114" t="s">
        <v>1432</v>
      </c>
      <c r="B1296" s="114" t="s">
        <v>1408</v>
      </c>
      <c r="C1296" s="114" t="s">
        <v>868</v>
      </c>
      <c r="D1296" s="114">
        <f t="shared" si="100"/>
        <v>5</v>
      </c>
      <c r="E1296" s="119">
        <f t="shared" si="101"/>
        <v>44.499157943822503</v>
      </c>
      <c r="F1296" s="119">
        <v>219.15357280999501</v>
      </c>
      <c r="G1296" s="114">
        <v>23.408110000000001</v>
      </c>
      <c r="H1296" s="114">
        <v>76.176416000000003</v>
      </c>
      <c r="I1296" s="114" t="s">
        <v>1093</v>
      </c>
      <c r="J1296" s="114" t="s">
        <v>61</v>
      </c>
      <c r="K1296" s="121" t="s">
        <v>495</v>
      </c>
      <c r="L1296" s="121" t="s">
        <v>55</v>
      </c>
      <c r="M1296" s="114" t="s">
        <v>1531</v>
      </c>
      <c r="N1296" s="114" t="s">
        <v>65</v>
      </c>
      <c r="O1296" s="114" t="s">
        <v>518</v>
      </c>
      <c r="P1296" s="121" t="s">
        <v>884</v>
      </c>
      <c r="Q1296" s="121">
        <v>6</v>
      </c>
      <c r="R1296" s="121" t="s">
        <v>873</v>
      </c>
      <c r="S1296" s="121" t="s">
        <v>59</v>
      </c>
      <c r="U1296" s="121" t="s">
        <v>886</v>
      </c>
      <c r="W1296" s="113" t="s">
        <v>65</v>
      </c>
      <c r="X1296" s="113">
        <v>6</v>
      </c>
      <c r="Y1296" s="113" t="s">
        <v>65</v>
      </c>
      <c r="Z1296" s="113" t="s">
        <v>65</v>
      </c>
      <c r="AA1296" s="120">
        <v>0</v>
      </c>
      <c r="AB1296" s="114" t="s">
        <v>65</v>
      </c>
      <c r="AC1296" s="121" t="s">
        <v>59</v>
      </c>
      <c r="AD1296" s="121" t="s">
        <v>875</v>
      </c>
    </row>
    <row r="1297" spans="1:30" s="121" customFormat="1">
      <c r="A1297" s="114" t="s">
        <v>1432</v>
      </c>
      <c r="B1297" s="114" t="s">
        <v>1408</v>
      </c>
      <c r="C1297" s="114" t="s">
        <v>868</v>
      </c>
      <c r="D1297" s="114">
        <f t="shared" si="100"/>
        <v>4</v>
      </c>
      <c r="E1297" s="119">
        <f t="shared" si="101"/>
        <v>263.65273075381754</v>
      </c>
      <c r="F1297" s="119">
        <v>218.29433798815299</v>
      </c>
      <c r="G1297" s="114">
        <v>23.409628000000001</v>
      </c>
      <c r="H1297" s="114">
        <v>76.175196999999997</v>
      </c>
      <c r="I1297" s="114" t="s">
        <v>1093</v>
      </c>
      <c r="J1297" s="114" t="s">
        <v>61</v>
      </c>
      <c r="K1297" s="121" t="s">
        <v>495</v>
      </c>
      <c r="L1297" s="121" t="s">
        <v>55</v>
      </c>
      <c r="M1297" s="114" t="s">
        <v>1531</v>
      </c>
      <c r="N1297" s="114" t="s">
        <v>65</v>
      </c>
      <c r="O1297" s="114" t="s">
        <v>518</v>
      </c>
      <c r="P1297" s="121" t="s">
        <v>1094</v>
      </c>
      <c r="Q1297" s="121">
        <v>4</v>
      </c>
      <c r="R1297" s="121" t="s">
        <v>873</v>
      </c>
      <c r="S1297" s="121" t="s">
        <v>59</v>
      </c>
      <c r="U1297" s="121" t="s">
        <v>874</v>
      </c>
      <c r="W1297" s="113" t="s">
        <v>65</v>
      </c>
      <c r="X1297" s="113">
        <v>6</v>
      </c>
      <c r="Y1297" s="113" t="s">
        <v>65</v>
      </c>
      <c r="Z1297" s="113" t="s">
        <v>65</v>
      </c>
      <c r="AA1297" s="120">
        <v>0</v>
      </c>
      <c r="AB1297" s="114" t="s">
        <v>65</v>
      </c>
      <c r="AC1297" s="121" t="s">
        <v>59</v>
      </c>
      <c r="AD1297" s="121" t="s">
        <v>875</v>
      </c>
    </row>
    <row r="1298" spans="1:30" s="121" customFormat="1">
      <c r="A1298" s="114" t="s">
        <v>1431</v>
      </c>
      <c r="B1298" s="114" t="s">
        <v>1408</v>
      </c>
      <c r="C1298" s="114" t="s">
        <v>868</v>
      </c>
      <c r="D1298" s="114">
        <f t="shared" si="100"/>
        <v>4</v>
      </c>
      <c r="E1298" s="119">
        <f t="shared" si="101"/>
        <v>481.9470687419705</v>
      </c>
      <c r="F1298" s="119">
        <v>37.027240137505601</v>
      </c>
      <c r="G1298" s="114">
        <v>23.40982</v>
      </c>
      <c r="H1298" s="114">
        <v>76.174059</v>
      </c>
      <c r="I1298" s="114" t="s">
        <v>1093</v>
      </c>
      <c r="J1298" s="114" t="s">
        <v>61</v>
      </c>
      <c r="K1298" s="121" t="s">
        <v>495</v>
      </c>
      <c r="L1298" s="121" t="s">
        <v>55</v>
      </c>
      <c r="M1298" s="114" t="s">
        <v>1531</v>
      </c>
      <c r="N1298" s="114" t="s">
        <v>65</v>
      </c>
      <c r="O1298" s="114" t="s">
        <v>518</v>
      </c>
      <c r="P1298" s="121" t="s">
        <v>1094</v>
      </c>
      <c r="Q1298" s="121">
        <v>4</v>
      </c>
      <c r="R1298" s="121" t="s">
        <v>873</v>
      </c>
      <c r="S1298" s="121" t="s">
        <v>59</v>
      </c>
      <c r="U1298" s="121" t="s">
        <v>874</v>
      </c>
      <c r="W1298" s="113" t="s">
        <v>65</v>
      </c>
      <c r="X1298" s="113">
        <v>6</v>
      </c>
      <c r="Y1298" s="113" t="s">
        <v>65</v>
      </c>
      <c r="Z1298" s="113" t="s">
        <v>65</v>
      </c>
      <c r="AA1298" s="120">
        <v>0</v>
      </c>
      <c r="AB1298" s="114" t="s">
        <v>65</v>
      </c>
      <c r="AC1298" s="121" t="s">
        <v>59</v>
      </c>
      <c r="AD1298" s="121" t="s">
        <v>875</v>
      </c>
    </row>
    <row r="1299" spans="1:30" s="121" customFormat="1">
      <c r="A1299" s="114" t="s">
        <v>1045</v>
      </c>
      <c r="B1299" s="114" t="s">
        <v>871</v>
      </c>
      <c r="C1299" s="114" t="s">
        <v>868</v>
      </c>
      <c r="D1299" s="114">
        <f t="shared" si="100"/>
        <v>4</v>
      </c>
      <c r="E1299" s="119">
        <f t="shared" si="101"/>
        <v>518.9743088794761</v>
      </c>
      <c r="F1299" s="119">
        <v>380.743496823442</v>
      </c>
      <c r="G1299" s="114">
        <v>23.409763999999999</v>
      </c>
      <c r="H1299" s="114">
        <v>76.173726000000002</v>
      </c>
      <c r="I1299" s="114" t="s">
        <v>1093</v>
      </c>
      <c r="J1299" s="114" t="s">
        <v>61</v>
      </c>
      <c r="K1299" s="121" t="s">
        <v>495</v>
      </c>
      <c r="L1299" s="121" t="s">
        <v>55</v>
      </c>
      <c r="M1299" s="114" t="s">
        <v>1531</v>
      </c>
      <c r="N1299" s="114" t="s">
        <v>65</v>
      </c>
      <c r="O1299" s="114" t="s">
        <v>518</v>
      </c>
      <c r="P1299" s="121" t="s">
        <v>1094</v>
      </c>
      <c r="Q1299" s="121">
        <v>4</v>
      </c>
      <c r="R1299" s="121" t="s">
        <v>881</v>
      </c>
      <c r="S1299" s="121" t="s">
        <v>59</v>
      </c>
      <c r="U1299" s="121" t="s">
        <v>874</v>
      </c>
      <c r="W1299" s="113" t="s">
        <v>65</v>
      </c>
      <c r="X1299" s="113">
        <v>6</v>
      </c>
      <c r="Y1299" s="113" t="s">
        <v>65</v>
      </c>
      <c r="Z1299" s="113" t="s">
        <v>65</v>
      </c>
      <c r="AA1299" s="120">
        <v>0</v>
      </c>
      <c r="AB1299" s="114" t="s">
        <v>65</v>
      </c>
      <c r="AC1299" s="121" t="s">
        <v>59</v>
      </c>
      <c r="AD1299" s="121" t="s">
        <v>875</v>
      </c>
    </row>
    <row r="1300" spans="1:30" s="121" customFormat="1">
      <c r="A1300" s="114" t="s">
        <v>1044</v>
      </c>
      <c r="B1300" s="114" t="s">
        <v>871</v>
      </c>
      <c r="C1300" s="114" t="s">
        <v>868</v>
      </c>
      <c r="D1300" s="114">
        <f t="shared" si="100"/>
        <v>4</v>
      </c>
      <c r="E1300" s="119">
        <f t="shared" si="101"/>
        <v>899.7178057029181</v>
      </c>
      <c r="F1300" s="119">
        <v>1002.26819186168</v>
      </c>
      <c r="G1300" s="114">
        <v>23.408096</v>
      </c>
      <c r="H1300" s="114">
        <v>76.170564999999996</v>
      </c>
      <c r="I1300" s="114" t="s">
        <v>1093</v>
      </c>
      <c r="J1300" s="114" t="s">
        <v>61</v>
      </c>
      <c r="K1300" s="121" t="s">
        <v>495</v>
      </c>
      <c r="L1300" s="121" t="s">
        <v>55</v>
      </c>
      <c r="M1300" s="114" t="s">
        <v>1531</v>
      </c>
      <c r="N1300" s="114" t="s">
        <v>65</v>
      </c>
      <c r="O1300" s="114" t="s">
        <v>518</v>
      </c>
      <c r="P1300" s="121" t="s">
        <v>1094</v>
      </c>
      <c r="Q1300" s="121">
        <v>4</v>
      </c>
      <c r="R1300" s="121" t="s">
        <v>881</v>
      </c>
      <c r="S1300" s="121" t="s">
        <v>59</v>
      </c>
      <c r="U1300" s="121" t="s">
        <v>874</v>
      </c>
      <c r="W1300" s="113" t="s">
        <v>65</v>
      </c>
      <c r="X1300" s="113">
        <v>6</v>
      </c>
      <c r="Y1300" s="113" t="s">
        <v>65</v>
      </c>
      <c r="Z1300" s="113" t="s">
        <v>65</v>
      </c>
      <c r="AA1300" s="120">
        <v>0</v>
      </c>
      <c r="AB1300" s="114" t="s">
        <v>65</v>
      </c>
      <c r="AC1300" s="121" t="s">
        <v>59</v>
      </c>
      <c r="AD1300" s="121" t="s">
        <v>875</v>
      </c>
    </row>
    <row r="1301" spans="1:30" s="121" customFormat="1">
      <c r="A1301" s="114" t="s">
        <v>983</v>
      </c>
      <c r="B1301" s="114" t="s">
        <v>871</v>
      </c>
      <c r="C1301" s="114" t="s">
        <v>868</v>
      </c>
      <c r="D1301" s="114">
        <f t="shared" si="100"/>
        <v>4</v>
      </c>
      <c r="E1301" s="119">
        <f t="shared" si="101"/>
        <v>1901.9859975645982</v>
      </c>
      <c r="F1301" s="119">
        <v>997.02788026397297</v>
      </c>
      <c r="G1301" s="114">
        <v>23.404774</v>
      </c>
      <c r="H1301" s="114">
        <v>76.161519999999996</v>
      </c>
      <c r="I1301" s="114" t="s">
        <v>1093</v>
      </c>
      <c r="J1301" s="114" t="s">
        <v>61</v>
      </c>
      <c r="K1301" s="121" t="s">
        <v>495</v>
      </c>
      <c r="L1301" s="121" t="s">
        <v>55</v>
      </c>
      <c r="M1301" s="114" t="s">
        <v>1531</v>
      </c>
      <c r="N1301" s="114" t="s">
        <v>65</v>
      </c>
      <c r="O1301" s="114" t="s">
        <v>518</v>
      </c>
      <c r="P1301" s="121" t="s">
        <v>1094</v>
      </c>
      <c r="Q1301" s="121">
        <v>4</v>
      </c>
      <c r="R1301" s="121" t="s">
        <v>881</v>
      </c>
      <c r="S1301" s="121" t="s">
        <v>59</v>
      </c>
      <c r="U1301" s="121" t="s">
        <v>874</v>
      </c>
      <c r="W1301" s="113" t="s">
        <v>65</v>
      </c>
      <c r="X1301" s="113">
        <v>6</v>
      </c>
      <c r="Y1301" s="113" t="s">
        <v>65</v>
      </c>
      <c r="Z1301" s="113" t="s">
        <v>65</v>
      </c>
      <c r="AA1301" s="120">
        <v>0</v>
      </c>
      <c r="AB1301" s="114" t="s">
        <v>65</v>
      </c>
      <c r="AC1301" s="121" t="s">
        <v>59</v>
      </c>
      <c r="AD1301" s="121" t="s">
        <v>875</v>
      </c>
    </row>
    <row r="1302" spans="1:30" s="121" customFormat="1">
      <c r="A1302" s="114" t="s">
        <v>1432</v>
      </c>
      <c r="B1302" s="114" t="s">
        <v>1408</v>
      </c>
      <c r="C1302" s="114" t="s">
        <v>868</v>
      </c>
      <c r="D1302" s="114">
        <f t="shared" si="100"/>
        <v>4</v>
      </c>
      <c r="E1302" s="119">
        <f t="shared" si="101"/>
        <v>2899.0138778285709</v>
      </c>
      <c r="F1302" s="119">
        <v>454.80095741460599</v>
      </c>
      <c r="G1302" s="114">
        <v>23.397245000000002</v>
      </c>
      <c r="H1302" s="114">
        <v>76.157134999999997</v>
      </c>
      <c r="I1302" s="114" t="s">
        <v>1093</v>
      </c>
      <c r="J1302" s="114" t="s">
        <v>61</v>
      </c>
      <c r="K1302" s="121" t="s">
        <v>495</v>
      </c>
      <c r="L1302" s="121" t="s">
        <v>55</v>
      </c>
      <c r="M1302" s="114" t="s">
        <v>1531</v>
      </c>
      <c r="N1302" s="114" t="s">
        <v>65</v>
      </c>
      <c r="O1302" s="114" t="s">
        <v>518</v>
      </c>
      <c r="P1302" s="121" t="s">
        <v>1094</v>
      </c>
      <c r="Q1302" s="121">
        <v>4</v>
      </c>
      <c r="R1302" s="121" t="s">
        <v>881</v>
      </c>
      <c r="S1302" s="121" t="s">
        <v>59</v>
      </c>
      <c r="U1302" s="121" t="s">
        <v>874</v>
      </c>
      <c r="W1302" s="113" t="s">
        <v>65</v>
      </c>
      <c r="X1302" s="113">
        <v>10</v>
      </c>
      <c r="Y1302" s="113" t="s">
        <v>65</v>
      </c>
      <c r="Z1302" s="113" t="s">
        <v>65</v>
      </c>
      <c r="AA1302" s="120">
        <v>0</v>
      </c>
      <c r="AB1302" s="114" t="s">
        <v>65</v>
      </c>
      <c r="AC1302" s="121" t="s">
        <v>59</v>
      </c>
      <c r="AD1302" s="121" t="s">
        <v>875</v>
      </c>
    </row>
    <row r="1303" spans="1:30" s="121" customFormat="1">
      <c r="A1303" s="114" t="s">
        <v>1432</v>
      </c>
      <c r="B1303" s="114" t="s">
        <v>1408</v>
      </c>
      <c r="C1303" s="114" t="s">
        <v>868</v>
      </c>
      <c r="D1303" s="114">
        <f t="shared" si="100"/>
        <v>4</v>
      </c>
      <c r="E1303" s="119">
        <f t="shared" si="101"/>
        <v>3353.8148352431767</v>
      </c>
      <c r="F1303" s="119">
        <v>260.82252955875703</v>
      </c>
      <c r="G1303" s="114">
        <v>23.394002</v>
      </c>
      <c r="H1303" s="114">
        <v>76.154510999999999</v>
      </c>
      <c r="I1303" s="114" t="s">
        <v>1093</v>
      </c>
      <c r="J1303" s="114" t="s">
        <v>61</v>
      </c>
      <c r="K1303" s="121" t="s">
        <v>495</v>
      </c>
      <c r="L1303" s="121" t="s">
        <v>55</v>
      </c>
      <c r="M1303" s="114" t="s">
        <v>1531</v>
      </c>
      <c r="N1303" s="114" t="s">
        <v>65</v>
      </c>
      <c r="O1303" s="114" t="s">
        <v>518</v>
      </c>
      <c r="P1303" s="121" t="s">
        <v>1094</v>
      </c>
      <c r="Q1303" s="121">
        <v>4</v>
      </c>
      <c r="R1303" s="121" t="s">
        <v>881</v>
      </c>
      <c r="S1303" s="121" t="s">
        <v>59</v>
      </c>
      <c r="U1303" s="121" t="s">
        <v>874</v>
      </c>
      <c r="W1303" s="113" t="s">
        <v>65</v>
      </c>
      <c r="X1303" s="113">
        <v>10</v>
      </c>
      <c r="Y1303" s="113" t="s">
        <v>65</v>
      </c>
      <c r="Z1303" s="113" t="s">
        <v>65</v>
      </c>
      <c r="AA1303" s="120">
        <v>0</v>
      </c>
      <c r="AB1303" s="114" t="s">
        <v>65</v>
      </c>
      <c r="AC1303" s="121" t="s">
        <v>59</v>
      </c>
      <c r="AD1303" s="121" t="s">
        <v>875</v>
      </c>
    </row>
    <row r="1304" spans="1:30" s="121" customFormat="1">
      <c r="A1304" s="114" t="s">
        <v>918</v>
      </c>
      <c r="B1304" s="114" t="s">
        <v>871</v>
      </c>
      <c r="C1304" s="114" t="s">
        <v>868</v>
      </c>
      <c r="D1304" s="114">
        <f t="shared" si="100"/>
        <v>4</v>
      </c>
      <c r="E1304" s="119">
        <f t="shared" si="101"/>
        <v>3614.6373648019339</v>
      </c>
      <c r="F1304" s="119">
        <v>285.44580640969599</v>
      </c>
      <c r="G1304" s="114">
        <v>23.393114000000001</v>
      </c>
      <c r="H1304" s="114">
        <v>76.152193999999994</v>
      </c>
      <c r="I1304" s="114" t="s">
        <v>1093</v>
      </c>
      <c r="J1304" s="114" t="s">
        <v>61</v>
      </c>
      <c r="K1304" s="121" t="s">
        <v>495</v>
      </c>
      <c r="L1304" s="121" t="s">
        <v>55</v>
      </c>
      <c r="M1304" s="114" t="s">
        <v>1531</v>
      </c>
      <c r="N1304" s="114" t="s">
        <v>65</v>
      </c>
      <c r="O1304" s="114" t="s">
        <v>518</v>
      </c>
      <c r="P1304" s="121" t="s">
        <v>1095</v>
      </c>
      <c r="Q1304" s="121">
        <v>4</v>
      </c>
      <c r="R1304" s="121" t="s">
        <v>881</v>
      </c>
      <c r="S1304" s="121" t="s">
        <v>59</v>
      </c>
      <c r="U1304" s="121" t="s">
        <v>874</v>
      </c>
      <c r="W1304" s="113" t="s">
        <v>65</v>
      </c>
      <c r="X1304" s="113">
        <v>6</v>
      </c>
      <c r="Y1304" s="113" t="s">
        <v>65</v>
      </c>
      <c r="Z1304" s="113" t="s">
        <v>65</v>
      </c>
      <c r="AA1304" s="120">
        <v>0</v>
      </c>
      <c r="AB1304" s="114" t="s">
        <v>65</v>
      </c>
      <c r="AC1304" s="121" t="s">
        <v>59</v>
      </c>
      <c r="AD1304" s="121" t="s">
        <v>875</v>
      </c>
    </row>
    <row r="1305" spans="1:30" s="121" customFormat="1">
      <c r="A1305" s="114" t="s">
        <v>919</v>
      </c>
      <c r="B1305" s="114" t="s">
        <v>871</v>
      </c>
      <c r="C1305" s="114" t="s">
        <v>868</v>
      </c>
      <c r="D1305" s="114">
        <f t="shared" si="100"/>
        <v>4</v>
      </c>
      <c r="E1305" s="119">
        <f t="shared" si="101"/>
        <v>3900.0831712116301</v>
      </c>
      <c r="F1305" s="119">
        <v>996.72038093544802</v>
      </c>
      <c r="G1305" s="114">
        <v>23.392882</v>
      </c>
      <c r="H1305" s="114">
        <v>76.149518</v>
      </c>
      <c r="I1305" s="114" t="s">
        <v>1093</v>
      </c>
      <c r="J1305" s="114" t="s">
        <v>61</v>
      </c>
      <c r="K1305" s="121" t="s">
        <v>495</v>
      </c>
      <c r="L1305" s="121" t="s">
        <v>55</v>
      </c>
      <c r="M1305" s="114" t="s">
        <v>1531</v>
      </c>
      <c r="N1305" s="114" t="s">
        <v>65</v>
      </c>
      <c r="O1305" s="114" t="s">
        <v>518</v>
      </c>
      <c r="P1305" s="121" t="s">
        <v>1095</v>
      </c>
      <c r="Q1305" s="121">
        <v>4</v>
      </c>
      <c r="R1305" s="121" t="s">
        <v>929</v>
      </c>
      <c r="S1305" s="121" t="s">
        <v>59</v>
      </c>
      <c r="U1305" s="121" t="s">
        <v>874</v>
      </c>
      <c r="W1305" s="113" t="s">
        <v>65</v>
      </c>
      <c r="X1305" s="113">
        <v>6</v>
      </c>
      <c r="Y1305" s="113" t="s">
        <v>65</v>
      </c>
      <c r="Z1305" s="113" t="s">
        <v>65</v>
      </c>
      <c r="AA1305" s="120">
        <v>0</v>
      </c>
      <c r="AB1305" s="114" t="s">
        <v>65</v>
      </c>
      <c r="AC1305" s="121" t="s">
        <v>59</v>
      </c>
      <c r="AD1305" s="121" t="s">
        <v>875</v>
      </c>
    </row>
    <row r="1306" spans="1:30" s="121" customFormat="1">
      <c r="A1306" s="114" t="s">
        <v>1432</v>
      </c>
      <c r="B1306" s="114" t="s">
        <v>1408</v>
      </c>
      <c r="C1306" s="114" t="s">
        <v>868</v>
      </c>
      <c r="D1306" s="114">
        <f t="shared" si="100"/>
        <v>4</v>
      </c>
      <c r="E1306" s="119">
        <f t="shared" si="101"/>
        <v>4896.8035521470783</v>
      </c>
      <c r="F1306" s="119">
        <v>484.69542444990799</v>
      </c>
      <c r="G1306" s="114">
        <v>23.38738</v>
      </c>
      <c r="H1306" s="114">
        <v>76.142503000000005</v>
      </c>
      <c r="I1306" s="114" t="s">
        <v>1093</v>
      </c>
      <c r="J1306" s="114" t="s">
        <v>61</v>
      </c>
      <c r="K1306" s="121" t="s">
        <v>495</v>
      </c>
      <c r="L1306" s="121" t="s">
        <v>55</v>
      </c>
      <c r="M1306" s="114" t="s">
        <v>1531</v>
      </c>
      <c r="N1306" s="114" t="s">
        <v>65</v>
      </c>
      <c r="O1306" s="114" t="s">
        <v>518</v>
      </c>
      <c r="P1306" s="121" t="s">
        <v>1095</v>
      </c>
      <c r="Q1306" s="121">
        <v>4</v>
      </c>
      <c r="R1306" s="121" t="s">
        <v>881</v>
      </c>
      <c r="S1306" s="121" t="s">
        <v>59</v>
      </c>
      <c r="U1306" s="121" t="s">
        <v>874</v>
      </c>
      <c r="W1306" s="113" t="s">
        <v>65</v>
      </c>
      <c r="X1306" s="113">
        <v>9</v>
      </c>
      <c r="Y1306" s="113" t="s">
        <v>65</v>
      </c>
      <c r="Z1306" s="113" t="s">
        <v>65</v>
      </c>
      <c r="AA1306" s="120">
        <v>0</v>
      </c>
      <c r="AB1306" s="114" t="s">
        <v>65</v>
      </c>
      <c r="AC1306" s="121" t="s">
        <v>59</v>
      </c>
      <c r="AD1306" s="121" t="s">
        <v>875</v>
      </c>
    </row>
    <row r="1307" spans="1:30" s="121" customFormat="1">
      <c r="A1307" s="114" t="s">
        <v>961</v>
      </c>
      <c r="B1307" s="114" t="s">
        <v>871</v>
      </c>
      <c r="C1307" s="114" t="s">
        <v>868</v>
      </c>
      <c r="D1307" s="114">
        <f t="shared" si="100"/>
        <v>4</v>
      </c>
      <c r="E1307" s="119">
        <f t="shared" si="101"/>
        <v>5381.4989765969867</v>
      </c>
      <c r="F1307" s="119">
        <v>518.86889981281604</v>
      </c>
      <c r="G1307" s="114">
        <v>23.385860999999998</v>
      </c>
      <c r="H1307" s="114">
        <v>76.138255000000001</v>
      </c>
      <c r="I1307" s="114" t="s">
        <v>1093</v>
      </c>
      <c r="J1307" s="114" t="s">
        <v>61</v>
      </c>
      <c r="K1307" s="121" t="s">
        <v>495</v>
      </c>
      <c r="L1307" s="121" t="s">
        <v>55</v>
      </c>
      <c r="M1307" s="114" t="s">
        <v>1531</v>
      </c>
      <c r="N1307" s="114" t="s">
        <v>65</v>
      </c>
      <c r="O1307" s="114">
        <v>7</v>
      </c>
      <c r="P1307" s="121" t="s">
        <v>1095</v>
      </c>
      <c r="Q1307" s="121">
        <v>4</v>
      </c>
      <c r="R1307" s="121" t="s">
        <v>881</v>
      </c>
      <c r="S1307" s="121" t="s">
        <v>59</v>
      </c>
      <c r="U1307" s="121" t="s">
        <v>874</v>
      </c>
      <c r="W1307" s="113" t="s">
        <v>65</v>
      </c>
      <c r="X1307" s="113">
        <v>6</v>
      </c>
      <c r="Y1307" s="113" t="s">
        <v>65</v>
      </c>
      <c r="Z1307" s="113" t="s">
        <v>65</v>
      </c>
      <c r="AA1307" s="120">
        <v>0</v>
      </c>
      <c r="AB1307" s="114" t="s">
        <v>65</v>
      </c>
      <c r="AC1307" s="121" t="s">
        <v>59</v>
      </c>
      <c r="AD1307" s="121" t="s">
        <v>875</v>
      </c>
    </row>
    <row r="1308" spans="1:30" s="121" customFormat="1">
      <c r="A1308" s="114" t="s">
        <v>953</v>
      </c>
      <c r="B1308" s="114" t="s">
        <v>871</v>
      </c>
      <c r="C1308" s="114" t="s">
        <v>868</v>
      </c>
      <c r="D1308" s="114">
        <f t="shared" si="100"/>
        <v>4</v>
      </c>
      <c r="E1308" s="119">
        <f t="shared" si="101"/>
        <v>5900.3678764098031</v>
      </c>
      <c r="F1308" s="119">
        <v>999.20392943047796</v>
      </c>
      <c r="G1308" s="114">
        <v>23.385393000000001</v>
      </c>
      <c r="H1308" s="114">
        <v>76.133247999999995</v>
      </c>
      <c r="I1308" s="114" t="s">
        <v>1093</v>
      </c>
      <c r="J1308" s="114" t="s">
        <v>61</v>
      </c>
      <c r="K1308" s="121" t="s">
        <v>495</v>
      </c>
      <c r="L1308" s="121" t="s">
        <v>55</v>
      </c>
      <c r="M1308" s="114" t="s">
        <v>1531</v>
      </c>
      <c r="N1308" s="114" t="s">
        <v>65</v>
      </c>
      <c r="O1308" s="114" t="s">
        <v>518</v>
      </c>
      <c r="P1308" s="121" t="s">
        <v>1095</v>
      </c>
      <c r="Q1308" s="121">
        <v>4</v>
      </c>
      <c r="R1308" s="121" t="s">
        <v>881</v>
      </c>
      <c r="S1308" s="121" t="s">
        <v>59</v>
      </c>
      <c r="U1308" s="121" t="s">
        <v>874</v>
      </c>
      <c r="W1308" s="113" t="s">
        <v>65</v>
      </c>
      <c r="X1308" s="113">
        <v>6</v>
      </c>
      <c r="Y1308" s="113" t="s">
        <v>65</v>
      </c>
      <c r="Z1308" s="113" t="s">
        <v>65</v>
      </c>
      <c r="AA1308" s="120">
        <v>0</v>
      </c>
      <c r="AB1308" s="114" t="s">
        <v>65</v>
      </c>
      <c r="AC1308" s="121" t="s">
        <v>59</v>
      </c>
      <c r="AD1308" s="121" t="s">
        <v>875</v>
      </c>
    </row>
    <row r="1309" spans="1:30" s="121" customFormat="1">
      <c r="A1309" s="114" t="s">
        <v>1432</v>
      </c>
      <c r="B1309" s="114" t="s">
        <v>1408</v>
      </c>
      <c r="C1309" s="114" t="s">
        <v>868</v>
      </c>
      <c r="D1309" s="114">
        <f t="shared" si="100"/>
        <v>4</v>
      </c>
      <c r="E1309" s="119">
        <f t="shared" si="101"/>
        <v>6899.5718058402808</v>
      </c>
      <c r="F1309" s="119">
        <v>418.28587582953497</v>
      </c>
      <c r="G1309" s="114">
        <v>23.382344</v>
      </c>
      <c r="H1309" s="114">
        <v>76.124189000000001</v>
      </c>
      <c r="I1309" s="114" t="s">
        <v>1093</v>
      </c>
      <c r="J1309" s="114" t="s">
        <v>61</v>
      </c>
      <c r="K1309" s="121" t="s">
        <v>495</v>
      </c>
      <c r="L1309" s="121" t="s">
        <v>55</v>
      </c>
      <c r="M1309" s="114" t="s">
        <v>1531</v>
      </c>
      <c r="N1309" s="114" t="s">
        <v>65</v>
      </c>
      <c r="O1309" s="114" t="s">
        <v>518</v>
      </c>
      <c r="P1309" s="121" t="s">
        <v>1095</v>
      </c>
      <c r="Q1309" s="121">
        <v>4</v>
      </c>
      <c r="R1309" s="121" t="s">
        <v>881</v>
      </c>
      <c r="S1309" s="121" t="s">
        <v>59</v>
      </c>
      <c r="U1309" s="121" t="s">
        <v>874</v>
      </c>
      <c r="W1309" s="113" t="s">
        <v>65</v>
      </c>
      <c r="X1309" s="113">
        <v>6</v>
      </c>
      <c r="Y1309" s="113" t="s">
        <v>65</v>
      </c>
      <c r="Z1309" s="113" t="s">
        <v>65</v>
      </c>
      <c r="AA1309" s="120">
        <v>0</v>
      </c>
      <c r="AB1309" s="114" t="s">
        <v>65</v>
      </c>
      <c r="AC1309" s="121" t="s">
        <v>59</v>
      </c>
      <c r="AD1309" s="121" t="s">
        <v>875</v>
      </c>
    </row>
    <row r="1310" spans="1:30" s="121" customFormat="1">
      <c r="A1310" s="114" t="s">
        <v>1433</v>
      </c>
      <c r="B1310" s="114" t="s">
        <v>1537</v>
      </c>
      <c r="C1310" s="114" t="s">
        <v>868</v>
      </c>
      <c r="D1310" s="114">
        <f t="shared" si="100"/>
        <v>4</v>
      </c>
      <c r="E1310" s="119">
        <f t="shared" si="101"/>
        <v>7317.857681669816</v>
      </c>
      <c r="F1310" s="119">
        <v>536.96265227514698</v>
      </c>
      <c r="G1310" s="114">
        <v>23.379894</v>
      </c>
      <c r="H1310" s="114">
        <v>76.121545999999995</v>
      </c>
      <c r="I1310" s="114" t="s">
        <v>1093</v>
      </c>
      <c r="J1310" s="114" t="s">
        <v>61</v>
      </c>
      <c r="K1310" s="121" t="s">
        <v>495</v>
      </c>
      <c r="L1310" s="121" t="s">
        <v>55</v>
      </c>
      <c r="M1310" s="114" t="s">
        <v>1531</v>
      </c>
      <c r="N1310" s="114" t="s">
        <v>65</v>
      </c>
      <c r="O1310" s="114" t="s">
        <v>518</v>
      </c>
      <c r="P1310" s="121" t="s">
        <v>1095</v>
      </c>
      <c r="Q1310" s="121">
        <v>4</v>
      </c>
      <c r="R1310" s="121" t="s">
        <v>881</v>
      </c>
      <c r="S1310" s="121" t="s">
        <v>59</v>
      </c>
      <c r="U1310" s="121" t="s">
        <v>874</v>
      </c>
      <c r="W1310" s="149" t="s">
        <v>1433</v>
      </c>
      <c r="X1310" s="113">
        <v>8</v>
      </c>
      <c r="Y1310" s="113" t="s">
        <v>1413</v>
      </c>
      <c r="Z1310" s="113" t="s">
        <v>1433</v>
      </c>
      <c r="AA1310" s="120">
        <f>X1310+6</f>
        <v>14</v>
      </c>
      <c r="AB1310" s="114" t="s">
        <v>65</v>
      </c>
      <c r="AC1310" s="121" t="s">
        <v>59</v>
      </c>
      <c r="AD1310" s="121" t="s">
        <v>875</v>
      </c>
    </row>
    <row r="1311" spans="1:30" s="121" customFormat="1">
      <c r="A1311" s="114" t="s">
        <v>980</v>
      </c>
      <c r="B1311" s="114" t="s">
        <v>871</v>
      </c>
      <c r="C1311" s="114" t="s">
        <v>868</v>
      </c>
      <c r="D1311" s="114">
        <f t="shared" si="100"/>
        <v>4</v>
      </c>
      <c r="E1311" s="119">
        <f t="shared" si="101"/>
        <v>7854.8203339449628</v>
      </c>
      <c r="F1311" s="119">
        <v>143.57108835654401</v>
      </c>
      <c r="G1311" s="114">
        <v>23.377481</v>
      </c>
      <c r="H1311" s="114">
        <v>76.117538999999994</v>
      </c>
      <c r="I1311" s="114" t="s">
        <v>1093</v>
      </c>
      <c r="J1311" s="114" t="s">
        <v>61</v>
      </c>
      <c r="K1311" s="121" t="s">
        <v>495</v>
      </c>
      <c r="L1311" s="121" t="s">
        <v>55</v>
      </c>
      <c r="M1311" s="114" t="s">
        <v>1531</v>
      </c>
      <c r="N1311" s="114" t="s">
        <v>65</v>
      </c>
      <c r="O1311" s="114" t="s">
        <v>518</v>
      </c>
      <c r="P1311" s="121" t="s">
        <v>1095</v>
      </c>
      <c r="Q1311" s="121">
        <v>4</v>
      </c>
      <c r="R1311" s="121" t="s">
        <v>881</v>
      </c>
      <c r="S1311" s="121" t="s">
        <v>59</v>
      </c>
      <c r="U1311" s="121" t="s">
        <v>874</v>
      </c>
      <c r="W1311" s="113" t="s">
        <v>65</v>
      </c>
      <c r="X1311" s="113">
        <v>6</v>
      </c>
      <c r="Y1311" s="113" t="s">
        <v>65</v>
      </c>
      <c r="Z1311" s="113" t="s">
        <v>65</v>
      </c>
      <c r="AA1311" s="120">
        <v>0</v>
      </c>
      <c r="AB1311" s="114" t="s">
        <v>65</v>
      </c>
      <c r="AC1311" s="121" t="s">
        <v>59</v>
      </c>
      <c r="AD1311" s="121" t="s">
        <v>875</v>
      </c>
    </row>
    <row r="1312" spans="1:30" s="121" customFormat="1">
      <c r="A1312" s="114" t="s">
        <v>1433</v>
      </c>
      <c r="B1312" s="114" t="s">
        <v>1537</v>
      </c>
      <c r="C1312" s="114" t="s">
        <v>868</v>
      </c>
      <c r="D1312" s="114">
        <f t="shared" si="100"/>
        <v>4</v>
      </c>
      <c r="E1312" s="119">
        <f t="shared" si="101"/>
        <v>7998.3914223015072</v>
      </c>
      <c r="F1312" s="119">
        <v>753.30398660532205</v>
      </c>
      <c r="G1312" s="114">
        <v>23.376750000000001</v>
      </c>
      <c r="H1312" s="114">
        <v>76.116386000000006</v>
      </c>
      <c r="I1312" s="114" t="s">
        <v>1093</v>
      </c>
      <c r="J1312" s="114" t="s">
        <v>61</v>
      </c>
      <c r="K1312" s="121" t="s">
        <v>495</v>
      </c>
      <c r="L1312" s="121" t="s">
        <v>55</v>
      </c>
      <c r="M1312" s="114" t="s">
        <v>1531</v>
      </c>
      <c r="N1312" s="114" t="s">
        <v>65</v>
      </c>
      <c r="O1312" s="114" t="s">
        <v>518</v>
      </c>
      <c r="P1312" s="121" t="s">
        <v>1095</v>
      </c>
      <c r="Q1312" s="121">
        <v>4</v>
      </c>
      <c r="R1312" s="121" t="s">
        <v>881</v>
      </c>
      <c r="S1312" s="121" t="s">
        <v>59</v>
      </c>
      <c r="U1312" s="121" t="s">
        <v>874</v>
      </c>
      <c r="W1312" s="149" t="s">
        <v>1433</v>
      </c>
      <c r="X1312" s="113">
        <v>8</v>
      </c>
      <c r="Y1312" s="113" t="s">
        <v>1413</v>
      </c>
      <c r="Z1312" s="113" t="s">
        <v>1433</v>
      </c>
      <c r="AA1312" s="120">
        <f>X1312+6</f>
        <v>14</v>
      </c>
      <c r="AB1312" s="114" t="s">
        <v>65</v>
      </c>
      <c r="AC1312" s="121" t="s">
        <v>59</v>
      </c>
      <c r="AD1312" s="121" t="s">
        <v>875</v>
      </c>
    </row>
    <row r="1313" spans="1:30" s="121" customFormat="1">
      <c r="A1313" s="114" t="s">
        <v>913</v>
      </c>
      <c r="B1313" s="114" t="s">
        <v>871</v>
      </c>
      <c r="C1313" s="114" t="s">
        <v>868</v>
      </c>
      <c r="D1313" s="114">
        <f t="shared" si="100"/>
        <v>4</v>
      </c>
      <c r="E1313" s="119">
        <f t="shared" si="101"/>
        <v>8751.6954089068295</v>
      </c>
      <c r="F1313" s="119">
        <v>241.98612322516999</v>
      </c>
      <c r="G1313" s="114">
        <v>23.372150999999999</v>
      </c>
      <c r="H1313" s="114">
        <v>76.111172999999994</v>
      </c>
      <c r="I1313" s="114" t="s">
        <v>1093</v>
      </c>
      <c r="J1313" s="114" t="s">
        <v>61</v>
      </c>
      <c r="K1313" s="121" t="s">
        <v>495</v>
      </c>
      <c r="L1313" s="121" t="s">
        <v>55</v>
      </c>
      <c r="M1313" s="114" t="s">
        <v>1531</v>
      </c>
      <c r="N1313" s="114" t="s">
        <v>65</v>
      </c>
      <c r="O1313" s="114" t="s">
        <v>518</v>
      </c>
      <c r="P1313" s="121" t="s">
        <v>1095</v>
      </c>
      <c r="Q1313" s="121">
        <v>4</v>
      </c>
      <c r="R1313" s="121" t="s">
        <v>881</v>
      </c>
      <c r="S1313" s="121" t="s">
        <v>59</v>
      </c>
      <c r="U1313" s="121" t="s">
        <v>874</v>
      </c>
      <c r="W1313" s="113" t="s">
        <v>65</v>
      </c>
      <c r="X1313" s="113">
        <v>6</v>
      </c>
      <c r="Y1313" s="113" t="s">
        <v>65</v>
      </c>
      <c r="Z1313" s="113" t="s">
        <v>65</v>
      </c>
      <c r="AA1313" s="120">
        <v>0</v>
      </c>
      <c r="AB1313" s="114" t="s">
        <v>65</v>
      </c>
      <c r="AC1313" s="121" t="s">
        <v>59</v>
      </c>
      <c r="AD1313" s="121" t="s">
        <v>875</v>
      </c>
    </row>
    <row r="1314" spans="1:30" s="121" customFormat="1">
      <c r="A1314" s="114" t="s">
        <v>1433</v>
      </c>
      <c r="B1314" s="114" t="s">
        <v>1537</v>
      </c>
      <c r="C1314" s="114" t="s">
        <v>868</v>
      </c>
      <c r="D1314" s="114">
        <f t="shared" si="100"/>
        <v>4</v>
      </c>
      <c r="E1314" s="119">
        <f t="shared" si="101"/>
        <v>8993.6815321319991</v>
      </c>
      <c r="F1314" s="119">
        <v>294.14162192909902</v>
      </c>
      <c r="G1314" s="114">
        <v>23.370422000000001</v>
      </c>
      <c r="H1314" s="114">
        <v>76.109729000000002</v>
      </c>
      <c r="I1314" s="114" t="s">
        <v>1093</v>
      </c>
      <c r="J1314" s="114" t="s">
        <v>61</v>
      </c>
      <c r="K1314" s="121" t="s">
        <v>495</v>
      </c>
      <c r="L1314" s="121" t="s">
        <v>55</v>
      </c>
      <c r="M1314" s="114" t="s">
        <v>1531</v>
      </c>
      <c r="N1314" s="114" t="s">
        <v>65</v>
      </c>
      <c r="O1314" s="114" t="s">
        <v>518</v>
      </c>
      <c r="P1314" s="121" t="s">
        <v>1095</v>
      </c>
      <c r="Q1314" s="121">
        <v>4</v>
      </c>
      <c r="R1314" s="121" t="s">
        <v>881</v>
      </c>
      <c r="S1314" s="121" t="s">
        <v>59</v>
      </c>
      <c r="U1314" s="121" t="s">
        <v>874</v>
      </c>
      <c r="W1314" s="149" t="s">
        <v>1433</v>
      </c>
      <c r="X1314" s="113">
        <v>7</v>
      </c>
      <c r="Y1314" s="113" t="s">
        <v>1413</v>
      </c>
      <c r="Z1314" s="113" t="s">
        <v>1433</v>
      </c>
      <c r="AA1314" s="120">
        <f>X1314+6</f>
        <v>13</v>
      </c>
      <c r="AB1314" s="114" t="s">
        <v>65</v>
      </c>
      <c r="AC1314" s="121" t="s">
        <v>59</v>
      </c>
      <c r="AD1314" s="121" t="s">
        <v>875</v>
      </c>
    </row>
    <row r="1315" spans="1:30" s="121" customFormat="1">
      <c r="A1315" s="114" t="s">
        <v>1432</v>
      </c>
      <c r="B1315" s="114" t="s">
        <v>1408</v>
      </c>
      <c r="C1315" s="114" t="s">
        <v>868</v>
      </c>
      <c r="D1315" s="114">
        <f t="shared" si="100"/>
        <v>4</v>
      </c>
      <c r="E1315" s="119">
        <f t="shared" si="101"/>
        <v>9287.8231540610977</v>
      </c>
      <c r="F1315" s="119">
        <v>293.16233183708101</v>
      </c>
      <c r="G1315" s="114">
        <v>23.368565</v>
      </c>
      <c r="H1315" s="114">
        <v>76.107698999999997</v>
      </c>
      <c r="I1315" s="114" t="s">
        <v>1093</v>
      </c>
      <c r="J1315" s="114" t="s">
        <v>61</v>
      </c>
      <c r="K1315" s="121" t="s">
        <v>495</v>
      </c>
      <c r="L1315" s="121" t="s">
        <v>55</v>
      </c>
      <c r="M1315" s="114" t="s">
        <v>1531</v>
      </c>
      <c r="N1315" s="114" t="s">
        <v>65</v>
      </c>
      <c r="O1315" s="114" t="s">
        <v>518</v>
      </c>
      <c r="P1315" s="121" t="s">
        <v>1095</v>
      </c>
      <c r="Q1315" s="121">
        <v>4</v>
      </c>
      <c r="R1315" s="121" t="s">
        <v>881</v>
      </c>
      <c r="S1315" s="121" t="s">
        <v>59</v>
      </c>
      <c r="U1315" s="121" t="s">
        <v>874</v>
      </c>
      <c r="W1315" s="113" t="s">
        <v>65</v>
      </c>
      <c r="X1315" s="113">
        <v>13</v>
      </c>
      <c r="Y1315" s="113" t="s">
        <v>65</v>
      </c>
      <c r="Z1315" s="113" t="s">
        <v>65</v>
      </c>
      <c r="AA1315" s="120">
        <v>0</v>
      </c>
      <c r="AB1315" s="114" t="s">
        <v>65</v>
      </c>
      <c r="AC1315" s="121" t="s">
        <v>59</v>
      </c>
      <c r="AD1315" s="121" t="s">
        <v>875</v>
      </c>
    </row>
    <row r="1316" spans="1:30" s="121" customFormat="1">
      <c r="A1316" s="114" t="s">
        <v>1432</v>
      </c>
      <c r="B1316" s="114" t="s">
        <v>1408</v>
      </c>
      <c r="C1316" s="114" t="s">
        <v>868</v>
      </c>
      <c r="D1316" s="114">
        <f t="shared" si="100"/>
        <v>4</v>
      </c>
      <c r="E1316" s="119">
        <f t="shared" si="101"/>
        <v>9580.985485898178</v>
      </c>
      <c r="F1316" s="119">
        <v>242.399683464731</v>
      </c>
      <c r="G1316" s="114">
        <v>23.366993999999998</v>
      </c>
      <c r="H1316" s="114">
        <v>76.105391999999995</v>
      </c>
      <c r="I1316" s="114" t="s">
        <v>1093</v>
      </c>
      <c r="J1316" s="114" t="s">
        <v>61</v>
      </c>
      <c r="K1316" s="121" t="s">
        <v>495</v>
      </c>
      <c r="L1316" s="121" t="s">
        <v>55</v>
      </c>
      <c r="M1316" s="114" t="s">
        <v>1531</v>
      </c>
      <c r="N1316" s="114" t="s">
        <v>65</v>
      </c>
      <c r="O1316" s="114" t="s">
        <v>518</v>
      </c>
      <c r="P1316" s="121" t="s">
        <v>1095</v>
      </c>
      <c r="Q1316" s="121">
        <v>4</v>
      </c>
      <c r="R1316" s="121" t="s">
        <v>881</v>
      </c>
      <c r="S1316" s="121" t="s">
        <v>59</v>
      </c>
      <c r="U1316" s="121" t="s">
        <v>874</v>
      </c>
      <c r="W1316" s="113" t="s">
        <v>65</v>
      </c>
      <c r="X1316" s="113">
        <v>6</v>
      </c>
      <c r="Y1316" s="113" t="s">
        <v>65</v>
      </c>
      <c r="Z1316" s="113" t="s">
        <v>65</v>
      </c>
      <c r="AA1316" s="120">
        <v>0</v>
      </c>
      <c r="AB1316" s="114" t="s">
        <v>65</v>
      </c>
      <c r="AC1316" s="121" t="s">
        <v>59</v>
      </c>
      <c r="AD1316" s="121" t="s">
        <v>875</v>
      </c>
    </row>
    <row r="1317" spans="1:30" s="121" customFormat="1">
      <c r="A1317" s="114" t="s">
        <v>1431</v>
      </c>
      <c r="B1317" s="114" t="s">
        <v>1408</v>
      </c>
      <c r="C1317" s="114" t="s">
        <v>868</v>
      </c>
      <c r="D1317" s="114">
        <f t="shared" si="100"/>
        <v>4</v>
      </c>
      <c r="E1317" s="119">
        <f t="shared" si="101"/>
        <v>9823.3851693629094</v>
      </c>
      <c r="F1317" s="119">
        <v>25.4691046748957</v>
      </c>
      <c r="G1317" s="114">
        <v>23.365801999999999</v>
      </c>
      <c r="H1317" s="114">
        <v>76.103404999999995</v>
      </c>
      <c r="I1317" s="114" t="s">
        <v>1093</v>
      </c>
      <c r="J1317" s="114" t="s">
        <v>61</v>
      </c>
      <c r="K1317" s="121" t="s">
        <v>495</v>
      </c>
      <c r="L1317" s="121" t="s">
        <v>55</v>
      </c>
      <c r="M1317" s="114" t="s">
        <v>1531</v>
      </c>
      <c r="N1317" s="114" t="s">
        <v>65</v>
      </c>
      <c r="O1317" s="114" t="s">
        <v>518</v>
      </c>
      <c r="P1317" s="121" t="s">
        <v>1095</v>
      </c>
      <c r="Q1317" s="121">
        <v>4</v>
      </c>
      <c r="R1317" s="121" t="s">
        <v>881</v>
      </c>
      <c r="S1317" s="121" t="s">
        <v>59</v>
      </c>
      <c r="U1317" s="121" t="s">
        <v>874</v>
      </c>
      <c r="W1317" s="113" t="s">
        <v>65</v>
      </c>
      <c r="X1317" s="113">
        <v>6</v>
      </c>
      <c r="Y1317" s="113" t="s">
        <v>65</v>
      </c>
      <c r="Z1317" s="113" t="s">
        <v>65</v>
      </c>
      <c r="AA1317" s="120">
        <v>0</v>
      </c>
      <c r="AB1317" s="114" t="s">
        <v>65</v>
      </c>
      <c r="AC1317" s="121" t="s">
        <v>59</v>
      </c>
      <c r="AD1317" s="121" t="s">
        <v>875</v>
      </c>
    </row>
    <row r="1318" spans="1:30" s="121" customFormat="1">
      <c r="A1318" s="114" t="s">
        <v>1433</v>
      </c>
      <c r="B1318" s="114" t="s">
        <v>1537</v>
      </c>
      <c r="C1318" s="114" t="s">
        <v>868</v>
      </c>
      <c r="D1318" s="114">
        <f t="shared" si="100"/>
        <v>4</v>
      </c>
      <c r="E1318" s="119">
        <f t="shared" si="101"/>
        <v>9848.8542740378052</v>
      </c>
      <c r="F1318" s="119">
        <v>79.142413041022095</v>
      </c>
      <c r="G1318" s="114">
        <v>23.365705999999999</v>
      </c>
      <c r="H1318" s="114">
        <v>76.103178999999997</v>
      </c>
      <c r="I1318" s="114" t="s">
        <v>1093</v>
      </c>
      <c r="J1318" s="114" t="s">
        <v>61</v>
      </c>
      <c r="K1318" s="121" t="s">
        <v>495</v>
      </c>
      <c r="L1318" s="121" t="s">
        <v>55</v>
      </c>
      <c r="M1318" s="114" t="s">
        <v>1531</v>
      </c>
      <c r="N1318" s="114" t="s">
        <v>65</v>
      </c>
      <c r="O1318" s="114" t="s">
        <v>518</v>
      </c>
      <c r="P1318" s="121" t="s">
        <v>1095</v>
      </c>
      <c r="Q1318" s="121">
        <v>4</v>
      </c>
      <c r="R1318" s="121" t="s">
        <v>873</v>
      </c>
      <c r="S1318" s="121" t="s">
        <v>59</v>
      </c>
      <c r="U1318" s="121" t="s">
        <v>874</v>
      </c>
      <c r="W1318" s="149" t="s">
        <v>1433</v>
      </c>
      <c r="X1318" s="113">
        <v>15</v>
      </c>
      <c r="Y1318" s="113" t="s">
        <v>1413</v>
      </c>
      <c r="Z1318" s="113" t="s">
        <v>1433</v>
      </c>
      <c r="AA1318" s="120">
        <f>X1318+6</f>
        <v>21</v>
      </c>
      <c r="AB1318" s="114" t="s">
        <v>65</v>
      </c>
      <c r="AC1318" s="121" t="s">
        <v>59</v>
      </c>
      <c r="AD1318" s="121" t="s">
        <v>875</v>
      </c>
    </row>
    <row r="1319" spans="1:30" s="121" customFormat="1">
      <c r="A1319" s="114" t="s">
        <v>906</v>
      </c>
      <c r="B1319" s="114" t="s">
        <v>871</v>
      </c>
      <c r="C1319" s="114" t="s">
        <v>868</v>
      </c>
      <c r="D1319" s="114">
        <f t="shared" si="100"/>
        <v>4</v>
      </c>
      <c r="E1319" s="119">
        <f t="shared" si="101"/>
        <v>9927.9966870788267</v>
      </c>
      <c r="F1319" s="119">
        <v>68.538365207095296</v>
      </c>
      <c r="G1319" s="114">
        <v>23.365462999999998</v>
      </c>
      <c r="H1319" s="114">
        <v>76.102452</v>
      </c>
      <c r="I1319" s="114" t="s">
        <v>1093</v>
      </c>
      <c r="J1319" s="114" t="s">
        <v>61</v>
      </c>
      <c r="K1319" s="121" t="s">
        <v>495</v>
      </c>
      <c r="L1319" s="121" t="s">
        <v>55</v>
      </c>
      <c r="M1319" s="114" t="s">
        <v>1531</v>
      </c>
      <c r="N1319" s="114" t="s">
        <v>65</v>
      </c>
      <c r="O1319" s="114" t="s">
        <v>518</v>
      </c>
      <c r="P1319" s="121" t="s">
        <v>1095</v>
      </c>
      <c r="Q1319" s="121">
        <v>4</v>
      </c>
      <c r="R1319" s="121" t="s">
        <v>881</v>
      </c>
      <c r="S1319" s="121" t="s">
        <v>59</v>
      </c>
      <c r="U1319" s="121" t="s">
        <v>874</v>
      </c>
      <c r="W1319" s="113" t="s">
        <v>65</v>
      </c>
      <c r="X1319" s="113">
        <v>6</v>
      </c>
      <c r="Y1319" s="113" t="s">
        <v>65</v>
      </c>
      <c r="Z1319" s="113" t="s">
        <v>65</v>
      </c>
      <c r="AA1319" s="120">
        <v>0</v>
      </c>
      <c r="AB1319" s="114" t="s">
        <v>65</v>
      </c>
      <c r="AC1319" s="121" t="s">
        <v>59</v>
      </c>
      <c r="AD1319" s="121" t="s">
        <v>875</v>
      </c>
    </row>
    <row r="1320" spans="1:30" s="121" customFormat="1">
      <c r="A1320" s="114" t="s">
        <v>1483</v>
      </c>
      <c r="B1320" s="114" t="s">
        <v>893</v>
      </c>
      <c r="C1320" s="114" t="s">
        <v>868</v>
      </c>
      <c r="D1320" s="114">
        <f t="shared" si="100"/>
        <v>4</v>
      </c>
      <c r="E1320" s="119">
        <f t="shared" si="101"/>
        <v>9996.5350522859226</v>
      </c>
      <c r="F1320" s="119">
        <v>12.763801811534201</v>
      </c>
      <c r="G1320" s="114">
        <v>23.365227000000001</v>
      </c>
      <c r="H1320" s="114">
        <v>76.101832999999999</v>
      </c>
      <c r="I1320" s="114" t="s">
        <v>1093</v>
      </c>
      <c r="J1320" s="114" t="s">
        <v>61</v>
      </c>
      <c r="K1320" s="121" t="s">
        <v>495</v>
      </c>
      <c r="L1320" s="121" t="s">
        <v>55</v>
      </c>
      <c r="M1320" s="114" t="s">
        <v>1531</v>
      </c>
      <c r="N1320" s="114" t="s">
        <v>65</v>
      </c>
      <c r="O1320" s="114" t="s">
        <v>518</v>
      </c>
      <c r="P1320" s="121" t="s">
        <v>1095</v>
      </c>
      <c r="Q1320" s="121">
        <v>4</v>
      </c>
      <c r="R1320" s="121" t="s">
        <v>873</v>
      </c>
      <c r="S1320" s="121" t="s">
        <v>59</v>
      </c>
      <c r="U1320" s="121" t="s">
        <v>874</v>
      </c>
      <c r="W1320" s="113" t="s">
        <v>65</v>
      </c>
      <c r="X1320" s="113">
        <v>6</v>
      </c>
      <c r="Y1320" s="113" t="s">
        <v>65</v>
      </c>
      <c r="Z1320" s="113" t="s">
        <v>65</v>
      </c>
      <c r="AA1320" s="120">
        <v>0</v>
      </c>
      <c r="AB1320" s="114" t="s">
        <v>65</v>
      </c>
      <c r="AC1320" s="121" t="s">
        <v>59</v>
      </c>
      <c r="AD1320" s="121" t="s">
        <v>875</v>
      </c>
    </row>
    <row r="1321" spans="1:30" s="121" customFormat="1">
      <c r="A1321" s="114" t="s">
        <v>1432</v>
      </c>
      <c r="B1321" s="114" t="s">
        <v>1408</v>
      </c>
      <c r="C1321" s="114" t="s">
        <v>868</v>
      </c>
      <c r="D1321" s="114">
        <f t="shared" si="100"/>
        <v>4</v>
      </c>
      <c r="E1321" s="119">
        <v>0</v>
      </c>
      <c r="F1321" s="119">
        <v>38.193761954786602</v>
      </c>
      <c r="G1321" s="114">
        <v>23.365147</v>
      </c>
      <c r="H1321" s="114">
        <v>76.101778999999993</v>
      </c>
      <c r="I1321" s="114" t="s">
        <v>1096</v>
      </c>
      <c r="J1321" s="114" t="s">
        <v>61</v>
      </c>
      <c r="K1321" s="121" t="s">
        <v>495</v>
      </c>
      <c r="L1321" s="121" t="s">
        <v>55</v>
      </c>
      <c r="M1321" s="114" t="s">
        <v>1383</v>
      </c>
      <c r="N1321" s="114" t="s">
        <v>65</v>
      </c>
      <c r="O1321" s="114" t="s">
        <v>518</v>
      </c>
      <c r="P1321" s="121" t="s">
        <v>1097</v>
      </c>
      <c r="Q1321" s="121">
        <v>4</v>
      </c>
      <c r="R1321" s="121" t="s">
        <v>873</v>
      </c>
      <c r="S1321" s="121" t="s">
        <v>59</v>
      </c>
      <c r="U1321" s="121" t="s">
        <v>874</v>
      </c>
      <c r="W1321" s="113" t="s">
        <v>65</v>
      </c>
      <c r="X1321" s="113">
        <v>6</v>
      </c>
      <c r="Y1321" s="113" t="s">
        <v>65</v>
      </c>
      <c r="Z1321" s="113" t="s">
        <v>65</v>
      </c>
      <c r="AA1321" s="120">
        <v>0</v>
      </c>
      <c r="AB1321" s="114" t="s">
        <v>65</v>
      </c>
      <c r="AC1321" s="121" t="s">
        <v>59</v>
      </c>
      <c r="AD1321" s="121" t="s">
        <v>875</v>
      </c>
    </row>
    <row r="1322" spans="1:30" s="121" customFormat="1">
      <c r="A1322" s="114" t="s">
        <v>1432</v>
      </c>
      <c r="B1322" s="114" t="s">
        <v>1408</v>
      </c>
      <c r="C1322" s="114" t="s">
        <v>868</v>
      </c>
      <c r="D1322" s="114">
        <f t="shared" si="100"/>
        <v>4</v>
      </c>
      <c r="E1322" s="119">
        <f t="shared" si="101"/>
        <v>38.193761954786602</v>
      </c>
      <c r="F1322" s="119">
        <v>61.083958128857503</v>
      </c>
      <c r="G1322" s="114">
        <v>23.365100999999999</v>
      </c>
      <c r="H1322" s="114">
        <v>76.101410000000001</v>
      </c>
      <c r="I1322" s="114" t="s">
        <v>1096</v>
      </c>
      <c r="J1322" s="114" t="s">
        <v>61</v>
      </c>
      <c r="K1322" s="121" t="s">
        <v>495</v>
      </c>
      <c r="L1322" s="121" t="s">
        <v>55</v>
      </c>
      <c r="M1322" s="114" t="s">
        <v>1383</v>
      </c>
      <c r="N1322" s="114" t="s">
        <v>65</v>
      </c>
      <c r="O1322" s="114" t="s">
        <v>518</v>
      </c>
      <c r="P1322" s="121" t="s">
        <v>1097</v>
      </c>
      <c r="Q1322" s="121">
        <v>4</v>
      </c>
      <c r="R1322" s="121" t="s">
        <v>873</v>
      </c>
      <c r="S1322" s="121" t="s">
        <v>59</v>
      </c>
      <c r="U1322" s="121" t="s">
        <v>874</v>
      </c>
      <c r="W1322" s="113" t="s">
        <v>65</v>
      </c>
      <c r="X1322" s="113">
        <v>5</v>
      </c>
      <c r="Y1322" s="113" t="s">
        <v>65</v>
      </c>
      <c r="Z1322" s="113" t="s">
        <v>65</v>
      </c>
      <c r="AA1322" s="120">
        <v>0</v>
      </c>
      <c r="AB1322" s="114" t="s">
        <v>65</v>
      </c>
      <c r="AC1322" s="121" t="s">
        <v>59</v>
      </c>
      <c r="AD1322" s="121" t="s">
        <v>875</v>
      </c>
    </row>
    <row r="1323" spans="1:30" s="121" customFormat="1">
      <c r="A1323" s="114" t="s">
        <v>1431</v>
      </c>
      <c r="B1323" s="114" t="s">
        <v>1408</v>
      </c>
      <c r="C1323" s="114" t="s">
        <v>868</v>
      </c>
      <c r="D1323" s="114">
        <f t="shared" si="100"/>
        <v>4</v>
      </c>
      <c r="E1323" s="119">
        <f t="shared" si="101"/>
        <v>99.277720083644112</v>
      </c>
      <c r="F1323" s="119">
        <v>22.128165773638901</v>
      </c>
      <c r="G1323" s="114">
        <v>23.364941000000002</v>
      </c>
      <c r="H1323" s="114">
        <v>76.100841000000003</v>
      </c>
      <c r="I1323" s="114" t="s">
        <v>1096</v>
      </c>
      <c r="J1323" s="114" t="s">
        <v>61</v>
      </c>
      <c r="K1323" s="121" t="s">
        <v>495</v>
      </c>
      <c r="L1323" s="121" t="s">
        <v>55</v>
      </c>
      <c r="M1323" s="114" t="s">
        <v>1383</v>
      </c>
      <c r="N1323" s="114" t="s">
        <v>65</v>
      </c>
      <c r="O1323" s="114" t="s">
        <v>518</v>
      </c>
      <c r="P1323" s="121" t="s">
        <v>1097</v>
      </c>
      <c r="Q1323" s="121">
        <v>4</v>
      </c>
      <c r="R1323" s="121" t="s">
        <v>873</v>
      </c>
      <c r="S1323" s="121" t="s">
        <v>59</v>
      </c>
      <c r="U1323" s="121" t="s">
        <v>874</v>
      </c>
      <c r="W1323" s="113" t="s">
        <v>65</v>
      </c>
      <c r="X1323" s="113">
        <v>6</v>
      </c>
      <c r="Y1323" s="113" t="s">
        <v>65</v>
      </c>
      <c r="Z1323" s="113" t="s">
        <v>65</v>
      </c>
      <c r="AA1323" s="120">
        <v>0</v>
      </c>
      <c r="AB1323" s="114" t="s">
        <v>65</v>
      </c>
      <c r="AC1323" s="121" t="s">
        <v>59</v>
      </c>
      <c r="AD1323" s="121" t="s">
        <v>875</v>
      </c>
    </row>
    <row r="1324" spans="1:30" s="121" customFormat="1">
      <c r="A1324" s="114" t="s">
        <v>1432</v>
      </c>
      <c r="B1324" s="114" t="s">
        <v>1408</v>
      </c>
      <c r="C1324" s="114" t="s">
        <v>868</v>
      </c>
      <c r="D1324" s="114">
        <f t="shared" si="100"/>
        <v>4</v>
      </c>
      <c r="E1324" s="119">
        <f t="shared" si="101"/>
        <v>121.40588585728301</v>
      </c>
      <c r="F1324" s="119">
        <v>341.38207359358802</v>
      </c>
      <c r="G1324" s="114">
        <v>23.364954000000001</v>
      </c>
      <c r="H1324" s="114">
        <v>76.100624999999994</v>
      </c>
      <c r="I1324" s="114" t="s">
        <v>1096</v>
      </c>
      <c r="J1324" s="114" t="s">
        <v>61</v>
      </c>
      <c r="K1324" s="121" t="s">
        <v>495</v>
      </c>
      <c r="L1324" s="121" t="s">
        <v>55</v>
      </c>
      <c r="M1324" s="114" t="s">
        <v>1383</v>
      </c>
      <c r="N1324" s="114" t="s">
        <v>65</v>
      </c>
      <c r="O1324" s="114" t="s">
        <v>518</v>
      </c>
      <c r="P1324" s="121" t="s">
        <v>1097</v>
      </c>
      <c r="Q1324" s="121">
        <v>4</v>
      </c>
      <c r="R1324" s="121" t="s">
        <v>881</v>
      </c>
      <c r="S1324" s="121" t="s">
        <v>59</v>
      </c>
      <c r="U1324" s="121" t="s">
        <v>874</v>
      </c>
      <c r="W1324" s="113" t="s">
        <v>65</v>
      </c>
      <c r="X1324" s="113">
        <v>12</v>
      </c>
      <c r="Y1324" s="113" t="s">
        <v>65</v>
      </c>
      <c r="Z1324" s="113" t="s">
        <v>65</v>
      </c>
      <c r="AA1324" s="120">
        <v>0</v>
      </c>
      <c r="AB1324" s="114" t="s">
        <v>65</v>
      </c>
      <c r="AC1324" s="121" t="s">
        <v>59</v>
      </c>
      <c r="AD1324" s="121" t="s">
        <v>875</v>
      </c>
    </row>
    <row r="1325" spans="1:30" s="121" customFormat="1">
      <c r="A1325" s="114" t="s">
        <v>1432</v>
      </c>
      <c r="B1325" s="114" t="s">
        <v>1408</v>
      </c>
      <c r="C1325" s="114" t="s">
        <v>868</v>
      </c>
      <c r="D1325" s="114">
        <f t="shared" si="100"/>
        <v>4</v>
      </c>
      <c r="E1325" s="119">
        <f t="shared" si="101"/>
        <v>462.78795945087103</v>
      </c>
      <c r="F1325" s="119">
        <v>20.699400743466899</v>
      </c>
      <c r="G1325" s="114">
        <v>23.362494000000002</v>
      </c>
      <c r="H1325" s="114">
        <v>76.098780000000005</v>
      </c>
      <c r="I1325" s="114" t="s">
        <v>1096</v>
      </c>
      <c r="J1325" s="114" t="s">
        <v>61</v>
      </c>
      <c r="K1325" s="121" t="s">
        <v>495</v>
      </c>
      <c r="L1325" s="121" t="s">
        <v>55</v>
      </c>
      <c r="M1325" s="114" t="s">
        <v>1383</v>
      </c>
      <c r="N1325" s="114" t="s">
        <v>65</v>
      </c>
      <c r="O1325" s="114" t="s">
        <v>518</v>
      </c>
      <c r="P1325" s="121" t="s">
        <v>1098</v>
      </c>
      <c r="Q1325" s="121">
        <v>4</v>
      </c>
      <c r="R1325" s="121" t="s">
        <v>881</v>
      </c>
      <c r="S1325" s="121" t="s">
        <v>59</v>
      </c>
      <c r="U1325" s="121" t="s">
        <v>874</v>
      </c>
      <c r="W1325" s="113" t="s">
        <v>65</v>
      </c>
      <c r="X1325" s="113">
        <v>5</v>
      </c>
      <c r="Y1325" s="113" t="s">
        <v>65</v>
      </c>
      <c r="Z1325" s="113" t="s">
        <v>65</v>
      </c>
      <c r="AA1325" s="120">
        <v>0</v>
      </c>
      <c r="AB1325" s="114" t="s">
        <v>65</v>
      </c>
      <c r="AC1325" s="121" t="s">
        <v>59</v>
      </c>
      <c r="AD1325" s="121" t="s">
        <v>875</v>
      </c>
    </row>
    <row r="1326" spans="1:30" s="121" customFormat="1">
      <c r="A1326" s="114" t="s">
        <v>879</v>
      </c>
      <c r="B1326" s="114" t="s">
        <v>871</v>
      </c>
      <c r="C1326" s="114" t="s">
        <v>868</v>
      </c>
      <c r="D1326" s="114">
        <f t="shared" si="100"/>
        <v>4</v>
      </c>
      <c r="E1326" s="119">
        <f t="shared" si="101"/>
        <v>483.48736019433795</v>
      </c>
      <c r="F1326" s="119">
        <v>222.95405296218101</v>
      </c>
      <c r="G1326" s="114">
        <v>23.362352999999999</v>
      </c>
      <c r="H1326" s="114">
        <v>76.098658</v>
      </c>
      <c r="I1326" s="114" t="s">
        <v>1096</v>
      </c>
      <c r="J1326" s="114" t="s">
        <v>61</v>
      </c>
      <c r="K1326" s="121" t="s">
        <v>495</v>
      </c>
      <c r="L1326" s="121" t="s">
        <v>55</v>
      </c>
      <c r="M1326" s="114" t="s">
        <v>1383</v>
      </c>
      <c r="N1326" s="114" t="s">
        <v>65</v>
      </c>
      <c r="O1326" s="114" t="s">
        <v>518</v>
      </c>
      <c r="P1326" s="121" t="s">
        <v>1097</v>
      </c>
      <c r="Q1326" s="121">
        <v>4</v>
      </c>
      <c r="R1326" s="121" t="s">
        <v>881</v>
      </c>
      <c r="S1326" s="121" t="s">
        <v>59</v>
      </c>
      <c r="U1326" s="121" t="s">
        <v>874</v>
      </c>
      <c r="W1326" s="113" t="s">
        <v>65</v>
      </c>
      <c r="X1326" s="113">
        <v>6</v>
      </c>
      <c r="Y1326" s="113" t="s">
        <v>65</v>
      </c>
      <c r="Z1326" s="113" t="s">
        <v>65</v>
      </c>
      <c r="AA1326" s="120">
        <v>0</v>
      </c>
      <c r="AB1326" s="114" t="s">
        <v>65</v>
      </c>
      <c r="AC1326" s="121" t="s">
        <v>59</v>
      </c>
      <c r="AD1326" s="121" t="s">
        <v>875</v>
      </c>
    </row>
    <row r="1327" spans="1:30" s="121" customFormat="1">
      <c r="A1327" s="114" t="s">
        <v>1433</v>
      </c>
      <c r="B1327" s="114" t="s">
        <v>1537</v>
      </c>
      <c r="C1327" s="114" t="s">
        <v>868</v>
      </c>
      <c r="D1327" s="114">
        <f t="shared" si="100"/>
        <v>4</v>
      </c>
      <c r="E1327" s="119">
        <f t="shared" si="101"/>
        <v>706.44141315651893</v>
      </c>
      <c r="F1327" s="119">
        <v>573.93800262066998</v>
      </c>
      <c r="G1327" s="114">
        <v>23.362213000000001</v>
      </c>
      <c r="H1327" s="114">
        <v>76.096571999999995</v>
      </c>
      <c r="I1327" s="114" t="s">
        <v>1096</v>
      </c>
      <c r="J1327" s="114" t="s">
        <v>61</v>
      </c>
      <c r="K1327" s="121" t="s">
        <v>495</v>
      </c>
      <c r="L1327" s="121" t="s">
        <v>55</v>
      </c>
      <c r="M1327" s="114" t="s">
        <v>1383</v>
      </c>
      <c r="N1327" s="114" t="s">
        <v>65</v>
      </c>
      <c r="O1327" s="114" t="s">
        <v>518</v>
      </c>
      <c r="P1327" s="121" t="s">
        <v>1097</v>
      </c>
      <c r="Q1327" s="121">
        <v>4</v>
      </c>
      <c r="R1327" s="121" t="s">
        <v>881</v>
      </c>
      <c r="S1327" s="121" t="s">
        <v>59</v>
      </c>
      <c r="U1327" s="121" t="s">
        <v>874</v>
      </c>
      <c r="W1327" s="149" t="s">
        <v>1433</v>
      </c>
      <c r="X1327" s="113">
        <v>10</v>
      </c>
      <c r="Y1327" s="113" t="s">
        <v>1413</v>
      </c>
      <c r="Z1327" s="113" t="s">
        <v>1433</v>
      </c>
      <c r="AA1327" s="120">
        <f t="shared" ref="AA1327:AA1328" si="102">X1327+6</f>
        <v>16</v>
      </c>
      <c r="AB1327" s="114" t="s">
        <v>65</v>
      </c>
      <c r="AC1327" s="121" t="s">
        <v>59</v>
      </c>
      <c r="AD1327" s="121" t="s">
        <v>875</v>
      </c>
    </row>
    <row r="1328" spans="1:30" s="121" customFormat="1">
      <c r="A1328" s="114" t="s">
        <v>1433</v>
      </c>
      <c r="B1328" s="114" t="s">
        <v>1537</v>
      </c>
      <c r="C1328" s="114" t="s">
        <v>868</v>
      </c>
      <c r="D1328" s="114">
        <f t="shared" si="100"/>
        <v>4</v>
      </c>
      <c r="E1328" s="119">
        <f t="shared" si="101"/>
        <v>1280.379415777189</v>
      </c>
      <c r="F1328" s="119">
        <v>205.21083027632901</v>
      </c>
      <c r="G1328" s="114">
        <v>23.361450000000001</v>
      </c>
      <c r="H1328" s="114">
        <v>76.091081000000003</v>
      </c>
      <c r="I1328" s="114" t="s">
        <v>1096</v>
      </c>
      <c r="J1328" s="114" t="s">
        <v>61</v>
      </c>
      <c r="K1328" s="121" t="s">
        <v>495</v>
      </c>
      <c r="L1328" s="121" t="s">
        <v>55</v>
      </c>
      <c r="M1328" s="114" t="s">
        <v>1383</v>
      </c>
      <c r="N1328" s="114" t="s">
        <v>65</v>
      </c>
      <c r="O1328" s="114" t="s">
        <v>518</v>
      </c>
      <c r="P1328" s="121" t="s">
        <v>1097</v>
      </c>
      <c r="Q1328" s="121">
        <v>4</v>
      </c>
      <c r="R1328" s="121" t="s">
        <v>881</v>
      </c>
      <c r="S1328" s="121" t="s">
        <v>59</v>
      </c>
      <c r="U1328" s="121" t="s">
        <v>874</v>
      </c>
      <c r="W1328" s="149" t="s">
        <v>1433</v>
      </c>
      <c r="X1328" s="113">
        <v>7</v>
      </c>
      <c r="Y1328" s="113" t="s">
        <v>1413</v>
      </c>
      <c r="Z1328" s="113" t="s">
        <v>1433</v>
      </c>
      <c r="AA1328" s="120">
        <f t="shared" si="102"/>
        <v>13</v>
      </c>
      <c r="AB1328" s="114" t="s">
        <v>65</v>
      </c>
      <c r="AC1328" s="121" t="s">
        <v>59</v>
      </c>
      <c r="AD1328" s="121" t="s">
        <v>875</v>
      </c>
    </row>
    <row r="1329" spans="1:30" s="121" customFormat="1">
      <c r="A1329" s="114" t="s">
        <v>919</v>
      </c>
      <c r="B1329" s="114" t="s">
        <v>871</v>
      </c>
      <c r="C1329" s="114" t="s">
        <v>868</v>
      </c>
      <c r="D1329" s="114">
        <f t="shared" si="100"/>
        <v>4</v>
      </c>
      <c r="E1329" s="119">
        <f t="shared" si="101"/>
        <v>1485.5902460535181</v>
      </c>
      <c r="F1329" s="119">
        <v>470.626701382595</v>
      </c>
      <c r="G1329" s="114">
        <v>23.361204000000001</v>
      </c>
      <c r="H1329" s="114">
        <v>76.089095999999998</v>
      </c>
      <c r="I1329" s="114" t="s">
        <v>1096</v>
      </c>
      <c r="J1329" s="114" t="s">
        <v>61</v>
      </c>
      <c r="K1329" s="121" t="s">
        <v>495</v>
      </c>
      <c r="L1329" s="121" t="s">
        <v>55</v>
      </c>
      <c r="M1329" s="114" t="s">
        <v>1383</v>
      </c>
      <c r="N1329" s="114" t="s">
        <v>65</v>
      </c>
      <c r="O1329" s="114" t="s">
        <v>518</v>
      </c>
      <c r="P1329" s="121" t="s">
        <v>1097</v>
      </c>
      <c r="Q1329" s="121">
        <v>4</v>
      </c>
      <c r="R1329" s="121" t="s">
        <v>881</v>
      </c>
      <c r="S1329" s="121" t="s">
        <v>59</v>
      </c>
      <c r="U1329" s="121" t="s">
        <v>874</v>
      </c>
      <c r="W1329" s="113" t="s">
        <v>65</v>
      </c>
      <c r="X1329" s="113">
        <v>6</v>
      </c>
      <c r="Y1329" s="113" t="s">
        <v>65</v>
      </c>
      <c r="Z1329" s="113" t="s">
        <v>65</v>
      </c>
      <c r="AA1329" s="120">
        <v>0</v>
      </c>
      <c r="AB1329" s="114" t="s">
        <v>65</v>
      </c>
      <c r="AC1329" s="121" t="s">
        <v>59</v>
      </c>
      <c r="AD1329" s="121" t="s">
        <v>875</v>
      </c>
    </row>
    <row r="1330" spans="1:30" s="121" customFormat="1">
      <c r="A1330" s="114" t="s">
        <v>1433</v>
      </c>
      <c r="B1330" s="114" t="s">
        <v>1537</v>
      </c>
      <c r="C1330" s="114" t="s">
        <v>868</v>
      </c>
      <c r="D1330" s="114">
        <f t="shared" si="100"/>
        <v>4</v>
      </c>
      <c r="E1330" s="119">
        <f t="shared" si="101"/>
        <v>1956.2169474361131</v>
      </c>
      <c r="F1330" s="119">
        <v>539.03796599980603</v>
      </c>
      <c r="G1330" s="114">
        <v>23.360285999999999</v>
      </c>
      <c r="H1330" s="114">
        <v>76.084665000000001</v>
      </c>
      <c r="I1330" s="114" t="s">
        <v>1096</v>
      </c>
      <c r="J1330" s="114" t="s">
        <v>61</v>
      </c>
      <c r="K1330" s="121" t="s">
        <v>495</v>
      </c>
      <c r="L1330" s="121" t="s">
        <v>55</v>
      </c>
      <c r="M1330" s="114" t="s">
        <v>1383</v>
      </c>
      <c r="N1330" s="114" t="s">
        <v>65</v>
      </c>
      <c r="O1330" s="114" t="s">
        <v>518</v>
      </c>
      <c r="P1330" s="121" t="s">
        <v>1097</v>
      </c>
      <c r="Q1330" s="121">
        <v>4</v>
      </c>
      <c r="R1330" s="121" t="s">
        <v>881</v>
      </c>
      <c r="S1330" s="121" t="s">
        <v>59</v>
      </c>
      <c r="U1330" s="121" t="s">
        <v>874</v>
      </c>
      <c r="W1330" s="149" t="s">
        <v>1433</v>
      </c>
      <c r="X1330" s="113">
        <v>7</v>
      </c>
      <c r="Y1330" s="113" t="s">
        <v>1413</v>
      </c>
      <c r="Z1330" s="113" t="s">
        <v>1433</v>
      </c>
      <c r="AA1330" s="120">
        <f t="shared" ref="AA1330:AA1331" si="103">X1330+6</f>
        <v>13</v>
      </c>
      <c r="AB1330" s="114" t="s">
        <v>65</v>
      </c>
      <c r="AC1330" s="121" t="s">
        <v>59</v>
      </c>
      <c r="AD1330" s="121" t="s">
        <v>875</v>
      </c>
    </row>
    <row r="1331" spans="1:30" s="121" customFormat="1">
      <c r="A1331" s="114" t="s">
        <v>1433</v>
      </c>
      <c r="B1331" s="114" t="s">
        <v>1537</v>
      </c>
      <c r="C1331" s="114" t="s">
        <v>868</v>
      </c>
      <c r="D1331" s="114">
        <f t="shared" si="100"/>
        <v>4</v>
      </c>
      <c r="E1331" s="119">
        <f t="shared" si="101"/>
        <v>2495.2549134359192</v>
      </c>
      <c r="F1331" s="119">
        <v>471.28395674115302</v>
      </c>
      <c r="G1331" s="114">
        <v>23.358794</v>
      </c>
      <c r="H1331" s="114">
        <v>76.079672000000002</v>
      </c>
      <c r="I1331" s="114" t="s">
        <v>1096</v>
      </c>
      <c r="J1331" s="114" t="s">
        <v>61</v>
      </c>
      <c r="K1331" s="121" t="s">
        <v>495</v>
      </c>
      <c r="L1331" s="121" t="s">
        <v>55</v>
      </c>
      <c r="M1331" s="114" t="s">
        <v>1383</v>
      </c>
      <c r="N1331" s="114" t="s">
        <v>65</v>
      </c>
      <c r="O1331" s="114" t="s">
        <v>518</v>
      </c>
      <c r="P1331" s="121" t="s">
        <v>1097</v>
      </c>
      <c r="Q1331" s="121">
        <v>4</v>
      </c>
      <c r="R1331" s="121" t="s">
        <v>881</v>
      </c>
      <c r="S1331" s="121" t="s">
        <v>59</v>
      </c>
      <c r="U1331" s="121" t="s">
        <v>874</v>
      </c>
      <c r="W1331" s="149" t="s">
        <v>1433</v>
      </c>
      <c r="X1331" s="113">
        <v>10</v>
      </c>
      <c r="Y1331" s="113" t="s">
        <v>1413</v>
      </c>
      <c r="Z1331" s="113" t="s">
        <v>1433</v>
      </c>
      <c r="AA1331" s="120">
        <f t="shared" si="103"/>
        <v>16</v>
      </c>
      <c r="AB1331" s="114" t="s">
        <v>65</v>
      </c>
      <c r="AC1331" s="121" t="s">
        <v>59</v>
      </c>
      <c r="AD1331" s="121" t="s">
        <v>875</v>
      </c>
    </row>
    <row r="1332" spans="1:30" s="121" customFormat="1">
      <c r="A1332" s="114" t="s">
        <v>879</v>
      </c>
      <c r="B1332" s="114" t="s">
        <v>871</v>
      </c>
      <c r="C1332" s="114" t="s">
        <v>868</v>
      </c>
      <c r="D1332" s="114">
        <f t="shared" si="100"/>
        <v>4</v>
      </c>
      <c r="E1332" s="119">
        <f t="shared" si="101"/>
        <v>2966.5388701770721</v>
      </c>
      <c r="F1332" s="119">
        <v>989.84145563459197</v>
      </c>
      <c r="G1332" s="114">
        <v>23.356369999999998</v>
      </c>
      <c r="H1332" s="114">
        <v>76.075890999999999</v>
      </c>
      <c r="I1332" s="114" t="s">
        <v>1096</v>
      </c>
      <c r="J1332" s="114" t="s">
        <v>61</v>
      </c>
      <c r="K1332" s="121" t="s">
        <v>495</v>
      </c>
      <c r="L1332" s="121" t="s">
        <v>55</v>
      </c>
      <c r="M1332" s="114" t="s">
        <v>1383</v>
      </c>
      <c r="N1332" s="114" t="s">
        <v>65</v>
      </c>
      <c r="O1332" s="114" t="s">
        <v>518</v>
      </c>
      <c r="P1332" s="121" t="s">
        <v>1097</v>
      </c>
      <c r="Q1332" s="121">
        <v>4</v>
      </c>
      <c r="R1332" s="121" t="s">
        <v>881</v>
      </c>
      <c r="S1332" s="121" t="s">
        <v>59</v>
      </c>
      <c r="U1332" s="121" t="s">
        <v>874</v>
      </c>
      <c r="W1332" s="113" t="s">
        <v>65</v>
      </c>
      <c r="X1332" s="113">
        <v>6</v>
      </c>
      <c r="Y1332" s="113" t="s">
        <v>65</v>
      </c>
      <c r="Z1332" s="113" t="s">
        <v>65</v>
      </c>
      <c r="AA1332" s="120">
        <v>0</v>
      </c>
      <c r="AB1332" s="114" t="s">
        <v>65</v>
      </c>
      <c r="AC1332" s="121" t="s">
        <v>59</v>
      </c>
      <c r="AD1332" s="121" t="s">
        <v>875</v>
      </c>
    </row>
    <row r="1333" spans="1:30" s="121" customFormat="1">
      <c r="A1333" s="114" t="s">
        <v>1433</v>
      </c>
      <c r="B1333" s="114" t="s">
        <v>1537</v>
      </c>
      <c r="C1333" s="114" t="s">
        <v>868</v>
      </c>
      <c r="D1333" s="114">
        <f t="shared" si="100"/>
        <v>4</v>
      </c>
      <c r="E1333" s="119">
        <f t="shared" si="101"/>
        <v>3956.3803258116641</v>
      </c>
      <c r="F1333" s="119">
        <v>561.20553214317897</v>
      </c>
      <c r="G1333" s="114">
        <v>23.352627999999999</v>
      </c>
      <c r="H1333" s="114">
        <v>76.067143000000002</v>
      </c>
      <c r="I1333" s="114" t="s">
        <v>1096</v>
      </c>
      <c r="J1333" s="114" t="s">
        <v>61</v>
      </c>
      <c r="K1333" s="121" t="s">
        <v>495</v>
      </c>
      <c r="L1333" s="121" t="s">
        <v>55</v>
      </c>
      <c r="M1333" s="114" t="s">
        <v>1383</v>
      </c>
      <c r="N1333" s="114" t="s">
        <v>65</v>
      </c>
      <c r="O1333" s="114" t="s">
        <v>518</v>
      </c>
      <c r="P1333" s="121" t="s">
        <v>1097</v>
      </c>
      <c r="Q1333" s="121">
        <v>4</v>
      </c>
      <c r="R1333" s="121" t="s">
        <v>929</v>
      </c>
      <c r="S1333" s="121" t="s">
        <v>59</v>
      </c>
      <c r="U1333" s="121" t="s">
        <v>874</v>
      </c>
      <c r="W1333" s="149" t="s">
        <v>1433</v>
      </c>
      <c r="X1333" s="113">
        <v>10</v>
      </c>
      <c r="Y1333" s="113" t="s">
        <v>1413</v>
      </c>
      <c r="Z1333" s="113" t="s">
        <v>1433</v>
      </c>
      <c r="AA1333" s="120">
        <f>X1333+6</f>
        <v>16</v>
      </c>
      <c r="AB1333" s="114" t="s">
        <v>65</v>
      </c>
      <c r="AC1333" s="121" t="s">
        <v>59</v>
      </c>
      <c r="AD1333" s="121" t="s">
        <v>875</v>
      </c>
    </row>
    <row r="1334" spans="1:30" s="121" customFormat="1">
      <c r="A1334" s="114" t="s">
        <v>1432</v>
      </c>
      <c r="B1334" s="114" t="s">
        <v>1408</v>
      </c>
      <c r="C1334" s="114" t="s">
        <v>868</v>
      </c>
      <c r="D1334" s="114">
        <f t="shared" si="100"/>
        <v>4</v>
      </c>
      <c r="E1334" s="119">
        <f t="shared" si="101"/>
        <v>4517.585857954843</v>
      </c>
      <c r="F1334" s="119">
        <v>22.989758136472101</v>
      </c>
      <c r="G1334" s="114">
        <v>23.349974</v>
      </c>
      <c r="H1334" s="114">
        <v>76.062487000000004</v>
      </c>
      <c r="I1334" s="114" t="s">
        <v>1096</v>
      </c>
      <c r="J1334" s="114" t="s">
        <v>61</v>
      </c>
      <c r="K1334" s="121" t="s">
        <v>495</v>
      </c>
      <c r="L1334" s="121" t="s">
        <v>55</v>
      </c>
      <c r="M1334" s="114" t="s">
        <v>1383</v>
      </c>
      <c r="N1334" s="114" t="s">
        <v>65</v>
      </c>
      <c r="O1334" s="114" t="s">
        <v>518</v>
      </c>
      <c r="P1334" s="121" t="s">
        <v>1097</v>
      </c>
      <c r="Q1334" s="121">
        <v>4</v>
      </c>
      <c r="R1334" s="121" t="s">
        <v>881</v>
      </c>
      <c r="S1334" s="121" t="s">
        <v>59</v>
      </c>
      <c r="U1334" s="121" t="s">
        <v>874</v>
      </c>
      <c r="W1334" s="113" t="s">
        <v>65</v>
      </c>
      <c r="X1334" s="113">
        <v>7</v>
      </c>
      <c r="Y1334" s="113" t="s">
        <v>65</v>
      </c>
      <c r="Z1334" s="113" t="s">
        <v>65</v>
      </c>
      <c r="AA1334" s="120">
        <v>0</v>
      </c>
      <c r="AB1334" s="114" t="s">
        <v>65</v>
      </c>
      <c r="AC1334" s="121" t="s">
        <v>59</v>
      </c>
      <c r="AD1334" s="121" t="s">
        <v>875</v>
      </c>
    </row>
    <row r="1335" spans="1:30" s="121" customFormat="1">
      <c r="A1335" s="114" t="s">
        <v>1433</v>
      </c>
      <c r="B1335" s="114" t="s">
        <v>1537</v>
      </c>
      <c r="C1335" s="114" t="s">
        <v>868</v>
      </c>
      <c r="D1335" s="114">
        <f t="shared" si="100"/>
        <v>4</v>
      </c>
      <c r="E1335" s="119">
        <f t="shared" si="101"/>
        <v>4540.5756160913152</v>
      </c>
      <c r="F1335" s="119">
        <v>25.895884242207</v>
      </c>
      <c r="G1335" s="114">
        <v>23.349879999999999</v>
      </c>
      <c r="H1335" s="114">
        <v>76.062286999999998</v>
      </c>
      <c r="I1335" s="114" t="s">
        <v>1096</v>
      </c>
      <c r="J1335" s="114" t="s">
        <v>61</v>
      </c>
      <c r="K1335" s="121" t="s">
        <v>495</v>
      </c>
      <c r="L1335" s="121" t="s">
        <v>55</v>
      </c>
      <c r="M1335" s="114" t="s">
        <v>1383</v>
      </c>
      <c r="N1335" s="114" t="s">
        <v>65</v>
      </c>
      <c r="O1335" s="114" t="s">
        <v>518</v>
      </c>
      <c r="P1335" s="121" t="s">
        <v>1097</v>
      </c>
      <c r="Q1335" s="121">
        <v>4</v>
      </c>
      <c r="R1335" s="121" t="s">
        <v>881</v>
      </c>
      <c r="S1335" s="121" t="s">
        <v>59</v>
      </c>
      <c r="U1335" s="121" t="s">
        <v>874</v>
      </c>
      <c r="W1335" s="149" t="s">
        <v>1433</v>
      </c>
      <c r="X1335" s="113">
        <v>7</v>
      </c>
      <c r="Y1335" s="113" t="s">
        <v>1413</v>
      </c>
      <c r="Z1335" s="113" t="s">
        <v>1433</v>
      </c>
      <c r="AA1335" s="120">
        <f t="shared" ref="AA1335:AA1339" si="104">X1335+6</f>
        <v>13</v>
      </c>
      <c r="AB1335" s="114" t="s">
        <v>65</v>
      </c>
      <c r="AC1335" s="121" t="s">
        <v>59</v>
      </c>
      <c r="AD1335" s="121" t="s">
        <v>875</v>
      </c>
    </row>
    <row r="1336" spans="1:30" s="121" customFormat="1">
      <c r="A1336" s="114" t="s">
        <v>1433</v>
      </c>
      <c r="B1336" s="114" t="s">
        <v>1537</v>
      </c>
      <c r="C1336" s="114" t="s">
        <v>868</v>
      </c>
      <c r="D1336" s="114">
        <f t="shared" si="100"/>
        <v>4</v>
      </c>
      <c r="E1336" s="119">
        <f t="shared" si="101"/>
        <v>4566.4715003335223</v>
      </c>
      <c r="F1336" s="119">
        <v>261.87935936146403</v>
      </c>
      <c r="G1336" s="114">
        <v>23.349837000000001</v>
      </c>
      <c r="H1336" s="114">
        <v>76.062038999999999</v>
      </c>
      <c r="I1336" s="114" t="s">
        <v>1096</v>
      </c>
      <c r="J1336" s="114" t="s">
        <v>61</v>
      </c>
      <c r="K1336" s="121" t="s">
        <v>495</v>
      </c>
      <c r="L1336" s="121" t="s">
        <v>55</v>
      </c>
      <c r="M1336" s="114" t="s">
        <v>1383</v>
      </c>
      <c r="N1336" s="114" t="s">
        <v>65</v>
      </c>
      <c r="O1336" s="114" t="s">
        <v>518</v>
      </c>
      <c r="P1336" s="121" t="s">
        <v>1097</v>
      </c>
      <c r="Q1336" s="121">
        <v>4</v>
      </c>
      <c r="R1336" s="121" t="s">
        <v>881</v>
      </c>
      <c r="S1336" s="121" t="s">
        <v>59</v>
      </c>
      <c r="U1336" s="121" t="s">
        <v>874</v>
      </c>
      <c r="W1336" s="149" t="s">
        <v>1433</v>
      </c>
      <c r="X1336" s="113">
        <v>16</v>
      </c>
      <c r="Y1336" s="113" t="s">
        <v>1413</v>
      </c>
      <c r="Z1336" s="113" t="s">
        <v>1433</v>
      </c>
      <c r="AA1336" s="120">
        <f t="shared" si="104"/>
        <v>22</v>
      </c>
      <c r="AB1336" s="114" t="s">
        <v>65</v>
      </c>
      <c r="AC1336" s="121" t="s">
        <v>59</v>
      </c>
      <c r="AD1336" s="121" t="s">
        <v>875</v>
      </c>
    </row>
    <row r="1337" spans="1:30" s="121" customFormat="1">
      <c r="A1337" s="114" t="s">
        <v>1433</v>
      </c>
      <c r="B1337" s="114" t="s">
        <v>1537</v>
      </c>
      <c r="C1337" s="114" t="s">
        <v>868</v>
      </c>
      <c r="D1337" s="114">
        <f t="shared" si="100"/>
        <v>4</v>
      </c>
      <c r="E1337" s="119">
        <f t="shared" si="101"/>
        <v>4828.350859694986</v>
      </c>
      <c r="F1337" s="119">
        <v>1139.6365952199101</v>
      </c>
      <c r="G1337" s="114">
        <v>23.349224</v>
      </c>
      <c r="H1337" s="114">
        <v>76.059591999999995</v>
      </c>
      <c r="I1337" s="114" t="s">
        <v>1096</v>
      </c>
      <c r="J1337" s="114" t="s">
        <v>61</v>
      </c>
      <c r="K1337" s="121" t="s">
        <v>495</v>
      </c>
      <c r="L1337" s="121" t="s">
        <v>55</v>
      </c>
      <c r="M1337" s="114" t="s">
        <v>1383</v>
      </c>
      <c r="N1337" s="114" t="s">
        <v>65</v>
      </c>
      <c r="O1337" s="114" t="s">
        <v>518</v>
      </c>
      <c r="P1337" s="121" t="s">
        <v>1097</v>
      </c>
      <c r="Q1337" s="121">
        <v>4</v>
      </c>
      <c r="R1337" s="121" t="s">
        <v>881</v>
      </c>
      <c r="S1337" s="121" t="s">
        <v>59</v>
      </c>
      <c r="U1337" s="121" t="s">
        <v>874</v>
      </c>
      <c r="W1337" s="149" t="s">
        <v>1433</v>
      </c>
      <c r="X1337" s="113">
        <v>23</v>
      </c>
      <c r="Y1337" s="113" t="s">
        <v>1413</v>
      </c>
      <c r="Z1337" s="113" t="s">
        <v>1433</v>
      </c>
      <c r="AA1337" s="120">
        <f t="shared" si="104"/>
        <v>29</v>
      </c>
      <c r="AB1337" s="114" t="s">
        <v>65</v>
      </c>
      <c r="AC1337" s="121" t="s">
        <v>59</v>
      </c>
      <c r="AD1337" s="121" t="s">
        <v>875</v>
      </c>
    </row>
    <row r="1338" spans="1:30" s="121" customFormat="1">
      <c r="A1338" s="114" t="s">
        <v>1433</v>
      </c>
      <c r="B1338" s="114" t="s">
        <v>1537</v>
      </c>
      <c r="C1338" s="114" t="s">
        <v>868</v>
      </c>
      <c r="D1338" s="114">
        <f t="shared" si="100"/>
        <v>4</v>
      </c>
      <c r="E1338" s="119">
        <v>0</v>
      </c>
      <c r="F1338" s="119">
        <v>512.41150367512898</v>
      </c>
      <c r="G1338" s="114">
        <v>23.394539000000002</v>
      </c>
      <c r="H1338" s="114">
        <v>76.099388000000005</v>
      </c>
      <c r="I1338" s="114" t="s">
        <v>1253</v>
      </c>
      <c r="J1338" s="114" t="s">
        <v>61</v>
      </c>
      <c r="K1338" s="121" t="s">
        <v>495</v>
      </c>
      <c r="L1338" s="121" t="s">
        <v>55</v>
      </c>
      <c r="M1338" s="114" t="s">
        <v>1384</v>
      </c>
      <c r="N1338" s="114" t="s">
        <v>65</v>
      </c>
      <c r="O1338" s="114" t="s">
        <v>518</v>
      </c>
      <c r="P1338" s="121" t="s">
        <v>1072</v>
      </c>
      <c r="Q1338" s="121">
        <v>4</v>
      </c>
      <c r="R1338" s="121" t="s">
        <v>881</v>
      </c>
      <c r="S1338" s="121" t="s">
        <v>59</v>
      </c>
      <c r="U1338" s="121" t="s">
        <v>874</v>
      </c>
      <c r="W1338" s="149" t="s">
        <v>1433</v>
      </c>
      <c r="X1338" s="113">
        <v>20</v>
      </c>
      <c r="Y1338" s="113" t="s">
        <v>1413</v>
      </c>
      <c r="Z1338" s="113" t="s">
        <v>1433</v>
      </c>
      <c r="AA1338" s="120">
        <f t="shared" si="104"/>
        <v>26</v>
      </c>
      <c r="AB1338" s="114" t="s">
        <v>65</v>
      </c>
      <c r="AC1338" s="121" t="s">
        <v>59</v>
      </c>
      <c r="AD1338" s="121" t="s">
        <v>875</v>
      </c>
    </row>
    <row r="1339" spans="1:30" s="121" customFormat="1">
      <c r="A1339" s="114" t="s">
        <v>1433</v>
      </c>
      <c r="B1339" s="114" t="s">
        <v>1537</v>
      </c>
      <c r="C1339" s="114" t="s">
        <v>868</v>
      </c>
      <c r="D1339" s="114">
        <f t="shared" si="100"/>
        <v>4</v>
      </c>
      <c r="E1339" s="119">
        <f t="shared" si="101"/>
        <v>512.41150367512898</v>
      </c>
      <c r="F1339" s="119">
        <v>364.12260375442997</v>
      </c>
      <c r="G1339" s="114">
        <v>23.395679999999999</v>
      </c>
      <c r="H1339" s="114">
        <v>76.102722</v>
      </c>
      <c r="I1339" s="114" t="s">
        <v>1253</v>
      </c>
      <c r="J1339" s="114" t="s">
        <v>61</v>
      </c>
      <c r="K1339" s="121" t="s">
        <v>495</v>
      </c>
      <c r="L1339" s="121" t="s">
        <v>55</v>
      </c>
      <c r="M1339" s="114" t="s">
        <v>1384</v>
      </c>
      <c r="N1339" s="114" t="s">
        <v>65</v>
      </c>
      <c r="O1339" s="114" t="s">
        <v>518</v>
      </c>
      <c r="P1339" s="121" t="s">
        <v>1072</v>
      </c>
      <c r="Q1339" s="121">
        <v>4</v>
      </c>
      <c r="R1339" s="121" t="s">
        <v>881</v>
      </c>
      <c r="S1339" s="121" t="s">
        <v>59</v>
      </c>
      <c r="U1339" s="121" t="s">
        <v>874</v>
      </c>
      <c r="W1339" s="149" t="s">
        <v>1433</v>
      </c>
      <c r="X1339" s="113">
        <v>7</v>
      </c>
      <c r="Y1339" s="113" t="s">
        <v>1413</v>
      </c>
      <c r="Z1339" s="113" t="s">
        <v>1433</v>
      </c>
      <c r="AA1339" s="120">
        <f t="shared" si="104"/>
        <v>13</v>
      </c>
      <c r="AB1339" s="114" t="s">
        <v>65</v>
      </c>
      <c r="AC1339" s="121" t="s">
        <v>59</v>
      </c>
      <c r="AD1339" s="121" t="s">
        <v>901</v>
      </c>
    </row>
    <row r="1340" spans="1:30" s="121" customFormat="1">
      <c r="A1340" s="114" t="s">
        <v>983</v>
      </c>
      <c r="B1340" s="114" t="s">
        <v>871</v>
      </c>
      <c r="C1340" s="114" t="s">
        <v>868</v>
      </c>
      <c r="D1340" s="114">
        <f t="shared" si="100"/>
        <v>4</v>
      </c>
      <c r="E1340" s="119">
        <f t="shared" si="101"/>
        <v>876.53410742955896</v>
      </c>
      <c r="F1340" s="119">
        <v>881.29058607550905</v>
      </c>
      <c r="G1340" s="114">
        <v>23.400281</v>
      </c>
      <c r="H1340" s="114">
        <v>76.109624999999994</v>
      </c>
      <c r="I1340" s="114" t="s">
        <v>1253</v>
      </c>
      <c r="J1340" s="114" t="s">
        <v>61</v>
      </c>
      <c r="K1340" s="121" t="s">
        <v>495</v>
      </c>
      <c r="L1340" s="121" t="s">
        <v>55</v>
      </c>
      <c r="M1340" s="114" t="s">
        <v>1384</v>
      </c>
      <c r="N1340" s="114" t="s">
        <v>65</v>
      </c>
      <c r="O1340" s="114" t="s">
        <v>518</v>
      </c>
      <c r="P1340" s="121" t="s">
        <v>1072</v>
      </c>
      <c r="Q1340" s="121">
        <v>4</v>
      </c>
      <c r="R1340" s="121" t="s">
        <v>881</v>
      </c>
      <c r="S1340" s="121" t="s">
        <v>59</v>
      </c>
      <c r="U1340" s="121" t="s">
        <v>874</v>
      </c>
      <c r="W1340" s="113" t="s">
        <v>65</v>
      </c>
      <c r="X1340" s="113">
        <v>6</v>
      </c>
      <c r="Y1340" s="113" t="s">
        <v>65</v>
      </c>
      <c r="Z1340" s="113" t="s">
        <v>65</v>
      </c>
      <c r="AA1340" s="120">
        <v>0</v>
      </c>
      <c r="AB1340" s="114" t="s">
        <v>65</v>
      </c>
      <c r="AC1340" s="121" t="s">
        <v>59</v>
      </c>
      <c r="AD1340" s="121" t="s">
        <v>875</v>
      </c>
    </row>
    <row r="1341" spans="1:30" s="121" customFormat="1">
      <c r="A1341" s="114" t="s">
        <v>1433</v>
      </c>
      <c r="B1341" s="114" t="s">
        <v>1537</v>
      </c>
      <c r="C1341" s="114" t="s">
        <v>868</v>
      </c>
      <c r="D1341" s="114">
        <f t="shared" si="100"/>
        <v>4</v>
      </c>
      <c r="E1341" s="119">
        <f t="shared" si="101"/>
        <v>1757.8246935050679</v>
      </c>
      <c r="F1341" s="119">
        <v>95.022161611619595</v>
      </c>
      <c r="G1341" s="114">
        <v>23.400846000000001</v>
      </c>
      <c r="H1341" s="114">
        <v>76.110324000000006</v>
      </c>
      <c r="I1341" s="114" t="s">
        <v>1253</v>
      </c>
      <c r="J1341" s="114" t="s">
        <v>61</v>
      </c>
      <c r="K1341" s="121" t="s">
        <v>495</v>
      </c>
      <c r="L1341" s="121" t="s">
        <v>55</v>
      </c>
      <c r="M1341" s="114" t="s">
        <v>1384</v>
      </c>
      <c r="N1341" s="114" t="s">
        <v>65</v>
      </c>
      <c r="O1341" s="114" t="s">
        <v>518</v>
      </c>
      <c r="P1341" s="121" t="s">
        <v>1072</v>
      </c>
      <c r="Q1341" s="121">
        <v>4</v>
      </c>
      <c r="R1341" s="121" t="s">
        <v>881</v>
      </c>
      <c r="S1341" s="121" t="s">
        <v>59</v>
      </c>
      <c r="U1341" s="121" t="s">
        <v>874</v>
      </c>
      <c r="W1341" s="149" t="s">
        <v>1433</v>
      </c>
      <c r="X1341" s="113">
        <v>7</v>
      </c>
      <c r="Y1341" s="113" t="s">
        <v>1413</v>
      </c>
      <c r="Z1341" s="113" t="s">
        <v>1433</v>
      </c>
      <c r="AA1341" s="120">
        <f>X1341+6</f>
        <v>13</v>
      </c>
      <c r="AB1341" s="114" t="s">
        <v>65</v>
      </c>
      <c r="AC1341" s="121" t="s">
        <v>59</v>
      </c>
      <c r="AD1341" s="121" t="s">
        <v>875</v>
      </c>
    </row>
    <row r="1342" spans="1:30" s="121" customFormat="1">
      <c r="A1342" s="114" t="s">
        <v>1044</v>
      </c>
      <c r="B1342" s="114" t="s">
        <v>871</v>
      </c>
      <c r="C1342" s="114" t="s">
        <v>868</v>
      </c>
      <c r="D1342" s="114">
        <f t="shared" si="100"/>
        <v>4</v>
      </c>
      <c r="E1342" s="119">
        <f t="shared" si="101"/>
        <v>1852.8468551166875</v>
      </c>
      <c r="F1342" s="119">
        <v>553.35409667328997</v>
      </c>
      <c r="G1342" s="114">
        <v>23.403503000000001</v>
      </c>
      <c r="H1342" s="114">
        <v>76.114834000000002</v>
      </c>
      <c r="I1342" s="114" t="s">
        <v>1253</v>
      </c>
      <c r="J1342" s="114" t="s">
        <v>61</v>
      </c>
      <c r="K1342" s="121" t="s">
        <v>495</v>
      </c>
      <c r="L1342" s="121" t="s">
        <v>55</v>
      </c>
      <c r="M1342" s="114" t="s">
        <v>1384</v>
      </c>
      <c r="N1342" s="114" t="s">
        <v>65</v>
      </c>
      <c r="O1342" s="114" t="s">
        <v>518</v>
      </c>
      <c r="P1342" s="121" t="s">
        <v>1072</v>
      </c>
      <c r="Q1342" s="121">
        <v>4</v>
      </c>
      <c r="R1342" s="121" t="s">
        <v>881</v>
      </c>
      <c r="S1342" s="121" t="s">
        <v>59</v>
      </c>
      <c r="U1342" s="121" t="s">
        <v>874</v>
      </c>
      <c r="W1342" s="113" t="s">
        <v>65</v>
      </c>
      <c r="X1342" s="113">
        <v>6</v>
      </c>
      <c r="Y1342" s="113" t="s">
        <v>65</v>
      </c>
      <c r="Z1342" s="113" t="s">
        <v>65</v>
      </c>
      <c r="AA1342" s="120">
        <v>0</v>
      </c>
      <c r="AB1342" s="114" t="s">
        <v>65</v>
      </c>
      <c r="AC1342" s="121" t="s">
        <v>59</v>
      </c>
      <c r="AD1342" s="121" t="s">
        <v>875</v>
      </c>
    </row>
    <row r="1343" spans="1:30" s="121" customFormat="1">
      <c r="A1343" s="114" t="s">
        <v>1432</v>
      </c>
      <c r="B1343" s="114" t="s">
        <v>1408</v>
      </c>
      <c r="C1343" s="114" t="s">
        <v>868</v>
      </c>
      <c r="D1343" s="114">
        <f t="shared" si="100"/>
        <v>5</v>
      </c>
      <c r="E1343" s="119">
        <f t="shared" si="101"/>
        <v>2406.2009517899774</v>
      </c>
      <c r="F1343" s="119">
        <v>142.95420497255</v>
      </c>
      <c r="G1343" s="114">
        <v>23.404392000000001</v>
      </c>
      <c r="H1343" s="114">
        <v>76.115807000000004</v>
      </c>
      <c r="I1343" s="114" t="s">
        <v>1253</v>
      </c>
      <c r="J1343" s="114" t="s">
        <v>61</v>
      </c>
      <c r="K1343" s="121" t="s">
        <v>495</v>
      </c>
      <c r="L1343" s="121" t="s">
        <v>55</v>
      </c>
      <c r="M1343" s="114" t="s">
        <v>1384</v>
      </c>
      <c r="N1343" s="114" t="s">
        <v>65</v>
      </c>
      <c r="O1343" s="114" t="s">
        <v>518</v>
      </c>
      <c r="P1343" s="121" t="s">
        <v>884</v>
      </c>
      <c r="Q1343" s="121">
        <v>6</v>
      </c>
      <c r="R1343" s="121" t="s">
        <v>873</v>
      </c>
      <c r="S1343" s="121" t="s">
        <v>59</v>
      </c>
      <c r="U1343" s="121" t="s">
        <v>886</v>
      </c>
      <c r="W1343" s="113" t="s">
        <v>65</v>
      </c>
      <c r="X1343" s="113">
        <v>10</v>
      </c>
      <c r="Y1343" s="113" t="s">
        <v>65</v>
      </c>
      <c r="Z1343" s="113" t="s">
        <v>65</v>
      </c>
      <c r="AA1343" s="120">
        <v>0</v>
      </c>
      <c r="AB1343" s="114" t="s">
        <v>65</v>
      </c>
      <c r="AC1343" s="121" t="s">
        <v>59</v>
      </c>
      <c r="AD1343" s="121" t="s">
        <v>875</v>
      </c>
    </row>
    <row r="1344" spans="1:30" s="121" customFormat="1">
      <c r="A1344" s="114" t="s">
        <v>1432</v>
      </c>
      <c r="B1344" s="114" t="s">
        <v>1408</v>
      </c>
      <c r="C1344" s="114" t="s">
        <v>868</v>
      </c>
      <c r="D1344" s="114">
        <f t="shared" si="100"/>
        <v>5</v>
      </c>
      <c r="E1344" s="119">
        <f t="shared" si="101"/>
        <v>2549.1551567625274</v>
      </c>
      <c r="F1344" s="119">
        <v>68.3449010814752</v>
      </c>
      <c r="G1344" s="114">
        <v>23.405002</v>
      </c>
      <c r="H1344" s="114">
        <v>76.115876</v>
      </c>
      <c r="I1344" s="114" t="s">
        <v>1253</v>
      </c>
      <c r="J1344" s="114" t="s">
        <v>61</v>
      </c>
      <c r="K1344" s="121" t="s">
        <v>495</v>
      </c>
      <c r="L1344" s="121" t="s">
        <v>55</v>
      </c>
      <c r="M1344" s="114" t="s">
        <v>1384</v>
      </c>
      <c r="N1344" s="114" t="s">
        <v>65</v>
      </c>
      <c r="O1344" s="114" t="s">
        <v>518</v>
      </c>
      <c r="P1344" s="121" t="s">
        <v>884</v>
      </c>
      <c r="Q1344" s="121">
        <v>6</v>
      </c>
      <c r="R1344" s="121" t="s">
        <v>873</v>
      </c>
      <c r="S1344" s="121" t="s">
        <v>59</v>
      </c>
      <c r="U1344" s="121" t="s">
        <v>886</v>
      </c>
      <c r="W1344" s="113" t="s">
        <v>65</v>
      </c>
      <c r="X1344" s="113">
        <v>6</v>
      </c>
      <c r="Y1344" s="113" t="s">
        <v>65</v>
      </c>
      <c r="Z1344" s="113" t="s">
        <v>65</v>
      </c>
      <c r="AA1344" s="120">
        <v>0</v>
      </c>
      <c r="AB1344" s="114" t="s">
        <v>65</v>
      </c>
      <c r="AC1344" s="121" t="s">
        <v>59</v>
      </c>
      <c r="AD1344" s="121" t="s">
        <v>875</v>
      </c>
    </row>
    <row r="1345" spans="1:30" s="121" customFormat="1">
      <c r="A1345" s="114" t="s">
        <v>1432</v>
      </c>
      <c r="B1345" s="114" t="s">
        <v>1408</v>
      </c>
      <c r="C1345" s="114" t="s">
        <v>868</v>
      </c>
      <c r="D1345" s="114">
        <f t="shared" si="100"/>
        <v>5</v>
      </c>
      <c r="E1345" s="119">
        <f t="shared" si="101"/>
        <v>2617.5000578440026</v>
      </c>
      <c r="F1345" s="119">
        <v>35.006515220338599</v>
      </c>
      <c r="G1345" s="114">
        <v>23.404883000000002</v>
      </c>
      <c r="H1345" s="114">
        <v>76.116169999999997</v>
      </c>
      <c r="I1345" s="114" t="s">
        <v>1253</v>
      </c>
      <c r="J1345" s="114" t="s">
        <v>61</v>
      </c>
      <c r="K1345" s="121" t="s">
        <v>495</v>
      </c>
      <c r="L1345" s="121" t="s">
        <v>55</v>
      </c>
      <c r="M1345" s="114" t="s">
        <v>1384</v>
      </c>
      <c r="N1345" s="114" t="s">
        <v>65</v>
      </c>
      <c r="O1345" s="114" t="s">
        <v>518</v>
      </c>
      <c r="P1345" s="121" t="s">
        <v>884</v>
      </c>
      <c r="Q1345" s="121">
        <v>6</v>
      </c>
      <c r="R1345" s="121" t="s">
        <v>873</v>
      </c>
      <c r="S1345" s="121" t="s">
        <v>59</v>
      </c>
      <c r="U1345" s="121" t="s">
        <v>886</v>
      </c>
      <c r="W1345" s="113" t="s">
        <v>65</v>
      </c>
      <c r="X1345" s="113">
        <v>9</v>
      </c>
      <c r="Y1345" s="113" t="s">
        <v>65</v>
      </c>
      <c r="Z1345" s="113" t="s">
        <v>65</v>
      </c>
      <c r="AA1345" s="120">
        <v>0</v>
      </c>
      <c r="AB1345" s="114" t="s">
        <v>65</v>
      </c>
      <c r="AC1345" s="121" t="s">
        <v>59</v>
      </c>
      <c r="AD1345" s="121" t="s">
        <v>875</v>
      </c>
    </row>
    <row r="1346" spans="1:30" s="121" customFormat="1">
      <c r="A1346" s="114" t="s">
        <v>879</v>
      </c>
      <c r="B1346" s="114" t="s">
        <v>871</v>
      </c>
      <c r="C1346" s="114" t="s">
        <v>868</v>
      </c>
      <c r="D1346" s="114">
        <f t="shared" si="100"/>
        <v>4</v>
      </c>
      <c r="E1346" s="119">
        <v>0</v>
      </c>
      <c r="F1346" s="119">
        <v>986.71805192144905</v>
      </c>
      <c r="G1346" s="114">
        <v>23.401264000000001</v>
      </c>
      <c r="H1346" s="114">
        <v>76.150966999999994</v>
      </c>
      <c r="I1346" s="114" t="s">
        <v>1099</v>
      </c>
      <c r="J1346" s="114" t="s">
        <v>61</v>
      </c>
      <c r="K1346" s="121" t="s">
        <v>495</v>
      </c>
      <c r="L1346" s="121" t="s">
        <v>55</v>
      </c>
      <c r="M1346" s="114" t="s">
        <v>1385</v>
      </c>
      <c r="N1346" s="114" t="s">
        <v>65</v>
      </c>
      <c r="O1346" s="114" t="s">
        <v>518</v>
      </c>
      <c r="P1346" s="121" t="s">
        <v>1095</v>
      </c>
      <c r="Q1346" s="121">
        <v>4</v>
      </c>
      <c r="R1346" s="121" t="s">
        <v>881</v>
      </c>
      <c r="S1346" s="121" t="s">
        <v>59</v>
      </c>
      <c r="U1346" s="121" t="s">
        <v>874</v>
      </c>
      <c r="W1346" s="113" t="s">
        <v>65</v>
      </c>
      <c r="X1346" s="113">
        <v>6</v>
      </c>
      <c r="Y1346" s="113" t="s">
        <v>65</v>
      </c>
      <c r="Z1346" s="113" t="s">
        <v>65</v>
      </c>
      <c r="AA1346" s="120">
        <v>0</v>
      </c>
      <c r="AB1346" s="114" t="s">
        <v>65</v>
      </c>
      <c r="AC1346" s="121" t="s">
        <v>59</v>
      </c>
      <c r="AD1346" s="121" t="s">
        <v>875</v>
      </c>
    </row>
    <row r="1347" spans="1:30" s="121" customFormat="1">
      <c r="A1347" s="114" t="s">
        <v>879</v>
      </c>
      <c r="B1347" s="114" t="s">
        <v>871</v>
      </c>
      <c r="C1347" s="114" t="s">
        <v>868</v>
      </c>
      <c r="D1347" s="114">
        <f t="shared" si="100"/>
        <v>4</v>
      </c>
      <c r="E1347" s="119">
        <f t="shared" si="101"/>
        <v>986.71805192144905</v>
      </c>
      <c r="F1347" s="119">
        <v>110.025020032125</v>
      </c>
      <c r="G1347" s="114">
        <v>23.402253999999999</v>
      </c>
      <c r="H1347" s="114">
        <v>76.151007000000007</v>
      </c>
      <c r="I1347" s="114" t="s">
        <v>1099</v>
      </c>
      <c r="J1347" s="114" t="s">
        <v>61</v>
      </c>
      <c r="K1347" s="121" t="s">
        <v>495</v>
      </c>
      <c r="L1347" s="121" t="s">
        <v>55</v>
      </c>
      <c r="M1347" s="114" t="s">
        <v>1385</v>
      </c>
      <c r="N1347" s="114" t="s">
        <v>65</v>
      </c>
      <c r="O1347" s="114" t="s">
        <v>518</v>
      </c>
      <c r="P1347" s="121" t="s">
        <v>1095</v>
      </c>
      <c r="Q1347" s="121">
        <v>4</v>
      </c>
      <c r="R1347" s="121" t="s">
        <v>881</v>
      </c>
      <c r="S1347" s="121" t="s">
        <v>59</v>
      </c>
      <c r="U1347" s="121" t="s">
        <v>874</v>
      </c>
      <c r="W1347" s="113" t="s">
        <v>65</v>
      </c>
      <c r="X1347" s="113">
        <v>6</v>
      </c>
      <c r="Y1347" s="113" t="s">
        <v>65</v>
      </c>
      <c r="Z1347" s="113" t="s">
        <v>65</v>
      </c>
      <c r="AA1347" s="120">
        <v>0</v>
      </c>
      <c r="AB1347" s="114" t="s">
        <v>65</v>
      </c>
      <c r="AC1347" s="121" t="s">
        <v>59</v>
      </c>
      <c r="AD1347" s="121" t="s">
        <v>875</v>
      </c>
    </row>
    <row r="1348" spans="1:30" s="121" customFormat="1">
      <c r="A1348" s="114" t="s">
        <v>1433</v>
      </c>
      <c r="B1348" s="114" t="s">
        <v>1537</v>
      </c>
      <c r="C1348" s="114" t="s">
        <v>868</v>
      </c>
      <c r="D1348" s="114">
        <f t="shared" si="100"/>
        <v>4</v>
      </c>
      <c r="E1348" s="119">
        <f t="shared" si="101"/>
        <v>1096.7430719535741</v>
      </c>
      <c r="F1348" s="119">
        <v>370.54330101935898</v>
      </c>
      <c r="G1348" s="114">
        <v>23.405028999999999</v>
      </c>
      <c r="H1348" s="114">
        <v>76.14913</v>
      </c>
      <c r="I1348" s="114" t="s">
        <v>1099</v>
      </c>
      <c r="J1348" s="114" t="s">
        <v>61</v>
      </c>
      <c r="K1348" s="121" t="s">
        <v>495</v>
      </c>
      <c r="L1348" s="121" t="s">
        <v>55</v>
      </c>
      <c r="M1348" s="114" t="s">
        <v>1385</v>
      </c>
      <c r="N1348" s="114" t="s">
        <v>65</v>
      </c>
      <c r="O1348" s="114" t="s">
        <v>518</v>
      </c>
      <c r="P1348" s="121" t="s">
        <v>1095</v>
      </c>
      <c r="Q1348" s="121">
        <v>4</v>
      </c>
      <c r="R1348" s="121" t="s">
        <v>881</v>
      </c>
      <c r="S1348" s="121" t="s">
        <v>59</v>
      </c>
      <c r="U1348" s="121" t="s">
        <v>874</v>
      </c>
      <c r="W1348" s="149" t="s">
        <v>1433</v>
      </c>
      <c r="X1348" s="113">
        <v>18</v>
      </c>
      <c r="Y1348" s="113" t="s">
        <v>1413</v>
      </c>
      <c r="Z1348" s="113" t="s">
        <v>1433</v>
      </c>
      <c r="AA1348" s="120">
        <f t="shared" ref="AA1348:AA1350" si="105">X1348+6</f>
        <v>24</v>
      </c>
      <c r="AB1348" s="114" t="s">
        <v>65</v>
      </c>
      <c r="AC1348" s="121" t="s">
        <v>59</v>
      </c>
      <c r="AD1348" s="121" t="s">
        <v>875</v>
      </c>
    </row>
    <row r="1349" spans="1:30" s="121" customFormat="1">
      <c r="A1349" s="114" t="s">
        <v>1433</v>
      </c>
      <c r="B1349" s="114" t="s">
        <v>1537</v>
      </c>
      <c r="C1349" s="114" t="s">
        <v>868</v>
      </c>
      <c r="D1349" s="114">
        <f t="shared" ref="D1349:D1412" si="106">(Q1349/2)+2</f>
        <v>4</v>
      </c>
      <c r="E1349" s="119">
        <f t="shared" si="101"/>
        <v>1467.2863729729331</v>
      </c>
      <c r="F1349" s="119">
        <v>236.27640758003599</v>
      </c>
      <c r="G1349" s="114">
        <v>23.407115999999998</v>
      </c>
      <c r="H1349" s="114">
        <v>76.149296000000007</v>
      </c>
      <c r="I1349" s="114" t="s">
        <v>1099</v>
      </c>
      <c r="J1349" s="114" t="s">
        <v>61</v>
      </c>
      <c r="K1349" s="121" t="s">
        <v>495</v>
      </c>
      <c r="L1349" s="121" t="s">
        <v>55</v>
      </c>
      <c r="M1349" s="114" t="s">
        <v>1385</v>
      </c>
      <c r="N1349" s="114" t="s">
        <v>65</v>
      </c>
      <c r="O1349" s="114" t="s">
        <v>518</v>
      </c>
      <c r="P1349" s="121" t="s">
        <v>1095</v>
      </c>
      <c r="Q1349" s="121">
        <v>4</v>
      </c>
      <c r="R1349" s="121" t="s">
        <v>881</v>
      </c>
      <c r="S1349" s="121" t="s">
        <v>59</v>
      </c>
      <c r="U1349" s="121" t="s">
        <v>874</v>
      </c>
      <c r="W1349" s="149" t="s">
        <v>1433</v>
      </c>
      <c r="X1349" s="113">
        <v>18</v>
      </c>
      <c r="Y1349" s="113" t="s">
        <v>1413</v>
      </c>
      <c r="Z1349" s="113" t="s">
        <v>1433</v>
      </c>
      <c r="AA1349" s="120">
        <f t="shared" si="105"/>
        <v>24</v>
      </c>
      <c r="AB1349" s="114" t="s">
        <v>65</v>
      </c>
      <c r="AC1349" s="121" t="s">
        <v>59</v>
      </c>
      <c r="AD1349" s="121" t="s">
        <v>875</v>
      </c>
    </row>
    <row r="1350" spans="1:30" s="121" customFormat="1">
      <c r="A1350" s="114" t="s">
        <v>1433</v>
      </c>
      <c r="B1350" s="114" t="s">
        <v>1537</v>
      </c>
      <c r="C1350" s="114" t="s">
        <v>868</v>
      </c>
      <c r="D1350" s="114">
        <f t="shared" si="106"/>
        <v>5</v>
      </c>
      <c r="E1350" s="119">
        <f t="shared" ref="E1350:E1413" si="107">F1349+E1349</f>
        <v>1703.5627805529691</v>
      </c>
      <c r="F1350" s="119">
        <v>354.90539151511803</v>
      </c>
      <c r="G1350" s="114">
        <v>23.407792000000001</v>
      </c>
      <c r="H1350" s="114">
        <v>76.150931</v>
      </c>
      <c r="I1350" s="114" t="s">
        <v>1099</v>
      </c>
      <c r="J1350" s="114" t="s">
        <v>61</v>
      </c>
      <c r="K1350" s="121" t="s">
        <v>495</v>
      </c>
      <c r="L1350" s="121" t="s">
        <v>55</v>
      </c>
      <c r="M1350" s="114" t="s">
        <v>1385</v>
      </c>
      <c r="N1350" s="114" t="s">
        <v>65</v>
      </c>
      <c r="O1350" s="114" t="s">
        <v>518</v>
      </c>
      <c r="P1350" s="121" t="s">
        <v>884</v>
      </c>
      <c r="Q1350" s="121">
        <v>6</v>
      </c>
      <c r="R1350" s="121" t="s">
        <v>873</v>
      </c>
      <c r="S1350" s="121" t="s">
        <v>59</v>
      </c>
      <c r="U1350" s="121" t="s">
        <v>886</v>
      </c>
      <c r="W1350" s="149" t="s">
        <v>1433</v>
      </c>
      <c r="X1350" s="113">
        <v>44</v>
      </c>
      <c r="Y1350" s="113" t="s">
        <v>1413</v>
      </c>
      <c r="Z1350" s="113" t="s">
        <v>1433</v>
      </c>
      <c r="AA1350" s="120">
        <f t="shared" si="105"/>
        <v>50</v>
      </c>
      <c r="AB1350" s="114" t="s">
        <v>65</v>
      </c>
      <c r="AC1350" s="121" t="s">
        <v>59</v>
      </c>
      <c r="AD1350" s="121" t="s">
        <v>875</v>
      </c>
    </row>
    <row r="1351" spans="1:30" s="121" customFormat="1">
      <c r="A1351" s="114" t="s">
        <v>1431</v>
      </c>
      <c r="B1351" s="114" t="s">
        <v>1408</v>
      </c>
      <c r="C1351" s="114" t="s">
        <v>868</v>
      </c>
      <c r="D1351" s="114">
        <f t="shared" si="106"/>
        <v>5</v>
      </c>
      <c r="E1351" s="119">
        <f t="shared" si="107"/>
        <v>2058.4681720680874</v>
      </c>
      <c r="F1351" s="119">
        <v>62.418369355120099</v>
      </c>
      <c r="G1351" s="114">
        <v>23.408156999999999</v>
      </c>
      <c r="H1351" s="114">
        <v>76.151162999999997</v>
      </c>
      <c r="I1351" s="114" t="s">
        <v>1099</v>
      </c>
      <c r="J1351" s="114" t="s">
        <v>61</v>
      </c>
      <c r="K1351" s="121" t="s">
        <v>495</v>
      </c>
      <c r="L1351" s="121" t="s">
        <v>55</v>
      </c>
      <c r="M1351" s="114" t="s">
        <v>1385</v>
      </c>
      <c r="N1351" s="114" t="s">
        <v>65</v>
      </c>
      <c r="O1351" s="114" t="s">
        <v>518</v>
      </c>
      <c r="P1351" s="121" t="s">
        <v>884</v>
      </c>
      <c r="Q1351" s="121">
        <v>6</v>
      </c>
      <c r="R1351" s="121" t="s">
        <v>885</v>
      </c>
      <c r="S1351" s="121" t="s">
        <v>59</v>
      </c>
      <c r="U1351" s="121" t="s">
        <v>886</v>
      </c>
      <c r="W1351" s="113" t="s">
        <v>65</v>
      </c>
      <c r="X1351" s="113">
        <v>6</v>
      </c>
      <c r="Y1351" s="113" t="s">
        <v>65</v>
      </c>
      <c r="Z1351" s="113" t="s">
        <v>65</v>
      </c>
      <c r="AA1351" s="120">
        <v>0</v>
      </c>
      <c r="AB1351" s="114" t="s">
        <v>65</v>
      </c>
      <c r="AC1351" s="121" t="s">
        <v>59</v>
      </c>
      <c r="AD1351" s="121" t="s">
        <v>875</v>
      </c>
    </row>
    <row r="1352" spans="1:30" s="121" customFormat="1">
      <c r="A1352" s="114" t="s">
        <v>906</v>
      </c>
      <c r="B1352" s="114" t="s">
        <v>871</v>
      </c>
      <c r="C1352" s="114" t="s">
        <v>895</v>
      </c>
      <c r="D1352" s="114">
        <f t="shared" si="106"/>
        <v>4</v>
      </c>
      <c r="E1352" s="119">
        <v>0</v>
      </c>
      <c r="F1352" s="119">
        <v>3.1147783065364001</v>
      </c>
      <c r="G1352" s="114">
        <v>23.488426</v>
      </c>
      <c r="H1352" s="114">
        <v>76.133223999999998</v>
      </c>
      <c r="I1352" s="114" t="s">
        <v>1277</v>
      </c>
      <c r="J1352" s="114" t="s">
        <v>61</v>
      </c>
      <c r="K1352" s="121" t="s">
        <v>495</v>
      </c>
      <c r="L1352" s="121" t="s">
        <v>55</v>
      </c>
      <c r="M1352" s="114" t="s">
        <v>1386</v>
      </c>
      <c r="N1352" s="114" t="s">
        <v>65</v>
      </c>
      <c r="O1352" s="114">
        <v>4</v>
      </c>
      <c r="P1352" s="121" t="s">
        <v>1100</v>
      </c>
      <c r="Q1352" s="121">
        <v>4</v>
      </c>
      <c r="R1352" s="121" t="s">
        <v>873</v>
      </c>
      <c r="S1352" s="121" t="s">
        <v>1535</v>
      </c>
      <c r="U1352" s="121" t="s">
        <v>874</v>
      </c>
      <c r="W1352" s="113" t="s">
        <v>65</v>
      </c>
      <c r="X1352" s="113">
        <v>6</v>
      </c>
      <c r="Y1352" s="113" t="s">
        <v>65</v>
      </c>
      <c r="Z1352" s="113" t="s">
        <v>65</v>
      </c>
      <c r="AA1352" s="120">
        <v>0</v>
      </c>
      <c r="AB1352" s="114" t="s">
        <v>65</v>
      </c>
      <c r="AC1352" s="121" t="s">
        <v>1535</v>
      </c>
      <c r="AD1352" s="121" t="s">
        <v>875</v>
      </c>
    </row>
    <row r="1353" spans="1:30" s="121" customFormat="1">
      <c r="A1353" s="114" t="s">
        <v>1432</v>
      </c>
      <c r="B1353" s="114" t="s">
        <v>1408</v>
      </c>
      <c r="C1353" s="114" t="s">
        <v>868</v>
      </c>
      <c r="D1353" s="114">
        <f t="shared" si="106"/>
        <v>5</v>
      </c>
      <c r="E1353" s="119">
        <f t="shared" si="107"/>
        <v>3.1147783065364001</v>
      </c>
      <c r="F1353" s="119">
        <v>38.648690654256797</v>
      </c>
      <c r="G1353" s="114">
        <v>23.456911999999999</v>
      </c>
      <c r="H1353" s="114">
        <v>76.092862999999994</v>
      </c>
      <c r="I1353" s="114" t="s">
        <v>1277</v>
      </c>
      <c r="J1353" s="114" t="s">
        <v>61</v>
      </c>
      <c r="K1353" s="121" t="s">
        <v>495</v>
      </c>
      <c r="L1353" s="121" t="s">
        <v>55</v>
      </c>
      <c r="M1353" s="114" t="s">
        <v>1386</v>
      </c>
      <c r="N1353" s="114" t="s">
        <v>65</v>
      </c>
      <c r="O1353" s="114" t="s">
        <v>518</v>
      </c>
      <c r="P1353" s="121" t="s">
        <v>884</v>
      </c>
      <c r="Q1353" s="121">
        <v>6</v>
      </c>
      <c r="R1353" s="121" t="s">
        <v>885</v>
      </c>
      <c r="S1353" s="121" t="s">
        <v>59</v>
      </c>
      <c r="U1353" s="121" t="s">
        <v>886</v>
      </c>
      <c r="W1353" s="113" t="s">
        <v>65</v>
      </c>
      <c r="X1353" s="113">
        <v>4</v>
      </c>
      <c r="Y1353" s="113" t="s">
        <v>65</v>
      </c>
      <c r="Z1353" s="113" t="s">
        <v>65</v>
      </c>
      <c r="AA1353" s="120">
        <v>0</v>
      </c>
      <c r="AB1353" s="114" t="s">
        <v>65</v>
      </c>
      <c r="AC1353" s="121" t="s">
        <v>59</v>
      </c>
      <c r="AD1353" s="121" t="s">
        <v>875</v>
      </c>
    </row>
    <row r="1354" spans="1:30" s="121" customFormat="1">
      <c r="A1354" s="114" t="s">
        <v>1433</v>
      </c>
      <c r="B1354" s="114" t="s">
        <v>1537</v>
      </c>
      <c r="C1354" s="114" t="s">
        <v>895</v>
      </c>
      <c r="D1354" s="114">
        <f t="shared" si="106"/>
        <v>4</v>
      </c>
      <c r="E1354" s="119">
        <f t="shared" si="107"/>
        <v>41.763468960793197</v>
      </c>
      <c r="F1354" s="119">
        <v>28.1357338226438</v>
      </c>
      <c r="G1354" s="114">
        <v>23.488451999999999</v>
      </c>
      <c r="H1354" s="114">
        <v>76.133235999999997</v>
      </c>
      <c r="I1354" s="114" t="s">
        <v>1277</v>
      </c>
      <c r="J1354" s="114" t="s">
        <v>61</v>
      </c>
      <c r="K1354" s="121" t="s">
        <v>495</v>
      </c>
      <c r="L1354" s="121" t="s">
        <v>55</v>
      </c>
      <c r="M1354" s="114" t="s">
        <v>1386</v>
      </c>
      <c r="N1354" s="114" t="s">
        <v>65</v>
      </c>
      <c r="O1354" s="114" t="s">
        <v>518</v>
      </c>
      <c r="P1354" s="121" t="s">
        <v>1100</v>
      </c>
      <c r="Q1354" s="121">
        <v>4</v>
      </c>
      <c r="R1354" s="121" t="s">
        <v>873</v>
      </c>
      <c r="S1354" s="121" t="s">
        <v>1535</v>
      </c>
      <c r="U1354" s="121" t="s">
        <v>874</v>
      </c>
      <c r="W1354" s="149" t="s">
        <v>1433</v>
      </c>
      <c r="X1354" s="113">
        <v>22</v>
      </c>
      <c r="Y1354" s="113" t="s">
        <v>1413</v>
      </c>
      <c r="Z1354" s="113" t="s">
        <v>1433</v>
      </c>
      <c r="AA1354" s="120">
        <f>X1354+6</f>
        <v>28</v>
      </c>
      <c r="AB1354" s="114" t="s">
        <v>65</v>
      </c>
      <c r="AC1354" s="121" t="s">
        <v>1535</v>
      </c>
      <c r="AD1354" s="121" t="s">
        <v>875</v>
      </c>
    </row>
    <row r="1355" spans="1:30" s="121" customFormat="1">
      <c r="A1355" s="114" t="s">
        <v>1432</v>
      </c>
      <c r="B1355" s="114" t="s">
        <v>1408</v>
      </c>
      <c r="C1355" s="114" t="s">
        <v>868</v>
      </c>
      <c r="D1355" s="114">
        <f t="shared" si="106"/>
        <v>5</v>
      </c>
      <c r="E1355" s="119">
        <f t="shared" si="107"/>
        <v>69.899202783437005</v>
      </c>
      <c r="F1355" s="119">
        <v>109.50534934317299</v>
      </c>
      <c r="G1355" s="114">
        <v>23.456941</v>
      </c>
      <c r="H1355" s="114">
        <v>76.093232</v>
      </c>
      <c r="I1355" s="114" t="s">
        <v>1277</v>
      </c>
      <c r="J1355" s="114" t="s">
        <v>61</v>
      </c>
      <c r="K1355" s="121" t="s">
        <v>495</v>
      </c>
      <c r="L1355" s="121" t="s">
        <v>55</v>
      </c>
      <c r="M1355" s="114" t="s">
        <v>1386</v>
      </c>
      <c r="N1355" s="114" t="s">
        <v>65</v>
      </c>
      <c r="O1355" s="114" t="s">
        <v>518</v>
      </c>
      <c r="P1355" s="121" t="s">
        <v>884</v>
      </c>
      <c r="Q1355" s="121">
        <v>6</v>
      </c>
      <c r="R1355" s="121" t="s">
        <v>873</v>
      </c>
      <c r="S1355" s="121" t="s">
        <v>59</v>
      </c>
      <c r="U1355" s="121" t="s">
        <v>886</v>
      </c>
      <c r="W1355" s="113" t="s">
        <v>65</v>
      </c>
      <c r="X1355" s="113">
        <v>5</v>
      </c>
      <c r="Y1355" s="113" t="s">
        <v>65</v>
      </c>
      <c r="Z1355" s="113" t="s">
        <v>65</v>
      </c>
      <c r="AA1355" s="120">
        <v>0</v>
      </c>
      <c r="AB1355" s="114" t="s">
        <v>65</v>
      </c>
      <c r="AC1355" s="121" t="s">
        <v>59</v>
      </c>
      <c r="AD1355" s="121" t="s">
        <v>875</v>
      </c>
    </row>
    <row r="1356" spans="1:30" s="121" customFormat="1">
      <c r="A1356" s="114" t="s">
        <v>1432</v>
      </c>
      <c r="B1356" s="114" t="s">
        <v>1408</v>
      </c>
      <c r="C1356" s="114" t="s">
        <v>895</v>
      </c>
      <c r="D1356" s="114">
        <f t="shared" si="106"/>
        <v>4</v>
      </c>
      <c r="E1356" s="119">
        <f t="shared" si="107"/>
        <v>179.40455212660999</v>
      </c>
      <c r="F1356" s="119">
        <v>238.815676744228</v>
      </c>
      <c r="G1356" s="114">
        <v>23.488614999999999</v>
      </c>
      <c r="H1356" s="114">
        <v>76.133446000000006</v>
      </c>
      <c r="I1356" s="114" t="s">
        <v>1277</v>
      </c>
      <c r="J1356" s="114" t="s">
        <v>61</v>
      </c>
      <c r="K1356" s="121" t="s">
        <v>495</v>
      </c>
      <c r="L1356" s="121" t="s">
        <v>55</v>
      </c>
      <c r="M1356" s="114" t="s">
        <v>1386</v>
      </c>
      <c r="N1356" s="114" t="s">
        <v>65</v>
      </c>
      <c r="O1356" s="114" t="s">
        <v>518</v>
      </c>
      <c r="P1356" s="121" t="s">
        <v>1100</v>
      </c>
      <c r="Q1356" s="121">
        <v>4</v>
      </c>
      <c r="R1356" s="121" t="s">
        <v>881</v>
      </c>
      <c r="S1356" s="121" t="s">
        <v>1535</v>
      </c>
      <c r="U1356" s="121" t="s">
        <v>874</v>
      </c>
      <c r="W1356" s="113" t="s">
        <v>65</v>
      </c>
      <c r="X1356" s="113">
        <v>6</v>
      </c>
      <c r="Y1356" s="113" t="s">
        <v>65</v>
      </c>
      <c r="Z1356" s="113" t="s">
        <v>65</v>
      </c>
      <c r="AA1356" s="120">
        <v>0</v>
      </c>
      <c r="AB1356" s="114" t="s">
        <v>65</v>
      </c>
      <c r="AC1356" s="121" t="s">
        <v>1535</v>
      </c>
      <c r="AD1356" s="121" t="s">
        <v>875</v>
      </c>
    </row>
    <row r="1357" spans="1:30" s="121" customFormat="1">
      <c r="A1357" s="114" t="s">
        <v>983</v>
      </c>
      <c r="B1357" s="114" t="s">
        <v>871</v>
      </c>
      <c r="C1357" s="114" t="s">
        <v>868</v>
      </c>
      <c r="D1357" s="114">
        <f t="shared" si="106"/>
        <v>4</v>
      </c>
      <c r="E1357" s="119">
        <f t="shared" si="107"/>
        <v>418.22022887083801</v>
      </c>
      <c r="F1357" s="119">
        <v>884.26588010688499</v>
      </c>
      <c r="G1357" s="114">
        <v>23.456515</v>
      </c>
      <c r="H1357" s="114">
        <v>76.094151999999994</v>
      </c>
      <c r="I1357" s="114" t="s">
        <v>1277</v>
      </c>
      <c r="J1357" s="114" t="s">
        <v>61</v>
      </c>
      <c r="K1357" s="121" t="s">
        <v>495</v>
      </c>
      <c r="L1357" s="121" t="s">
        <v>55</v>
      </c>
      <c r="M1357" s="114" t="s">
        <v>1386</v>
      </c>
      <c r="N1357" s="114" t="s">
        <v>65</v>
      </c>
      <c r="O1357" s="114" t="s">
        <v>518</v>
      </c>
      <c r="P1357" s="121" t="s">
        <v>1076</v>
      </c>
      <c r="Q1357" s="121">
        <v>4</v>
      </c>
      <c r="R1357" s="121" t="s">
        <v>881</v>
      </c>
      <c r="S1357" s="121" t="s">
        <v>59</v>
      </c>
      <c r="U1357" s="121" t="s">
        <v>874</v>
      </c>
      <c r="W1357" s="113" t="s">
        <v>65</v>
      </c>
      <c r="X1357" s="113">
        <v>6</v>
      </c>
      <c r="Y1357" s="113" t="s">
        <v>65</v>
      </c>
      <c r="Z1357" s="113" t="s">
        <v>65</v>
      </c>
      <c r="AA1357" s="120">
        <v>0</v>
      </c>
      <c r="AB1357" s="114" t="s">
        <v>65</v>
      </c>
      <c r="AC1357" s="121" t="s">
        <v>59</v>
      </c>
      <c r="AD1357" s="121" t="s">
        <v>875</v>
      </c>
    </row>
    <row r="1358" spans="1:30" s="121" customFormat="1">
      <c r="A1358" s="114" t="s">
        <v>1433</v>
      </c>
      <c r="B1358" s="114" t="s">
        <v>1537</v>
      </c>
      <c r="C1358" s="114" t="s">
        <v>895</v>
      </c>
      <c r="D1358" s="114">
        <f t="shared" si="106"/>
        <v>4</v>
      </c>
      <c r="E1358" s="119">
        <f t="shared" si="107"/>
        <v>1302.486108977723</v>
      </c>
      <c r="F1358" s="119">
        <v>92.568209674213406</v>
      </c>
      <c r="G1358" s="114">
        <v>23.489878000000001</v>
      </c>
      <c r="H1358" s="114">
        <v>76.135335999999995</v>
      </c>
      <c r="I1358" s="114" t="s">
        <v>1277</v>
      </c>
      <c r="J1358" s="114" t="s">
        <v>61</v>
      </c>
      <c r="K1358" s="121" t="s">
        <v>495</v>
      </c>
      <c r="L1358" s="121" t="s">
        <v>55</v>
      </c>
      <c r="M1358" s="114" t="s">
        <v>1386</v>
      </c>
      <c r="N1358" s="114" t="s">
        <v>65</v>
      </c>
      <c r="O1358" s="114" t="s">
        <v>518</v>
      </c>
      <c r="P1358" s="121" t="s">
        <v>1100</v>
      </c>
      <c r="Q1358" s="121">
        <v>4</v>
      </c>
      <c r="R1358" s="121" t="s">
        <v>881</v>
      </c>
      <c r="S1358" s="121" t="s">
        <v>1535</v>
      </c>
      <c r="U1358" s="121" t="s">
        <v>874</v>
      </c>
      <c r="W1358" s="149" t="s">
        <v>1433</v>
      </c>
      <c r="X1358" s="113">
        <v>8</v>
      </c>
      <c r="Y1358" s="113" t="s">
        <v>1413</v>
      </c>
      <c r="Z1358" s="113" t="s">
        <v>1433</v>
      </c>
      <c r="AA1358" s="120">
        <f t="shared" ref="AA1358:AA1359" si="108">X1358+6</f>
        <v>14</v>
      </c>
      <c r="AB1358" s="114" t="s">
        <v>65</v>
      </c>
      <c r="AC1358" s="121" t="s">
        <v>1535</v>
      </c>
      <c r="AD1358" s="121" t="s">
        <v>875</v>
      </c>
    </row>
    <row r="1359" spans="1:30" s="121" customFormat="1">
      <c r="A1359" s="114" t="s">
        <v>1433</v>
      </c>
      <c r="B1359" s="114" t="s">
        <v>1537</v>
      </c>
      <c r="C1359" s="114" t="s">
        <v>868</v>
      </c>
      <c r="D1359" s="114">
        <f t="shared" si="106"/>
        <v>4</v>
      </c>
      <c r="E1359" s="119">
        <f t="shared" si="107"/>
        <v>1395.0543186519365</v>
      </c>
      <c r="F1359" s="119">
        <v>476.92502062511301</v>
      </c>
      <c r="G1359" s="114">
        <v>23.464127000000001</v>
      </c>
      <c r="H1359" s="114">
        <v>76.095766999999995</v>
      </c>
      <c r="I1359" s="114" t="s">
        <v>1277</v>
      </c>
      <c r="J1359" s="114" t="s">
        <v>61</v>
      </c>
      <c r="K1359" s="121" t="s">
        <v>495</v>
      </c>
      <c r="L1359" s="121" t="s">
        <v>55</v>
      </c>
      <c r="M1359" s="114" t="s">
        <v>1386</v>
      </c>
      <c r="N1359" s="114" t="s">
        <v>65</v>
      </c>
      <c r="O1359" s="114" t="s">
        <v>518</v>
      </c>
      <c r="P1359" s="121" t="s">
        <v>1076</v>
      </c>
      <c r="Q1359" s="121">
        <v>4</v>
      </c>
      <c r="R1359" s="121" t="s">
        <v>881</v>
      </c>
      <c r="S1359" s="121" t="s">
        <v>59</v>
      </c>
      <c r="U1359" s="121" t="s">
        <v>874</v>
      </c>
      <c r="W1359" s="149" t="s">
        <v>1433</v>
      </c>
      <c r="X1359" s="113">
        <v>9</v>
      </c>
      <c r="Y1359" s="113" t="s">
        <v>1413</v>
      </c>
      <c r="Z1359" s="113" t="s">
        <v>1433</v>
      </c>
      <c r="AA1359" s="120">
        <f t="shared" si="108"/>
        <v>15</v>
      </c>
      <c r="AB1359" s="114" t="s">
        <v>65</v>
      </c>
      <c r="AC1359" s="121" t="s">
        <v>59</v>
      </c>
      <c r="AD1359" s="121" t="s">
        <v>875</v>
      </c>
    </row>
    <row r="1360" spans="1:30" s="121" customFormat="1">
      <c r="A1360" s="114" t="s">
        <v>1431</v>
      </c>
      <c r="B1360" s="114" t="s">
        <v>1408</v>
      </c>
      <c r="C1360" s="114" t="s">
        <v>895</v>
      </c>
      <c r="D1360" s="114">
        <f t="shared" si="106"/>
        <v>4</v>
      </c>
      <c r="E1360" s="119">
        <f t="shared" si="107"/>
        <v>1871.9793392770493</v>
      </c>
      <c r="F1360" s="119">
        <v>128.744538032702</v>
      </c>
      <c r="G1360" s="114">
        <v>23.490410000000001</v>
      </c>
      <c r="H1360" s="114">
        <v>76.136031000000003</v>
      </c>
      <c r="I1360" s="114" t="s">
        <v>1277</v>
      </c>
      <c r="J1360" s="114" t="s">
        <v>61</v>
      </c>
      <c r="K1360" s="121" t="s">
        <v>495</v>
      </c>
      <c r="L1360" s="121" t="s">
        <v>55</v>
      </c>
      <c r="M1360" s="114" t="s">
        <v>1386</v>
      </c>
      <c r="N1360" s="114" t="s">
        <v>65</v>
      </c>
      <c r="O1360" s="114" t="s">
        <v>518</v>
      </c>
      <c r="P1360" s="121" t="s">
        <v>1100</v>
      </c>
      <c r="Q1360" s="121">
        <v>4</v>
      </c>
      <c r="R1360" s="121" t="s">
        <v>885</v>
      </c>
      <c r="S1360" s="121" t="s">
        <v>1535</v>
      </c>
      <c r="U1360" s="121" t="s">
        <v>874</v>
      </c>
      <c r="W1360" s="113" t="s">
        <v>65</v>
      </c>
      <c r="X1360" s="113">
        <v>6</v>
      </c>
      <c r="Y1360" s="113" t="s">
        <v>65</v>
      </c>
      <c r="Z1360" s="113" t="s">
        <v>65</v>
      </c>
      <c r="AA1360" s="120">
        <v>0</v>
      </c>
      <c r="AB1360" s="114" t="s">
        <v>65</v>
      </c>
      <c r="AC1360" s="121" t="s">
        <v>1535</v>
      </c>
      <c r="AD1360" s="121" t="s">
        <v>875</v>
      </c>
    </row>
    <row r="1361" spans="1:30" s="121" customFormat="1">
      <c r="A1361" s="114" t="s">
        <v>1431</v>
      </c>
      <c r="B1361" s="114" t="s">
        <v>1408</v>
      </c>
      <c r="C1361" s="114" t="s">
        <v>868</v>
      </c>
      <c r="D1361" s="114">
        <f t="shared" si="106"/>
        <v>4</v>
      </c>
      <c r="E1361" s="119">
        <f t="shared" si="107"/>
        <v>2000.7238773097513</v>
      </c>
      <c r="F1361" s="119">
        <v>13.055872372273299</v>
      </c>
      <c r="G1361" s="114">
        <v>23.468315</v>
      </c>
      <c r="H1361" s="114">
        <v>76.096000000000004</v>
      </c>
      <c r="I1361" s="114" t="s">
        <v>1277</v>
      </c>
      <c r="J1361" s="114" t="s">
        <v>61</v>
      </c>
      <c r="K1361" s="121" t="s">
        <v>495</v>
      </c>
      <c r="L1361" s="121" t="s">
        <v>55</v>
      </c>
      <c r="M1361" s="114" t="s">
        <v>1386</v>
      </c>
      <c r="N1361" s="114" t="s">
        <v>65</v>
      </c>
      <c r="O1361" s="114" t="s">
        <v>518</v>
      </c>
      <c r="P1361" s="121" t="s">
        <v>1076</v>
      </c>
      <c r="Q1361" s="121">
        <v>4</v>
      </c>
      <c r="R1361" s="121" t="s">
        <v>881</v>
      </c>
      <c r="S1361" s="121" t="s">
        <v>59</v>
      </c>
      <c r="U1361" s="121" t="s">
        <v>874</v>
      </c>
      <c r="W1361" s="113" t="s">
        <v>65</v>
      </c>
      <c r="X1361" s="113">
        <v>6</v>
      </c>
      <c r="Y1361" s="113" t="s">
        <v>65</v>
      </c>
      <c r="Z1361" s="113" t="s">
        <v>65</v>
      </c>
      <c r="AA1361" s="120">
        <v>0</v>
      </c>
      <c r="AB1361" s="114" t="s">
        <v>65</v>
      </c>
      <c r="AC1361" s="121" t="s">
        <v>59</v>
      </c>
      <c r="AD1361" s="121" t="s">
        <v>875</v>
      </c>
    </row>
    <row r="1362" spans="1:30" s="121" customFormat="1">
      <c r="A1362" s="114" t="s">
        <v>1431</v>
      </c>
      <c r="B1362" s="114" t="s">
        <v>1408</v>
      </c>
      <c r="C1362" s="114" t="s">
        <v>895</v>
      </c>
      <c r="D1362" s="114">
        <f t="shared" si="106"/>
        <v>4</v>
      </c>
      <c r="E1362" s="119">
        <f t="shared" si="107"/>
        <v>2013.7797496820247</v>
      </c>
      <c r="F1362" s="119">
        <v>14.163055614659999</v>
      </c>
      <c r="G1362" s="114">
        <v>23.491463</v>
      </c>
      <c r="H1362" s="114">
        <v>76.136464000000004</v>
      </c>
      <c r="I1362" s="114" t="s">
        <v>1277</v>
      </c>
      <c r="J1362" s="114" t="s">
        <v>61</v>
      </c>
      <c r="K1362" s="121" t="s">
        <v>495</v>
      </c>
      <c r="L1362" s="121" t="s">
        <v>55</v>
      </c>
      <c r="M1362" s="114" t="s">
        <v>1386</v>
      </c>
      <c r="N1362" s="114" t="s">
        <v>65</v>
      </c>
      <c r="O1362" s="114" t="s">
        <v>518</v>
      </c>
      <c r="P1362" s="121" t="s">
        <v>1100</v>
      </c>
      <c r="Q1362" s="121">
        <v>4</v>
      </c>
      <c r="R1362" s="121" t="s">
        <v>873</v>
      </c>
      <c r="S1362" s="121" t="s">
        <v>1535</v>
      </c>
      <c r="U1362" s="121" t="s">
        <v>874</v>
      </c>
      <c r="W1362" s="113" t="s">
        <v>65</v>
      </c>
      <c r="X1362" s="113">
        <v>6</v>
      </c>
      <c r="Y1362" s="113" t="s">
        <v>65</v>
      </c>
      <c r="Z1362" s="113" t="s">
        <v>65</v>
      </c>
      <c r="AA1362" s="120">
        <v>0</v>
      </c>
      <c r="AB1362" s="114" t="s">
        <v>65</v>
      </c>
      <c r="AC1362" s="121" t="s">
        <v>1535</v>
      </c>
      <c r="AD1362" s="121" t="s">
        <v>875</v>
      </c>
    </row>
    <row r="1363" spans="1:30" s="121" customFormat="1">
      <c r="A1363" s="114" t="s">
        <v>1077</v>
      </c>
      <c r="B1363" s="114" t="s">
        <v>1408</v>
      </c>
      <c r="C1363" s="114" t="s">
        <v>868</v>
      </c>
      <c r="D1363" s="114">
        <f t="shared" si="106"/>
        <v>5</v>
      </c>
      <c r="E1363" s="119">
        <f t="shared" si="107"/>
        <v>2027.9428052966846</v>
      </c>
      <c r="F1363" s="119">
        <v>8.7116632396525304</v>
      </c>
      <c r="G1363" s="114">
        <v>23.468432</v>
      </c>
      <c r="H1363" s="114">
        <v>76.095989000000003</v>
      </c>
      <c r="I1363" s="114" t="s">
        <v>1277</v>
      </c>
      <c r="J1363" s="114" t="s">
        <v>61</v>
      </c>
      <c r="K1363" s="121" t="s">
        <v>495</v>
      </c>
      <c r="L1363" s="121" t="s">
        <v>55</v>
      </c>
      <c r="M1363" s="114" t="s">
        <v>1386</v>
      </c>
      <c r="N1363" s="114" t="s">
        <v>65</v>
      </c>
      <c r="O1363" s="114" t="s">
        <v>518</v>
      </c>
      <c r="P1363" s="121" t="s">
        <v>884</v>
      </c>
      <c r="Q1363" s="121">
        <v>6</v>
      </c>
      <c r="R1363" s="121" t="s">
        <v>873</v>
      </c>
      <c r="S1363" s="121" t="s">
        <v>59</v>
      </c>
      <c r="U1363" s="121" t="s">
        <v>886</v>
      </c>
      <c r="W1363" s="113" t="s">
        <v>65</v>
      </c>
      <c r="X1363" s="113">
        <v>5</v>
      </c>
      <c r="Y1363" s="113" t="s">
        <v>65</v>
      </c>
      <c r="Z1363" s="113" t="s">
        <v>65</v>
      </c>
      <c r="AA1363" s="120">
        <v>0</v>
      </c>
      <c r="AB1363" s="114" t="s">
        <v>65</v>
      </c>
      <c r="AC1363" s="121" t="s">
        <v>59</v>
      </c>
      <c r="AD1363" s="121" t="s">
        <v>875</v>
      </c>
    </row>
    <row r="1364" spans="1:30" s="121" customFormat="1">
      <c r="A1364" s="114" t="s">
        <v>1432</v>
      </c>
      <c r="B1364" s="114" t="s">
        <v>1408</v>
      </c>
      <c r="C1364" s="114" t="s">
        <v>895</v>
      </c>
      <c r="D1364" s="114">
        <f t="shared" si="106"/>
        <v>4</v>
      </c>
      <c r="E1364" s="119">
        <f t="shared" si="107"/>
        <v>2036.6544685363372</v>
      </c>
      <c r="F1364" s="119">
        <v>284.51933948808102</v>
      </c>
      <c r="G1364" s="114">
        <v>23.491555000000002</v>
      </c>
      <c r="H1364" s="114">
        <v>76.136374000000004</v>
      </c>
      <c r="I1364" s="114" t="s">
        <v>1277</v>
      </c>
      <c r="J1364" s="114" t="s">
        <v>61</v>
      </c>
      <c r="K1364" s="121" t="s">
        <v>495</v>
      </c>
      <c r="L1364" s="121" t="s">
        <v>55</v>
      </c>
      <c r="M1364" s="114" t="s">
        <v>1386</v>
      </c>
      <c r="N1364" s="114" t="s">
        <v>65</v>
      </c>
      <c r="O1364" s="114" t="s">
        <v>518</v>
      </c>
      <c r="P1364" s="121" t="s">
        <v>1100</v>
      </c>
      <c r="Q1364" s="121">
        <v>4</v>
      </c>
      <c r="R1364" s="121" t="s">
        <v>885</v>
      </c>
      <c r="S1364" s="121" t="s">
        <v>1535</v>
      </c>
      <c r="U1364" s="121" t="s">
        <v>874</v>
      </c>
      <c r="W1364" s="113" t="s">
        <v>65</v>
      </c>
      <c r="X1364" s="113">
        <v>5</v>
      </c>
      <c r="Y1364" s="113" t="s">
        <v>65</v>
      </c>
      <c r="Z1364" s="113" t="s">
        <v>65</v>
      </c>
      <c r="AA1364" s="120">
        <v>0</v>
      </c>
      <c r="AB1364" s="114" t="s">
        <v>65</v>
      </c>
      <c r="AC1364" s="121" t="s">
        <v>1535</v>
      </c>
      <c r="AD1364" s="121" t="s">
        <v>875</v>
      </c>
    </row>
    <row r="1365" spans="1:30" s="121" customFormat="1">
      <c r="A1365" s="114" t="s">
        <v>1432</v>
      </c>
      <c r="B1365" s="114" t="s">
        <v>1408</v>
      </c>
      <c r="C1365" s="114" t="s">
        <v>895</v>
      </c>
      <c r="D1365" s="114">
        <f t="shared" si="106"/>
        <v>4</v>
      </c>
      <c r="E1365" s="119">
        <f t="shared" si="107"/>
        <v>2321.1738080244181</v>
      </c>
      <c r="F1365" s="119">
        <v>1239.3274300683499</v>
      </c>
      <c r="G1365" s="114">
        <v>23.491944</v>
      </c>
      <c r="H1365" s="114">
        <v>76.133877999999996</v>
      </c>
      <c r="I1365" s="114" t="s">
        <v>1277</v>
      </c>
      <c r="J1365" s="114" t="s">
        <v>61</v>
      </c>
      <c r="K1365" s="121" t="s">
        <v>495</v>
      </c>
      <c r="L1365" s="121" t="s">
        <v>55</v>
      </c>
      <c r="M1365" s="114" t="s">
        <v>1386</v>
      </c>
      <c r="N1365" s="114" t="s">
        <v>65</v>
      </c>
      <c r="O1365" s="114" t="s">
        <v>518</v>
      </c>
      <c r="P1365" s="121" t="s">
        <v>1100</v>
      </c>
      <c r="Q1365" s="121">
        <v>4</v>
      </c>
      <c r="R1365" s="121" t="s">
        <v>885</v>
      </c>
      <c r="S1365" s="121" t="s">
        <v>1535</v>
      </c>
      <c r="U1365" s="121" t="s">
        <v>874</v>
      </c>
      <c r="W1365" s="113" t="s">
        <v>65</v>
      </c>
      <c r="X1365" s="113">
        <v>10</v>
      </c>
      <c r="Y1365" s="113" t="s">
        <v>65</v>
      </c>
      <c r="Z1365" s="113" t="s">
        <v>1534</v>
      </c>
      <c r="AA1365" s="120">
        <f>F1365</f>
        <v>1239.3274300683499</v>
      </c>
      <c r="AB1365" s="114" t="s">
        <v>65</v>
      </c>
      <c r="AC1365" s="121" t="s">
        <v>1535</v>
      </c>
      <c r="AD1365" s="121" t="s">
        <v>912</v>
      </c>
    </row>
    <row r="1366" spans="1:30" s="121" customFormat="1">
      <c r="A1366" s="114" t="s">
        <v>1432</v>
      </c>
      <c r="B1366" s="114" t="s">
        <v>1408</v>
      </c>
      <c r="C1366" s="114" t="s">
        <v>868</v>
      </c>
      <c r="D1366" s="114">
        <f t="shared" si="106"/>
        <v>5</v>
      </c>
      <c r="E1366" s="119">
        <f t="shared" si="107"/>
        <v>3560.5012380927683</v>
      </c>
      <c r="F1366" s="119">
        <v>210.33425495893701</v>
      </c>
      <c r="G1366" s="114">
        <v>23.468506000000001</v>
      </c>
      <c r="H1366" s="114">
        <v>76.095996999999997</v>
      </c>
      <c r="I1366" s="114" t="s">
        <v>1277</v>
      </c>
      <c r="J1366" s="114" t="s">
        <v>61</v>
      </c>
      <c r="K1366" s="121" t="s">
        <v>495</v>
      </c>
      <c r="L1366" s="121" t="s">
        <v>55</v>
      </c>
      <c r="M1366" s="114" t="s">
        <v>1386</v>
      </c>
      <c r="N1366" s="114" t="s">
        <v>65</v>
      </c>
      <c r="O1366" s="114">
        <v>3</v>
      </c>
      <c r="P1366" s="121" t="s">
        <v>884</v>
      </c>
      <c r="Q1366" s="121">
        <v>6</v>
      </c>
      <c r="R1366" s="121" t="s">
        <v>873</v>
      </c>
      <c r="S1366" s="121" t="s">
        <v>59</v>
      </c>
      <c r="U1366" s="121" t="s">
        <v>886</v>
      </c>
      <c r="W1366" s="113" t="s">
        <v>65</v>
      </c>
      <c r="X1366" s="113">
        <v>4</v>
      </c>
      <c r="Y1366" s="113" t="s">
        <v>65</v>
      </c>
      <c r="Z1366" s="113" t="s">
        <v>65</v>
      </c>
      <c r="AA1366" s="120">
        <v>0</v>
      </c>
      <c r="AB1366" s="114" t="s">
        <v>65</v>
      </c>
      <c r="AC1366" s="121" t="s">
        <v>59</v>
      </c>
      <c r="AD1366" s="121" t="s">
        <v>875</v>
      </c>
    </row>
    <row r="1367" spans="1:30" s="121" customFormat="1">
      <c r="A1367" s="114" t="s">
        <v>1431</v>
      </c>
      <c r="B1367" s="114" t="s">
        <v>1408</v>
      </c>
      <c r="C1367" s="114" t="s">
        <v>895</v>
      </c>
      <c r="D1367" s="114">
        <f t="shared" si="106"/>
        <v>4</v>
      </c>
      <c r="E1367" s="119">
        <f t="shared" si="107"/>
        <v>3770.8354930517053</v>
      </c>
      <c r="F1367" s="119">
        <v>1097.0558693191899</v>
      </c>
      <c r="G1367" s="114">
        <v>23.500375999999999</v>
      </c>
      <c r="H1367" s="114">
        <v>76.134303000000003</v>
      </c>
      <c r="I1367" s="114" t="s">
        <v>1277</v>
      </c>
      <c r="J1367" s="114" t="s">
        <v>61</v>
      </c>
      <c r="K1367" s="121" t="s">
        <v>495</v>
      </c>
      <c r="L1367" s="121" t="s">
        <v>55</v>
      </c>
      <c r="M1367" s="114" t="s">
        <v>1386</v>
      </c>
      <c r="N1367" s="114" t="s">
        <v>65</v>
      </c>
      <c r="O1367" s="114" t="s">
        <v>518</v>
      </c>
      <c r="P1367" s="121" t="s">
        <v>1100</v>
      </c>
      <c r="Q1367" s="121">
        <v>4</v>
      </c>
      <c r="R1367" s="121" t="s">
        <v>885</v>
      </c>
      <c r="S1367" s="121" t="s">
        <v>1535</v>
      </c>
      <c r="U1367" s="121" t="s">
        <v>874</v>
      </c>
      <c r="W1367" s="113" t="s">
        <v>65</v>
      </c>
      <c r="X1367" s="113">
        <v>6</v>
      </c>
      <c r="Y1367" s="113" t="s">
        <v>65</v>
      </c>
      <c r="Z1367" s="113" t="s">
        <v>65</v>
      </c>
      <c r="AA1367" s="120">
        <v>0</v>
      </c>
      <c r="AB1367" s="114" t="s">
        <v>65</v>
      </c>
      <c r="AC1367" s="121" t="s">
        <v>1535</v>
      </c>
      <c r="AD1367" s="121" t="s">
        <v>875</v>
      </c>
    </row>
    <row r="1368" spans="1:30" s="121" customFormat="1">
      <c r="A1368" s="114" t="s">
        <v>1433</v>
      </c>
      <c r="B1368" s="114" t="s">
        <v>1537</v>
      </c>
      <c r="C1368" s="114" t="s">
        <v>868</v>
      </c>
      <c r="D1368" s="114">
        <f t="shared" si="106"/>
        <v>5</v>
      </c>
      <c r="E1368" s="119">
        <f t="shared" si="107"/>
        <v>4867.891362370895</v>
      </c>
      <c r="F1368" s="119">
        <v>208.02251435337999</v>
      </c>
      <c r="G1368" s="114">
        <v>23.469090000000001</v>
      </c>
      <c r="H1368" s="114">
        <v>76.097841000000003</v>
      </c>
      <c r="I1368" s="114" t="s">
        <v>1277</v>
      </c>
      <c r="J1368" s="114" t="s">
        <v>61</v>
      </c>
      <c r="K1368" s="121" t="s">
        <v>495</v>
      </c>
      <c r="L1368" s="121" t="s">
        <v>55</v>
      </c>
      <c r="M1368" s="114" t="s">
        <v>1386</v>
      </c>
      <c r="N1368" s="114" t="s">
        <v>65</v>
      </c>
      <c r="O1368" s="114" t="s">
        <v>518</v>
      </c>
      <c r="P1368" s="121" t="s">
        <v>884</v>
      </c>
      <c r="Q1368" s="121">
        <v>6</v>
      </c>
      <c r="R1368" s="121" t="s">
        <v>873</v>
      </c>
      <c r="S1368" s="121" t="s">
        <v>59</v>
      </c>
      <c r="U1368" s="121" t="s">
        <v>886</v>
      </c>
      <c r="W1368" s="149" t="s">
        <v>1433</v>
      </c>
      <c r="X1368" s="113">
        <v>28</v>
      </c>
      <c r="Y1368" s="113" t="s">
        <v>1413</v>
      </c>
      <c r="Z1368" s="113" t="s">
        <v>1433</v>
      </c>
      <c r="AA1368" s="120">
        <f>X1368+6</f>
        <v>34</v>
      </c>
      <c r="AB1368" s="114" t="s">
        <v>65</v>
      </c>
      <c r="AC1368" s="121" t="s">
        <v>59</v>
      </c>
      <c r="AD1368" s="121" t="s">
        <v>875</v>
      </c>
    </row>
    <row r="1369" spans="1:30" s="121" customFormat="1">
      <c r="A1369" s="114" t="s">
        <v>1431</v>
      </c>
      <c r="B1369" s="114" t="s">
        <v>1408</v>
      </c>
      <c r="C1369" s="114" t="s">
        <v>868</v>
      </c>
      <c r="D1369" s="114">
        <f t="shared" si="106"/>
        <v>5</v>
      </c>
      <c r="E1369" s="119">
        <f t="shared" si="107"/>
        <v>5075.9138767242748</v>
      </c>
      <c r="F1369" s="119">
        <v>306.22239813103602</v>
      </c>
      <c r="G1369" s="114">
        <v>23.502203999999999</v>
      </c>
      <c r="H1369" s="114">
        <v>76.126215000000002</v>
      </c>
      <c r="I1369" s="114" t="s">
        <v>1277</v>
      </c>
      <c r="J1369" s="114" t="s">
        <v>61</v>
      </c>
      <c r="K1369" s="121" t="s">
        <v>495</v>
      </c>
      <c r="L1369" s="121" t="s">
        <v>55</v>
      </c>
      <c r="M1369" s="114" t="s">
        <v>1386</v>
      </c>
      <c r="N1369" s="114" t="s">
        <v>65</v>
      </c>
      <c r="O1369" s="114" t="s">
        <v>518</v>
      </c>
      <c r="P1369" s="121" t="s">
        <v>1101</v>
      </c>
      <c r="Q1369" s="121">
        <v>6</v>
      </c>
      <c r="R1369" s="121" t="s">
        <v>885</v>
      </c>
      <c r="S1369" s="121" t="s">
        <v>59</v>
      </c>
      <c r="U1369" s="121" t="s">
        <v>1102</v>
      </c>
      <c r="W1369" s="113" t="s">
        <v>65</v>
      </c>
      <c r="X1369" s="113">
        <v>6</v>
      </c>
      <c r="Y1369" s="113" t="s">
        <v>65</v>
      </c>
      <c r="Z1369" s="113" t="s">
        <v>65</v>
      </c>
      <c r="AA1369" s="120">
        <v>0</v>
      </c>
      <c r="AB1369" s="114" t="s">
        <v>65</v>
      </c>
      <c r="AC1369" s="121" t="s">
        <v>59</v>
      </c>
      <c r="AD1369" s="121" t="s">
        <v>875</v>
      </c>
    </row>
    <row r="1370" spans="1:30" s="121" customFormat="1">
      <c r="A1370" s="114" t="s">
        <v>1433</v>
      </c>
      <c r="B1370" s="114" t="s">
        <v>1537</v>
      </c>
      <c r="C1370" s="114" t="s">
        <v>868</v>
      </c>
      <c r="D1370" s="114">
        <f t="shared" si="106"/>
        <v>4</v>
      </c>
      <c r="E1370" s="119">
        <f t="shared" si="107"/>
        <v>5382.1362748553111</v>
      </c>
      <c r="F1370" s="119">
        <v>611.12129021290104</v>
      </c>
      <c r="G1370" s="114">
        <v>23.468959000000002</v>
      </c>
      <c r="H1370" s="114">
        <v>76.099833000000004</v>
      </c>
      <c r="I1370" s="114" t="s">
        <v>1277</v>
      </c>
      <c r="J1370" s="114" t="s">
        <v>61</v>
      </c>
      <c r="K1370" s="121" t="s">
        <v>495</v>
      </c>
      <c r="L1370" s="121" t="s">
        <v>55</v>
      </c>
      <c r="M1370" s="114" t="s">
        <v>1386</v>
      </c>
      <c r="N1370" s="114" t="s">
        <v>65</v>
      </c>
      <c r="O1370" s="114" t="s">
        <v>518</v>
      </c>
      <c r="P1370" s="121" t="s">
        <v>1076</v>
      </c>
      <c r="Q1370" s="121">
        <v>4</v>
      </c>
      <c r="R1370" s="121" t="s">
        <v>881</v>
      </c>
      <c r="S1370" s="121" t="s">
        <v>59</v>
      </c>
      <c r="U1370" s="121" t="s">
        <v>874</v>
      </c>
      <c r="W1370" s="149" t="s">
        <v>1433</v>
      </c>
      <c r="X1370" s="113">
        <v>7</v>
      </c>
      <c r="Y1370" s="113" t="s">
        <v>1413</v>
      </c>
      <c r="Z1370" s="113" t="s">
        <v>1433</v>
      </c>
      <c r="AA1370" s="120">
        <f>X1370+6</f>
        <v>13</v>
      </c>
      <c r="AB1370" s="114" t="s">
        <v>65</v>
      </c>
      <c r="AC1370" s="121" t="s">
        <v>59</v>
      </c>
      <c r="AD1370" s="121" t="s">
        <v>875</v>
      </c>
    </row>
    <row r="1371" spans="1:30" s="121" customFormat="1">
      <c r="A1371" s="114" t="s">
        <v>1431</v>
      </c>
      <c r="B1371" s="114" t="s">
        <v>1408</v>
      </c>
      <c r="C1371" s="114" t="s">
        <v>868</v>
      </c>
      <c r="D1371" s="114">
        <f t="shared" si="106"/>
        <v>5</v>
      </c>
      <c r="E1371" s="119">
        <f t="shared" si="107"/>
        <v>5993.257565068212</v>
      </c>
      <c r="F1371" s="119">
        <v>939.629719728086</v>
      </c>
      <c r="G1371" s="114">
        <v>23.504735</v>
      </c>
      <c r="H1371" s="114">
        <v>76.126655</v>
      </c>
      <c r="I1371" s="114" t="s">
        <v>1277</v>
      </c>
      <c r="J1371" s="114" t="s">
        <v>61</v>
      </c>
      <c r="K1371" s="121" t="s">
        <v>495</v>
      </c>
      <c r="L1371" s="121" t="s">
        <v>55</v>
      </c>
      <c r="M1371" s="114" t="s">
        <v>1386</v>
      </c>
      <c r="N1371" s="114" t="s">
        <v>65</v>
      </c>
      <c r="O1371" s="114" t="s">
        <v>518</v>
      </c>
      <c r="P1371" s="121" t="s">
        <v>1101</v>
      </c>
      <c r="Q1371" s="121">
        <v>6</v>
      </c>
      <c r="R1371" s="121" t="s">
        <v>885</v>
      </c>
      <c r="S1371" s="121" t="s">
        <v>59</v>
      </c>
      <c r="U1371" s="121" t="s">
        <v>1102</v>
      </c>
      <c r="W1371" s="113" t="s">
        <v>65</v>
      </c>
      <c r="X1371" s="113">
        <v>6</v>
      </c>
      <c r="Y1371" s="113" t="s">
        <v>65</v>
      </c>
      <c r="Z1371" s="113" t="s">
        <v>65</v>
      </c>
      <c r="AA1371" s="120">
        <v>0</v>
      </c>
      <c r="AB1371" s="114" t="s">
        <v>65</v>
      </c>
      <c r="AC1371" s="121" t="s">
        <v>59</v>
      </c>
      <c r="AD1371" s="121" t="s">
        <v>875</v>
      </c>
    </row>
    <row r="1372" spans="1:30" s="121" customFormat="1">
      <c r="A1372" s="114" t="s">
        <v>1432</v>
      </c>
      <c r="B1372" s="114" t="s">
        <v>1408</v>
      </c>
      <c r="C1372" s="114" t="s">
        <v>868</v>
      </c>
      <c r="D1372" s="114">
        <f t="shared" si="106"/>
        <v>4</v>
      </c>
      <c r="E1372" s="119">
        <f t="shared" si="107"/>
        <v>6932.8872847962975</v>
      </c>
      <c r="F1372" s="119">
        <v>12.706853856960199</v>
      </c>
      <c r="G1372" s="114">
        <v>23.468774</v>
      </c>
      <c r="H1372" s="114">
        <v>76.105725000000007</v>
      </c>
      <c r="I1372" s="114" t="s">
        <v>1277</v>
      </c>
      <c r="J1372" s="114" t="s">
        <v>61</v>
      </c>
      <c r="K1372" s="121" t="s">
        <v>495</v>
      </c>
      <c r="L1372" s="121" t="s">
        <v>55</v>
      </c>
      <c r="M1372" s="114" t="s">
        <v>1386</v>
      </c>
      <c r="N1372" s="114" t="s">
        <v>65</v>
      </c>
      <c r="O1372" s="114">
        <v>1</v>
      </c>
      <c r="P1372" s="121" t="s">
        <v>1076</v>
      </c>
      <c r="Q1372" s="121">
        <v>4</v>
      </c>
      <c r="R1372" s="121" t="s">
        <v>881</v>
      </c>
      <c r="S1372" s="121" t="s">
        <v>59</v>
      </c>
      <c r="U1372" s="121" t="s">
        <v>874</v>
      </c>
      <c r="W1372" s="113" t="s">
        <v>65</v>
      </c>
      <c r="X1372" s="113">
        <v>7</v>
      </c>
      <c r="Y1372" s="113" t="s">
        <v>65</v>
      </c>
      <c r="Z1372" s="113" t="s">
        <v>65</v>
      </c>
      <c r="AA1372" s="120">
        <v>0</v>
      </c>
      <c r="AB1372" s="114" t="s">
        <v>65</v>
      </c>
      <c r="AC1372" s="121" t="s">
        <v>59</v>
      </c>
      <c r="AD1372" s="121" t="s">
        <v>875</v>
      </c>
    </row>
    <row r="1373" spans="1:30" s="121" customFormat="1">
      <c r="A1373" s="114" t="s">
        <v>1431</v>
      </c>
      <c r="B1373" s="114" t="s">
        <v>1408</v>
      </c>
      <c r="C1373" s="114" t="s">
        <v>868</v>
      </c>
      <c r="D1373" s="114">
        <f t="shared" si="106"/>
        <v>5</v>
      </c>
      <c r="E1373" s="119">
        <f t="shared" si="107"/>
        <v>6945.5941386532577</v>
      </c>
      <c r="F1373" s="119">
        <v>508.02412027529698</v>
      </c>
      <c r="G1373" s="114">
        <v>23.511042</v>
      </c>
      <c r="H1373" s="114">
        <v>76.13158</v>
      </c>
      <c r="I1373" s="114" t="s">
        <v>1277</v>
      </c>
      <c r="J1373" s="114" t="s">
        <v>61</v>
      </c>
      <c r="K1373" s="121" t="s">
        <v>495</v>
      </c>
      <c r="L1373" s="121" t="s">
        <v>55</v>
      </c>
      <c r="M1373" s="114" t="s">
        <v>1386</v>
      </c>
      <c r="N1373" s="114" t="s">
        <v>65</v>
      </c>
      <c r="O1373" s="114" t="s">
        <v>518</v>
      </c>
      <c r="P1373" s="121" t="s">
        <v>1101</v>
      </c>
      <c r="Q1373" s="121">
        <v>6</v>
      </c>
      <c r="R1373" s="121" t="s">
        <v>885</v>
      </c>
      <c r="S1373" s="121" t="s">
        <v>59</v>
      </c>
      <c r="U1373" s="121" t="s">
        <v>1102</v>
      </c>
      <c r="W1373" s="113" t="s">
        <v>65</v>
      </c>
      <c r="X1373" s="113">
        <v>6</v>
      </c>
      <c r="Y1373" s="113" t="s">
        <v>65</v>
      </c>
      <c r="Z1373" s="113" t="s">
        <v>65</v>
      </c>
      <c r="AA1373" s="120">
        <v>0</v>
      </c>
      <c r="AB1373" s="114" t="s">
        <v>65</v>
      </c>
      <c r="AC1373" s="121" t="s">
        <v>59</v>
      </c>
      <c r="AD1373" s="121" t="s">
        <v>875</v>
      </c>
    </row>
    <row r="1374" spans="1:30" s="121" customFormat="1">
      <c r="A1374" s="114" t="s">
        <v>1433</v>
      </c>
      <c r="B1374" s="114" t="s">
        <v>1537</v>
      </c>
      <c r="C1374" s="114" t="s">
        <v>868</v>
      </c>
      <c r="D1374" s="114">
        <f t="shared" si="106"/>
        <v>4</v>
      </c>
      <c r="E1374" s="119">
        <f t="shared" si="107"/>
        <v>7453.6182589285545</v>
      </c>
      <c r="F1374" s="119">
        <v>291.57169083992602</v>
      </c>
      <c r="G1374" s="114">
        <v>23.468803000000001</v>
      </c>
      <c r="H1374" s="114">
        <v>76.105845000000002</v>
      </c>
      <c r="I1374" s="114" t="s">
        <v>1277</v>
      </c>
      <c r="J1374" s="114" t="s">
        <v>61</v>
      </c>
      <c r="K1374" s="121" t="s">
        <v>495</v>
      </c>
      <c r="L1374" s="121" t="s">
        <v>55</v>
      </c>
      <c r="M1374" s="114" t="s">
        <v>1386</v>
      </c>
      <c r="N1374" s="114" t="s">
        <v>65</v>
      </c>
      <c r="O1374" s="114" t="s">
        <v>518</v>
      </c>
      <c r="P1374" s="121" t="s">
        <v>1076</v>
      </c>
      <c r="Q1374" s="121">
        <v>4</v>
      </c>
      <c r="R1374" s="121" t="s">
        <v>881</v>
      </c>
      <c r="S1374" s="121" t="s">
        <v>59</v>
      </c>
      <c r="U1374" s="121" t="s">
        <v>874</v>
      </c>
      <c r="W1374" s="149" t="s">
        <v>1433</v>
      </c>
      <c r="X1374" s="113">
        <v>8</v>
      </c>
      <c r="Y1374" s="113" t="s">
        <v>1413</v>
      </c>
      <c r="Z1374" s="113" t="s">
        <v>1433</v>
      </c>
      <c r="AA1374" s="120">
        <f>X1374+6</f>
        <v>14</v>
      </c>
      <c r="AB1374" s="114" t="s">
        <v>65</v>
      </c>
      <c r="AC1374" s="121" t="s">
        <v>59</v>
      </c>
      <c r="AD1374" s="121" t="s">
        <v>875</v>
      </c>
    </row>
    <row r="1375" spans="1:30" s="121" customFormat="1">
      <c r="A1375" s="114" t="s">
        <v>1431</v>
      </c>
      <c r="B1375" s="114" t="s">
        <v>1408</v>
      </c>
      <c r="C1375" s="114" t="s">
        <v>868</v>
      </c>
      <c r="D1375" s="114">
        <f t="shared" si="106"/>
        <v>5</v>
      </c>
      <c r="E1375" s="119">
        <f t="shared" si="107"/>
        <v>7745.1899497684808</v>
      </c>
      <c r="F1375" s="119">
        <v>462.19346446353097</v>
      </c>
      <c r="G1375" s="114">
        <v>23.513452999999998</v>
      </c>
      <c r="H1375" s="114">
        <v>76.135321000000005</v>
      </c>
      <c r="I1375" s="114" t="s">
        <v>1277</v>
      </c>
      <c r="J1375" s="114" t="s">
        <v>61</v>
      </c>
      <c r="K1375" s="121" t="s">
        <v>495</v>
      </c>
      <c r="L1375" s="121" t="s">
        <v>55</v>
      </c>
      <c r="M1375" s="114" t="s">
        <v>1386</v>
      </c>
      <c r="N1375" s="114" t="s">
        <v>65</v>
      </c>
      <c r="O1375" s="114" t="s">
        <v>518</v>
      </c>
      <c r="P1375" s="121" t="s">
        <v>1101</v>
      </c>
      <c r="Q1375" s="121">
        <v>6</v>
      </c>
      <c r="R1375" s="121" t="s">
        <v>885</v>
      </c>
      <c r="S1375" s="121" t="s">
        <v>59</v>
      </c>
      <c r="U1375" s="121" t="s">
        <v>1102</v>
      </c>
      <c r="W1375" s="113" t="s">
        <v>65</v>
      </c>
      <c r="X1375" s="113">
        <v>6</v>
      </c>
      <c r="Y1375" s="113" t="s">
        <v>65</v>
      </c>
      <c r="Z1375" s="113" t="s">
        <v>65</v>
      </c>
      <c r="AA1375" s="120">
        <v>0</v>
      </c>
      <c r="AB1375" s="114" t="s">
        <v>65</v>
      </c>
      <c r="AC1375" s="121" t="s">
        <v>59</v>
      </c>
      <c r="AD1375" s="121" t="s">
        <v>875</v>
      </c>
    </row>
    <row r="1376" spans="1:30" s="121" customFormat="1">
      <c r="A1376" s="114" t="s">
        <v>1432</v>
      </c>
      <c r="B1376" s="114" t="s">
        <v>1408</v>
      </c>
      <c r="C1376" s="114" t="s">
        <v>868</v>
      </c>
      <c r="D1376" s="114">
        <f t="shared" si="106"/>
        <v>4</v>
      </c>
      <c r="E1376" s="119">
        <f t="shared" si="107"/>
        <v>8207.383414232012</v>
      </c>
      <c r="F1376" s="119">
        <v>16.4658138203867</v>
      </c>
      <c r="G1376" s="114">
        <v>23.471342</v>
      </c>
      <c r="H1376" s="114">
        <v>76.105272999999997</v>
      </c>
      <c r="I1376" s="114" t="s">
        <v>1277</v>
      </c>
      <c r="J1376" s="114" t="s">
        <v>61</v>
      </c>
      <c r="K1376" s="121" t="s">
        <v>495</v>
      </c>
      <c r="L1376" s="121" t="s">
        <v>55</v>
      </c>
      <c r="M1376" s="114" t="s">
        <v>1386</v>
      </c>
      <c r="N1376" s="114" t="s">
        <v>65</v>
      </c>
      <c r="O1376" s="114" t="s">
        <v>518</v>
      </c>
      <c r="P1376" s="121" t="s">
        <v>1076</v>
      </c>
      <c r="Q1376" s="121">
        <v>4</v>
      </c>
      <c r="R1376" s="121" t="s">
        <v>881</v>
      </c>
      <c r="S1376" s="121" t="s">
        <v>59</v>
      </c>
      <c r="U1376" s="121" t="s">
        <v>874</v>
      </c>
      <c r="W1376" s="113" t="s">
        <v>65</v>
      </c>
      <c r="X1376" s="113">
        <v>8</v>
      </c>
      <c r="Y1376" s="113" t="s">
        <v>65</v>
      </c>
      <c r="Z1376" s="113" t="s">
        <v>65</v>
      </c>
      <c r="AA1376" s="120">
        <v>0</v>
      </c>
      <c r="AB1376" s="114" t="s">
        <v>65</v>
      </c>
      <c r="AC1376" s="121" t="s">
        <v>59</v>
      </c>
      <c r="AD1376" s="121" t="s">
        <v>875</v>
      </c>
    </row>
    <row r="1377" spans="1:30" s="121" customFormat="1">
      <c r="A1377" s="114" t="s">
        <v>66</v>
      </c>
      <c r="B1377" s="114" t="s">
        <v>1408</v>
      </c>
      <c r="C1377" s="114" t="s">
        <v>868</v>
      </c>
      <c r="D1377" s="114">
        <f t="shared" si="106"/>
        <v>4</v>
      </c>
      <c r="E1377" s="119">
        <f t="shared" si="107"/>
        <v>8223.8492280523988</v>
      </c>
      <c r="F1377" s="119">
        <v>444.67667368230002</v>
      </c>
      <c r="G1377" s="114">
        <v>23.516947999999999</v>
      </c>
      <c r="H1377" s="114">
        <v>76.135217999999995</v>
      </c>
      <c r="I1377" s="114" t="s">
        <v>1277</v>
      </c>
      <c r="J1377" s="114" t="s">
        <v>61</v>
      </c>
      <c r="K1377" s="121" t="s">
        <v>495</v>
      </c>
      <c r="L1377" s="121" t="s">
        <v>55</v>
      </c>
      <c r="M1377" s="114" t="s">
        <v>1386</v>
      </c>
      <c r="N1377" s="114" t="s">
        <v>65</v>
      </c>
      <c r="O1377" s="114" t="s">
        <v>518</v>
      </c>
      <c r="P1377" s="121" t="s">
        <v>1103</v>
      </c>
      <c r="Q1377" s="121">
        <v>4</v>
      </c>
      <c r="R1377" s="121" t="s">
        <v>885</v>
      </c>
      <c r="S1377" s="121" t="s">
        <v>59</v>
      </c>
      <c r="U1377" s="121" t="s">
        <v>874</v>
      </c>
      <c r="W1377" s="113" t="s">
        <v>65</v>
      </c>
      <c r="X1377" s="113">
        <v>40</v>
      </c>
      <c r="Y1377" s="113" t="s">
        <v>65</v>
      </c>
      <c r="Z1377" s="113" t="s">
        <v>65</v>
      </c>
      <c r="AA1377" s="120">
        <v>0</v>
      </c>
      <c r="AB1377" s="114" t="s">
        <v>65</v>
      </c>
      <c r="AC1377" s="121" t="s">
        <v>59</v>
      </c>
      <c r="AD1377" s="121" t="s">
        <v>875</v>
      </c>
    </row>
    <row r="1378" spans="1:30" s="121" customFormat="1">
      <c r="A1378" s="114" t="s">
        <v>879</v>
      </c>
      <c r="B1378" s="114" t="s">
        <v>871</v>
      </c>
      <c r="C1378" s="114" t="s">
        <v>868</v>
      </c>
      <c r="D1378" s="114">
        <f t="shared" si="106"/>
        <v>4</v>
      </c>
      <c r="E1378" s="119">
        <f t="shared" si="107"/>
        <v>8668.525901734698</v>
      </c>
      <c r="F1378" s="119">
        <v>997.93761671187099</v>
      </c>
      <c r="G1378" s="114">
        <v>23.471461000000001</v>
      </c>
      <c r="H1378" s="114">
        <v>76.105176999999998</v>
      </c>
      <c r="I1378" s="114" t="s">
        <v>1277</v>
      </c>
      <c r="J1378" s="114" t="s">
        <v>61</v>
      </c>
      <c r="K1378" s="121" t="s">
        <v>495</v>
      </c>
      <c r="L1378" s="121" t="s">
        <v>55</v>
      </c>
      <c r="M1378" s="114" t="s">
        <v>1386</v>
      </c>
      <c r="N1378" s="114" t="s">
        <v>65</v>
      </c>
      <c r="O1378" s="114" t="s">
        <v>518</v>
      </c>
      <c r="P1378" s="121" t="s">
        <v>1076</v>
      </c>
      <c r="Q1378" s="121">
        <v>4</v>
      </c>
      <c r="R1378" s="121" t="s">
        <v>881</v>
      </c>
      <c r="S1378" s="121" t="s">
        <v>59</v>
      </c>
      <c r="U1378" s="121" t="s">
        <v>874</v>
      </c>
      <c r="W1378" s="113" t="s">
        <v>65</v>
      </c>
      <c r="X1378" s="113">
        <v>6</v>
      </c>
      <c r="Y1378" s="113" t="s">
        <v>65</v>
      </c>
      <c r="Z1378" s="113" t="s">
        <v>65</v>
      </c>
      <c r="AA1378" s="120">
        <v>0</v>
      </c>
      <c r="AB1378" s="114" t="s">
        <v>65</v>
      </c>
      <c r="AC1378" s="121" t="s">
        <v>59</v>
      </c>
      <c r="AD1378" s="121" t="s">
        <v>875</v>
      </c>
    </row>
    <row r="1379" spans="1:30" s="121" customFormat="1">
      <c r="A1379" s="114" t="s">
        <v>66</v>
      </c>
      <c r="B1379" s="114" t="s">
        <v>893</v>
      </c>
      <c r="C1379" s="114" t="s">
        <v>868</v>
      </c>
      <c r="D1379" s="114">
        <f t="shared" si="106"/>
        <v>4</v>
      </c>
      <c r="E1379" s="119">
        <f t="shared" si="107"/>
        <v>9666.4635184465697</v>
      </c>
      <c r="F1379" s="119">
        <v>122.161348661435</v>
      </c>
      <c r="G1379" s="114">
        <v>23.519895000000002</v>
      </c>
      <c r="H1379" s="114">
        <v>76.135569000000004</v>
      </c>
      <c r="I1379" s="114" t="s">
        <v>1277</v>
      </c>
      <c r="J1379" s="114" t="s">
        <v>61</v>
      </c>
      <c r="K1379" s="121" t="s">
        <v>495</v>
      </c>
      <c r="L1379" s="121" t="s">
        <v>55</v>
      </c>
      <c r="M1379" s="114" t="s">
        <v>1386</v>
      </c>
      <c r="N1379" s="114" t="s">
        <v>65</v>
      </c>
      <c r="O1379" s="114" t="s">
        <v>518</v>
      </c>
      <c r="P1379" s="121" t="s">
        <v>1103</v>
      </c>
      <c r="Q1379" s="121">
        <v>4</v>
      </c>
      <c r="R1379" s="121" t="s">
        <v>885</v>
      </c>
      <c r="S1379" s="121" t="s">
        <v>59</v>
      </c>
      <c r="U1379" s="121" t="s">
        <v>874</v>
      </c>
      <c r="W1379" s="113" t="s">
        <v>65</v>
      </c>
      <c r="X1379" s="113">
        <v>40</v>
      </c>
      <c r="Y1379" s="113" t="s">
        <v>65</v>
      </c>
      <c r="Z1379" s="113" t="s">
        <v>65</v>
      </c>
      <c r="AA1379" s="120">
        <v>0</v>
      </c>
      <c r="AB1379" s="114" t="s">
        <v>65</v>
      </c>
      <c r="AC1379" s="121" t="s">
        <v>59</v>
      </c>
      <c r="AD1379" s="121" t="s">
        <v>875</v>
      </c>
    </row>
    <row r="1380" spans="1:30" s="121" customFormat="1">
      <c r="A1380" s="114" t="s">
        <v>1433</v>
      </c>
      <c r="B1380" s="114" t="s">
        <v>1537</v>
      </c>
      <c r="C1380" s="114" t="s">
        <v>868</v>
      </c>
      <c r="D1380" s="114">
        <f t="shared" si="106"/>
        <v>4</v>
      </c>
      <c r="E1380" s="119">
        <f t="shared" si="107"/>
        <v>9788.6248671080048</v>
      </c>
      <c r="F1380" s="119">
        <v>906.46988632879004</v>
      </c>
      <c r="G1380" s="114">
        <v>23.473317000000002</v>
      </c>
      <c r="H1380" s="114">
        <v>76.114690999999993</v>
      </c>
      <c r="I1380" s="114" t="s">
        <v>1277</v>
      </c>
      <c r="J1380" s="114" t="s">
        <v>61</v>
      </c>
      <c r="K1380" s="121" t="s">
        <v>495</v>
      </c>
      <c r="L1380" s="121" t="s">
        <v>55</v>
      </c>
      <c r="M1380" s="114" t="s">
        <v>1386</v>
      </c>
      <c r="N1380" s="114" t="s">
        <v>65</v>
      </c>
      <c r="O1380" s="114" t="s">
        <v>518</v>
      </c>
      <c r="P1380" s="121" t="s">
        <v>1076</v>
      </c>
      <c r="Q1380" s="121">
        <v>4</v>
      </c>
      <c r="R1380" s="121" t="s">
        <v>881</v>
      </c>
      <c r="S1380" s="121" t="s">
        <v>59</v>
      </c>
      <c r="U1380" s="121" t="s">
        <v>874</v>
      </c>
      <c r="W1380" s="149" t="s">
        <v>1433</v>
      </c>
      <c r="X1380" s="113">
        <v>10</v>
      </c>
      <c r="Y1380" s="113" t="s">
        <v>1413</v>
      </c>
      <c r="Z1380" s="113" t="s">
        <v>1433</v>
      </c>
      <c r="AA1380" s="120">
        <f>X1380+6</f>
        <v>16</v>
      </c>
      <c r="AB1380" s="114" t="s">
        <v>65</v>
      </c>
      <c r="AC1380" s="121" t="s">
        <v>59</v>
      </c>
      <c r="AD1380" s="121" t="s">
        <v>875</v>
      </c>
    </row>
    <row r="1381" spans="1:30" s="121" customFormat="1">
      <c r="A1381" s="114" t="s">
        <v>1431</v>
      </c>
      <c r="B1381" s="114" t="s">
        <v>1408</v>
      </c>
      <c r="C1381" s="114" t="s">
        <v>868</v>
      </c>
      <c r="D1381" s="114">
        <f t="shared" si="106"/>
        <v>4</v>
      </c>
      <c r="E1381" s="119">
        <f t="shared" si="107"/>
        <v>10695.094753436795</v>
      </c>
      <c r="F1381" s="119">
        <v>243.76787713286299</v>
      </c>
      <c r="G1381" s="114">
        <v>23.520748000000001</v>
      </c>
      <c r="H1381" s="114">
        <v>76.136043999999998</v>
      </c>
      <c r="I1381" s="114" t="s">
        <v>1277</v>
      </c>
      <c r="J1381" s="114" t="s">
        <v>61</v>
      </c>
      <c r="K1381" s="121" t="s">
        <v>495</v>
      </c>
      <c r="L1381" s="121" t="s">
        <v>55</v>
      </c>
      <c r="M1381" s="114" t="s">
        <v>1386</v>
      </c>
      <c r="N1381" s="114" t="s">
        <v>65</v>
      </c>
      <c r="O1381" s="114" t="s">
        <v>518</v>
      </c>
      <c r="P1381" s="121" t="s">
        <v>1104</v>
      </c>
      <c r="Q1381" s="121">
        <v>4</v>
      </c>
      <c r="R1381" s="121" t="s">
        <v>885</v>
      </c>
      <c r="S1381" s="121" t="s">
        <v>59</v>
      </c>
      <c r="U1381" s="121" t="s">
        <v>874</v>
      </c>
      <c r="W1381" s="113" t="s">
        <v>65</v>
      </c>
      <c r="X1381" s="113">
        <v>6</v>
      </c>
      <c r="Y1381" s="113" t="s">
        <v>65</v>
      </c>
      <c r="Z1381" s="113" t="s">
        <v>65</v>
      </c>
      <c r="AA1381" s="120">
        <v>0</v>
      </c>
      <c r="AB1381" s="114" t="s">
        <v>65</v>
      </c>
      <c r="AC1381" s="121" t="s">
        <v>59</v>
      </c>
      <c r="AD1381" s="121" t="s">
        <v>875</v>
      </c>
    </row>
    <row r="1382" spans="1:30" s="121" customFormat="1">
      <c r="A1382" s="114" t="s">
        <v>1433</v>
      </c>
      <c r="B1382" s="114" t="s">
        <v>1537</v>
      </c>
      <c r="C1382" s="114" t="s">
        <v>868</v>
      </c>
      <c r="D1382" s="114">
        <f t="shared" si="106"/>
        <v>4</v>
      </c>
      <c r="E1382" s="119">
        <f t="shared" si="107"/>
        <v>10938.862630569658</v>
      </c>
      <c r="F1382" s="119">
        <v>194.672148034401</v>
      </c>
      <c r="G1382" s="114">
        <v>23.474533000000001</v>
      </c>
      <c r="H1382" s="114">
        <v>76.123367999999999</v>
      </c>
      <c r="I1382" s="114" t="s">
        <v>1277</v>
      </c>
      <c r="J1382" s="114" t="s">
        <v>61</v>
      </c>
      <c r="K1382" s="121" t="s">
        <v>495</v>
      </c>
      <c r="L1382" s="121" t="s">
        <v>55</v>
      </c>
      <c r="M1382" s="114" t="s">
        <v>1386</v>
      </c>
      <c r="N1382" s="114" t="s">
        <v>65</v>
      </c>
      <c r="O1382" s="114" t="s">
        <v>518</v>
      </c>
      <c r="P1382" s="121" t="s">
        <v>1076</v>
      </c>
      <c r="Q1382" s="121">
        <v>4</v>
      </c>
      <c r="R1382" s="121" t="s">
        <v>881</v>
      </c>
      <c r="S1382" s="121" t="s">
        <v>59</v>
      </c>
      <c r="U1382" s="121" t="s">
        <v>874</v>
      </c>
      <c r="W1382" s="149" t="s">
        <v>1433</v>
      </c>
      <c r="X1382" s="113">
        <v>8</v>
      </c>
      <c r="Y1382" s="113" t="s">
        <v>1413</v>
      </c>
      <c r="Z1382" s="113" t="s">
        <v>1433</v>
      </c>
      <c r="AA1382" s="120">
        <f>X1382+6</f>
        <v>14</v>
      </c>
      <c r="AB1382" s="114" t="s">
        <v>65</v>
      </c>
      <c r="AC1382" s="121" t="s">
        <v>59</v>
      </c>
      <c r="AD1382" s="121" t="s">
        <v>875</v>
      </c>
    </row>
    <row r="1383" spans="1:30" s="121" customFormat="1">
      <c r="A1383" s="114" t="s">
        <v>66</v>
      </c>
      <c r="B1383" s="114" t="s">
        <v>871</v>
      </c>
      <c r="C1383" s="114" t="s">
        <v>868</v>
      </c>
      <c r="D1383" s="114">
        <f t="shared" si="106"/>
        <v>4</v>
      </c>
      <c r="E1383" s="119">
        <f t="shared" si="107"/>
        <v>11133.534778604058</v>
      </c>
      <c r="F1383" s="119">
        <v>479.35507864365502</v>
      </c>
      <c r="G1383" s="114">
        <v>23.522352000000001</v>
      </c>
      <c r="H1383" s="114">
        <v>76.136996999999994</v>
      </c>
      <c r="I1383" s="114" t="s">
        <v>1277</v>
      </c>
      <c r="J1383" s="114" t="s">
        <v>61</v>
      </c>
      <c r="K1383" s="121" t="s">
        <v>495</v>
      </c>
      <c r="L1383" s="121" t="s">
        <v>55</v>
      </c>
      <c r="M1383" s="114" t="s">
        <v>1386</v>
      </c>
      <c r="N1383" s="114" t="s">
        <v>65</v>
      </c>
      <c r="O1383" s="114" t="s">
        <v>518</v>
      </c>
      <c r="P1383" s="121" t="s">
        <v>1104</v>
      </c>
      <c r="Q1383" s="121">
        <v>4</v>
      </c>
      <c r="R1383" s="121" t="s">
        <v>885</v>
      </c>
      <c r="S1383" s="121" t="s">
        <v>59</v>
      </c>
      <c r="U1383" s="121" t="s">
        <v>874</v>
      </c>
      <c r="W1383" s="113" t="s">
        <v>65</v>
      </c>
      <c r="X1383" s="113">
        <v>50</v>
      </c>
      <c r="Y1383" s="113" t="s">
        <v>65</v>
      </c>
      <c r="Z1383" s="113" t="s">
        <v>65</v>
      </c>
      <c r="AA1383" s="120">
        <v>0</v>
      </c>
      <c r="AB1383" s="114" t="s">
        <v>65</v>
      </c>
      <c r="AC1383" s="121" t="s">
        <v>59</v>
      </c>
      <c r="AD1383" s="121" t="s">
        <v>875</v>
      </c>
    </row>
    <row r="1384" spans="1:30" s="121" customFormat="1">
      <c r="A1384" s="114" t="s">
        <v>879</v>
      </c>
      <c r="B1384" s="114" t="s">
        <v>871</v>
      </c>
      <c r="C1384" s="114" t="s">
        <v>868</v>
      </c>
      <c r="D1384" s="114">
        <f t="shared" si="106"/>
        <v>4</v>
      </c>
      <c r="E1384" s="119">
        <f t="shared" si="107"/>
        <v>11612.889857247714</v>
      </c>
      <c r="F1384" s="119">
        <v>893.974651150657</v>
      </c>
      <c r="G1384" s="114">
        <v>23.474791</v>
      </c>
      <c r="H1384" s="114">
        <v>76.125215999999995</v>
      </c>
      <c r="I1384" s="114" t="s">
        <v>1277</v>
      </c>
      <c r="J1384" s="114" t="s">
        <v>61</v>
      </c>
      <c r="K1384" s="121" t="s">
        <v>495</v>
      </c>
      <c r="L1384" s="121" t="s">
        <v>55</v>
      </c>
      <c r="M1384" s="114" t="s">
        <v>1386</v>
      </c>
      <c r="N1384" s="114" t="s">
        <v>65</v>
      </c>
      <c r="O1384" s="114" t="s">
        <v>518</v>
      </c>
      <c r="P1384" s="121" t="s">
        <v>1076</v>
      </c>
      <c r="Q1384" s="121">
        <v>4</v>
      </c>
      <c r="R1384" s="121" t="s">
        <v>881</v>
      </c>
      <c r="S1384" s="121" t="s">
        <v>59</v>
      </c>
      <c r="U1384" s="121" t="s">
        <v>874</v>
      </c>
      <c r="W1384" s="113" t="s">
        <v>65</v>
      </c>
      <c r="X1384" s="113">
        <v>6</v>
      </c>
      <c r="Y1384" s="113" t="s">
        <v>65</v>
      </c>
      <c r="Z1384" s="113" t="s">
        <v>65</v>
      </c>
      <c r="AA1384" s="120">
        <v>0</v>
      </c>
      <c r="AB1384" s="114" t="s">
        <v>65</v>
      </c>
      <c r="AC1384" s="121" t="s">
        <v>59</v>
      </c>
      <c r="AD1384" s="121" t="s">
        <v>875</v>
      </c>
    </row>
    <row r="1385" spans="1:30" s="121" customFormat="1">
      <c r="A1385" s="114" t="s">
        <v>1432</v>
      </c>
      <c r="B1385" s="114" t="s">
        <v>1408</v>
      </c>
      <c r="C1385" s="114" t="s">
        <v>868</v>
      </c>
      <c r="D1385" s="114">
        <f t="shared" si="106"/>
        <v>5</v>
      </c>
      <c r="E1385" s="119">
        <f t="shared" si="107"/>
        <v>12506.86450839837</v>
      </c>
      <c r="F1385" s="119">
        <v>150.055615056287</v>
      </c>
      <c r="G1385" s="114">
        <v>23.524984</v>
      </c>
      <c r="H1385" s="114">
        <v>76.137257000000005</v>
      </c>
      <c r="I1385" s="114" t="s">
        <v>1277</v>
      </c>
      <c r="J1385" s="114" t="s">
        <v>61</v>
      </c>
      <c r="K1385" s="121" t="s">
        <v>495</v>
      </c>
      <c r="L1385" s="121" t="s">
        <v>55</v>
      </c>
      <c r="M1385" s="114" t="s">
        <v>1386</v>
      </c>
      <c r="N1385" s="114" t="s">
        <v>65</v>
      </c>
      <c r="O1385" s="114" t="s">
        <v>518</v>
      </c>
      <c r="P1385" s="121" t="s">
        <v>884</v>
      </c>
      <c r="Q1385" s="121">
        <v>6</v>
      </c>
      <c r="R1385" s="121" t="s">
        <v>885</v>
      </c>
      <c r="S1385" s="121" t="s">
        <v>59</v>
      </c>
      <c r="U1385" s="121" t="s">
        <v>886</v>
      </c>
      <c r="W1385" s="113" t="s">
        <v>65</v>
      </c>
      <c r="X1385" s="113">
        <v>15</v>
      </c>
      <c r="Y1385" s="113" t="s">
        <v>65</v>
      </c>
      <c r="Z1385" s="113" t="s">
        <v>65</v>
      </c>
      <c r="AA1385" s="120">
        <v>0</v>
      </c>
      <c r="AB1385" s="114" t="s">
        <v>65</v>
      </c>
      <c r="AC1385" s="121" t="s">
        <v>59</v>
      </c>
      <c r="AD1385" s="121" t="s">
        <v>875</v>
      </c>
    </row>
    <row r="1386" spans="1:30" s="121" customFormat="1">
      <c r="A1386" s="114" t="s">
        <v>1431</v>
      </c>
      <c r="B1386" s="114" t="s">
        <v>1408</v>
      </c>
      <c r="C1386" s="114" t="s">
        <v>868</v>
      </c>
      <c r="D1386" s="114">
        <f t="shared" si="106"/>
        <v>4</v>
      </c>
      <c r="E1386" s="119">
        <f t="shared" si="107"/>
        <v>12656.920123454656</v>
      </c>
      <c r="F1386" s="119">
        <v>85.229101586853204</v>
      </c>
      <c r="G1386" s="114">
        <v>23.474046000000001</v>
      </c>
      <c r="H1386" s="114">
        <v>76.133420999999998</v>
      </c>
      <c r="I1386" s="114" t="s">
        <v>1277</v>
      </c>
      <c r="J1386" s="114" t="s">
        <v>61</v>
      </c>
      <c r="K1386" s="121" t="s">
        <v>495</v>
      </c>
      <c r="L1386" s="121" t="s">
        <v>55</v>
      </c>
      <c r="M1386" s="114" t="s">
        <v>1386</v>
      </c>
      <c r="N1386" s="114" t="s">
        <v>65</v>
      </c>
      <c r="O1386" s="114" t="s">
        <v>518</v>
      </c>
      <c r="P1386" s="121" t="s">
        <v>1076</v>
      </c>
      <c r="Q1386" s="121">
        <v>4</v>
      </c>
      <c r="R1386" s="121" t="s">
        <v>881</v>
      </c>
      <c r="S1386" s="121" t="s">
        <v>59</v>
      </c>
      <c r="U1386" s="121" t="s">
        <v>874</v>
      </c>
      <c r="W1386" s="113" t="s">
        <v>65</v>
      </c>
      <c r="X1386" s="113">
        <v>6</v>
      </c>
      <c r="Y1386" s="113" t="s">
        <v>65</v>
      </c>
      <c r="Z1386" s="113" t="s">
        <v>65</v>
      </c>
      <c r="AA1386" s="120">
        <v>0</v>
      </c>
      <c r="AB1386" s="114" t="s">
        <v>65</v>
      </c>
      <c r="AC1386" s="121" t="s">
        <v>59</v>
      </c>
      <c r="AD1386" s="121" t="s">
        <v>875</v>
      </c>
    </row>
    <row r="1387" spans="1:30" s="121" customFormat="1">
      <c r="A1387" s="114" t="s">
        <v>66</v>
      </c>
      <c r="B1387" s="114" t="s">
        <v>1408</v>
      </c>
      <c r="C1387" s="114" t="s">
        <v>868</v>
      </c>
      <c r="D1387" s="114">
        <f t="shared" si="106"/>
        <v>5</v>
      </c>
      <c r="E1387" s="119">
        <f t="shared" si="107"/>
        <v>12742.14922504151</v>
      </c>
      <c r="F1387" s="119">
        <v>467.31742049464401</v>
      </c>
      <c r="G1387" s="114">
        <v>23.526233999999999</v>
      </c>
      <c r="H1387" s="114">
        <v>76.136859999999999</v>
      </c>
      <c r="I1387" s="114" t="s">
        <v>1277</v>
      </c>
      <c r="J1387" s="114" t="s">
        <v>61</v>
      </c>
      <c r="K1387" s="121" t="s">
        <v>495</v>
      </c>
      <c r="L1387" s="121" t="s">
        <v>55</v>
      </c>
      <c r="M1387" s="114" t="s">
        <v>1386</v>
      </c>
      <c r="N1387" s="114" t="s">
        <v>65</v>
      </c>
      <c r="O1387" s="114" t="s">
        <v>518</v>
      </c>
      <c r="P1387" s="121" t="s">
        <v>884</v>
      </c>
      <c r="Q1387" s="121">
        <v>6</v>
      </c>
      <c r="R1387" s="121" t="s">
        <v>885</v>
      </c>
      <c r="S1387" s="121" t="s">
        <v>59</v>
      </c>
      <c r="U1387" s="121" t="s">
        <v>886</v>
      </c>
      <c r="W1387" s="113" t="s">
        <v>65</v>
      </c>
      <c r="X1387" s="113">
        <v>30</v>
      </c>
      <c r="Y1387" s="113" t="s">
        <v>65</v>
      </c>
      <c r="Z1387" s="113" t="s">
        <v>65</v>
      </c>
      <c r="AA1387" s="120">
        <v>0</v>
      </c>
      <c r="AB1387" s="114" t="s">
        <v>65</v>
      </c>
      <c r="AC1387" s="121" t="s">
        <v>59</v>
      </c>
      <c r="AD1387" s="121" t="s">
        <v>875</v>
      </c>
    </row>
    <row r="1388" spans="1:30" s="121" customFormat="1">
      <c r="A1388" s="114" t="s">
        <v>1431</v>
      </c>
      <c r="B1388" s="114" t="s">
        <v>1408</v>
      </c>
      <c r="C1388" s="114" t="s">
        <v>868</v>
      </c>
      <c r="D1388" s="114">
        <f t="shared" si="106"/>
        <v>4</v>
      </c>
      <c r="E1388" s="119">
        <f t="shared" si="107"/>
        <v>13209.466645536155</v>
      </c>
      <c r="F1388" s="119">
        <v>122.94968034127599</v>
      </c>
      <c r="G1388" s="114">
        <v>23.47456</v>
      </c>
      <c r="H1388" s="114">
        <v>76.134039000000001</v>
      </c>
      <c r="I1388" s="114" t="s">
        <v>1277</v>
      </c>
      <c r="J1388" s="114" t="s">
        <v>61</v>
      </c>
      <c r="K1388" s="121" t="s">
        <v>495</v>
      </c>
      <c r="L1388" s="121" t="s">
        <v>55</v>
      </c>
      <c r="M1388" s="114" t="s">
        <v>1386</v>
      </c>
      <c r="N1388" s="114" t="s">
        <v>65</v>
      </c>
      <c r="O1388" s="114" t="s">
        <v>518</v>
      </c>
      <c r="P1388" s="121" t="s">
        <v>1076</v>
      </c>
      <c r="Q1388" s="121">
        <v>4</v>
      </c>
      <c r="R1388" s="121" t="s">
        <v>873</v>
      </c>
      <c r="S1388" s="121" t="s">
        <v>59</v>
      </c>
      <c r="U1388" s="121" t="s">
        <v>874</v>
      </c>
      <c r="W1388" s="113" t="s">
        <v>65</v>
      </c>
      <c r="X1388" s="113">
        <v>6</v>
      </c>
      <c r="Y1388" s="113" t="s">
        <v>65</v>
      </c>
      <c r="Z1388" s="113" t="s">
        <v>65</v>
      </c>
      <c r="AA1388" s="120">
        <v>0</v>
      </c>
      <c r="AB1388" s="114" t="s">
        <v>65</v>
      </c>
      <c r="AC1388" s="121" t="s">
        <v>59</v>
      </c>
      <c r="AD1388" s="121" t="s">
        <v>875</v>
      </c>
    </row>
    <row r="1389" spans="1:30" s="121" customFormat="1">
      <c r="A1389" s="114" t="s">
        <v>1439</v>
      </c>
      <c r="B1389" s="114" t="s">
        <v>1408</v>
      </c>
      <c r="C1389" s="114" t="s">
        <v>868</v>
      </c>
      <c r="D1389" s="114">
        <f t="shared" si="106"/>
        <v>5</v>
      </c>
      <c r="E1389" s="119">
        <f t="shared" si="107"/>
        <v>13332.416325877432</v>
      </c>
      <c r="F1389" s="119">
        <v>132.49021089310801</v>
      </c>
      <c r="G1389" s="114">
        <v>23.528939999999999</v>
      </c>
      <c r="H1389" s="114">
        <v>76.134981999999994</v>
      </c>
      <c r="I1389" s="114" t="s">
        <v>1277</v>
      </c>
      <c r="J1389" s="114" t="s">
        <v>61</v>
      </c>
      <c r="K1389" s="121" t="s">
        <v>495</v>
      </c>
      <c r="L1389" s="121" t="s">
        <v>55</v>
      </c>
      <c r="M1389" s="114" t="s">
        <v>1386</v>
      </c>
      <c r="N1389" s="114" t="s">
        <v>65</v>
      </c>
      <c r="O1389" s="114" t="s">
        <v>518</v>
      </c>
      <c r="P1389" s="121" t="s">
        <v>884</v>
      </c>
      <c r="Q1389" s="121">
        <v>6</v>
      </c>
      <c r="R1389" s="121" t="s">
        <v>885</v>
      </c>
      <c r="S1389" s="121" t="s">
        <v>59</v>
      </c>
      <c r="U1389" s="121" t="s">
        <v>886</v>
      </c>
      <c r="W1389" s="113" t="s">
        <v>65</v>
      </c>
      <c r="X1389" s="113">
        <v>35</v>
      </c>
      <c r="Y1389" s="113" t="s">
        <v>65</v>
      </c>
      <c r="Z1389" s="113" t="s">
        <v>65</v>
      </c>
      <c r="AA1389" s="120">
        <v>0</v>
      </c>
      <c r="AB1389" s="114" t="s">
        <v>65</v>
      </c>
      <c r="AC1389" s="121" t="s">
        <v>59</v>
      </c>
      <c r="AD1389" s="121" t="s">
        <v>875</v>
      </c>
    </row>
    <row r="1390" spans="1:30" s="121" customFormat="1">
      <c r="A1390" s="114" t="s">
        <v>879</v>
      </c>
      <c r="B1390" s="114" t="s">
        <v>871</v>
      </c>
      <c r="C1390" s="114" t="s">
        <v>868</v>
      </c>
      <c r="D1390" s="114">
        <f t="shared" si="106"/>
        <v>4</v>
      </c>
      <c r="E1390" s="119">
        <f t="shared" si="107"/>
        <v>13464.906536770539</v>
      </c>
      <c r="F1390" s="119">
        <v>180.605528538633</v>
      </c>
      <c r="G1390" s="114">
        <v>23.475414000000001</v>
      </c>
      <c r="H1390" s="114">
        <v>76.134801999999993</v>
      </c>
      <c r="I1390" s="114" t="s">
        <v>1277</v>
      </c>
      <c r="J1390" s="114" t="s">
        <v>61</v>
      </c>
      <c r="K1390" s="121" t="s">
        <v>495</v>
      </c>
      <c r="L1390" s="121" t="s">
        <v>55</v>
      </c>
      <c r="M1390" s="114" t="s">
        <v>1386</v>
      </c>
      <c r="N1390" s="114" t="s">
        <v>65</v>
      </c>
      <c r="O1390" s="114" t="s">
        <v>518</v>
      </c>
      <c r="P1390" s="121" t="s">
        <v>1076</v>
      </c>
      <c r="Q1390" s="121">
        <v>4</v>
      </c>
      <c r="R1390" s="121" t="s">
        <v>873</v>
      </c>
      <c r="S1390" s="121" t="s">
        <v>59</v>
      </c>
      <c r="U1390" s="121" t="s">
        <v>874</v>
      </c>
      <c r="W1390" s="113" t="s">
        <v>65</v>
      </c>
      <c r="X1390" s="113">
        <v>6</v>
      </c>
      <c r="Y1390" s="113" t="s">
        <v>65</v>
      </c>
      <c r="Z1390" s="113" t="s">
        <v>65</v>
      </c>
      <c r="AA1390" s="120">
        <v>0</v>
      </c>
      <c r="AB1390" s="114" t="s">
        <v>65</v>
      </c>
      <c r="AC1390" s="121" t="s">
        <v>59</v>
      </c>
      <c r="AD1390" s="121" t="s">
        <v>875</v>
      </c>
    </row>
    <row r="1391" spans="1:30" s="121" customFormat="1">
      <c r="A1391" s="114" t="s">
        <v>66</v>
      </c>
      <c r="B1391" s="114" t="s">
        <v>871</v>
      </c>
      <c r="C1391" s="114" t="s">
        <v>868</v>
      </c>
      <c r="D1391" s="114">
        <f t="shared" si="106"/>
        <v>5</v>
      </c>
      <c r="E1391" s="119">
        <f t="shared" si="107"/>
        <v>13645.512065309173</v>
      </c>
      <c r="F1391" s="119">
        <v>595.42123504226902</v>
      </c>
      <c r="G1391" s="114">
        <v>23.530069999999998</v>
      </c>
      <c r="H1391" s="114">
        <v>76.135396</v>
      </c>
      <c r="I1391" s="114" t="s">
        <v>1277</v>
      </c>
      <c r="J1391" s="114" t="s">
        <v>61</v>
      </c>
      <c r="K1391" s="121" t="s">
        <v>495</v>
      </c>
      <c r="L1391" s="121" t="s">
        <v>55</v>
      </c>
      <c r="M1391" s="114" t="s">
        <v>1386</v>
      </c>
      <c r="N1391" s="114" t="s">
        <v>65</v>
      </c>
      <c r="O1391" s="114" t="s">
        <v>518</v>
      </c>
      <c r="P1391" s="121" t="s">
        <v>884</v>
      </c>
      <c r="Q1391" s="121">
        <v>6</v>
      </c>
      <c r="R1391" s="121" t="s">
        <v>885</v>
      </c>
      <c r="S1391" s="121" t="s">
        <v>59</v>
      </c>
      <c r="U1391" s="121" t="s">
        <v>886</v>
      </c>
      <c r="W1391" s="113" t="s">
        <v>65</v>
      </c>
      <c r="X1391" s="113">
        <v>40</v>
      </c>
      <c r="Y1391" s="113" t="s">
        <v>65</v>
      </c>
      <c r="Z1391" s="113" t="s">
        <v>65</v>
      </c>
      <c r="AA1391" s="120">
        <v>0</v>
      </c>
      <c r="AB1391" s="114" t="s">
        <v>65</v>
      </c>
      <c r="AC1391" s="121" t="s">
        <v>59</v>
      </c>
      <c r="AD1391" s="121" t="s">
        <v>875</v>
      </c>
    </row>
    <row r="1392" spans="1:30" s="121" customFormat="1">
      <c r="A1392" s="114" t="s">
        <v>1433</v>
      </c>
      <c r="B1392" s="114" t="s">
        <v>1537</v>
      </c>
      <c r="C1392" s="114" t="s">
        <v>868</v>
      </c>
      <c r="D1392" s="114">
        <f t="shared" si="106"/>
        <v>5</v>
      </c>
      <c r="E1392" s="119">
        <f t="shared" si="107"/>
        <v>14240.933300351442</v>
      </c>
      <c r="F1392" s="119">
        <v>199.45676009571099</v>
      </c>
      <c r="G1392" s="114">
        <v>23.476686000000001</v>
      </c>
      <c r="H1392" s="114">
        <v>76.135895000000005</v>
      </c>
      <c r="I1392" s="114" t="s">
        <v>1277</v>
      </c>
      <c r="J1392" s="114" t="s">
        <v>61</v>
      </c>
      <c r="K1392" s="121" t="s">
        <v>495</v>
      </c>
      <c r="L1392" s="121" t="s">
        <v>55</v>
      </c>
      <c r="M1392" s="114" t="s">
        <v>1386</v>
      </c>
      <c r="N1392" s="114" t="s">
        <v>65</v>
      </c>
      <c r="O1392" s="114" t="s">
        <v>518</v>
      </c>
      <c r="P1392" s="121" t="s">
        <v>884</v>
      </c>
      <c r="Q1392" s="121">
        <v>6</v>
      </c>
      <c r="R1392" s="121" t="s">
        <v>873</v>
      </c>
      <c r="S1392" s="121" t="s">
        <v>59</v>
      </c>
      <c r="U1392" s="121" t="s">
        <v>886</v>
      </c>
      <c r="W1392" s="149" t="s">
        <v>1433</v>
      </c>
      <c r="X1392" s="113">
        <v>20</v>
      </c>
      <c r="Y1392" s="113" t="s">
        <v>1413</v>
      </c>
      <c r="Z1392" s="113" t="s">
        <v>1433</v>
      </c>
      <c r="AA1392" s="120">
        <f t="shared" ref="AA1392:AA1394" si="109">X1392+6</f>
        <v>26</v>
      </c>
      <c r="AB1392" s="114" t="s">
        <v>65</v>
      </c>
      <c r="AC1392" s="121" t="s">
        <v>59</v>
      </c>
      <c r="AD1392" s="121" t="s">
        <v>875</v>
      </c>
    </row>
    <row r="1393" spans="1:30" s="121" customFormat="1">
      <c r="A1393" s="114" t="s">
        <v>1433</v>
      </c>
      <c r="B1393" s="114" t="s">
        <v>1537</v>
      </c>
      <c r="C1393" s="114" t="s">
        <v>868</v>
      </c>
      <c r="D1393" s="114">
        <f t="shared" si="106"/>
        <v>5</v>
      </c>
      <c r="E1393" s="119">
        <f t="shared" si="107"/>
        <v>14440.390060447153</v>
      </c>
      <c r="F1393" s="119">
        <v>582.10513867695704</v>
      </c>
      <c r="G1393" s="114">
        <v>23.534400999999999</v>
      </c>
      <c r="H1393" s="114">
        <v>76.137411999999998</v>
      </c>
      <c r="I1393" s="114" t="s">
        <v>1277</v>
      </c>
      <c r="J1393" s="114" t="s">
        <v>61</v>
      </c>
      <c r="K1393" s="121" t="s">
        <v>495</v>
      </c>
      <c r="L1393" s="121" t="s">
        <v>55</v>
      </c>
      <c r="M1393" s="114" t="s">
        <v>1386</v>
      </c>
      <c r="N1393" s="114" t="s">
        <v>65</v>
      </c>
      <c r="O1393" s="114" t="s">
        <v>518</v>
      </c>
      <c r="P1393" s="121" t="s">
        <v>884</v>
      </c>
      <c r="Q1393" s="121">
        <v>6</v>
      </c>
      <c r="R1393" s="121" t="s">
        <v>885</v>
      </c>
      <c r="S1393" s="121" t="s">
        <v>59</v>
      </c>
      <c r="U1393" s="121" t="s">
        <v>886</v>
      </c>
      <c r="W1393" s="149" t="s">
        <v>1433</v>
      </c>
      <c r="X1393" s="113">
        <v>25</v>
      </c>
      <c r="Y1393" s="113" t="s">
        <v>1413</v>
      </c>
      <c r="Z1393" s="113" t="s">
        <v>1433</v>
      </c>
      <c r="AA1393" s="120">
        <f t="shared" si="109"/>
        <v>31</v>
      </c>
      <c r="AB1393" s="114" t="s">
        <v>65</v>
      </c>
      <c r="AC1393" s="121" t="s">
        <v>59</v>
      </c>
      <c r="AD1393" s="121" t="s">
        <v>875</v>
      </c>
    </row>
    <row r="1394" spans="1:30" s="121" customFormat="1">
      <c r="A1394" s="114" t="s">
        <v>1433</v>
      </c>
      <c r="B1394" s="114" t="s">
        <v>1537</v>
      </c>
      <c r="C1394" s="114" t="s">
        <v>868</v>
      </c>
      <c r="D1394" s="114">
        <f t="shared" si="106"/>
        <v>5</v>
      </c>
      <c r="E1394" s="119">
        <f t="shared" si="107"/>
        <v>15022.495199124111</v>
      </c>
      <c r="F1394" s="119">
        <v>159.835637289765</v>
      </c>
      <c r="G1394" s="114">
        <v>23.478434</v>
      </c>
      <c r="H1394" s="114">
        <v>76.135981999999998</v>
      </c>
      <c r="I1394" s="114" t="s">
        <v>1277</v>
      </c>
      <c r="J1394" s="114" t="s">
        <v>61</v>
      </c>
      <c r="K1394" s="121" t="s">
        <v>495</v>
      </c>
      <c r="L1394" s="121" t="s">
        <v>55</v>
      </c>
      <c r="M1394" s="114" t="s">
        <v>1386</v>
      </c>
      <c r="N1394" s="114" t="s">
        <v>65</v>
      </c>
      <c r="O1394" s="114" t="s">
        <v>518</v>
      </c>
      <c r="P1394" s="121" t="s">
        <v>884</v>
      </c>
      <c r="Q1394" s="121">
        <v>6</v>
      </c>
      <c r="R1394" s="121" t="s">
        <v>873</v>
      </c>
      <c r="S1394" s="121" t="s">
        <v>59</v>
      </c>
      <c r="U1394" s="121" t="s">
        <v>886</v>
      </c>
      <c r="W1394" s="149" t="s">
        <v>1433</v>
      </c>
      <c r="X1394" s="113">
        <v>38</v>
      </c>
      <c r="Y1394" s="113" t="s">
        <v>1413</v>
      </c>
      <c r="Z1394" s="113" t="s">
        <v>1433</v>
      </c>
      <c r="AA1394" s="120">
        <f t="shared" si="109"/>
        <v>44</v>
      </c>
      <c r="AB1394" s="114" t="s">
        <v>65</v>
      </c>
      <c r="AC1394" s="121" t="s">
        <v>59</v>
      </c>
      <c r="AD1394" s="121" t="s">
        <v>875</v>
      </c>
    </row>
    <row r="1395" spans="1:30" s="121" customFormat="1">
      <c r="A1395" s="114" t="s">
        <v>66</v>
      </c>
      <c r="B1395" s="114" t="s">
        <v>1408</v>
      </c>
      <c r="C1395" s="114" t="s">
        <v>868</v>
      </c>
      <c r="D1395" s="114">
        <f t="shared" si="106"/>
        <v>5</v>
      </c>
      <c r="E1395" s="119">
        <f t="shared" si="107"/>
        <v>15182.330836413876</v>
      </c>
      <c r="F1395" s="119">
        <v>649.69720701982499</v>
      </c>
      <c r="G1395" s="114">
        <v>23.538397</v>
      </c>
      <c r="H1395" s="114">
        <v>76.139515000000003</v>
      </c>
      <c r="I1395" s="114" t="s">
        <v>1277</v>
      </c>
      <c r="J1395" s="114" t="s">
        <v>61</v>
      </c>
      <c r="K1395" s="121" t="s">
        <v>495</v>
      </c>
      <c r="L1395" s="121" t="s">
        <v>55</v>
      </c>
      <c r="M1395" s="114" t="s">
        <v>1386</v>
      </c>
      <c r="N1395" s="114" t="s">
        <v>65</v>
      </c>
      <c r="O1395" s="114" t="s">
        <v>518</v>
      </c>
      <c r="P1395" s="121" t="s">
        <v>884</v>
      </c>
      <c r="Q1395" s="121">
        <v>6</v>
      </c>
      <c r="R1395" s="121" t="s">
        <v>885</v>
      </c>
      <c r="S1395" s="121" t="s">
        <v>59</v>
      </c>
      <c r="U1395" s="121" t="s">
        <v>886</v>
      </c>
      <c r="W1395" s="113" t="s">
        <v>65</v>
      </c>
      <c r="X1395" s="113">
        <v>35</v>
      </c>
      <c r="Y1395" s="113" t="s">
        <v>65</v>
      </c>
      <c r="Z1395" s="113" t="s">
        <v>65</v>
      </c>
      <c r="AA1395" s="120">
        <v>0</v>
      </c>
      <c r="AB1395" s="114" t="s">
        <v>65</v>
      </c>
      <c r="AC1395" s="121" t="s">
        <v>59</v>
      </c>
      <c r="AD1395" s="121" t="s">
        <v>875</v>
      </c>
    </row>
    <row r="1396" spans="1:30" s="121" customFormat="1">
      <c r="A1396" s="114" t="s">
        <v>66</v>
      </c>
      <c r="B1396" s="114" t="s">
        <v>1408</v>
      </c>
      <c r="C1396" s="114" t="s">
        <v>868</v>
      </c>
      <c r="D1396" s="114">
        <f t="shared" si="106"/>
        <v>5</v>
      </c>
      <c r="E1396" s="119">
        <f t="shared" si="107"/>
        <v>15832.0280434337</v>
      </c>
      <c r="F1396" s="119">
        <v>95.341606011613194</v>
      </c>
      <c r="G1396" s="114">
        <v>23.478748</v>
      </c>
      <c r="H1396" s="114">
        <v>76.134518</v>
      </c>
      <c r="I1396" s="114" t="s">
        <v>1277</v>
      </c>
      <c r="J1396" s="114" t="s">
        <v>61</v>
      </c>
      <c r="K1396" s="121" t="s">
        <v>495</v>
      </c>
      <c r="L1396" s="121" t="s">
        <v>55</v>
      </c>
      <c r="M1396" s="114" t="s">
        <v>1386</v>
      </c>
      <c r="N1396" s="114" t="s">
        <v>65</v>
      </c>
      <c r="O1396" s="114" t="s">
        <v>518</v>
      </c>
      <c r="P1396" s="121" t="s">
        <v>884</v>
      </c>
      <c r="Q1396" s="121">
        <v>6</v>
      </c>
      <c r="R1396" s="121" t="s">
        <v>885</v>
      </c>
      <c r="S1396" s="121" t="s">
        <v>59</v>
      </c>
      <c r="U1396" s="121" t="s">
        <v>886</v>
      </c>
      <c r="W1396" s="113" t="s">
        <v>65</v>
      </c>
      <c r="X1396" s="113">
        <v>25</v>
      </c>
      <c r="Y1396" s="113" t="s">
        <v>65</v>
      </c>
      <c r="Z1396" s="113" t="s">
        <v>65</v>
      </c>
      <c r="AA1396" s="120">
        <v>0</v>
      </c>
      <c r="AB1396" s="114" t="s">
        <v>65</v>
      </c>
      <c r="AC1396" s="121" t="s">
        <v>59</v>
      </c>
      <c r="AD1396" s="121" t="s">
        <v>875</v>
      </c>
    </row>
    <row r="1397" spans="1:30" s="121" customFormat="1">
      <c r="A1397" s="114" t="s">
        <v>1431</v>
      </c>
      <c r="B1397" s="114" t="s">
        <v>1408</v>
      </c>
      <c r="C1397" s="114" t="s">
        <v>868</v>
      </c>
      <c r="D1397" s="114">
        <f t="shared" si="106"/>
        <v>5</v>
      </c>
      <c r="E1397" s="119">
        <f t="shared" si="107"/>
        <v>15927.369649445312</v>
      </c>
      <c r="F1397" s="119">
        <v>843.71193287656399</v>
      </c>
      <c r="G1397" s="114">
        <v>23.479447</v>
      </c>
      <c r="H1397" s="114">
        <v>76.134052999999994</v>
      </c>
      <c r="I1397" s="114" t="s">
        <v>1277</v>
      </c>
      <c r="J1397" s="114" t="s">
        <v>61</v>
      </c>
      <c r="K1397" s="121" t="s">
        <v>495</v>
      </c>
      <c r="L1397" s="121" t="s">
        <v>55</v>
      </c>
      <c r="M1397" s="114" t="s">
        <v>1386</v>
      </c>
      <c r="N1397" s="114" t="s">
        <v>65</v>
      </c>
      <c r="O1397" s="114" t="s">
        <v>518</v>
      </c>
      <c r="P1397" s="121" t="s">
        <v>884</v>
      </c>
      <c r="Q1397" s="121">
        <v>6</v>
      </c>
      <c r="R1397" s="121" t="s">
        <v>885</v>
      </c>
      <c r="S1397" s="121" t="s">
        <v>59</v>
      </c>
      <c r="U1397" s="121" t="s">
        <v>886</v>
      </c>
      <c r="W1397" s="113" t="s">
        <v>65</v>
      </c>
      <c r="X1397" s="113">
        <v>6</v>
      </c>
      <c r="Y1397" s="113" t="s">
        <v>65</v>
      </c>
      <c r="Z1397" s="113" t="s">
        <v>65</v>
      </c>
      <c r="AA1397" s="120">
        <v>0</v>
      </c>
      <c r="AB1397" s="114" t="s">
        <v>65</v>
      </c>
      <c r="AC1397" s="121" t="s">
        <v>59</v>
      </c>
      <c r="AD1397" s="121" t="s">
        <v>875</v>
      </c>
    </row>
    <row r="1398" spans="1:30" s="121" customFormat="1">
      <c r="A1398" s="114" t="s">
        <v>1432</v>
      </c>
      <c r="B1398" s="114" t="s">
        <v>1408</v>
      </c>
      <c r="C1398" s="114" t="s">
        <v>868</v>
      </c>
      <c r="D1398" s="114">
        <f t="shared" si="106"/>
        <v>5</v>
      </c>
      <c r="E1398" s="119">
        <f t="shared" si="107"/>
        <v>16771.081582321876</v>
      </c>
      <c r="F1398" s="119">
        <v>80.243182698806905</v>
      </c>
      <c r="G1398" s="114">
        <v>23.483522000000001</v>
      </c>
      <c r="H1398" s="114">
        <v>76.129275000000007</v>
      </c>
      <c r="I1398" s="114" t="s">
        <v>1277</v>
      </c>
      <c r="J1398" s="114" t="s">
        <v>61</v>
      </c>
      <c r="K1398" s="121" t="s">
        <v>495</v>
      </c>
      <c r="L1398" s="121" t="s">
        <v>55</v>
      </c>
      <c r="M1398" s="114" t="s">
        <v>1386</v>
      </c>
      <c r="N1398" s="114" t="s">
        <v>65</v>
      </c>
      <c r="O1398" s="114" t="s">
        <v>518</v>
      </c>
      <c r="P1398" s="121" t="s">
        <v>884</v>
      </c>
      <c r="Q1398" s="121">
        <v>6</v>
      </c>
      <c r="R1398" s="121" t="s">
        <v>873</v>
      </c>
      <c r="S1398" s="121" t="s">
        <v>59</v>
      </c>
      <c r="U1398" s="121" t="s">
        <v>886</v>
      </c>
      <c r="W1398" s="113" t="s">
        <v>65</v>
      </c>
      <c r="X1398" s="113">
        <v>8</v>
      </c>
      <c r="Y1398" s="113" t="s">
        <v>65</v>
      </c>
      <c r="Z1398" s="113" t="s">
        <v>65</v>
      </c>
      <c r="AA1398" s="120">
        <v>0</v>
      </c>
      <c r="AB1398" s="114" t="s">
        <v>65</v>
      </c>
      <c r="AC1398" s="121" t="s">
        <v>59</v>
      </c>
      <c r="AD1398" s="121" t="s">
        <v>875</v>
      </c>
    </row>
    <row r="1399" spans="1:30" s="121" customFormat="1">
      <c r="A1399" s="114" t="s">
        <v>1432</v>
      </c>
      <c r="B1399" s="114" t="s">
        <v>1408</v>
      </c>
      <c r="C1399" s="114" t="s">
        <v>868</v>
      </c>
      <c r="D1399" s="114">
        <f t="shared" si="106"/>
        <v>5</v>
      </c>
      <c r="E1399" s="119">
        <f t="shared" si="107"/>
        <v>16851.324765020683</v>
      </c>
      <c r="F1399" s="119">
        <v>508.32977428514198</v>
      </c>
      <c r="G1399" s="114">
        <v>23.484219</v>
      </c>
      <c r="H1399" s="114">
        <v>76.129334999999998</v>
      </c>
      <c r="I1399" s="114" t="s">
        <v>1277</v>
      </c>
      <c r="J1399" s="114" t="s">
        <v>61</v>
      </c>
      <c r="K1399" s="121" t="s">
        <v>495</v>
      </c>
      <c r="L1399" s="121" t="s">
        <v>55</v>
      </c>
      <c r="M1399" s="114" t="s">
        <v>1386</v>
      </c>
      <c r="N1399" s="114" t="s">
        <v>65</v>
      </c>
      <c r="O1399" s="114" t="s">
        <v>518</v>
      </c>
      <c r="P1399" s="121" t="s">
        <v>884</v>
      </c>
      <c r="Q1399" s="121">
        <v>6</v>
      </c>
      <c r="R1399" s="121" t="s">
        <v>885</v>
      </c>
      <c r="S1399" s="121" t="s">
        <v>59</v>
      </c>
      <c r="U1399" s="121" t="s">
        <v>886</v>
      </c>
      <c r="W1399" s="113" t="s">
        <v>65</v>
      </c>
      <c r="X1399" s="113">
        <v>7</v>
      </c>
      <c r="Y1399" s="113" t="s">
        <v>65</v>
      </c>
      <c r="Z1399" s="113" t="s">
        <v>65</v>
      </c>
      <c r="AA1399" s="120">
        <v>0</v>
      </c>
      <c r="AB1399" s="114" t="s">
        <v>65</v>
      </c>
      <c r="AC1399" s="121" t="s">
        <v>59</v>
      </c>
      <c r="AD1399" s="121" t="s">
        <v>875</v>
      </c>
    </row>
    <row r="1400" spans="1:30" s="121" customFormat="1">
      <c r="A1400" s="114" t="s">
        <v>1435</v>
      </c>
      <c r="B1400" s="114" t="s">
        <v>1537</v>
      </c>
      <c r="C1400" s="114" t="s">
        <v>868</v>
      </c>
      <c r="D1400" s="114">
        <f t="shared" si="106"/>
        <v>5</v>
      </c>
      <c r="E1400" s="119">
        <f t="shared" si="107"/>
        <v>17359.654539305826</v>
      </c>
      <c r="F1400" s="119">
        <v>109.938229566792</v>
      </c>
      <c r="G1400" s="114">
        <v>23.488257000000001</v>
      </c>
      <c r="H1400" s="114">
        <v>76.131618000000003</v>
      </c>
      <c r="I1400" s="114" t="s">
        <v>1277</v>
      </c>
      <c r="J1400" s="114" t="s">
        <v>61</v>
      </c>
      <c r="K1400" s="121" t="s">
        <v>495</v>
      </c>
      <c r="L1400" s="121" t="s">
        <v>55</v>
      </c>
      <c r="M1400" s="114" t="s">
        <v>1386</v>
      </c>
      <c r="N1400" s="114" t="s">
        <v>65</v>
      </c>
      <c r="O1400" s="114" t="s">
        <v>518</v>
      </c>
      <c r="P1400" s="121" t="s">
        <v>1076</v>
      </c>
      <c r="Q1400" s="121">
        <v>6</v>
      </c>
      <c r="R1400" s="121" t="s">
        <v>873</v>
      </c>
      <c r="S1400" s="121" t="s">
        <v>59</v>
      </c>
      <c r="U1400" s="121" t="s">
        <v>34</v>
      </c>
      <c r="W1400" s="149" t="s">
        <v>1435</v>
      </c>
      <c r="X1400" s="113">
        <v>25</v>
      </c>
      <c r="Y1400" s="113" t="s">
        <v>1533</v>
      </c>
      <c r="Z1400" s="113" t="s">
        <v>1435</v>
      </c>
      <c r="AA1400" s="120">
        <f>X1400+6</f>
        <v>31</v>
      </c>
      <c r="AB1400" s="114" t="s">
        <v>65</v>
      </c>
      <c r="AC1400" s="121" t="s">
        <v>59</v>
      </c>
      <c r="AD1400" s="121" t="s">
        <v>875</v>
      </c>
    </row>
    <row r="1401" spans="1:30" s="121" customFormat="1">
      <c r="A1401" s="114" t="s">
        <v>1432</v>
      </c>
      <c r="B1401" s="114" t="s">
        <v>1408</v>
      </c>
      <c r="C1401" s="114" t="s">
        <v>868</v>
      </c>
      <c r="D1401" s="114">
        <f t="shared" si="106"/>
        <v>5</v>
      </c>
      <c r="E1401" s="119">
        <f t="shared" si="107"/>
        <v>17469.592768872619</v>
      </c>
      <c r="F1401" s="119">
        <v>71.693704388045106</v>
      </c>
      <c r="G1401" s="114">
        <v>23.488624000000002</v>
      </c>
      <c r="H1401" s="114">
        <v>76.132572999999994</v>
      </c>
      <c r="I1401" s="114" t="s">
        <v>1277</v>
      </c>
      <c r="J1401" s="114" t="s">
        <v>61</v>
      </c>
      <c r="K1401" s="121" t="s">
        <v>495</v>
      </c>
      <c r="L1401" s="121" t="s">
        <v>55</v>
      </c>
      <c r="M1401" s="114" t="s">
        <v>1386</v>
      </c>
      <c r="N1401" s="114" t="s">
        <v>65</v>
      </c>
      <c r="O1401" s="114" t="s">
        <v>518</v>
      </c>
      <c r="P1401" s="121" t="s">
        <v>1076</v>
      </c>
      <c r="Q1401" s="121">
        <v>6</v>
      </c>
      <c r="R1401" s="121" t="s">
        <v>873</v>
      </c>
      <c r="S1401" s="121" t="s">
        <v>59</v>
      </c>
      <c r="U1401" s="121" t="s">
        <v>34</v>
      </c>
      <c r="W1401" s="113" t="s">
        <v>65</v>
      </c>
      <c r="X1401" s="113">
        <v>8</v>
      </c>
      <c r="Y1401" s="113" t="s">
        <v>65</v>
      </c>
      <c r="Z1401" s="113" t="s">
        <v>65</v>
      </c>
      <c r="AA1401" s="120">
        <v>0</v>
      </c>
      <c r="AB1401" s="114" t="s">
        <v>65</v>
      </c>
      <c r="AC1401" s="121" t="s">
        <v>59</v>
      </c>
      <c r="AD1401" s="121" t="s">
        <v>875</v>
      </c>
    </row>
    <row r="1402" spans="1:30" s="121" customFormat="1">
      <c r="A1402" s="114" t="s">
        <v>1484</v>
      </c>
      <c r="B1402" s="114" t="s">
        <v>893</v>
      </c>
      <c r="C1402" s="114" t="s">
        <v>868</v>
      </c>
      <c r="D1402" s="114">
        <f t="shared" si="106"/>
        <v>4</v>
      </c>
      <c r="E1402" s="119">
        <v>0</v>
      </c>
      <c r="F1402" s="119">
        <v>226.62665617738199</v>
      </c>
      <c r="G1402" s="114">
        <v>23.541758999999999</v>
      </c>
      <c r="H1402" s="114">
        <v>76.142968999999994</v>
      </c>
      <c r="I1402" s="114" t="s">
        <v>1105</v>
      </c>
      <c r="J1402" s="114" t="s">
        <v>61</v>
      </c>
      <c r="K1402" s="121" t="s">
        <v>495</v>
      </c>
      <c r="L1402" s="121" t="s">
        <v>55</v>
      </c>
      <c r="M1402" s="114" t="s">
        <v>1387</v>
      </c>
      <c r="N1402" s="114" t="s">
        <v>65</v>
      </c>
      <c r="O1402" s="114" t="s">
        <v>518</v>
      </c>
      <c r="P1402" s="121" t="s">
        <v>1106</v>
      </c>
      <c r="Q1402" s="121">
        <v>4</v>
      </c>
      <c r="R1402" s="121" t="s">
        <v>873</v>
      </c>
      <c r="S1402" s="121" t="s">
        <v>59</v>
      </c>
      <c r="U1402" s="121" t="s">
        <v>874</v>
      </c>
      <c r="W1402" s="113" t="s">
        <v>65</v>
      </c>
      <c r="X1402" s="113">
        <v>6</v>
      </c>
      <c r="Y1402" s="113" t="s">
        <v>65</v>
      </c>
      <c r="Z1402" s="113" t="s">
        <v>65</v>
      </c>
      <c r="AA1402" s="120">
        <v>0</v>
      </c>
      <c r="AB1402" s="114" t="s">
        <v>65</v>
      </c>
      <c r="AC1402" s="121" t="s">
        <v>59</v>
      </c>
      <c r="AD1402" s="121" t="s">
        <v>875</v>
      </c>
    </row>
    <row r="1403" spans="1:30" s="121" customFormat="1">
      <c r="A1403" s="114" t="s">
        <v>1435</v>
      </c>
      <c r="B1403" s="114" t="s">
        <v>1537</v>
      </c>
      <c r="C1403" s="114" t="s">
        <v>868</v>
      </c>
      <c r="D1403" s="114">
        <f t="shared" si="106"/>
        <v>5</v>
      </c>
      <c r="E1403" s="119">
        <f t="shared" si="107"/>
        <v>226.62665617738199</v>
      </c>
      <c r="F1403" s="119">
        <v>348.50233410778799</v>
      </c>
      <c r="G1403" s="114">
        <v>23.540721999999999</v>
      </c>
      <c r="H1403" s="114">
        <v>76.144621000000001</v>
      </c>
      <c r="I1403" s="114" t="s">
        <v>1105</v>
      </c>
      <c r="J1403" s="114" t="s">
        <v>61</v>
      </c>
      <c r="K1403" s="121" t="s">
        <v>495</v>
      </c>
      <c r="L1403" s="121" t="s">
        <v>55</v>
      </c>
      <c r="M1403" s="114" t="s">
        <v>1387</v>
      </c>
      <c r="N1403" s="114" t="s">
        <v>65</v>
      </c>
      <c r="O1403" s="114" t="s">
        <v>518</v>
      </c>
      <c r="P1403" s="121" t="s">
        <v>884</v>
      </c>
      <c r="Q1403" s="121">
        <v>6</v>
      </c>
      <c r="R1403" s="121" t="s">
        <v>873</v>
      </c>
      <c r="S1403" s="121" t="s">
        <v>59</v>
      </c>
      <c r="U1403" s="121" t="s">
        <v>886</v>
      </c>
      <c r="W1403" s="149" t="s">
        <v>1435</v>
      </c>
      <c r="X1403" s="113">
        <v>55</v>
      </c>
      <c r="Y1403" s="113" t="s">
        <v>1533</v>
      </c>
      <c r="Z1403" s="113" t="s">
        <v>1435</v>
      </c>
      <c r="AA1403" s="120">
        <f>X1403+6</f>
        <v>61</v>
      </c>
      <c r="AB1403" s="114" t="s">
        <v>65</v>
      </c>
      <c r="AC1403" s="121" t="s">
        <v>59</v>
      </c>
      <c r="AD1403" s="121" t="s">
        <v>875</v>
      </c>
    </row>
    <row r="1404" spans="1:30" s="121" customFormat="1">
      <c r="A1404" s="114" t="s">
        <v>1439</v>
      </c>
      <c r="B1404" s="114" t="s">
        <v>1408</v>
      </c>
      <c r="C1404" s="114" t="s">
        <v>868</v>
      </c>
      <c r="D1404" s="114">
        <f t="shared" si="106"/>
        <v>4</v>
      </c>
      <c r="E1404" s="119">
        <f t="shared" si="107"/>
        <v>575.12899028516995</v>
      </c>
      <c r="F1404" s="119">
        <v>176.783302911833</v>
      </c>
      <c r="G1404" s="114">
        <v>23.539711</v>
      </c>
      <c r="H1404" s="114">
        <v>76.147587999999999</v>
      </c>
      <c r="I1404" s="114" t="s">
        <v>1105</v>
      </c>
      <c r="J1404" s="114" t="s">
        <v>61</v>
      </c>
      <c r="K1404" s="121" t="s">
        <v>495</v>
      </c>
      <c r="L1404" s="121" t="s">
        <v>55</v>
      </c>
      <c r="M1404" s="114" t="s">
        <v>1387</v>
      </c>
      <c r="N1404" s="114" t="s">
        <v>65</v>
      </c>
      <c r="O1404" s="114" t="s">
        <v>518</v>
      </c>
      <c r="P1404" s="121" t="s">
        <v>1106</v>
      </c>
      <c r="Q1404" s="121">
        <v>4</v>
      </c>
      <c r="R1404" s="121" t="s">
        <v>881</v>
      </c>
      <c r="S1404" s="121" t="s">
        <v>59</v>
      </c>
      <c r="U1404" s="121" t="s">
        <v>874</v>
      </c>
      <c r="W1404" s="113" t="s">
        <v>65</v>
      </c>
      <c r="X1404" s="113">
        <v>35</v>
      </c>
      <c r="Y1404" s="113" t="s">
        <v>65</v>
      </c>
      <c r="Z1404" s="113" t="s">
        <v>65</v>
      </c>
      <c r="AA1404" s="120">
        <v>0</v>
      </c>
      <c r="AB1404" s="114" t="s">
        <v>65</v>
      </c>
      <c r="AC1404" s="121" t="s">
        <v>59</v>
      </c>
      <c r="AD1404" s="121" t="s">
        <v>875</v>
      </c>
    </row>
    <row r="1405" spans="1:30" s="121" customFormat="1">
      <c r="A1405" s="114" t="s">
        <v>1432</v>
      </c>
      <c r="B1405" s="114" t="s">
        <v>1408</v>
      </c>
      <c r="C1405" s="114" t="s">
        <v>868</v>
      </c>
      <c r="D1405" s="114">
        <f t="shared" si="106"/>
        <v>4</v>
      </c>
      <c r="E1405" s="119">
        <f t="shared" si="107"/>
        <v>751.91229319700301</v>
      </c>
      <c r="F1405" s="119">
        <v>1726.08242637184</v>
      </c>
      <c r="G1405" s="114">
        <v>23.539747999999999</v>
      </c>
      <c r="H1405" s="114">
        <v>76.149311999999995</v>
      </c>
      <c r="I1405" s="114" t="s">
        <v>1105</v>
      </c>
      <c r="J1405" s="114" t="s">
        <v>61</v>
      </c>
      <c r="K1405" s="121" t="s">
        <v>495</v>
      </c>
      <c r="L1405" s="121" t="s">
        <v>55</v>
      </c>
      <c r="M1405" s="114" t="s">
        <v>1387</v>
      </c>
      <c r="N1405" s="114" t="s">
        <v>65</v>
      </c>
      <c r="O1405" s="114" t="s">
        <v>518</v>
      </c>
      <c r="P1405" s="121" t="s">
        <v>1106</v>
      </c>
      <c r="Q1405" s="121">
        <v>4</v>
      </c>
      <c r="R1405" s="121" t="s">
        <v>881</v>
      </c>
      <c r="S1405" s="121" t="s">
        <v>59</v>
      </c>
      <c r="U1405" s="121" t="s">
        <v>874</v>
      </c>
      <c r="W1405" s="113" t="s">
        <v>65</v>
      </c>
      <c r="X1405" s="113">
        <v>12</v>
      </c>
      <c r="Y1405" s="113" t="s">
        <v>65</v>
      </c>
      <c r="Z1405" s="113" t="s">
        <v>65</v>
      </c>
      <c r="AA1405" s="120">
        <v>0</v>
      </c>
      <c r="AB1405" s="114" t="s">
        <v>65</v>
      </c>
      <c r="AC1405" s="121" t="s">
        <v>59</v>
      </c>
      <c r="AD1405" s="121" t="s">
        <v>875</v>
      </c>
    </row>
    <row r="1406" spans="1:30" s="121" customFormat="1">
      <c r="A1406" s="114" t="s">
        <v>879</v>
      </c>
      <c r="B1406" s="114" t="s">
        <v>871</v>
      </c>
      <c r="C1406" s="114" t="s">
        <v>868</v>
      </c>
      <c r="D1406" s="114">
        <f t="shared" si="106"/>
        <v>4</v>
      </c>
      <c r="E1406" s="119">
        <f t="shared" si="107"/>
        <v>2477.9947195688428</v>
      </c>
      <c r="F1406" s="119">
        <v>188.39861232599301</v>
      </c>
      <c r="G1406" s="114">
        <v>23.526191000000001</v>
      </c>
      <c r="H1406" s="114">
        <v>76.143928000000002</v>
      </c>
      <c r="I1406" s="114" t="s">
        <v>1105</v>
      </c>
      <c r="J1406" s="114" t="s">
        <v>61</v>
      </c>
      <c r="K1406" s="121" t="s">
        <v>495</v>
      </c>
      <c r="L1406" s="121" t="s">
        <v>55</v>
      </c>
      <c r="M1406" s="114" t="s">
        <v>1387</v>
      </c>
      <c r="N1406" s="114" t="s">
        <v>65</v>
      </c>
      <c r="O1406" s="114" t="s">
        <v>518</v>
      </c>
      <c r="P1406" s="121" t="s">
        <v>1106</v>
      </c>
      <c r="Q1406" s="121">
        <v>4</v>
      </c>
      <c r="R1406" s="121" t="s">
        <v>881</v>
      </c>
      <c r="S1406" s="121" t="s">
        <v>59</v>
      </c>
      <c r="U1406" s="121" t="s">
        <v>874</v>
      </c>
      <c r="W1406" s="113" t="s">
        <v>65</v>
      </c>
      <c r="X1406" s="113">
        <v>6</v>
      </c>
      <c r="Y1406" s="113" t="s">
        <v>65</v>
      </c>
      <c r="Z1406" s="113" t="s">
        <v>65</v>
      </c>
      <c r="AA1406" s="120">
        <v>0</v>
      </c>
      <c r="AB1406" s="114" t="s">
        <v>65</v>
      </c>
      <c r="AC1406" s="121" t="s">
        <v>59</v>
      </c>
      <c r="AD1406" s="121" t="s">
        <v>875</v>
      </c>
    </row>
    <row r="1407" spans="1:30" s="121" customFormat="1">
      <c r="A1407" s="114" t="s">
        <v>1432</v>
      </c>
      <c r="B1407" s="114" t="s">
        <v>1408</v>
      </c>
      <c r="C1407" s="114" t="s">
        <v>868</v>
      </c>
      <c r="D1407" s="114">
        <f t="shared" si="106"/>
        <v>4</v>
      </c>
      <c r="E1407" s="119">
        <f t="shared" si="107"/>
        <v>2666.3933318948357</v>
      </c>
      <c r="F1407" s="119">
        <v>290.69484734093402</v>
      </c>
      <c r="G1407" s="114">
        <v>23.524559</v>
      </c>
      <c r="H1407" s="114">
        <v>76.143463999999994</v>
      </c>
      <c r="I1407" s="114" t="s">
        <v>1105</v>
      </c>
      <c r="J1407" s="114" t="s">
        <v>61</v>
      </c>
      <c r="K1407" s="121" t="s">
        <v>495</v>
      </c>
      <c r="L1407" s="121" t="s">
        <v>55</v>
      </c>
      <c r="M1407" s="114" t="s">
        <v>1387</v>
      </c>
      <c r="N1407" s="114" t="s">
        <v>65</v>
      </c>
      <c r="O1407" s="114" t="s">
        <v>518</v>
      </c>
      <c r="P1407" s="121" t="s">
        <v>1106</v>
      </c>
      <c r="Q1407" s="121">
        <v>4</v>
      </c>
      <c r="R1407" s="121" t="s">
        <v>873</v>
      </c>
      <c r="S1407" s="121" t="s">
        <v>59</v>
      </c>
      <c r="U1407" s="121" t="s">
        <v>874</v>
      </c>
      <c r="W1407" s="113" t="s">
        <v>65</v>
      </c>
      <c r="X1407" s="113">
        <v>16</v>
      </c>
      <c r="Y1407" s="113" t="s">
        <v>65</v>
      </c>
      <c r="Z1407" s="113" t="s">
        <v>65</v>
      </c>
      <c r="AA1407" s="120">
        <v>0</v>
      </c>
      <c r="AB1407" s="114" t="s">
        <v>65</v>
      </c>
      <c r="AC1407" s="121" t="s">
        <v>59</v>
      </c>
      <c r="AD1407" s="121" t="s">
        <v>875</v>
      </c>
    </row>
    <row r="1408" spans="1:30" s="121" customFormat="1">
      <c r="A1408" s="114" t="s">
        <v>1432</v>
      </c>
      <c r="B1408" s="114" t="s">
        <v>1408</v>
      </c>
      <c r="C1408" s="114" t="s">
        <v>868</v>
      </c>
      <c r="D1408" s="114">
        <f t="shared" si="106"/>
        <v>4</v>
      </c>
      <c r="E1408" s="119">
        <v>0</v>
      </c>
      <c r="F1408" s="119">
        <v>638.10531395164105</v>
      </c>
      <c r="G1408" s="114">
        <v>23.522022</v>
      </c>
      <c r="H1408" s="114">
        <v>76.143128000000004</v>
      </c>
      <c r="I1408" s="114" t="s">
        <v>1107</v>
      </c>
      <c r="J1408" s="114" t="s">
        <v>61</v>
      </c>
      <c r="K1408" s="121" t="s">
        <v>495</v>
      </c>
      <c r="L1408" s="121" t="s">
        <v>55</v>
      </c>
      <c r="M1408" s="114" t="s">
        <v>1388</v>
      </c>
      <c r="N1408" s="114" t="s">
        <v>65</v>
      </c>
      <c r="O1408" s="114" t="s">
        <v>518</v>
      </c>
      <c r="P1408" s="121" t="s">
        <v>1108</v>
      </c>
      <c r="Q1408" s="121">
        <v>4</v>
      </c>
      <c r="R1408" s="121" t="s">
        <v>873</v>
      </c>
      <c r="S1408" s="121" t="s">
        <v>59</v>
      </c>
      <c r="U1408" s="121" t="s">
        <v>874</v>
      </c>
      <c r="W1408" s="113" t="s">
        <v>65</v>
      </c>
      <c r="X1408" s="113">
        <v>18</v>
      </c>
      <c r="Y1408" s="113" t="s">
        <v>65</v>
      </c>
      <c r="Z1408" s="113" t="s">
        <v>65</v>
      </c>
      <c r="AA1408" s="120">
        <v>0</v>
      </c>
      <c r="AB1408" s="114" t="s">
        <v>65</v>
      </c>
      <c r="AC1408" s="121" t="s">
        <v>59</v>
      </c>
      <c r="AD1408" s="121" t="s">
        <v>875</v>
      </c>
    </row>
    <row r="1409" spans="1:30" s="121" customFormat="1">
      <c r="A1409" s="114" t="s">
        <v>1432</v>
      </c>
      <c r="B1409" s="114" t="s">
        <v>1408</v>
      </c>
      <c r="C1409" s="114" t="s">
        <v>868</v>
      </c>
      <c r="D1409" s="114">
        <f t="shared" si="106"/>
        <v>4</v>
      </c>
      <c r="E1409" s="119">
        <f t="shared" si="107"/>
        <v>638.10531395164105</v>
      </c>
      <c r="F1409" s="119">
        <v>909.95747904134498</v>
      </c>
      <c r="G1409" s="114">
        <v>23.527345</v>
      </c>
      <c r="H1409" s="114">
        <v>76.144774999999996</v>
      </c>
      <c r="I1409" s="114" t="s">
        <v>1107</v>
      </c>
      <c r="J1409" s="114" t="s">
        <v>61</v>
      </c>
      <c r="K1409" s="121" t="s">
        <v>495</v>
      </c>
      <c r="L1409" s="121" t="s">
        <v>55</v>
      </c>
      <c r="M1409" s="114" t="s">
        <v>1388</v>
      </c>
      <c r="N1409" s="114" t="s">
        <v>65</v>
      </c>
      <c r="O1409" s="114" t="s">
        <v>518</v>
      </c>
      <c r="P1409" s="121" t="s">
        <v>1108</v>
      </c>
      <c r="Q1409" s="121">
        <v>4</v>
      </c>
      <c r="R1409" s="121" t="s">
        <v>885</v>
      </c>
      <c r="S1409" s="121" t="s">
        <v>59</v>
      </c>
      <c r="U1409" s="121" t="s">
        <v>874</v>
      </c>
      <c r="W1409" s="113" t="s">
        <v>65</v>
      </c>
      <c r="X1409" s="113">
        <v>10</v>
      </c>
      <c r="Y1409" s="113" t="s">
        <v>65</v>
      </c>
      <c r="Z1409" s="113" t="s">
        <v>65</v>
      </c>
      <c r="AA1409" s="120">
        <v>0</v>
      </c>
      <c r="AB1409" s="114" t="s">
        <v>65</v>
      </c>
      <c r="AC1409" s="121" t="s">
        <v>59</v>
      </c>
      <c r="AD1409" s="121" t="s">
        <v>875</v>
      </c>
    </row>
    <row r="1410" spans="1:30" s="121" customFormat="1">
      <c r="A1410" s="114" t="s">
        <v>66</v>
      </c>
      <c r="B1410" s="114" t="s">
        <v>1408</v>
      </c>
      <c r="C1410" s="114" t="s">
        <v>868</v>
      </c>
      <c r="D1410" s="114">
        <f t="shared" si="106"/>
        <v>5</v>
      </c>
      <c r="E1410" s="119">
        <f t="shared" si="107"/>
        <v>1548.062792992986</v>
      </c>
      <c r="F1410" s="119">
        <v>1973.4980707556299</v>
      </c>
      <c r="G1410" s="114">
        <v>23.527270000000001</v>
      </c>
      <c r="H1410" s="114">
        <v>76.152240000000006</v>
      </c>
      <c r="I1410" s="114" t="s">
        <v>1107</v>
      </c>
      <c r="J1410" s="114" t="s">
        <v>61</v>
      </c>
      <c r="K1410" s="121" t="s">
        <v>495</v>
      </c>
      <c r="L1410" s="121" t="s">
        <v>55</v>
      </c>
      <c r="M1410" s="114" t="s">
        <v>1388</v>
      </c>
      <c r="N1410" s="114" t="s">
        <v>65</v>
      </c>
      <c r="O1410" s="114" t="s">
        <v>518</v>
      </c>
      <c r="P1410" s="121" t="s">
        <v>884</v>
      </c>
      <c r="Q1410" s="121">
        <v>6</v>
      </c>
      <c r="R1410" s="121" t="s">
        <v>885</v>
      </c>
      <c r="S1410" s="121" t="s">
        <v>59</v>
      </c>
      <c r="U1410" s="121" t="s">
        <v>886</v>
      </c>
      <c r="W1410" s="113" t="s">
        <v>65</v>
      </c>
      <c r="X1410" s="113">
        <v>28</v>
      </c>
      <c r="Y1410" s="113" t="s">
        <v>65</v>
      </c>
      <c r="Z1410" s="113" t="s">
        <v>65</v>
      </c>
      <c r="AA1410" s="120">
        <v>0</v>
      </c>
      <c r="AB1410" s="114" t="s">
        <v>65</v>
      </c>
      <c r="AC1410" s="121" t="s">
        <v>59</v>
      </c>
      <c r="AD1410" s="121" t="s">
        <v>875</v>
      </c>
    </row>
    <row r="1411" spans="1:30" s="121" customFormat="1">
      <c r="A1411" s="114" t="s">
        <v>1431</v>
      </c>
      <c r="B1411" s="114" t="s">
        <v>1408</v>
      </c>
      <c r="C1411" s="114" t="s">
        <v>868</v>
      </c>
      <c r="D1411" s="114">
        <f t="shared" si="106"/>
        <v>4</v>
      </c>
      <c r="E1411" s="119">
        <f t="shared" si="107"/>
        <v>3521.5608637486157</v>
      </c>
      <c r="F1411" s="119">
        <v>392.681341193592</v>
      </c>
      <c r="G1411" s="114">
        <v>23.525503</v>
      </c>
      <c r="H1411" s="114">
        <v>76.170291000000006</v>
      </c>
      <c r="I1411" s="114" t="s">
        <v>1107</v>
      </c>
      <c r="J1411" s="114" t="s">
        <v>61</v>
      </c>
      <c r="K1411" s="121" t="s">
        <v>495</v>
      </c>
      <c r="L1411" s="121" t="s">
        <v>55</v>
      </c>
      <c r="M1411" s="114" t="s">
        <v>1388</v>
      </c>
      <c r="N1411" s="114" t="s">
        <v>65</v>
      </c>
      <c r="O1411" s="114" t="s">
        <v>518</v>
      </c>
      <c r="P1411" s="121" t="s">
        <v>1108</v>
      </c>
      <c r="Q1411" s="121">
        <v>4</v>
      </c>
      <c r="R1411" s="121" t="s">
        <v>881</v>
      </c>
      <c r="S1411" s="121" t="s">
        <v>59</v>
      </c>
      <c r="U1411" s="121" t="s">
        <v>874</v>
      </c>
      <c r="W1411" s="113" t="s">
        <v>65</v>
      </c>
      <c r="X1411" s="113">
        <v>6</v>
      </c>
      <c r="Y1411" s="113" t="s">
        <v>65</v>
      </c>
      <c r="Z1411" s="113" t="s">
        <v>65</v>
      </c>
      <c r="AA1411" s="120">
        <v>0</v>
      </c>
      <c r="AB1411" s="114" t="s">
        <v>65</v>
      </c>
      <c r="AC1411" s="121" t="s">
        <v>59</v>
      </c>
      <c r="AD1411" s="121" t="s">
        <v>875</v>
      </c>
    </row>
    <row r="1412" spans="1:30" s="121" customFormat="1">
      <c r="A1412" s="114" t="s">
        <v>1433</v>
      </c>
      <c r="B1412" s="114" t="s">
        <v>1537</v>
      </c>
      <c r="C1412" s="114" t="s">
        <v>868</v>
      </c>
      <c r="D1412" s="114">
        <f t="shared" si="106"/>
        <v>4</v>
      </c>
      <c r="E1412" s="119">
        <f t="shared" si="107"/>
        <v>3914.2422049422075</v>
      </c>
      <c r="F1412" s="119">
        <v>1755.7329895498999</v>
      </c>
      <c r="G1412" s="114">
        <v>23.526399000000001</v>
      </c>
      <c r="H1412" s="114">
        <v>76.174004999999994</v>
      </c>
      <c r="I1412" s="114" t="s">
        <v>1107</v>
      </c>
      <c r="J1412" s="114" t="s">
        <v>61</v>
      </c>
      <c r="K1412" s="121" t="s">
        <v>495</v>
      </c>
      <c r="L1412" s="121" t="s">
        <v>55</v>
      </c>
      <c r="M1412" s="114" t="s">
        <v>1388</v>
      </c>
      <c r="N1412" s="114" t="s">
        <v>65</v>
      </c>
      <c r="O1412" s="114" t="s">
        <v>518</v>
      </c>
      <c r="P1412" s="121" t="s">
        <v>1108</v>
      </c>
      <c r="Q1412" s="121">
        <v>4</v>
      </c>
      <c r="R1412" s="121" t="s">
        <v>881</v>
      </c>
      <c r="S1412" s="121" t="s">
        <v>59</v>
      </c>
      <c r="U1412" s="121" t="s">
        <v>874</v>
      </c>
      <c r="W1412" s="149" t="s">
        <v>1433</v>
      </c>
      <c r="X1412" s="113">
        <v>30</v>
      </c>
      <c r="Y1412" s="113" t="s">
        <v>1413</v>
      </c>
      <c r="Z1412" s="113" t="s">
        <v>1433</v>
      </c>
      <c r="AA1412" s="120">
        <f>X1412+6</f>
        <v>36</v>
      </c>
      <c r="AB1412" s="114" t="s">
        <v>65</v>
      </c>
      <c r="AC1412" s="121" t="s">
        <v>59</v>
      </c>
      <c r="AD1412" s="121" t="s">
        <v>875</v>
      </c>
    </row>
    <row r="1413" spans="1:30" s="121" customFormat="1">
      <c r="A1413" s="114" t="s">
        <v>1432</v>
      </c>
      <c r="B1413" s="114" t="s">
        <v>1408</v>
      </c>
      <c r="C1413" s="114" t="s">
        <v>868</v>
      </c>
      <c r="D1413" s="114">
        <f t="shared" ref="D1413:D1476" si="110">(Q1413/2)+2</f>
        <v>4</v>
      </c>
      <c r="E1413" s="119">
        <f t="shared" si="107"/>
        <v>5669.9751944921072</v>
      </c>
      <c r="F1413" s="119">
        <v>37.459228145452002</v>
      </c>
      <c r="G1413" s="114">
        <v>23.532518</v>
      </c>
      <c r="H1413" s="114">
        <v>76.188671999999997</v>
      </c>
      <c r="I1413" s="114" t="s">
        <v>1107</v>
      </c>
      <c r="J1413" s="114" t="s">
        <v>61</v>
      </c>
      <c r="K1413" s="121" t="s">
        <v>495</v>
      </c>
      <c r="L1413" s="121" t="s">
        <v>55</v>
      </c>
      <c r="M1413" s="114" t="s">
        <v>1388</v>
      </c>
      <c r="N1413" s="114" t="s">
        <v>65</v>
      </c>
      <c r="O1413" s="114" t="s">
        <v>518</v>
      </c>
      <c r="P1413" s="121" t="s">
        <v>1108</v>
      </c>
      <c r="Q1413" s="121">
        <v>4</v>
      </c>
      <c r="R1413" s="121" t="s">
        <v>881</v>
      </c>
      <c r="S1413" s="121" t="s">
        <v>59</v>
      </c>
      <c r="U1413" s="121" t="s">
        <v>874</v>
      </c>
      <c r="W1413" s="113" t="s">
        <v>65</v>
      </c>
      <c r="X1413" s="113">
        <v>6</v>
      </c>
      <c r="Y1413" s="113" t="s">
        <v>65</v>
      </c>
      <c r="Z1413" s="113" t="s">
        <v>65</v>
      </c>
      <c r="AA1413" s="120">
        <v>0</v>
      </c>
      <c r="AB1413" s="114" t="s">
        <v>65</v>
      </c>
      <c r="AC1413" s="121" t="s">
        <v>59</v>
      </c>
      <c r="AD1413" s="121" t="s">
        <v>875</v>
      </c>
    </row>
    <row r="1414" spans="1:30" s="121" customFormat="1">
      <c r="A1414" s="114" t="s">
        <v>1433</v>
      </c>
      <c r="B1414" s="114" t="s">
        <v>1537</v>
      </c>
      <c r="C1414" s="114" t="s">
        <v>868</v>
      </c>
      <c r="D1414" s="114">
        <f t="shared" si="110"/>
        <v>4</v>
      </c>
      <c r="E1414" s="119">
        <f t="shared" ref="E1414:E1477" si="111">F1413+E1413</f>
        <v>5707.4344226375588</v>
      </c>
      <c r="F1414" s="119">
        <v>726.17486343328005</v>
      </c>
      <c r="G1414" s="114">
        <v>23.532738999999999</v>
      </c>
      <c r="H1414" s="114">
        <v>76.188948999999994</v>
      </c>
      <c r="I1414" s="114" t="s">
        <v>1107</v>
      </c>
      <c r="J1414" s="114" t="s">
        <v>61</v>
      </c>
      <c r="K1414" s="121" t="s">
        <v>495</v>
      </c>
      <c r="L1414" s="121" t="s">
        <v>55</v>
      </c>
      <c r="M1414" s="114" t="s">
        <v>1388</v>
      </c>
      <c r="N1414" s="114" t="s">
        <v>65</v>
      </c>
      <c r="O1414" s="114" t="s">
        <v>518</v>
      </c>
      <c r="P1414" s="121" t="s">
        <v>1108</v>
      </c>
      <c r="Q1414" s="121">
        <v>4</v>
      </c>
      <c r="R1414" s="121" t="s">
        <v>881</v>
      </c>
      <c r="S1414" s="121" t="s">
        <v>59</v>
      </c>
      <c r="U1414" s="121" t="s">
        <v>874</v>
      </c>
      <c r="W1414" s="149" t="s">
        <v>1433</v>
      </c>
      <c r="X1414" s="113">
        <v>28</v>
      </c>
      <c r="Y1414" s="113" t="s">
        <v>1413</v>
      </c>
      <c r="Z1414" s="113" t="s">
        <v>1433</v>
      </c>
      <c r="AA1414" s="120">
        <f t="shared" ref="AA1414:AA1415" si="112">X1414+6</f>
        <v>34</v>
      </c>
      <c r="AB1414" s="114" t="s">
        <v>65</v>
      </c>
      <c r="AC1414" s="121" t="s">
        <v>59</v>
      </c>
      <c r="AD1414" s="121" t="s">
        <v>875</v>
      </c>
    </row>
    <row r="1415" spans="1:30" s="121" customFormat="1">
      <c r="A1415" s="114" t="s">
        <v>1433</v>
      </c>
      <c r="B1415" s="114" t="s">
        <v>1537</v>
      </c>
      <c r="C1415" s="114" t="s">
        <v>868</v>
      </c>
      <c r="D1415" s="114">
        <f t="shared" si="110"/>
        <v>4</v>
      </c>
      <c r="E1415" s="119">
        <f t="shared" si="111"/>
        <v>6433.6092860708386</v>
      </c>
      <c r="F1415" s="119">
        <v>268.36839398136499</v>
      </c>
      <c r="G1415" s="114">
        <v>23.534882</v>
      </c>
      <c r="H1415" s="114">
        <v>76.195615000000004</v>
      </c>
      <c r="I1415" s="114" t="s">
        <v>1107</v>
      </c>
      <c r="J1415" s="114" t="s">
        <v>61</v>
      </c>
      <c r="K1415" s="121" t="s">
        <v>495</v>
      </c>
      <c r="L1415" s="121" t="s">
        <v>55</v>
      </c>
      <c r="M1415" s="114" t="s">
        <v>1388</v>
      </c>
      <c r="N1415" s="114" t="s">
        <v>65</v>
      </c>
      <c r="O1415" s="114" t="s">
        <v>518</v>
      </c>
      <c r="P1415" s="121" t="s">
        <v>1108</v>
      </c>
      <c r="Q1415" s="121">
        <v>4</v>
      </c>
      <c r="R1415" s="121" t="s">
        <v>881</v>
      </c>
      <c r="S1415" s="121" t="s">
        <v>59</v>
      </c>
      <c r="U1415" s="121" t="s">
        <v>874</v>
      </c>
      <c r="W1415" s="149" t="s">
        <v>1433</v>
      </c>
      <c r="X1415" s="113">
        <v>12</v>
      </c>
      <c r="Y1415" s="113" t="s">
        <v>1413</v>
      </c>
      <c r="Z1415" s="113" t="s">
        <v>1433</v>
      </c>
      <c r="AA1415" s="120">
        <f t="shared" si="112"/>
        <v>18</v>
      </c>
      <c r="AB1415" s="114" t="s">
        <v>65</v>
      </c>
      <c r="AC1415" s="121" t="s">
        <v>59</v>
      </c>
      <c r="AD1415" s="121" t="s">
        <v>875</v>
      </c>
    </row>
    <row r="1416" spans="1:30" s="121" customFormat="1">
      <c r="A1416" s="114" t="s">
        <v>1446</v>
      </c>
      <c r="B1416" s="114" t="s">
        <v>1408</v>
      </c>
      <c r="C1416" s="114" t="s">
        <v>868</v>
      </c>
      <c r="D1416" s="114">
        <f t="shared" si="110"/>
        <v>4</v>
      </c>
      <c r="E1416" s="119">
        <f t="shared" si="111"/>
        <v>6701.9776800522031</v>
      </c>
      <c r="F1416" s="119">
        <v>219.722046826759</v>
      </c>
      <c r="G1416" s="114">
        <v>23.535316000000002</v>
      </c>
      <c r="H1416" s="114">
        <v>76.198136000000005</v>
      </c>
      <c r="I1416" s="114" t="s">
        <v>1107</v>
      </c>
      <c r="J1416" s="114" t="s">
        <v>61</v>
      </c>
      <c r="K1416" s="121" t="s">
        <v>495</v>
      </c>
      <c r="L1416" s="121" t="s">
        <v>55</v>
      </c>
      <c r="M1416" s="114" t="s">
        <v>1388</v>
      </c>
      <c r="N1416" s="114" t="s">
        <v>65</v>
      </c>
      <c r="O1416" s="114">
        <v>10</v>
      </c>
      <c r="P1416" s="121" t="s">
        <v>1108</v>
      </c>
      <c r="Q1416" s="121">
        <v>4</v>
      </c>
      <c r="R1416" s="121" t="s">
        <v>881</v>
      </c>
      <c r="S1416" s="121" t="s">
        <v>59</v>
      </c>
      <c r="U1416" s="121" t="s">
        <v>874</v>
      </c>
      <c r="W1416" s="113" t="s">
        <v>65</v>
      </c>
      <c r="X1416" s="113">
        <v>10</v>
      </c>
      <c r="Y1416" s="113" t="s">
        <v>65</v>
      </c>
      <c r="Z1416" s="113" t="s">
        <v>65</v>
      </c>
      <c r="AA1416" s="120">
        <v>0</v>
      </c>
      <c r="AB1416" s="114" t="s">
        <v>65</v>
      </c>
      <c r="AC1416" s="121" t="s">
        <v>59</v>
      </c>
      <c r="AD1416" s="121" t="s">
        <v>875</v>
      </c>
    </row>
    <row r="1417" spans="1:30" s="121" customFormat="1">
      <c r="A1417" s="114" t="s">
        <v>1432</v>
      </c>
      <c r="B1417" s="114" t="s">
        <v>1408</v>
      </c>
      <c r="C1417" s="114" t="s">
        <v>868</v>
      </c>
      <c r="D1417" s="114">
        <f t="shared" si="110"/>
        <v>4</v>
      </c>
      <c r="E1417" s="119">
        <f t="shared" si="111"/>
        <v>6921.6997268789619</v>
      </c>
      <c r="F1417" s="119">
        <v>909.69195531463095</v>
      </c>
      <c r="G1417" s="114">
        <v>23.536249000000002</v>
      </c>
      <c r="H1417" s="114">
        <v>76.199816999999996</v>
      </c>
      <c r="I1417" s="114" t="s">
        <v>1107</v>
      </c>
      <c r="J1417" s="114" t="s">
        <v>61</v>
      </c>
      <c r="K1417" s="121" t="s">
        <v>495</v>
      </c>
      <c r="L1417" s="121" t="s">
        <v>55</v>
      </c>
      <c r="M1417" s="114" t="s">
        <v>1388</v>
      </c>
      <c r="N1417" s="114" t="s">
        <v>65</v>
      </c>
      <c r="O1417" s="114" t="s">
        <v>518</v>
      </c>
      <c r="P1417" s="121" t="s">
        <v>1108</v>
      </c>
      <c r="Q1417" s="121">
        <v>4</v>
      </c>
      <c r="R1417" s="121" t="s">
        <v>881</v>
      </c>
      <c r="S1417" s="121" t="s">
        <v>59</v>
      </c>
      <c r="U1417" s="121" t="s">
        <v>874</v>
      </c>
      <c r="W1417" s="113" t="s">
        <v>65</v>
      </c>
      <c r="X1417" s="113">
        <v>10</v>
      </c>
      <c r="Y1417" s="113" t="s">
        <v>65</v>
      </c>
      <c r="Z1417" s="113" t="s">
        <v>65</v>
      </c>
      <c r="AA1417" s="120">
        <v>0</v>
      </c>
      <c r="AB1417" s="114" t="s">
        <v>65</v>
      </c>
      <c r="AC1417" s="121" t="s">
        <v>59</v>
      </c>
      <c r="AD1417" s="121" t="s">
        <v>875</v>
      </c>
    </row>
    <row r="1418" spans="1:30" s="121" customFormat="1">
      <c r="A1418" s="114" t="s">
        <v>1433</v>
      </c>
      <c r="B1418" s="114" t="s">
        <v>1537</v>
      </c>
      <c r="C1418" s="114" t="s">
        <v>868</v>
      </c>
      <c r="D1418" s="114">
        <f t="shared" si="110"/>
        <v>4</v>
      </c>
      <c r="E1418" s="119">
        <f t="shared" si="111"/>
        <v>7831.3916821935927</v>
      </c>
      <c r="F1418" s="119">
        <v>377.05454588434202</v>
      </c>
      <c r="G1418" s="114">
        <v>23.542974000000001</v>
      </c>
      <c r="H1418" s="114">
        <v>76.204111999999995</v>
      </c>
      <c r="I1418" s="114" t="s">
        <v>1107</v>
      </c>
      <c r="J1418" s="114" t="s">
        <v>61</v>
      </c>
      <c r="K1418" s="121" t="s">
        <v>495</v>
      </c>
      <c r="L1418" s="121" t="s">
        <v>55</v>
      </c>
      <c r="M1418" s="114" t="s">
        <v>1388</v>
      </c>
      <c r="N1418" s="114" t="s">
        <v>65</v>
      </c>
      <c r="O1418" s="114" t="s">
        <v>518</v>
      </c>
      <c r="P1418" s="121" t="s">
        <v>1108</v>
      </c>
      <c r="Q1418" s="121">
        <v>4</v>
      </c>
      <c r="R1418" s="121" t="s">
        <v>881</v>
      </c>
      <c r="S1418" s="121" t="s">
        <v>59</v>
      </c>
      <c r="U1418" s="121" t="s">
        <v>874</v>
      </c>
      <c r="W1418" s="149" t="s">
        <v>1433</v>
      </c>
      <c r="X1418" s="113">
        <v>28</v>
      </c>
      <c r="Y1418" s="113" t="s">
        <v>1413</v>
      </c>
      <c r="Z1418" s="113" t="s">
        <v>1433</v>
      </c>
      <c r="AA1418" s="120">
        <f>X1418+6</f>
        <v>34</v>
      </c>
      <c r="AB1418" s="114" t="s">
        <v>65</v>
      </c>
      <c r="AC1418" s="121" t="s">
        <v>59</v>
      </c>
      <c r="AD1418" s="121" t="s">
        <v>875</v>
      </c>
    </row>
    <row r="1419" spans="1:30" s="121" customFormat="1">
      <c r="A1419" s="114" t="s">
        <v>1432</v>
      </c>
      <c r="B1419" s="114" t="s">
        <v>1408</v>
      </c>
      <c r="C1419" s="114" t="s">
        <v>868</v>
      </c>
      <c r="D1419" s="114">
        <f t="shared" si="110"/>
        <v>4</v>
      </c>
      <c r="E1419" s="119">
        <f t="shared" si="111"/>
        <v>8208.4462280779353</v>
      </c>
      <c r="F1419" s="119">
        <v>362.812419981853</v>
      </c>
      <c r="G1419" s="114">
        <v>23.546319</v>
      </c>
      <c r="H1419" s="114">
        <v>76.203550000000007</v>
      </c>
      <c r="I1419" s="114" t="s">
        <v>1107</v>
      </c>
      <c r="J1419" s="114" t="s">
        <v>61</v>
      </c>
      <c r="K1419" s="121" t="s">
        <v>495</v>
      </c>
      <c r="L1419" s="121" t="s">
        <v>55</v>
      </c>
      <c r="M1419" s="114" t="s">
        <v>1388</v>
      </c>
      <c r="N1419" s="114" t="s">
        <v>65</v>
      </c>
      <c r="O1419" s="114" t="s">
        <v>518</v>
      </c>
      <c r="P1419" s="121" t="s">
        <v>1108</v>
      </c>
      <c r="Q1419" s="121">
        <v>4</v>
      </c>
      <c r="R1419" s="121" t="s">
        <v>881</v>
      </c>
      <c r="S1419" s="121" t="s">
        <v>59</v>
      </c>
      <c r="U1419" s="121" t="s">
        <v>874</v>
      </c>
      <c r="W1419" s="113" t="s">
        <v>65</v>
      </c>
      <c r="X1419" s="113">
        <v>18</v>
      </c>
      <c r="Y1419" s="113" t="s">
        <v>65</v>
      </c>
      <c r="Z1419" s="113" t="s">
        <v>65</v>
      </c>
      <c r="AA1419" s="120">
        <v>0</v>
      </c>
      <c r="AB1419" s="114" t="s">
        <v>65</v>
      </c>
      <c r="AC1419" s="121" t="s">
        <v>59</v>
      </c>
      <c r="AD1419" s="121" t="s">
        <v>875</v>
      </c>
    </row>
    <row r="1420" spans="1:30" s="121" customFormat="1">
      <c r="A1420" s="114" t="s">
        <v>879</v>
      </c>
      <c r="B1420" s="114" t="s">
        <v>871</v>
      </c>
      <c r="C1420" s="114" t="s">
        <v>868</v>
      </c>
      <c r="D1420" s="114">
        <f t="shared" si="110"/>
        <v>4</v>
      </c>
      <c r="E1420" s="119">
        <f t="shared" si="111"/>
        <v>8571.2586480597874</v>
      </c>
      <c r="F1420" s="119">
        <v>345.289323258254</v>
      </c>
      <c r="G1420" s="114">
        <v>23.544474000000001</v>
      </c>
      <c r="H1420" s="114">
        <v>76.206157000000005</v>
      </c>
      <c r="I1420" s="114" t="s">
        <v>1107</v>
      </c>
      <c r="J1420" s="114" t="s">
        <v>61</v>
      </c>
      <c r="K1420" s="121" t="s">
        <v>495</v>
      </c>
      <c r="L1420" s="121" t="s">
        <v>55</v>
      </c>
      <c r="M1420" s="114" t="s">
        <v>1388</v>
      </c>
      <c r="N1420" s="114" t="s">
        <v>65</v>
      </c>
      <c r="O1420" s="114" t="s">
        <v>518</v>
      </c>
      <c r="P1420" s="121" t="s">
        <v>1108</v>
      </c>
      <c r="Q1420" s="121">
        <v>4</v>
      </c>
      <c r="R1420" s="121" t="s">
        <v>881</v>
      </c>
      <c r="S1420" s="121" t="s">
        <v>59</v>
      </c>
      <c r="U1420" s="121" t="s">
        <v>874</v>
      </c>
      <c r="W1420" s="113" t="s">
        <v>65</v>
      </c>
      <c r="X1420" s="113">
        <v>6</v>
      </c>
      <c r="Y1420" s="113" t="s">
        <v>65</v>
      </c>
      <c r="Z1420" s="113" t="s">
        <v>65</v>
      </c>
      <c r="AA1420" s="120">
        <v>0</v>
      </c>
      <c r="AB1420" s="114" t="s">
        <v>65</v>
      </c>
      <c r="AC1420" s="121" t="s">
        <v>59</v>
      </c>
      <c r="AD1420" s="121" t="s">
        <v>875</v>
      </c>
    </row>
    <row r="1421" spans="1:30" s="121" customFormat="1">
      <c r="A1421" s="114" t="s">
        <v>1433</v>
      </c>
      <c r="B1421" s="114" t="s">
        <v>1537</v>
      </c>
      <c r="C1421" s="114" t="s">
        <v>868</v>
      </c>
      <c r="D1421" s="114">
        <f t="shared" si="110"/>
        <v>4</v>
      </c>
      <c r="E1421" s="119">
        <f t="shared" si="111"/>
        <v>8916.5479713180412</v>
      </c>
      <c r="F1421" s="119">
        <v>630.20284284264403</v>
      </c>
      <c r="G1421" s="114">
        <v>23.543019000000001</v>
      </c>
      <c r="H1421" s="114">
        <v>76.209136999999998</v>
      </c>
      <c r="I1421" s="114" t="s">
        <v>1107</v>
      </c>
      <c r="J1421" s="114" t="s">
        <v>61</v>
      </c>
      <c r="K1421" s="121" t="s">
        <v>495</v>
      </c>
      <c r="L1421" s="121" t="s">
        <v>55</v>
      </c>
      <c r="M1421" s="114" t="s">
        <v>1388</v>
      </c>
      <c r="N1421" s="114" t="s">
        <v>65</v>
      </c>
      <c r="O1421" s="114" t="s">
        <v>518</v>
      </c>
      <c r="P1421" s="121" t="s">
        <v>1108</v>
      </c>
      <c r="Q1421" s="121">
        <v>4</v>
      </c>
      <c r="R1421" s="121" t="s">
        <v>881</v>
      </c>
      <c r="S1421" s="121" t="s">
        <v>59</v>
      </c>
      <c r="U1421" s="121" t="s">
        <v>874</v>
      </c>
      <c r="W1421" s="149" t="s">
        <v>1433</v>
      </c>
      <c r="X1421" s="113">
        <v>28</v>
      </c>
      <c r="Y1421" s="113" t="s">
        <v>1413</v>
      </c>
      <c r="Z1421" s="113" t="s">
        <v>1433</v>
      </c>
      <c r="AA1421" s="120">
        <f>X1421+6</f>
        <v>34</v>
      </c>
      <c r="AB1421" s="114" t="s">
        <v>65</v>
      </c>
      <c r="AC1421" s="121" t="s">
        <v>59</v>
      </c>
      <c r="AD1421" s="121" t="s">
        <v>875</v>
      </c>
    </row>
    <row r="1422" spans="1:30" s="121" customFormat="1">
      <c r="A1422" s="114" t="s">
        <v>1432</v>
      </c>
      <c r="B1422" s="114" t="s">
        <v>1408</v>
      </c>
      <c r="C1422" s="114" t="s">
        <v>868</v>
      </c>
      <c r="D1422" s="114">
        <f t="shared" si="110"/>
        <v>4</v>
      </c>
      <c r="E1422" s="119">
        <f t="shared" si="111"/>
        <v>9546.750814160685</v>
      </c>
      <c r="F1422" s="119">
        <v>18.938624920561502</v>
      </c>
      <c r="G1422" s="114">
        <v>23.537958</v>
      </c>
      <c r="H1422" s="114">
        <v>76.211680999999999</v>
      </c>
      <c r="I1422" s="114" t="s">
        <v>1107</v>
      </c>
      <c r="J1422" s="114" t="s">
        <v>61</v>
      </c>
      <c r="K1422" s="121" t="s">
        <v>495</v>
      </c>
      <c r="L1422" s="121" t="s">
        <v>55</v>
      </c>
      <c r="M1422" s="114" t="s">
        <v>1388</v>
      </c>
      <c r="N1422" s="114" t="s">
        <v>65</v>
      </c>
      <c r="O1422" s="114" t="s">
        <v>518</v>
      </c>
      <c r="P1422" s="121" t="s">
        <v>1108</v>
      </c>
      <c r="Q1422" s="121">
        <v>4</v>
      </c>
      <c r="R1422" s="121" t="s">
        <v>881</v>
      </c>
      <c r="S1422" s="121" t="s">
        <v>59</v>
      </c>
      <c r="U1422" s="121" t="s">
        <v>874</v>
      </c>
      <c r="W1422" s="113" t="s">
        <v>65</v>
      </c>
      <c r="X1422" s="113">
        <v>12</v>
      </c>
      <c r="Y1422" s="113" t="s">
        <v>65</v>
      </c>
      <c r="Z1422" s="113" t="s">
        <v>65</v>
      </c>
      <c r="AA1422" s="120">
        <v>0</v>
      </c>
      <c r="AB1422" s="114" t="s">
        <v>65</v>
      </c>
      <c r="AC1422" s="121" t="s">
        <v>59</v>
      </c>
      <c r="AD1422" s="121" t="s">
        <v>875</v>
      </c>
    </row>
    <row r="1423" spans="1:30" s="121" customFormat="1">
      <c r="A1423" s="114" t="s">
        <v>879</v>
      </c>
      <c r="B1423" s="114" t="s">
        <v>871</v>
      </c>
      <c r="C1423" s="114" t="s">
        <v>868</v>
      </c>
      <c r="D1423" s="114">
        <f t="shared" si="110"/>
        <v>4</v>
      </c>
      <c r="E1423" s="119">
        <f t="shared" si="111"/>
        <v>9565.6894390812467</v>
      </c>
      <c r="F1423" s="119">
        <v>819.91817712677903</v>
      </c>
      <c r="G1423" s="114">
        <v>23.537815999999999</v>
      </c>
      <c r="H1423" s="114">
        <v>76.211783999999994</v>
      </c>
      <c r="I1423" s="114" t="s">
        <v>1107</v>
      </c>
      <c r="J1423" s="114" t="s">
        <v>61</v>
      </c>
      <c r="K1423" s="121" t="s">
        <v>495</v>
      </c>
      <c r="L1423" s="121" t="s">
        <v>55</v>
      </c>
      <c r="M1423" s="114" t="s">
        <v>1388</v>
      </c>
      <c r="N1423" s="114" t="s">
        <v>65</v>
      </c>
      <c r="O1423" s="114" t="s">
        <v>518</v>
      </c>
      <c r="P1423" s="121" t="s">
        <v>1109</v>
      </c>
      <c r="Q1423" s="121">
        <v>4</v>
      </c>
      <c r="R1423" s="121" t="s">
        <v>881</v>
      </c>
      <c r="S1423" s="121" t="s">
        <v>59</v>
      </c>
      <c r="U1423" s="121" t="s">
        <v>874</v>
      </c>
      <c r="W1423" s="113" t="s">
        <v>65</v>
      </c>
      <c r="X1423" s="113">
        <v>6</v>
      </c>
      <c r="Y1423" s="113" t="s">
        <v>65</v>
      </c>
      <c r="Z1423" s="113" t="s">
        <v>65</v>
      </c>
      <c r="AA1423" s="120">
        <v>0</v>
      </c>
      <c r="AB1423" s="114" t="s">
        <v>65</v>
      </c>
      <c r="AC1423" s="121" t="s">
        <v>59</v>
      </c>
      <c r="AD1423" s="121" t="s">
        <v>875</v>
      </c>
    </row>
    <row r="1424" spans="1:30" s="121" customFormat="1">
      <c r="A1424" s="114" t="s">
        <v>66</v>
      </c>
      <c r="B1424" s="114" t="s">
        <v>871</v>
      </c>
      <c r="C1424" s="114" t="s">
        <v>868</v>
      </c>
      <c r="D1424" s="114">
        <f t="shared" si="110"/>
        <v>4</v>
      </c>
      <c r="E1424" s="119">
        <f t="shared" si="111"/>
        <v>10385.607616208026</v>
      </c>
      <c r="F1424" s="119">
        <v>669.03705885210604</v>
      </c>
      <c r="G1424" s="114">
        <v>23.531811999999999</v>
      </c>
      <c r="H1424" s="114">
        <v>76.216381999999996</v>
      </c>
      <c r="I1424" s="114" t="s">
        <v>1107</v>
      </c>
      <c r="J1424" s="114" t="s">
        <v>61</v>
      </c>
      <c r="K1424" s="121" t="s">
        <v>495</v>
      </c>
      <c r="L1424" s="121" t="s">
        <v>55</v>
      </c>
      <c r="M1424" s="114" t="s">
        <v>1388</v>
      </c>
      <c r="N1424" s="114" t="s">
        <v>65</v>
      </c>
      <c r="O1424" s="114" t="s">
        <v>518</v>
      </c>
      <c r="P1424" s="121" t="s">
        <v>1109</v>
      </c>
      <c r="Q1424" s="121">
        <v>4</v>
      </c>
      <c r="R1424" s="121" t="s">
        <v>881</v>
      </c>
      <c r="S1424" s="121" t="s">
        <v>59</v>
      </c>
      <c r="U1424" s="121" t="s">
        <v>874</v>
      </c>
      <c r="W1424" s="113" t="s">
        <v>65</v>
      </c>
      <c r="X1424" s="113">
        <v>38</v>
      </c>
      <c r="Y1424" s="113" t="s">
        <v>65</v>
      </c>
      <c r="Z1424" s="113" t="s">
        <v>65</v>
      </c>
      <c r="AA1424" s="120">
        <v>0</v>
      </c>
      <c r="AB1424" s="114" t="s">
        <v>65</v>
      </c>
      <c r="AC1424" s="121" t="s">
        <v>59</v>
      </c>
      <c r="AD1424" s="121" t="s">
        <v>875</v>
      </c>
    </row>
    <row r="1425" spans="1:30" s="121" customFormat="1">
      <c r="A1425" s="114" t="s">
        <v>1485</v>
      </c>
      <c r="B1425" s="114" t="s">
        <v>867</v>
      </c>
      <c r="C1425" s="114" t="s">
        <v>868</v>
      </c>
      <c r="D1425" s="114">
        <f t="shared" si="110"/>
        <v>4</v>
      </c>
      <c r="E1425" s="119">
        <f t="shared" si="111"/>
        <v>11054.644675060132</v>
      </c>
      <c r="F1425" s="119">
        <v>509.01654057203302</v>
      </c>
      <c r="G1425" s="114">
        <v>23.526281999999998</v>
      </c>
      <c r="H1425" s="114">
        <v>76.218800999999999</v>
      </c>
      <c r="I1425" s="114" t="s">
        <v>1107</v>
      </c>
      <c r="J1425" s="114" t="s">
        <v>61</v>
      </c>
      <c r="K1425" s="121" t="s">
        <v>495</v>
      </c>
      <c r="L1425" s="121" t="s">
        <v>55</v>
      </c>
      <c r="M1425" s="114" t="s">
        <v>1388</v>
      </c>
      <c r="N1425" s="114" t="s">
        <v>65</v>
      </c>
      <c r="O1425" s="114" t="s">
        <v>518</v>
      </c>
      <c r="P1425" s="121" t="s">
        <v>1109</v>
      </c>
      <c r="Q1425" s="121">
        <v>4</v>
      </c>
      <c r="R1425" s="121" t="s">
        <v>881</v>
      </c>
      <c r="S1425" s="121" t="s">
        <v>59</v>
      </c>
      <c r="U1425" s="121" t="s">
        <v>874</v>
      </c>
      <c r="W1425" s="113" t="s">
        <v>65</v>
      </c>
      <c r="X1425" s="113">
        <v>6</v>
      </c>
      <c r="Y1425" s="113" t="s">
        <v>65</v>
      </c>
      <c r="Z1425" s="113" t="s">
        <v>65</v>
      </c>
      <c r="AA1425" s="120">
        <v>0</v>
      </c>
      <c r="AB1425" s="114" t="s">
        <v>65</v>
      </c>
      <c r="AC1425" s="121" t="s">
        <v>59</v>
      </c>
      <c r="AD1425" s="121" t="s">
        <v>875</v>
      </c>
    </row>
    <row r="1426" spans="1:30" s="121" customFormat="1">
      <c r="A1426" s="114" t="s">
        <v>879</v>
      </c>
      <c r="B1426" s="114" t="s">
        <v>871</v>
      </c>
      <c r="C1426" s="114" t="s">
        <v>868</v>
      </c>
      <c r="D1426" s="114">
        <f t="shared" si="110"/>
        <v>4</v>
      </c>
      <c r="E1426" s="119">
        <f t="shared" si="111"/>
        <v>11563.661215632164</v>
      </c>
      <c r="F1426" s="119">
        <v>549.91577638843296</v>
      </c>
      <c r="G1426" s="114">
        <v>23.521761999999999</v>
      </c>
      <c r="H1426" s="114">
        <v>76.218892999999994</v>
      </c>
      <c r="I1426" s="114" t="s">
        <v>1107</v>
      </c>
      <c r="J1426" s="114" t="s">
        <v>61</v>
      </c>
      <c r="K1426" s="121" t="s">
        <v>495</v>
      </c>
      <c r="L1426" s="121" t="s">
        <v>55</v>
      </c>
      <c r="M1426" s="114" t="s">
        <v>1388</v>
      </c>
      <c r="N1426" s="114" t="s">
        <v>65</v>
      </c>
      <c r="O1426" s="114" t="s">
        <v>518</v>
      </c>
      <c r="P1426" s="121" t="s">
        <v>1109</v>
      </c>
      <c r="Q1426" s="121">
        <v>4</v>
      </c>
      <c r="R1426" s="121" t="s">
        <v>881</v>
      </c>
      <c r="S1426" s="121" t="s">
        <v>59</v>
      </c>
      <c r="U1426" s="121" t="s">
        <v>874</v>
      </c>
      <c r="W1426" s="113" t="s">
        <v>65</v>
      </c>
      <c r="X1426" s="113">
        <v>6</v>
      </c>
      <c r="Y1426" s="113" t="s">
        <v>65</v>
      </c>
      <c r="Z1426" s="113" t="s">
        <v>65</v>
      </c>
      <c r="AA1426" s="120">
        <v>0</v>
      </c>
      <c r="AB1426" s="114" t="s">
        <v>65</v>
      </c>
      <c r="AC1426" s="121" t="s">
        <v>59</v>
      </c>
      <c r="AD1426" s="121" t="s">
        <v>875</v>
      </c>
    </row>
    <row r="1427" spans="1:30" s="121" customFormat="1">
      <c r="A1427" s="114" t="s">
        <v>1432</v>
      </c>
      <c r="B1427" s="114" t="s">
        <v>1408</v>
      </c>
      <c r="C1427" s="114" t="s">
        <v>868</v>
      </c>
      <c r="D1427" s="114">
        <f t="shared" si="110"/>
        <v>4</v>
      </c>
      <c r="E1427" s="119">
        <v>0</v>
      </c>
      <c r="F1427" s="119">
        <v>1239.6943083000699</v>
      </c>
      <c r="G1427" s="114">
        <v>23.517627000000001</v>
      </c>
      <c r="H1427" s="114">
        <v>76.220252000000002</v>
      </c>
      <c r="I1427" s="114" t="s">
        <v>1111</v>
      </c>
      <c r="J1427" s="114" t="s">
        <v>61</v>
      </c>
      <c r="K1427" s="121" t="s">
        <v>495</v>
      </c>
      <c r="L1427" s="121" t="s">
        <v>55</v>
      </c>
      <c r="M1427" s="114" t="s">
        <v>1389</v>
      </c>
      <c r="N1427" s="114" t="s">
        <v>65</v>
      </c>
      <c r="O1427" s="114" t="s">
        <v>518</v>
      </c>
      <c r="P1427" s="121" t="s">
        <v>1112</v>
      </c>
      <c r="Q1427" s="121">
        <v>4</v>
      </c>
      <c r="R1427" s="121" t="s">
        <v>881</v>
      </c>
      <c r="S1427" s="121" t="s">
        <v>59</v>
      </c>
      <c r="U1427" s="121" t="s">
        <v>874</v>
      </c>
      <c r="W1427" s="113" t="s">
        <v>65</v>
      </c>
      <c r="X1427" s="113">
        <v>12</v>
      </c>
      <c r="Y1427" s="113" t="s">
        <v>65</v>
      </c>
      <c r="Z1427" s="113" t="s">
        <v>65</v>
      </c>
      <c r="AA1427" s="120">
        <v>0</v>
      </c>
      <c r="AB1427" s="114" t="s">
        <v>65</v>
      </c>
      <c r="AC1427" s="121" t="s">
        <v>59</v>
      </c>
      <c r="AD1427" s="121" t="s">
        <v>875</v>
      </c>
    </row>
    <row r="1428" spans="1:30" s="121" customFormat="1">
      <c r="A1428" s="114" t="s">
        <v>1432</v>
      </c>
      <c r="B1428" s="114" t="s">
        <v>1408</v>
      </c>
      <c r="C1428" s="114" t="s">
        <v>868</v>
      </c>
      <c r="D1428" s="114">
        <f t="shared" si="110"/>
        <v>4</v>
      </c>
      <c r="E1428" s="119">
        <f t="shared" si="111"/>
        <v>1239.6943083000699</v>
      </c>
      <c r="F1428" s="119">
        <v>822.28248108765104</v>
      </c>
      <c r="G1428" s="114">
        <v>23.507197999999999</v>
      </c>
      <c r="H1428" s="114">
        <v>76.224013999999997</v>
      </c>
      <c r="I1428" s="114" t="s">
        <v>1111</v>
      </c>
      <c r="J1428" s="114" t="s">
        <v>61</v>
      </c>
      <c r="K1428" s="121" t="s">
        <v>495</v>
      </c>
      <c r="L1428" s="121" t="s">
        <v>55</v>
      </c>
      <c r="M1428" s="114" t="s">
        <v>1389</v>
      </c>
      <c r="N1428" s="114" t="s">
        <v>65</v>
      </c>
      <c r="O1428" s="114">
        <v>3</v>
      </c>
      <c r="P1428" s="121" t="s">
        <v>1112</v>
      </c>
      <c r="Q1428" s="121">
        <v>4</v>
      </c>
      <c r="R1428" s="121" t="s">
        <v>881</v>
      </c>
      <c r="S1428" s="121" t="s">
        <v>59</v>
      </c>
      <c r="U1428" s="121" t="s">
        <v>874</v>
      </c>
      <c r="W1428" s="113" t="s">
        <v>65</v>
      </c>
      <c r="X1428" s="113">
        <v>18</v>
      </c>
      <c r="Y1428" s="113" t="s">
        <v>65</v>
      </c>
      <c r="Z1428" s="113" t="s">
        <v>65</v>
      </c>
      <c r="AA1428" s="120">
        <v>0</v>
      </c>
      <c r="AB1428" s="114" t="s">
        <v>65</v>
      </c>
      <c r="AC1428" s="121" t="s">
        <v>59</v>
      </c>
      <c r="AD1428" s="121" t="s">
        <v>875</v>
      </c>
    </row>
    <row r="1429" spans="1:30" s="121" customFormat="1">
      <c r="A1429" s="114" t="s">
        <v>1433</v>
      </c>
      <c r="B1429" s="114" t="s">
        <v>1537</v>
      </c>
      <c r="C1429" s="114" t="s">
        <v>868</v>
      </c>
      <c r="D1429" s="114">
        <f t="shared" si="110"/>
        <v>4</v>
      </c>
      <c r="E1429" s="119">
        <f t="shared" si="111"/>
        <v>2061.9767893877211</v>
      </c>
      <c r="F1429" s="119">
        <v>82.883070716034794</v>
      </c>
      <c r="G1429" s="114">
        <v>23.500291000000001</v>
      </c>
      <c r="H1429" s="114">
        <v>76.226596999999998</v>
      </c>
      <c r="I1429" s="114" t="s">
        <v>1111</v>
      </c>
      <c r="J1429" s="114" t="s">
        <v>61</v>
      </c>
      <c r="K1429" s="121" t="s">
        <v>495</v>
      </c>
      <c r="L1429" s="121" t="s">
        <v>55</v>
      </c>
      <c r="M1429" s="114" t="s">
        <v>1389</v>
      </c>
      <c r="N1429" s="114" t="s">
        <v>65</v>
      </c>
      <c r="O1429" s="114" t="s">
        <v>518</v>
      </c>
      <c r="P1429" s="121" t="s">
        <v>1113</v>
      </c>
      <c r="Q1429" s="121">
        <v>4</v>
      </c>
      <c r="R1429" s="121" t="s">
        <v>881</v>
      </c>
      <c r="S1429" s="121" t="s">
        <v>59</v>
      </c>
      <c r="U1429" s="121" t="s">
        <v>874</v>
      </c>
      <c r="W1429" s="149" t="s">
        <v>1433</v>
      </c>
      <c r="X1429" s="113">
        <v>18</v>
      </c>
      <c r="Y1429" s="113" t="s">
        <v>1413</v>
      </c>
      <c r="Z1429" s="113" t="s">
        <v>1433</v>
      </c>
      <c r="AA1429" s="120">
        <f>X1429+6</f>
        <v>24</v>
      </c>
      <c r="AB1429" s="114" t="s">
        <v>65</v>
      </c>
      <c r="AC1429" s="121" t="s">
        <v>59</v>
      </c>
      <c r="AD1429" s="121" t="s">
        <v>875</v>
      </c>
    </row>
    <row r="1430" spans="1:30" s="121" customFormat="1">
      <c r="A1430" s="114" t="s">
        <v>1432</v>
      </c>
      <c r="B1430" s="114" t="s">
        <v>1408</v>
      </c>
      <c r="C1430" s="114" t="s">
        <v>868</v>
      </c>
      <c r="D1430" s="114">
        <f t="shared" si="110"/>
        <v>4</v>
      </c>
      <c r="E1430" s="119">
        <f t="shared" si="111"/>
        <v>2144.8598601037556</v>
      </c>
      <c r="F1430" s="119">
        <v>1083.0435490991999</v>
      </c>
      <c r="G1430" s="114">
        <v>23.500218</v>
      </c>
      <c r="H1430" s="114">
        <v>76.227401</v>
      </c>
      <c r="I1430" s="114" t="s">
        <v>1111</v>
      </c>
      <c r="J1430" s="114" t="s">
        <v>61</v>
      </c>
      <c r="K1430" s="121" t="s">
        <v>495</v>
      </c>
      <c r="L1430" s="121" t="s">
        <v>55</v>
      </c>
      <c r="M1430" s="114" t="s">
        <v>1389</v>
      </c>
      <c r="N1430" s="114" t="s">
        <v>65</v>
      </c>
      <c r="O1430" s="114" t="s">
        <v>518</v>
      </c>
      <c r="P1430" s="121" t="s">
        <v>1113</v>
      </c>
      <c r="Q1430" s="121">
        <v>4</v>
      </c>
      <c r="R1430" s="121" t="s">
        <v>881</v>
      </c>
      <c r="S1430" s="121" t="s">
        <v>59</v>
      </c>
      <c r="U1430" s="121" t="s">
        <v>874</v>
      </c>
      <c r="W1430" s="113" t="s">
        <v>65</v>
      </c>
      <c r="X1430" s="113">
        <v>15</v>
      </c>
      <c r="Y1430" s="113" t="s">
        <v>65</v>
      </c>
      <c r="Z1430" s="113" t="s">
        <v>65</v>
      </c>
      <c r="AA1430" s="120">
        <v>0</v>
      </c>
      <c r="AB1430" s="114" t="s">
        <v>65</v>
      </c>
      <c r="AC1430" s="121" t="s">
        <v>59</v>
      </c>
      <c r="AD1430" s="121" t="s">
        <v>875</v>
      </c>
    </row>
    <row r="1431" spans="1:30" s="121" customFormat="1">
      <c r="A1431" s="114" t="s">
        <v>1486</v>
      </c>
      <c r="B1431" s="114" t="s">
        <v>893</v>
      </c>
      <c r="C1431" s="114" t="s">
        <v>868</v>
      </c>
      <c r="D1431" s="114">
        <f t="shared" si="110"/>
        <v>5</v>
      </c>
      <c r="E1431" s="119">
        <f t="shared" si="111"/>
        <v>3227.9034092029556</v>
      </c>
      <c r="F1431" s="119">
        <v>112.516292565564</v>
      </c>
      <c r="G1431" s="114">
        <v>23.499141999999999</v>
      </c>
      <c r="H1431" s="114">
        <v>76.237817000000007</v>
      </c>
      <c r="I1431" s="114" t="s">
        <v>1111</v>
      </c>
      <c r="J1431" s="114" t="s">
        <v>61</v>
      </c>
      <c r="K1431" s="121" t="s">
        <v>495</v>
      </c>
      <c r="L1431" s="121" t="s">
        <v>55</v>
      </c>
      <c r="M1431" s="114" t="s">
        <v>1389</v>
      </c>
      <c r="N1431" s="114" t="s">
        <v>65</v>
      </c>
      <c r="O1431" s="114" t="s">
        <v>518</v>
      </c>
      <c r="P1431" s="121" t="s">
        <v>884</v>
      </c>
      <c r="Q1431" s="121">
        <v>6</v>
      </c>
      <c r="R1431" s="121" t="s">
        <v>873</v>
      </c>
      <c r="S1431" s="121" t="s">
        <v>59</v>
      </c>
      <c r="U1431" s="121" t="s">
        <v>886</v>
      </c>
      <c r="W1431" s="113" t="s">
        <v>65</v>
      </c>
      <c r="X1431" s="113">
        <v>6</v>
      </c>
      <c r="Y1431" s="113" t="s">
        <v>65</v>
      </c>
      <c r="Z1431" s="113" t="s">
        <v>65</v>
      </c>
      <c r="AA1431" s="120">
        <v>0</v>
      </c>
      <c r="AB1431" s="114" t="s">
        <v>65</v>
      </c>
      <c r="AC1431" s="121" t="s">
        <v>59</v>
      </c>
      <c r="AD1431" s="121" t="s">
        <v>875</v>
      </c>
    </row>
    <row r="1432" spans="1:30" s="121" customFormat="1">
      <c r="A1432" s="114" t="s">
        <v>1433</v>
      </c>
      <c r="B1432" s="114" t="s">
        <v>1537</v>
      </c>
      <c r="C1432" s="114" t="s">
        <v>868</v>
      </c>
      <c r="D1432" s="114">
        <f t="shared" si="110"/>
        <v>4</v>
      </c>
      <c r="E1432" s="119">
        <v>0</v>
      </c>
      <c r="F1432" s="119">
        <v>1206.3033317918</v>
      </c>
      <c r="G1432" s="114">
        <v>23.499829999999999</v>
      </c>
      <c r="H1432" s="114">
        <v>76.237757000000002</v>
      </c>
      <c r="I1432" s="114" t="s">
        <v>1114</v>
      </c>
      <c r="J1432" s="114" t="s">
        <v>61</v>
      </c>
      <c r="K1432" s="121" t="s">
        <v>495</v>
      </c>
      <c r="L1432" s="121" t="s">
        <v>55</v>
      </c>
      <c r="M1432" s="114" t="s">
        <v>1390</v>
      </c>
      <c r="N1432" s="114" t="s">
        <v>65</v>
      </c>
      <c r="O1432" s="114" t="s">
        <v>518</v>
      </c>
      <c r="P1432" s="121" t="s">
        <v>1112</v>
      </c>
      <c r="Q1432" s="121">
        <v>4</v>
      </c>
      <c r="R1432" s="121" t="s">
        <v>881</v>
      </c>
      <c r="S1432" s="121" t="s">
        <v>59</v>
      </c>
      <c r="U1432" s="121" t="s">
        <v>874</v>
      </c>
      <c r="W1432" s="149" t="s">
        <v>1433</v>
      </c>
      <c r="X1432" s="113">
        <v>15</v>
      </c>
      <c r="Y1432" s="113" t="s">
        <v>1413</v>
      </c>
      <c r="Z1432" s="113" t="s">
        <v>1433</v>
      </c>
      <c r="AA1432" s="120">
        <f>X1432+6</f>
        <v>21</v>
      </c>
      <c r="AB1432" s="114" t="s">
        <v>65</v>
      </c>
      <c r="AC1432" s="121" t="s">
        <v>59</v>
      </c>
      <c r="AD1432" s="121" t="s">
        <v>875</v>
      </c>
    </row>
    <row r="1433" spans="1:30" s="121" customFormat="1">
      <c r="A1433" s="114" t="s">
        <v>1432</v>
      </c>
      <c r="B1433" s="114" t="s">
        <v>1408</v>
      </c>
      <c r="C1433" s="114" t="s">
        <v>868</v>
      </c>
      <c r="D1433" s="114">
        <f t="shared" si="110"/>
        <v>4</v>
      </c>
      <c r="E1433" s="119">
        <f t="shared" si="111"/>
        <v>1206.3033317918</v>
      </c>
      <c r="F1433" s="119">
        <v>82.205835779259502</v>
      </c>
      <c r="G1433" s="114">
        <v>23.500178999999999</v>
      </c>
      <c r="H1433" s="114">
        <v>76.227406999999999</v>
      </c>
      <c r="I1433" s="114" t="s">
        <v>1114</v>
      </c>
      <c r="J1433" s="114" t="s">
        <v>61</v>
      </c>
      <c r="K1433" s="121" t="s">
        <v>495</v>
      </c>
      <c r="L1433" s="121" t="s">
        <v>55</v>
      </c>
      <c r="M1433" s="114" t="s">
        <v>1390</v>
      </c>
      <c r="N1433" s="114" t="s">
        <v>65</v>
      </c>
      <c r="O1433" s="114" t="s">
        <v>518</v>
      </c>
      <c r="P1433" s="121" t="s">
        <v>1112</v>
      </c>
      <c r="Q1433" s="121">
        <v>4</v>
      </c>
      <c r="R1433" s="121" t="s">
        <v>881</v>
      </c>
      <c r="S1433" s="121" t="s">
        <v>59</v>
      </c>
      <c r="U1433" s="121" t="s">
        <v>874</v>
      </c>
      <c r="W1433" s="113" t="s">
        <v>65</v>
      </c>
      <c r="X1433" s="113">
        <v>15</v>
      </c>
      <c r="Y1433" s="113" t="s">
        <v>65</v>
      </c>
      <c r="Z1433" s="113" t="s">
        <v>65</v>
      </c>
      <c r="AA1433" s="120">
        <v>0</v>
      </c>
      <c r="AB1433" s="114" t="s">
        <v>65</v>
      </c>
      <c r="AC1433" s="121" t="s">
        <v>59</v>
      </c>
      <c r="AD1433" s="121" t="s">
        <v>875</v>
      </c>
    </row>
    <row r="1434" spans="1:30" s="121" customFormat="1">
      <c r="A1434" s="114" t="s">
        <v>1432</v>
      </c>
      <c r="B1434" s="114" t="s">
        <v>1408</v>
      </c>
      <c r="C1434" s="114" t="s">
        <v>868</v>
      </c>
      <c r="D1434" s="114">
        <f t="shared" si="110"/>
        <v>4</v>
      </c>
      <c r="E1434" s="119">
        <f t="shared" si="111"/>
        <v>1288.5091675710596</v>
      </c>
      <c r="F1434" s="119">
        <v>690.60810650477902</v>
      </c>
      <c r="G1434" s="114">
        <v>23.500235</v>
      </c>
      <c r="H1434" s="114">
        <v>76.226617000000005</v>
      </c>
      <c r="I1434" s="114" t="s">
        <v>1114</v>
      </c>
      <c r="J1434" s="114" t="s">
        <v>61</v>
      </c>
      <c r="K1434" s="121" t="s">
        <v>495</v>
      </c>
      <c r="L1434" s="121" t="s">
        <v>55</v>
      </c>
      <c r="M1434" s="114" t="s">
        <v>1390</v>
      </c>
      <c r="N1434" s="114" t="s">
        <v>65</v>
      </c>
      <c r="O1434" s="114" t="s">
        <v>518</v>
      </c>
      <c r="P1434" s="121" t="s">
        <v>1113</v>
      </c>
      <c r="Q1434" s="121">
        <v>4</v>
      </c>
      <c r="R1434" s="121" t="s">
        <v>881</v>
      </c>
      <c r="S1434" s="121" t="s">
        <v>59</v>
      </c>
      <c r="U1434" s="121" t="s">
        <v>874</v>
      </c>
      <c r="W1434" s="113" t="s">
        <v>65</v>
      </c>
      <c r="X1434" s="113">
        <v>12</v>
      </c>
      <c r="Y1434" s="113" t="s">
        <v>65</v>
      </c>
      <c r="Z1434" s="113" t="s">
        <v>65</v>
      </c>
      <c r="AA1434" s="120">
        <v>0</v>
      </c>
      <c r="AB1434" s="114" t="s">
        <v>65</v>
      </c>
      <c r="AC1434" s="121" t="s">
        <v>59</v>
      </c>
      <c r="AD1434" s="121" t="s">
        <v>875</v>
      </c>
    </row>
    <row r="1435" spans="1:30" s="121" customFormat="1">
      <c r="A1435" s="114" t="s">
        <v>1433</v>
      </c>
      <c r="B1435" s="114" t="s">
        <v>1537</v>
      </c>
      <c r="C1435" s="114" t="s">
        <v>868</v>
      </c>
      <c r="D1435" s="114">
        <f t="shared" si="110"/>
        <v>4</v>
      </c>
      <c r="E1435" s="119">
        <f t="shared" si="111"/>
        <v>1979.1172740758386</v>
      </c>
      <c r="F1435" s="119">
        <v>365.22840225456201</v>
      </c>
      <c r="G1435" s="114">
        <v>23.495000999999998</v>
      </c>
      <c r="H1435" s="114">
        <v>76.230033000000006</v>
      </c>
      <c r="I1435" s="114" t="s">
        <v>1114</v>
      </c>
      <c r="J1435" s="114" t="s">
        <v>61</v>
      </c>
      <c r="K1435" s="121" t="s">
        <v>495</v>
      </c>
      <c r="L1435" s="121" t="s">
        <v>55</v>
      </c>
      <c r="M1435" s="114" t="s">
        <v>1390</v>
      </c>
      <c r="N1435" s="114" t="s">
        <v>65</v>
      </c>
      <c r="O1435" s="114" t="s">
        <v>518</v>
      </c>
      <c r="P1435" s="121" t="s">
        <v>1113</v>
      </c>
      <c r="Q1435" s="121">
        <v>4</v>
      </c>
      <c r="R1435" s="121" t="s">
        <v>881</v>
      </c>
      <c r="S1435" s="121" t="s">
        <v>59</v>
      </c>
      <c r="U1435" s="121" t="s">
        <v>874</v>
      </c>
      <c r="W1435" s="149" t="s">
        <v>1433</v>
      </c>
      <c r="X1435" s="113">
        <v>25</v>
      </c>
      <c r="Y1435" s="113" t="s">
        <v>1413</v>
      </c>
      <c r="Z1435" s="113" t="s">
        <v>1433</v>
      </c>
      <c r="AA1435" s="120">
        <f>X1435+6</f>
        <v>31</v>
      </c>
      <c r="AB1435" s="114" t="s">
        <v>65</v>
      </c>
      <c r="AC1435" s="121" t="s">
        <v>59</v>
      </c>
      <c r="AD1435" s="121" t="s">
        <v>875</v>
      </c>
    </row>
    <row r="1436" spans="1:30" s="121" customFormat="1">
      <c r="A1436" s="114" t="s">
        <v>1432</v>
      </c>
      <c r="B1436" s="114" t="s">
        <v>1408</v>
      </c>
      <c r="C1436" s="114" t="s">
        <v>868</v>
      </c>
      <c r="D1436" s="114">
        <f t="shared" si="110"/>
        <v>5</v>
      </c>
      <c r="E1436" s="119">
        <f t="shared" si="111"/>
        <v>2344.3456763304007</v>
      </c>
      <c r="F1436" s="119">
        <v>1023.95734838762</v>
      </c>
      <c r="G1436" s="114">
        <v>23.49248</v>
      </c>
      <c r="H1436" s="114">
        <v>76.232326999999998</v>
      </c>
      <c r="I1436" s="114" t="s">
        <v>1114</v>
      </c>
      <c r="J1436" s="114" t="s">
        <v>61</v>
      </c>
      <c r="K1436" s="121" t="s">
        <v>495</v>
      </c>
      <c r="L1436" s="121" t="s">
        <v>55</v>
      </c>
      <c r="M1436" s="114" t="s">
        <v>1390</v>
      </c>
      <c r="N1436" s="114" t="s">
        <v>65</v>
      </c>
      <c r="O1436" s="114" t="s">
        <v>518</v>
      </c>
      <c r="P1436" s="121" t="s">
        <v>1113</v>
      </c>
      <c r="Q1436" s="121">
        <v>6</v>
      </c>
      <c r="R1436" s="121" t="s">
        <v>873</v>
      </c>
      <c r="S1436" s="121" t="s">
        <v>59</v>
      </c>
      <c r="U1436" s="121" t="s">
        <v>34</v>
      </c>
      <c r="W1436" s="113" t="s">
        <v>65</v>
      </c>
      <c r="X1436" s="113">
        <v>10</v>
      </c>
      <c r="Y1436" s="113" t="s">
        <v>65</v>
      </c>
      <c r="Z1436" s="113" t="s">
        <v>65</v>
      </c>
      <c r="AA1436" s="120">
        <v>0</v>
      </c>
      <c r="AB1436" s="114" t="s">
        <v>65</v>
      </c>
      <c r="AC1436" s="121" t="s">
        <v>59</v>
      </c>
      <c r="AD1436" s="121" t="s">
        <v>875</v>
      </c>
    </row>
    <row r="1437" spans="1:30" s="121" customFormat="1">
      <c r="A1437" s="114" t="s">
        <v>1433</v>
      </c>
      <c r="B1437" s="114" t="s">
        <v>1537</v>
      </c>
      <c r="C1437" s="114" t="s">
        <v>868</v>
      </c>
      <c r="D1437" s="114">
        <f t="shared" si="110"/>
        <v>5</v>
      </c>
      <c r="E1437" s="119">
        <f t="shared" si="111"/>
        <v>3368.3030247180204</v>
      </c>
      <c r="F1437" s="119">
        <v>656.59290654248196</v>
      </c>
      <c r="G1437" s="114">
        <v>23.486916999999998</v>
      </c>
      <c r="H1437" s="114">
        <v>76.225740000000002</v>
      </c>
      <c r="I1437" s="114" t="s">
        <v>1114</v>
      </c>
      <c r="J1437" s="114" t="s">
        <v>61</v>
      </c>
      <c r="K1437" s="121" t="s">
        <v>495</v>
      </c>
      <c r="L1437" s="121" t="s">
        <v>55</v>
      </c>
      <c r="M1437" s="114" t="s">
        <v>1390</v>
      </c>
      <c r="N1437" s="114" t="s">
        <v>65</v>
      </c>
      <c r="O1437" s="114" t="s">
        <v>518</v>
      </c>
      <c r="P1437" s="121" t="s">
        <v>1113</v>
      </c>
      <c r="Q1437" s="121">
        <v>6</v>
      </c>
      <c r="R1437" s="121" t="s">
        <v>873</v>
      </c>
      <c r="S1437" s="121" t="s">
        <v>59</v>
      </c>
      <c r="U1437" s="121" t="s">
        <v>34</v>
      </c>
      <c r="W1437" s="149" t="s">
        <v>1433</v>
      </c>
      <c r="X1437" s="113">
        <v>44</v>
      </c>
      <c r="Y1437" s="113" t="s">
        <v>1413</v>
      </c>
      <c r="Z1437" s="113" t="s">
        <v>1433</v>
      </c>
      <c r="AA1437" s="120">
        <f>X1437+6</f>
        <v>50</v>
      </c>
      <c r="AB1437" s="114" t="s">
        <v>65</v>
      </c>
      <c r="AC1437" s="121" t="s">
        <v>59</v>
      </c>
      <c r="AD1437" s="121" t="s">
        <v>875</v>
      </c>
    </row>
    <row r="1438" spans="1:30" s="121" customFormat="1">
      <c r="A1438" s="114" t="s">
        <v>879</v>
      </c>
      <c r="B1438" s="114" t="s">
        <v>871</v>
      </c>
      <c r="C1438" s="114" t="s">
        <v>868</v>
      </c>
      <c r="D1438" s="114">
        <f t="shared" si="110"/>
        <v>5</v>
      </c>
      <c r="E1438" s="119">
        <f t="shared" si="111"/>
        <v>4024.8959312605025</v>
      </c>
      <c r="F1438" s="119">
        <v>1002.54550827026</v>
      </c>
      <c r="G1438" s="114">
        <v>23.488081000000001</v>
      </c>
      <c r="H1438" s="114">
        <v>76.219528999999994</v>
      </c>
      <c r="I1438" s="114" t="s">
        <v>1114</v>
      </c>
      <c r="J1438" s="114" t="s">
        <v>61</v>
      </c>
      <c r="K1438" s="121" t="s">
        <v>495</v>
      </c>
      <c r="L1438" s="121" t="s">
        <v>55</v>
      </c>
      <c r="M1438" s="114" t="s">
        <v>1390</v>
      </c>
      <c r="N1438" s="114" t="s">
        <v>65</v>
      </c>
      <c r="O1438" s="114" t="s">
        <v>518</v>
      </c>
      <c r="P1438" s="121" t="s">
        <v>1113</v>
      </c>
      <c r="Q1438" s="121">
        <v>6</v>
      </c>
      <c r="R1438" s="121" t="s">
        <v>873</v>
      </c>
      <c r="S1438" s="121" t="s">
        <v>59</v>
      </c>
      <c r="U1438" s="121" t="s">
        <v>34</v>
      </c>
      <c r="W1438" s="113" t="s">
        <v>65</v>
      </c>
      <c r="X1438" s="113">
        <v>6</v>
      </c>
      <c r="Y1438" s="113" t="s">
        <v>65</v>
      </c>
      <c r="Z1438" s="113" t="s">
        <v>65</v>
      </c>
      <c r="AA1438" s="120">
        <v>0</v>
      </c>
      <c r="AB1438" s="114" t="s">
        <v>65</v>
      </c>
      <c r="AC1438" s="121" t="s">
        <v>59</v>
      </c>
      <c r="AD1438" s="121" t="s">
        <v>875</v>
      </c>
    </row>
    <row r="1439" spans="1:30" s="121" customFormat="1">
      <c r="A1439" s="114" t="s">
        <v>879</v>
      </c>
      <c r="B1439" s="114" t="s">
        <v>871</v>
      </c>
      <c r="C1439" s="114" t="s">
        <v>868</v>
      </c>
      <c r="D1439" s="114">
        <f t="shared" si="110"/>
        <v>5</v>
      </c>
      <c r="E1439" s="119">
        <f t="shared" si="111"/>
        <v>5027.4414395307622</v>
      </c>
      <c r="F1439" s="119">
        <v>515.94268400692897</v>
      </c>
      <c r="G1439" s="114">
        <v>23.488278999999999</v>
      </c>
      <c r="H1439" s="114">
        <v>76.209795</v>
      </c>
      <c r="I1439" s="114" t="s">
        <v>1114</v>
      </c>
      <c r="J1439" s="114" t="s">
        <v>61</v>
      </c>
      <c r="K1439" s="121" t="s">
        <v>495</v>
      </c>
      <c r="L1439" s="121" t="s">
        <v>55</v>
      </c>
      <c r="M1439" s="114" t="s">
        <v>1390</v>
      </c>
      <c r="N1439" s="114" t="s">
        <v>65</v>
      </c>
      <c r="O1439" s="114" t="s">
        <v>518</v>
      </c>
      <c r="P1439" s="121" t="s">
        <v>1113</v>
      </c>
      <c r="Q1439" s="121">
        <v>6</v>
      </c>
      <c r="R1439" s="121" t="s">
        <v>873</v>
      </c>
      <c r="S1439" s="121" t="s">
        <v>59</v>
      </c>
      <c r="U1439" s="121" t="s">
        <v>34</v>
      </c>
      <c r="W1439" s="113" t="s">
        <v>65</v>
      </c>
      <c r="X1439" s="113">
        <v>6</v>
      </c>
      <c r="Y1439" s="113" t="s">
        <v>65</v>
      </c>
      <c r="Z1439" s="113" t="s">
        <v>65</v>
      </c>
      <c r="AA1439" s="120">
        <v>0</v>
      </c>
      <c r="AB1439" s="114" t="s">
        <v>65</v>
      </c>
      <c r="AC1439" s="121" t="s">
        <v>59</v>
      </c>
      <c r="AD1439" s="121" t="s">
        <v>875</v>
      </c>
    </row>
    <row r="1440" spans="1:30" s="121" customFormat="1">
      <c r="A1440" s="114" t="s">
        <v>1432</v>
      </c>
      <c r="B1440" s="114" t="s">
        <v>1408</v>
      </c>
      <c r="C1440" s="114" t="s">
        <v>868</v>
      </c>
      <c r="D1440" s="114">
        <f t="shared" si="110"/>
        <v>5</v>
      </c>
      <c r="E1440" s="119">
        <f t="shared" si="111"/>
        <v>5543.3841235376913</v>
      </c>
      <c r="F1440" s="119">
        <v>735.89838262351998</v>
      </c>
      <c r="G1440" s="114">
        <v>23.489006</v>
      </c>
      <c r="H1440" s="114">
        <v>76.204831999999996</v>
      </c>
      <c r="I1440" s="114" t="s">
        <v>1114</v>
      </c>
      <c r="J1440" s="114" t="s">
        <v>61</v>
      </c>
      <c r="K1440" s="121" t="s">
        <v>495</v>
      </c>
      <c r="L1440" s="121" t="s">
        <v>55</v>
      </c>
      <c r="M1440" s="114" t="s">
        <v>1390</v>
      </c>
      <c r="N1440" s="114" t="s">
        <v>65</v>
      </c>
      <c r="O1440" s="114" t="s">
        <v>518</v>
      </c>
      <c r="P1440" s="121" t="s">
        <v>1113</v>
      </c>
      <c r="Q1440" s="121">
        <v>6</v>
      </c>
      <c r="R1440" s="121" t="s">
        <v>873</v>
      </c>
      <c r="S1440" s="121" t="s">
        <v>59</v>
      </c>
      <c r="U1440" s="121" t="s">
        <v>34</v>
      </c>
      <c r="W1440" s="113" t="s">
        <v>65</v>
      </c>
      <c r="X1440" s="113">
        <v>12</v>
      </c>
      <c r="Y1440" s="113" t="s">
        <v>65</v>
      </c>
      <c r="Z1440" s="113" t="s">
        <v>65</v>
      </c>
      <c r="AA1440" s="120">
        <v>0</v>
      </c>
      <c r="AB1440" s="114" t="s">
        <v>65</v>
      </c>
      <c r="AC1440" s="121" t="s">
        <v>59</v>
      </c>
      <c r="AD1440" s="121" t="s">
        <v>875</v>
      </c>
    </row>
    <row r="1441" spans="1:30" s="121" customFormat="1">
      <c r="A1441" s="114" t="s">
        <v>1433</v>
      </c>
      <c r="B1441" s="114" t="s">
        <v>1537</v>
      </c>
      <c r="C1441" s="114" t="s">
        <v>868</v>
      </c>
      <c r="D1441" s="114">
        <f t="shared" si="110"/>
        <v>5</v>
      </c>
      <c r="E1441" s="119">
        <f t="shared" si="111"/>
        <v>6279.2825061612111</v>
      </c>
      <c r="F1441" s="119">
        <v>748.884629918889</v>
      </c>
      <c r="G1441" s="114">
        <v>23.485734999999998</v>
      </c>
      <c r="H1441" s="114">
        <v>76.198802000000001</v>
      </c>
      <c r="I1441" s="114" t="s">
        <v>1114</v>
      </c>
      <c r="J1441" s="114" t="s">
        <v>61</v>
      </c>
      <c r="K1441" s="121" t="s">
        <v>495</v>
      </c>
      <c r="L1441" s="121" t="s">
        <v>55</v>
      </c>
      <c r="M1441" s="114" t="s">
        <v>1390</v>
      </c>
      <c r="N1441" s="114" t="s">
        <v>65</v>
      </c>
      <c r="O1441" s="114" t="s">
        <v>518</v>
      </c>
      <c r="P1441" s="121" t="s">
        <v>1113</v>
      </c>
      <c r="Q1441" s="121">
        <v>6</v>
      </c>
      <c r="R1441" s="121" t="s">
        <v>885</v>
      </c>
      <c r="S1441" s="121" t="s">
        <v>59</v>
      </c>
      <c r="U1441" s="121" t="s">
        <v>34</v>
      </c>
      <c r="W1441" s="149" t="s">
        <v>1433</v>
      </c>
      <c r="X1441" s="113">
        <v>28</v>
      </c>
      <c r="Y1441" s="113" t="s">
        <v>1413</v>
      </c>
      <c r="Z1441" s="113" t="s">
        <v>1433</v>
      </c>
      <c r="AA1441" s="120">
        <f>X1441+6</f>
        <v>34</v>
      </c>
      <c r="AB1441" s="114" t="s">
        <v>65</v>
      </c>
      <c r="AC1441" s="121" t="s">
        <v>59</v>
      </c>
      <c r="AD1441" s="121" t="s">
        <v>875</v>
      </c>
    </row>
    <row r="1442" spans="1:30" s="121" customFormat="1">
      <c r="A1442" s="114" t="s">
        <v>879</v>
      </c>
      <c r="B1442" s="114" t="s">
        <v>871</v>
      </c>
      <c r="C1442" s="114" t="s">
        <v>868</v>
      </c>
      <c r="D1442" s="114">
        <f t="shared" si="110"/>
        <v>4</v>
      </c>
      <c r="E1442" s="119">
        <f t="shared" si="111"/>
        <v>7028.1671360801001</v>
      </c>
      <c r="F1442" s="119">
        <v>219.15895953867101</v>
      </c>
      <c r="G1442" s="114">
        <v>23.48197</v>
      </c>
      <c r="H1442" s="114">
        <v>76.193134000000001</v>
      </c>
      <c r="I1442" s="114" t="s">
        <v>1114</v>
      </c>
      <c r="J1442" s="114" t="s">
        <v>61</v>
      </c>
      <c r="K1442" s="121" t="s">
        <v>495</v>
      </c>
      <c r="L1442" s="121" t="s">
        <v>55</v>
      </c>
      <c r="M1442" s="114" t="s">
        <v>1390</v>
      </c>
      <c r="N1442" s="114" t="s">
        <v>65</v>
      </c>
      <c r="O1442" s="114" t="s">
        <v>518</v>
      </c>
      <c r="P1442" s="121" t="s">
        <v>1113</v>
      </c>
      <c r="Q1442" s="121">
        <v>4</v>
      </c>
      <c r="R1442" s="121" t="s">
        <v>873</v>
      </c>
      <c r="S1442" s="121" t="s">
        <v>59</v>
      </c>
      <c r="U1442" s="121" t="s">
        <v>874</v>
      </c>
      <c r="W1442" s="113" t="s">
        <v>65</v>
      </c>
      <c r="X1442" s="113">
        <v>6</v>
      </c>
      <c r="Y1442" s="113" t="s">
        <v>65</v>
      </c>
      <c r="Z1442" s="113" t="s">
        <v>65</v>
      </c>
      <c r="AA1442" s="120">
        <v>0</v>
      </c>
      <c r="AB1442" s="114" t="s">
        <v>65</v>
      </c>
      <c r="AC1442" s="121" t="s">
        <v>59</v>
      </c>
      <c r="AD1442" s="121" t="s">
        <v>875</v>
      </c>
    </row>
    <row r="1443" spans="1:30" s="121" customFormat="1">
      <c r="A1443" s="114" t="s">
        <v>1432</v>
      </c>
      <c r="B1443" s="114" t="s">
        <v>1408</v>
      </c>
      <c r="C1443" s="114" t="s">
        <v>868</v>
      </c>
      <c r="D1443" s="114">
        <f t="shared" si="110"/>
        <v>5</v>
      </c>
      <c r="E1443" s="119">
        <f t="shared" si="111"/>
        <v>7247.3260956187714</v>
      </c>
      <c r="F1443" s="119">
        <v>529.78685203665304</v>
      </c>
      <c r="G1443" s="114">
        <v>23.480846</v>
      </c>
      <c r="H1443" s="114">
        <v>76.191407999999996</v>
      </c>
      <c r="I1443" s="114" t="s">
        <v>1114</v>
      </c>
      <c r="J1443" s="114" t="s">
        <v>61</v>
      </c>
      <c r="K1443" s="121" t="s">
        <v>495</v>
      </c>
      <c r="L1443" s="121" t="s">
        <v>55</v>
      </c>
      <c r="M1443" s="114" t="s">
        <v>1390</v>
      </c>
      <c r="N1443" s="114" t="s">
        <v>65</v>
      </c>
      <c r="O1443" s="114" t="s">
        <v>518</v>
      </c>
      <c r="P1443" s="121" t="s">
        <v>1113</v>
      </c>
      <c r="Q1443" s="121">
        <v>6</v>
      </c>
      <c r="R1443" s="121" t="s">
        <v>881</v>
      </c>
      <c r="S1443" s="121" t="s">
        <v>59</v>
      </c>
      <c r="U1443" s="121" t="s">
        <v>34</v>
      </c>
      <c r="W1443" s="113" t="s">
        <v>65</v>
      </c>
      <c r="X1443" s="113">
        <v>10</v>
      </c>
      <c r="Y1443" s="113" t="s">
        <v>65</v>
      </c>
      <c r="Z1443" s="113" t="s">
        <v>65</v>
      </c>
      <c r="AA1443" s="120">
        <v>0</v>
      </c>
      <c r="AB1443" s="114" t="s">
        <v>65</v>
      </c>
      <c r="AC1443" s="121" t="s">
        <v>59</v>
      </c>
      <c r="AD1443" s="121" t="s">
        <v>875</v>
      </c>
    </row>
    <row r="1444" spans="1:30" s="121" customFormat="1">
      <c r="A1444" s="114" t="s">
        <v>1433</v>
      </c>
      <c r="B1444" s="114" t="s">
        <v>1537</v>
      </c>
      <c r="C1444" s="114" t="s">
        <v>868</v>
      </c>
      <c r="D1444" s="114">
        <f t="shared" si="110"/>
        <v>5</v>
      </c>
      <c r="E1444" s="119">
        <f t="shared" si="111"/>
        <v>7777.1129476554243</v>
      </c>
      <c r="F1444" s="119">
        <v>241.453485677559</v>
      </c>
      <c r="G1444" s="114">
        <v>23.486478000000002</v>
      </c>
      <c r="H1444" s="114">
        <v>76.187140999999997</v>
      </c>
      <c r="I1444" s="114" t="s">
        <v>1114</v>
      </c>
      <c r="J1444" s="114" t="s">
        <v>61</v>
      </c>
      <c r="K1444" s="121" t="s">
        <v>495</v>
      </c>
      <c r="L1444" s="121" t="s">
        <v>55</v>
      </c>
      <c r="M1444" s="114" t="s">
        <v>1390</v>
      </c>
      <c r="N1444" s="114" t="s">
        <v>65</v>
      </c>
      <c r="O1444" s="114" t="s">
        <v>518</v>
      </c>
      <c r="P1444" s="121" t="s">
        <v>884</v>
      </c>
      <c r="Q1444" s="121">
        <v>6</v>
      </c>
      <c r="R1444" s="121" t="s">
        <v>873</v>
      </c>
      <c r="S1444" s="121" t="s">
        <v>59</v>
      </c>
      <c r="U1444" s="121" t="s">
        <v>886</v>
      </c>
      <c r="W1444" s="149" t="s">
        <v>1433</v>
      </c>
      <c r="X1444" s="113">
        <v>58</v>
      </c>
      <c r="Y1444" s="113" t="s">
        <v>1413</v>
      </c>
      <c r="Z1444" s="113" t="s">
        <v>1433</v>
      </c>
      <c r="AA1444" s="120">
        <f t="shared" ref="AA1444:AA1445" si="113">X1444+6</f>
        <v>64</v>
      </c>
      <c r="AB1444" s="114" t="s">
        <v>65</v>
      </c>
      <c r="AC1444" s="121" t="s">
        <v>59</v>
      </c>
      <c r="AD1444" s="121" t="s">
        <v>875</v>
      </c>
    </row>
    <row r="1445" spans="1:30" s="121" customFormat="1">
      <c r="A1445" s="114" t="s">
        <v>1433</v>
      </c>
      <c r="B1445" s="114" t="s">
        <v>1537</v>
      </c>
      <c r="C1445" s="114" t="s">
        <v>868</v>
      </c>
      <c r="D1445" s="114">
        <f t="shared" si="110"/>
        <v>5</v>
      </c>
      <c r="E1445" s="119">
        <f t="shared" si="111"/>
        <v>8018.5664333329833</v>
      </c>
      <c r="F1445" s="119">
        <v>344.403779434905</v>
      </c>
      <c r="G1445" s="114">
        <v>23.48461</v>
      </c>
      <c r="H1445" s="114">
        <v>76.188569000000001</v>
      </c>
      <c r="I1445" s="114" t="s">
        <v>1114</v>
      </c>
      <c r="J1445" s="114" t="s">
        <v>61</v>
      </c>
      <c r="K1445" s="121" t="s">
        <v>495</v>
      </c>
      <c r="L1445" s="121" t="s">
        <v>55</v>
      </c>
      <c r="M1445" s="114" t="s">
        <v>1390</v>
      </c>
      <c r="N1445" s="114" t="s">
        <v>65</v>
      </c>
      <c r="O1445" s="114" t="s">
        <v>518</v>
      </c>
      <c r="P1445" s="121" t="s">
        <v>1113</v>
      </c>
      <c r="Q1445" s="121">
        <v>6</v>
      </c>
      <c r="R1445" s="121" t="s">
        <v>881</v>
      </c>
      <c r="S1445" s="121" t="s">
        <v>59</v>
      </c>
      <c r="U1445" s="121" t="s">
        <v>34</v>
      </c>
      <c r="W1445" s="149" t="s">
        <v>1433</v>
      </c>
      <c r="X1445" s="113">
        <v>8</v>
      </c>
      <c r="Y1445" s="113" t="s">
        <v>1413</v>
      </c>
      <c r="Z1445" s="113" t="s">
        <v>1433</v>
      </c>
      <c r="AA1445" s="120">
        <f t="shared" si="113"/>
        <v>14</v>
      </c>
      <c r="AB1445" s="114" t="s">
        <v>65</v>
      </c>
      <c r="AC1445" s="121" t="s">
        <v>59</v>
      </c>
      <c r="AD1445" s="121" t="s">
        <v>875</v>
      </c>
    </row>
    <row r="1446" spans="1:30" s="121" customFormat="1">
      <c r="A1446" s="114" t="s">
        <v>1487</v>
      </c>
      <c r="B1446" s="114" t="s">
        <v>871</v>
      </c>
      <c r="C1446" s="114" t="s">
        <v>868</v>
      </c>
      <c r="D1446" s="114">
        <f t="shared" si="110"/>
        <v>5</v>
      </c>
      <c r="E1446" s="119">
        <v>0</v>
      </c>
      <c r="F1446" s="119">
        <v>260.66811950036703</v>
      </c>
      <c r="G1446" s="114">
        <v>23.486357999999999</v>
      </c>
      <c r="H1446" s="114">
        <v>76.184880000000007</v>
      </c>
      <c r="I1446" s="114" t="s">
        <v>1115</v>
      </c>
      <c r="J1446" s="114" t="s">
        <v>61</v>
      </c>
      <c r="K1446" s="121" t="s">
        <v>495</v>
      </c>
      <c r="L1446" s="121" t="s">
        <v>55</v>
      </c>
      <c r="M1446" s="114" t="s">
        <v>1391</v>
      </c>
      <c r="N1446" s="114" t="s">
        <v>65</v>
      </c>
      <c r="O1446" s="114" t="s">
        <v>518</v>
      </c>
      <c r="P1446" s="121" t="s">
        <v>884</v>
      </c>
      <c r="Q1446" s="121">
        <v>6</v>
      </c>
      <c r="R1446" s="121" t="s">
        <v>873</v>
      </c>
      <c r="S1446" s="121" t="s">
        <v>59</v>
      </c>
      <c r="U1446" s="121" t="s">
        <v>886</v>
      </c>
      <c r="W1446" s="113" t="s">
        <v>65</v>
      </c>
      <c r="X1446" s="113">
        <v>6</v>
      </c>
      <c r="Y1446" s="113" t="s">
        <v>65</v>
      </c>
      <c r="Z1446" s="113" t="s">
        <v>65</v>
      </c>
      <c r="AA1446" s="120">
        <v>0</v>
      </c>
      <c r="AB1446" s="114" t="s">
        <v>65</v>
      </c>
      <c r="AC1446" s="121" t="s">
        <v>59</v>
      </c>
      <c r="AD1446" s="121" t="s">
        <v>875</v>
      </c>
    </row>
    <row r="1447" spans="1:30" s="121" customFormat="1">
      <c r="A1447" s="114" t="s">
        <v>1433</v>
      </c>
      <c r="B1447" s="114" t="s">
        <v>1537</v>
      </c>
      <c r="C1447" s="114" t="s">
        <v>868</v>
      </c>
      <c r="D1447" s="114">
        <f t="shared" si="110"/>
        <v>4</v>
      </c>
      <c r="E1447" s="119">
        <f t="shared" si="111"/>
        <v>260.66811950036703</v>
      </c>
      <c r="F1447" s="119">
        <v>317.00556881507998</v>
      </c>
      <c r="G1447" s="114">
        <v>23.486394000000001</v>
      </c>
      <c r="H1447" s="114">
        <v>76.187282999999994</v>
      </c>
      <c r="I1447" s="114" t="s">
        <v>1115</v>
      </c>
      <c r="J1447" s="114" t="s">
        <v>61</v>
      </c>
      <c r="K1447" s="121" t="s">
        <v>495</v>
      </c>
      <c r="L1447" s="121" t="s">
        <v>55</v>
      </c>
      <c r="M1447" s="114" t="s">
        <v>1391</v>
      </c>
      <c r="N1447" s="114" t="s">
        <v>65</v>
      </c>
      <c r="O1447" s="114">
        <v>8</v>
      </c>
      <c r="P1447" s="121" t="s">
        <v>1116</v>
      </c>
      <c r="Q1447" s="121">
        <v>4</v>
      </c>
      <c r="R1447" s="121" t="s">
        <v>881</v>
      </c>
      <c r="S1447" s="121" t="s">
        <v>59</v>
      </c>
      <c r="U1447" s="121" t="s">
        <v>874</v>
      </c>
      <c r="W1447" s="149" t="s">
        <v>1433</v>
      </c>
      <c r="X1447" s="113">
        <v>60</v>
      </c>
      <c r="Y1447" s="113" t="s">
        <v>1413</v>
      </c>
      <c r="Z1447" s="113" t="s">
        <v>1433</v>
      </c>
      <c r="AA1447" s="120">
        <f t="shared" ref="AA1447:AA1448" si="114">X1447+6</f>
        <v>66</v>
      </c>
      <c r="AB1447" s="114" t="s">
        <v>65</v>
      </c>
      <c r="AC1447" s="121" t="s">
        <v>59</v>
      </c>
      <c r="AD1447" s="121" t="s">
        <v>875</v>
      </c>
    </row>
    <row r="1448" spans="1:30" s="121" customFormat="1">
      <c r="A1448" s="114" t="s">
        <v>1433</v>
      </c>
      <c r="B1448" s="114" t="s">
        <v>1537</v>
      </c>
      <c r="C1448" s="114" t="s">
        <v>868</v>
      </c>
      <c r="D1448" s="114">
        <f t="shared" si="110"/>
        <v>4</v>
      </c>
      <c r="E1448" s="119">
        <f t="shared" si="111"/>
        <v>577.67368831544695</v>
      </c>
      <c r="F1448" s="119">
        <v>689.04458613172699</v>
      </c>
      <c r="G1448" s="114">
        <v>23.484653999999999</v>
      </c>
      <c r="H1448" s="114">
        <v>76.188479000000001</v>
      </c>
      <c r="I1448" s="114" t="s">
        <v>1115</v>
      </c>
      <c r="J1448" s="114" t="s">
        <v>61</v>
      </c>
      <c r="K1448" s="121" t="s">
        <v>495</v>
      </c>
      <c r="L1448" s="121" t="s">
        <v>55</v>
      </c>
      <c r="M1448" s="114" t="s">
        <v>1391</v>
      </c>
      <c r="N1448" s="114" t="s">
        <v>65</v>
      </c>
      <c r="O1448" s="114" t="s">
        <v>518</v>
      </c>
      <c r="P1448" s="121" t="s">
        <v>1116</v>
      </c>
      <c r="Q1448" s="121">
        <v>4</v>
      </c>
      <c r="R1448" s="121" t="s">
        <v>881</v>
      </c>
      <c r="S1448" s="121" t="s">
        <v>59</v>
      </c>
      <c r="U1448" s="121" t="s">
        <v>874</v>
      </c>
      <c r="W1448" s="149" t="s">
        <v>1433</v>
      </c>
      <c r="X1448" s="113">
        <v>15</v>
      </c>
      <c r="Y1448" s="113" t="s">
        <v>1413</v>
      </c>
      <c r="Z1448" s="113" t="s">
        <v>1433</v>
      </c>
      <c r="AA1448" s="120">
        <f t="shared" si="114"/>
        <v>21</v>
      </c>
      <c r="AB1448" s="114" t="s">
        <v>65</v>
      </c>
      <c r="AC1448" s="121" t="s">
        <v>59</v>
      </c>
      <c r="AD1448" s="121" t="s">
        <v>875</v>
      </c>
    </row>
    <row r="1449" spans="1:30" s="121" customFormat="1">
      <c r="A1449" s="114" t="s">
        <v>1488</v>
      </c>
      <c r="B1449" s="114" t="s">
        <v>893</v>
      </c>
      <c r="C1449" s="114" t="s">
        <v>868</v>
      </c>
      <c r="D1449" s="114">
        <f t="shared" si="110"/>
        <v>5</v>
      </c>
      <c r="E1449" s="119">
        <v>0</v>
      </c>
      <c r="F1449" s="119">
        <v>266.422479170109</v>
      </c>
      <c r="G1449" s="114">
        <v>23.481024000000001</v>
      </c>
      <c r="H1449" s="114">
        <v>76.190884999999994</v>
      </c>
      <c r="I1449" s="114" t="s">
        <v>1117</v>
      </c>
      <c r="J1449" s="114" t="s">
        <v>61</v>
      </c>
      <c r="K1449" s="121" t="s">
        <v>495</v>
      </c>
      <c r="L1449" s="121" t="s">
        <v>55</v>
      </c>
      <c r="M1449" s="114" t="s">
        <v>1392</v>
      </c>
      <c r="N1449" s="114" t="s">
        <v>65</v>
      </c>
      <c r="O1449" s="114" t="s">
        <v>518</v>
      </c>
      <c r="P1449" s="121" t="s">
        <v>1118</v>
      </c>
      <c r="Q1449" s="121">
        <v>6</v>
      </c>
      <c r="R1449" s="121" t="s">
        <v>873</v>
      </c>
      <c r="S1449" s="121" t="s">
        <v>59</v>
      </c>
      <c r="U1449" s="121" t="s">
        <v>34</v>
      </c>
      <c r="W1449" s="113" t="s">
        <v>65</v>
      </c>
      <c r="X1449" s="113">
        <v>6</v>
      </c>
      <c r="Y1449" s="113" t="s">
        <v>65</v>
      </c>
      <c r="Z1449" s="113" t="s">
        <v>65</v>
      </c>
      <c r="AA1449" s="120">
        <v>0</v>
      </c>
      <c r="AB1449" s="114" t="s">
        <v>65</v>
      </c>
      <c r="AC1449" s="121" t="s">
        <v>59</v>
      </c>
      <c r="AD1449" s="121" t="s">
        <v>875</v>
      </c>
    </row>
    <row r="1450" spans="1:30" s="121" customFormat="1">
      <c r="A1450" s="114" t="s">
        <v>1433</v>
      </c>
      <c r="B1450" s="114" t="s">
        <v>1537</v>
      </c>
      <c r="C1450" s="114" t="s">
        <v>868</v>
      </c>
      <c r="D1450" s="114">
        <f t="shared" si="110"/>
        <v>5</v>
      </c>
      <c r="E1450" s="119">
        <f t="shared" si="111"/>
        <v>266.422479170109</v>
      </c>
      <c r="F1450" s="119">
        <v>576.834355675197</v>
      </c>
      <c r="G1450" s="114">
        <v>23.479997999999998</v>
      </c>
      <c r="H1450" s="114">
        <v>76.188941999999997</v>
      </c>
      <c r="I1450" s="114" t="s">
        <v>1117</v>
      </c>
      <c r="J1450" s="114" t="s">
        <v>61</v>
      </c>
      <c r="K1450" s="121" t="s">
        <v>495</v>
      </c>
      <c r="L1450" s="121" t="s">
        <v>55</v>
      </c>
      <c r="M1450" s="114" t="s">
        <v>1392</v>
      </c>
      <c r="N1450" s="114" t="s">
        <v>65</v>
      </c>
      <c r="O1450" s="114">
        <v>2</v>
      </c>
      <c r="P1450" s="121" t="s">
        <v>1118</v>
      </c>
      <c r="Q1450" s="121">
        <v>6</v>
      </c>
      <c r="R1450" s="121" t="s">
        <v>873</v>
      </c>
      <c r="S1450" s="121" t="s">
        <v>59</v>
      </c>
      <c r="U1450" s="121" t="s">
        <v>34</v>
      </c>
      <c r="W1450" s="149" t="s">
        <v>1433</v>
      </c>
      <c r="X1450" s="113">
        <v>48</v>
      </c>
      <c r="Y1450" s="113" t="s">
        <v>1413</v>
      </c>
      <c r="Z1450" s="113" t="s">
        <v>1433</v>
      </c>
      <c r="AA1450" s="120">
        <f>X1450+6</f>
        <v>54</v>
      </c>
      <c r="AB1450" s="114" t="s">
        <v>65</v>
      </c>
      <c r="AC1450" s="121" t="s">
        <v>59</v>
      </c>
      <c r="AD1450" s="121" t="s">
        <v>875</v>
      </c>
    </row>
    <row r="1451" spans="1:30" s="121" customFormat="1">
      <c r="A1451" s="114" t="s">
        <v>1431</v>
      </c>
      <c r="B1451" s="114" t="s">
        <v>1408</v>
      </c>
      <c r="C1451" s="114" t="s">
        <v>868</v>
      </c>
      <c r="D1451" s="114">
        <f t="shared" si="110"/>
        <v>5</v>
      </c>
      <c r="E1451" s="119">
        <f t="shared" si="111"/>
        <v>843.256834845306</v>
      </c>
      <c r="F1451" s="119">
        <v>1261.9798775423301</v>
      </c>
      <c r="G1451" s="114">
        <v>23.477986000000001</v>
      </c>
      <c r="H1451" s="114">
        <v>76.183792999999994</v>
      </c>
      <c r="I1451" s="114" t="s">
        <v>1117</v>
      </c>
      <c r="J1451" s="114" t="s">
        <v>61</v>
      </c>
      <c r="K1451" s="121" t="s">
        <v>495</v>
      </c>
      <c r="L1451" s="121" t="s">
        <v>55</v>
      </c>
      <c r="M1451" s="114" t="s">
        <v>1392</v>
      </c>
      <c r="N1451" s="114" t="s">
        <v>65</v>
      </c>
      <c r="O1451" s="114" t="s">
        <v>518</v>
      </c>
      <c r="P1451" s="121" t="s">
        <v>1118</v>
      </c>
      <c r="Q1451" s="121">
        <v>6</v>
      </c>
      <c r="R1451" s="121" t="s">
        <v>873</v>
      </c>
      <c r="S1451" s="121" t="s">
        <v>59</v>
      </c>
      <c r="U1451" s="121" t="s">
        <v>34</v>
      </c>
      <c r="W1451" s="113" t="s">
        <v>65</v>
      </c>
      <c r="X1451" s="113">
        <v>6</v>
      </c>
      <c r="Y1451" s="113" t="s">
        <v>65</v>
      </c>
      <c r="Z1451" s="113" t="s">
        <v>65</v>
      </c>
      <c r="AA1451" s="120">
        <v>0</v>
      </c>
      <c r="AB1451" s="114" t="s">
        <v>65</v>
      </c>
      <c r="AC1451" s="121" t="s">
        <v>59</v>
      </c>
      <c r="AD1451" s="121" t="s">
        <v>875</v>
      </c>
    </row>
    <row r="1452" spans="1:30" s="121" customFormat="1">
      <c r="A1452" s="114" t="s">
        <v>1433</v>
      </c>
      <c r="B1452" s="114" t="s">
        <v>1537</v>
      </c>
      <c r="C1452" s="114" t="s">
        <v>868</v>
      </c>
      <c r="D1452" s="114">
        <f t="shared" si="110"/>
        <v>5</v>
      </c>
      <c r="E1452" s="119">
        <v>0</v>
      </c>
      <c r="F1452" s="119">
        <v>1004.76660654043</v>
      </c>
      <c r="G1452" s="114">
        <v>23.478718000000001</v>
      </c>
      <c r="H1452" s="114">
        <v>76.172251000000003</v>
      </c>
      <c r="I1452" s="114" t="s">
        <v>1078</v>
      </c>
      <c r="J1452" s="114" t="s">
        <v>61</v>
      </c>
      <c r="K1452" s="121" t="s">
        <v>495</v>
      </c>
      <c r="L1452" s="121" t="s">
        <v>55</v>
      </c>
      <c r="M1452" s="114" t="s">
        <v>1393</v>
      </c>
      <c r="N1452" s="114" t="s">
        <v>65</v>
      </c>
      <c r="O1452" s="114" t="s">
        <v>518</v>
      </c>
      <c r="P1452" s="121" t="s">
        <v>884</v>
      </c>
      <c r="Q1452" s="121">
        <v>6</v>
      </c>
      <c r="R1452" s="121" t="s">
        <v>873</v>
      </c>
      <c r="S1452" s="121" t="s">
        <v>59</v>
      </c>
      <c r="U1452" s="121" t="s">
        <v>886</v>
      </c>
      <c r="W1452" s="149" t="s">
        <v>1433</v>
      </c>
      <c r="X1452" s="113">
        <v>44</v>
      </c>
      <c r="Y1452" s="113" t="s">
        <v>1413</v>
      </c>
      <c r="Z1452" s="113" t="s">
        <v>1433</v>
      </c>
      <c r="AA1452" s="120">
        <f>X1452+6</f>
        <v>50</v>
      </c>
      <c r="AB1452" s="114" t="s">
        <v>65</v>
      </c>
      <c r="AC1452" s="121" t="s">
        <v>59</v>
      </c>
      <c r="AD1452" s="121" t="s">
        <v>875</v>
      </c>
    </row>
    <row r="1453" spans="1:30" s="121" customFormat="1">
      <c r="A1453" s="114" t="s">
        <v>1432</v>
      </c>
      <c r="B1453" s="114" t="s">
        <v>1408</v>
      </c>
      <c r="C1453" s="114" t="s">
        <v>868</v>
      </c>
      <c r="D1453" s="114">
        <f t="shared" si="110"/>
        <v>5</v>
      </c>
      <c r="E1453" s="119">
        <f t="shared" si="111"/>
        <v>1004.76660654043</v>
      </c>
      <c r="F1453" s="119">
        <v>181.91032337159299</v>
      </c>
      <c r="G1453" s="114">
        <v>23.472732000000001</v>
      </c>
      <c r="H1453" s="114">
        <v>76.175753999999998</v>
      </c>
      <c r="I1453" s="114" t="s">
        <v>1078</v>
      </c>
      <c r="J1453" s="114" t="s">
        <v>61</v>
      </c>
      <c r="K1453" s="121" t="s">
        <v>495</v>
      </c>
      <c r="L1453" s="121" t="s">
        <v>55</v>
      </c>
      <c r="M1453" s="114" t="s">
        <v>1393</v>
      </c>
      <c r="N1453" s="114" t="s">
        <v>65</v>
      </c>
      <c r="O1453" s="114" t="s">
        <v>518</v>
      </c>
      <c r="P1453" s="121" t="s">
        <v>884</v>
      </c>
      <c r="Q1453" s="121">
        <v>6</v>
      </c>
      <c r="R1453" s="121" t="s">
        <v>873</v>
      </c>
      <c r="S1453" s="121" t="s">
        <v>59</v>
      </c>
      <c r="U1453" s="121" t="s">
        <v>886</v>
      </c>
      <c r="W1453" s="113" t="s">
        <v>65</v>
      </c>
      <c r="X1453" s="113">
        <v>6</v>
      </c>
      <c r="Y1453" s="113" t="s">
        <v>65</v>
      </c>
      <c r="Z1453" s="113" t="s">
        <v>65</v>
      </c>
      <c r="AA1453" s="120">
        <v>0</v>
      </c>
      <c r="AB1453" s="114" t="s">
        <v>65</v>
      </c>
      <c r="AC1453" s="121" t="s">
        <v>59</v>
      </c>
      <c r="AD1453" s="121" t="s">
        <v>875</v>
      </c>
    </row>
    <row r="1454" spans="1:30" s="121" customFormat="1">
      <c r="A1454" s="114" t="s">
        <v>1431</v>
      </c>
      <c r="B1454" s="114" t="s">
        <v>1408</v>
      </c>
      <c r="C1454" s="114" t="s">
        <v>868</v>
      </c>
      <c r="D1454" s="114">
        <f t="shared" si="110"/>
        <v>5</v>
      </c>
      <c r="E1454" s="119">
        <f t="shared" si="111"/>
        <v>1186.6769299120228</v>
      </c>
      <c r="F1454" s="119">
        <v>79.986048218049206</v>
      </c>
      <c r="G1454" s="114">
        <v>23.47147</v>
      </c>
      <c r="H1454" s="114">
        <v>76.176655999999994</v>
      </c>
      <c r="I1454" s="114" t="s">
        <v>1078</v>
      </c>
      <c r="J1454" s="114" t="s">
        <v>61</v>
      </c>
      <c r="K1454" s="121" t="s">
        <v>495</v>
      </c>
      <c r="L1454" s="121" t="s">
        <v>55</v>
      </c>
      <c r="M1454" s="114" t="s">
        <v>1393</v>
      </c>
      <c r="N1454" s="114" t="s">
        <v>65</v>
      </c>
      <c r="O1454" s="114" t="s">
        <v>518</v>
      </c>
      <c r="P1454" s="121" t="s">
        <v>884</v>
      </c>
      <c r="Q1454" s="121">
        <v>6</v>
      </c>
      <c r="R1454" s="121" t="s">
        <v>873</v>
      </c>
      <c r="S1454" s="121" t="s">
        <v>59</v>
      </c>
      <c r="U1454" s="121" t="s">
        <v>886</v>
      </c>
      <c r="W1454" s="113" t="s">
        <v>65</v>
      </c>
      <c r="X1454" s="113">
        <v>6</v>
      </c>
      <c r="Y1454" s="113" t="s">
        <v>65</v>
      </c>
      <c r="Z1454" s="113" t="s">
        <v>65</v>
      </c>
      <c r="AA1454" s="120">
        <v>0</v>
      </c>
      <c r="AB1454" s="114" t="s">
        <v>65</v>
      </c>
      <c r="AC1454" s="121" t="s">
        <v>59</v>
      </c>
      <c r="AD1454" s="121" t="s">
        <v>875</v>
      </c>
    </row>
    <row r="1455" spans="1:30" s="121" customFormat="1">
      <c r="A1455" s="114" t="s">
        <v>1433</v>
      </c>
      <c r="B1455" s="114" t="s">
        <v>1537</v>
      </c>
      <c r="C1455" s="114" t="s">
        <v>868</v>
      </c>
      <c r="D1455" s="114">
        <f t="shared" si="110"/>
        <v>4</v>
      </c>
      <c r="E1455" s="119">
        <f t="shared" si="111"/>
        <v>1266.6629781300721</v>
      </c>
      <c r="F1455" s="119">
        <v>2123.8624972817802</v>
      </c>
      <c r="G1455" s="114">
        <v>23.471420999999999</v>
      </c>
      <c r="H1455" s="114">
        <v>76.175922</v>
      </c>
      <c r="I1455" s="114" t="s">
        <v>1078</v>
      </c>
      <c r="J1455" s="114" t="s">
        <v>61</v>
      </c>
      <c r="K1455" s="121" t="s">
        <v>495</v>
      </c>
      <c r="L1455" s="121" t="s">
        <v>55</v>
      </c>
      <c r="M1455" s="114" t="s">
        <v>1393</v>
      </c>
      <c r="N1455" s="114" t="s">
        <v>65</v>
      </c>
      <c r="O1455" s="114" t="s">
        <v>518</v>
      </c>
      <c r="P1455" s="121" t="s">
        <v>1079</v>
      </c>
      <c r="Q1455" s="121">
        <v>4</v>
      </c>
      <c r="R1455" s="121" t="s">
        <v>881</v>
      </c>
      <c r="S1455" s="121" t="s">
        <v>59</v>
      </c>
      <c r="U1455" s="121" t="s">
        <v>874</v>
      </c>
      <c r="W1455" s="149" t="s">
        <v>1433</v>
      </c>
      <c r="X1455" s="113">
        <v>12</v>
      </c>
      <c r="Y1455" s="113" t="s">
        <v>1413</v>
      </c>
      <c r="Z1455" s="113" t="s">
        <v>1433</v>
      </c>
      <c r="AA1455" s="120">
        <f>X1455+6</f>
        <v>18</v>
      </c>
      <c r="AB1455" s="114" t="s">
        <v>65</v>
      </c>
      <c r="AC1455" s="121" t="s">
        <v>59</v>
      </c>
      <c r="AD1455" s="121" t="s">
        <v>875</v>
      </c>
    </row>
    <row r="1456" spans="1:30" s="121" customFormat="1">
      <c r="A1456" s="114" t="s">
        <v>879</v>
      </c>
      <c r="B1456" s="114" t="s">
        <v>871</v>
      </c>
      <c r="C1456" s="114" t="s">
        <v>868</v>
      </c>
      <c r="D1456" s="114">
        <f t="shared" si="110"/>
        <v>4</v>
      </c>
      <c r="E1456" s="119">
        <f t="shared" si="111"/>
        <v>3390.5254754118523</v>
      </c>
      <c r="F1456" s="119">
        <v>590.17075429786098</v>
      </c>
      <c r="G1456" s="114">
        <v>23.466132000000002</v>
      </c>
      <c r="H1456" s="114">
        <v>76.157112999999995</v>
      </c>
      <c r="I1456" s="114" t="s">
        <v>1078</v>
      </c>
      <c r="J1456" s="114" t="s">
        <v>61</v>
      </c>
      <c r="K1456" s="121" t="s">
        <v>495</v>
      </c>
      <c r="L1456" s="121" t="s">
        <v>55</v>
      </c>
      <c r="M1456" s="114" t="s">
        <v>1393</v>
      </c>
      <c r="N1456" s="114" t="s">
        <v>65</v>
      </c>
      <c r="O1456" s="114" t="s">
        <v>518</v>
      </c>
      <c r="P1456" s="121" t="s">
        <v>1079</v>
      </c>
      <c r="Q1456" s="121">
        <v>4</v>
      </c>
      <c r="R1456" s="121" t="s">
        <v>881</v>
      </c>
      <c r="S1456" s="121" t="s">
        <v>59</v>
      </c>
      <c r="U1456" s="121" t="s">
        <v>874</v>
      </c>
      <c r="W1456" s="113" t="s">
        <v>65</v>
      </c>
      <c r="X1456" s="113">
        <v>6</v>
      </c>
      <c r="Y1456" s="113" t="s">
        <v>65</v>
      </c>
      <c r="Z1456" s="113" t="s">
        <v>65</v>
      </c>
      <c r="AA1456" s="120">
        <v>0</v>
      </c>
      <c r="AB1456" s="114" t="s">
        <v>65</v>
      </c>
      <c r="AC1456" s="121" t="s">
        <v>59</v>
      </c>
      <c r="AD1456" s="121" t="s">
        <v>875</v>
      </c>
    </row>
    <row r="1457" spans="1:30" s="121" customFormat="1">
      <c r="A1457" s="114" t="s">
        <v>1433</v>
      </c>
      <c r="B1457" s="114" t="s">
        <v>1537</v>
      </c>
      <c r="C1457" s="114" t="s">
        <v>868</v>
      </c>
      <c r="D1457" s="114">
        <f t="shared" si="110"/>
        <v>4</v>
      </c>
      <c r="E1457" s="119">
        <f t="shared" si="111"/>
        <v>3980.6962297097134</v>
      </c>
      <c r="F1457" s="119">
        <v>175.68129595309199</v>
      </c>
      <c r="G1457" s="114">
        <v>23.465907000000001</v>
      </c>
      <c r="H1457" s="114">
        <v>76.151580999999993</v>
      </c>
      <c r="I1457" s="114" t="s">
        <v>1078</v>
      </c>
      <c r="J1457" s="114" t="s">
        <v>61</v>
      </c>
      <c r="K1457" s="121" t="s">
        <v>495</v>
      </c>
      <c r="L1457" s="121" t="s">
        <v>55</v>
      </c>
      <c r="M1457" s="114" t="s">
        <v>1393</v>
      </c>
      <c r="N1457" s="114" t="s">
        <v>65</v>
      </c>
      <c r="O1457" s="114" t="s">
        <v>518</v>
      </c>
      <c r="P1457" s="121" t="s">
        <v>1079</v>
      </c>
      <c r="Q1457" s="121">
        <v>4</v>
      </c>
      <c r="R1457" s="121" t="s">
        <v>881</v>
      </c>
      <c r="S1457" s="121" t="s">
        <v>59</v>
      </c>
      <c r="U1457" s="121" t="s">
        <v>874</v>
      </c>
      <c r="W1457" s="149" t="s">
        <v>1433</v>
      </c>
      <c r="X1457" s="113">
        <v>15</v>
      </c>
      <c r="Y1457" s="113" t="s">
        <v>1413</v>
      </c>
      <c r="Z1457" s="113" t="s">
        <v>1433</v>
      </c>
      <c r="AA1457" s="120">
        <f t="shared" ref="AA1457:AA1459" si="115">X1457+6</f>
        <v>21</v>
      </c>
      <c r="AB1457" s="114" t="s">
        <v>65</v>
      </c>
      <c r="AC1457" s="121" t="s">
        <v>59</v>
      </c>
      <c r="AD1457" s="121" t="s">
        <v>875</v>
      </c>
    </row>
    <row r="1458" spans="1:30" s="121" customFormat="1">
      <c r="A1458" s="114" t="s">
        <v>1433</v>
      </c>
      <c r="B1458" s="114" t="s">
        <v>1537</v>
      </c>
      <c r="C1458" s="114" t="s">
        <v>868</v>
      </c>
      <c r="D1458" s="114">
        <f t="shared" si="110"/>
        <v>4</v>
      </c>
      <c r="E1458" s="119">
        <f t="shared" si="111"/>
        <v>4156.3775256628051</v>
      </c>
      <c r="F1458" s="119">
        <v>488.69093932325899</v>
      </c>
      <c r="G1458" s="114">
        <v>23.465546</v>
      </c>
      <c r="H1458" s="114">
        <v>76.149928000000003</v>
      </c>
      <c r="I1458" s="114" t="s">
        <v>1078</v>
      </c>
      <c r="J1458" s="114" t="s">
        <v>61</v>
      </c>
      <c r="K1458" s="121" t="s">
        <v>495</v>
      </c>
      <c r="L1458" s="121" t="s">
        <v>55</v>
      </c>
      <c r="M1458" s="114" t="s">
        <v>1393</v>
      </c>
      <c r="N1458" s="114" t="s">
        <v>65</v>
      </c>
      <c r="O1458" s="114" t="s">
        <v>518</v>
      </c>
      <c r="P1458" s="121" t="s">
        <v>1079</v>
      </c>
      <c r="Q1458" s="121">
        <v>4</v>
      </c>
      <c r="R1458" s="121" t="s">
        <v>881</v>
      </c>
      <c r="S1458" s="121" t="s">
        <v>59</v>
      </c>
      <c r="U1458" s="121" t="s">
        <v>874</v>
      </c>
      <c r="W1458" s="149" t="s">
        <v>1433</v>
      </c>
      <c r="X1458" s="113">
        <v>20</v>
      </c>
      <c r="Y1458" s="113" t="s">
        <v>1413</v>
      </c>
      <c r="Z1458" s="113" t="s">
        <v>1433</v>
      </c>
      <c r="AA1458" s="120">
        <f t="shared" si="115"/>
        <v>26</v>
      </c>
      <c r="AB1458" s="114" t="s">
        <v>65</v>
      </c>
      <c r="AC1458" s="121" t="s">
        <v>59</v>
      </c>
      <c r="AD1458" s="121" t="s">
        <v>875</v>
      </c>
    </row>
    <row r="1459" spans="1:30" s="121" customFormat="1">
      <c r="A1459" s="114" t="s">
        <v>1433</v>
      </c>
      <c r="B1459" s="114" t="s">
        <v>1537</v>
      </c>
      <c r="C1459" s="114" t="s">
        <v>868</v>
      </c>
      <c r="D1459" s="114">
        <f t="shared" si="110"/>
        <v>4</v>
      </c>
      <c r="E1459" s="119">
        <f t="shared" si="111"/>
        <v>4645.0684649860641</v>
      </c>
      <c r="F1459" s="119">
        <v>390.79522538808999</v>
      </c>
      <c r="G1459" s="114">
        <v>23.465264000000001</v>
      </c>
      <c r="H1459" s="114">
        <v>76.145476000000002</v>
      </c>
      <c r="I1459" s="114" t="s">
        <v>1078</v>
      </c>
      <c r="J1459" s="114" t="s">
        <v>61</v>
      </c>
      <c r="K1459" s="121" t="s">
        <v>495</v>
      </c>
      <c r="L1459" s="121" t="s">
        <v>55</v>
      </c>
      <c r="M1459" s="114" t="s">
        <v>1393</v>
      </c>
      <c r="N1459" s="114" t="s">
        <v>65</v>
      </c>
      <c r="O1459" s="114" t="s">
        <v>518</v>
      </c>
      <c r="P1459" s="121" t="s">
        <v>1079</v>
      </c>
      <c r="Q1459" s="121">
        <v>4</v>
      </c>
      <c r="R1459" s="121" t="s">
        <v>881</v>
      </c>
      <c r="S1459" s="121" t="s">
        <v>59</v>
      </c>
      <c r="U1459" s="121" t="s">
        <v>874</v>
      </c>
      <c r="W1459" s="149" t="s">
        <v>1433</v>
      </c>
      <c r="X1459" s="113">
        <v>16</v>
      </c>
      <c r="Y1459" s="113" t="s">
        <v>1413</v>
      </c>
      <c r="Z1459" s="113" t="s">
        <v>1433</v>
      </c>
      <c r="AA1459" s="120">
        <f t="shared" si="115"/>
        <v>22</v>
      </c>
      <c r="AB1459" s="114" t="s">
        <v>65</v>
      </c>
      <c r="AC1459" s="121" t="s">
        <v>59</v>
      </c>
      <c r="AD1459" s="121" t="s">
        <v>875</v>
      </c>
    </row>
    <row r="1460" spans="1:30" s="121" customFormat="1">
      <c r="A1460" s="114" t="s">
        <v>1432</v>
      </c>
      <c r="B1460" s="114" t="s">
        <v>1408</v>
      </c>
      <c r="C1460" s="114" t="s">
        <v>868</v>
      </c>
      <c r="D1460" s="114">
        <f t="shared" si="110"/>
        <v>4</v>
      </c>
      <c r="E1460" s="119">
        <f t="shared" si="111"/>
        <v>5035.8636903741544</v>
      </c>
      <c r="F1460" s="119">
        <v>513.72818866695604</v>
      </c>
      <c r="G1460" s="114">
        <v>23.464728999999998</v>
      </c>
      <c r="H1460" s="114">
        <v>76.141754000000006</v>
      </c>
      <c r="I1460" s="114" t="s">
        <v>1078</v>
      </c>
      <c r="J1460" s="114" t="s">
        <v>61</v>
      </c>
      <c r="K1460" s="121" t="s">
        <v>495</v>
      </c>
      <c r="L1460" s="121" t="s">
        <v>55</v>
      </c>
      <c r="M1460" s="114" t="s">
        <v>1393</v>
      </c>
      <c r="N1460" s="114" t="s">
        <v>65</v>
      </c>
      <c r="O1460" s="114" t="s">
        <v>518</v>
      </c>
      <c r="P1460" s="121" t="s">
        <v>1079</v>
      </c>
      <c r="Q1460" s="121">
        <v>4</v>
      </c>
      <c r="R1460" s="121" t="s">
        <v>873</v>
      </c>
      <c r="S1460" s="121" t="s">
        <v>59</v>
      </c>
      <c r="U1460" s="121" t="s">
        <v>874</v>
      </c>
      <c r="W1460" s="113" t="s">
        <v>65</v>
      </c>
      <c r="X1460" s="113">
        <v>4</v>
      </c>
      <c r="Y1460" s="113" t="s">
        <v>65</v>
      </c>
      <c r="Z1460" s="113" t="s">
        <v>65</v>
      </c>
      <c r="AA1460" s="120">
        <v>0</v>
      </c>
      <c r="AB1460" s="114" t="s">
        <v>65</v>
      </c>
      <c r="AC1460" s="121" t="s">
        <v>59</v>
      </c>
      <c r="AD1460" s="121" t="s">
        <v>875</v>
      </c>
    </row>
    <row r="1461" spans="1:30" s="121" customFormat="1">
      <c r="A1461" s="114" t="s">
        <v>66</v>
      </c>
      <c r="B1461" s="114" t="s">
        <v>1408</v>
      </c>
      <c r="C1461" s="114" t="s">
        <v>868</v>
      </c>
      <c r="D1461" s="114">
        <f t="shared" si="110"/>
        <v>5</v>
      </c>
      <c r="E1461" s="119">
        <f t="shared" si="111"/>
        <v>5549.5918790411106</v>
      </c>
      <c r="F1461" s="119">
        <v>167.17773429239301</v>
      </c>
      <c r="G1461" s="114">
        <v>23.46322</v>
      </c>
      <c r="H1461" s="114">
        <v>76.137225999999998</v>
      </c>
      <c r="I1461" s="114" t="s">
        <v>1078</v>
      </c>
      <c r="J1461" s="114" t="s">
        <v>61</v>
      </c>
      <c r="K1461" s="121" t="s">
        <v>495</v>
      </c>
      <c r="L1461" s="121" t="s">
        <v>55</v>
      </c>
      <c r="M1461" s="114" t="s">
        <v>1393</v>
      </c>
      <c r="N1461" s="114" t="s">
        <v>65</v>
      </c>
      <c r="O1461" s="114" t="s">
        <v>518</v>
      </c>
      <c r="P1461" s="121" t="s">
        <v>884</v>
      </c>
      <c r="Q1461" s="121">
        <v>6</v>
      </c>
      <c r="R1461" s="121" t="s">
        <v>885</v>
      </c>
      <c r="S1461" s="121" t="s">
        <v>59</v>
      </c>
      <c r="U1461" s="121" t="s">
        <v>886</v>
      </c>
      <c r="W1461" s="113" t="s">
        <v>65</v>
      </c>
      <c r="X1461" s="113">
        <v>34</v>
      </c>
      <c r="Y1461" s="113" t="s">
        <v>65</v>
      </c>
      <c r="Z1461" s="113" t="s">
        <v>65</v>
      </c>
      <c r="AA1461" s="120">
        <v>0</v>
      </c>
      <c r="AB1461" s="114" t="s">
        <v>65</v>
      </c>
      <c r="AC1461" s="121" t="s">
        <v>59</v>
      </c>
      <c r="AD1461" s="121" t="s">
        <v>875</v>
      </c>
    </row>
    <row r="1462" spans="1:30" s="121" customFormat="1">
      <c r="A1462" s="114" t="s">
        <v>1431</v>
      </c>
      <c r="B1462" s="114" t="s">
        <v>1408</v>
      </c>
      <c r="C1462" s="114" t="s">
        <v>868</v>
      </c>
      <c r="D1462" s="114">
        <f t="shared" si="110"/>
        <v>5</v>
      </c>
      <c r="E1462" s="119">
        <f t="shared" si="111"/>
        <v>5716.7696133335039</v>
      </c>
      <c r="F1462" s="119">
        <v>103.976360189993</v>
      </c>
      <c r="G1462" s="114">
        <v>23.46406</v>
      </c>
      <c r="H1462" s="114">
        <v>76.136308</v>
      </c>
      <c r="I1462" s="114" t="s">
        <v>1078</v>
      </c>
      <c r="J1462" s="114" t="s">
        <v>61</v>
      </c>
      <c r="K1462" s="121" t="s">
        <v>495</v>
      </c>
      <c r="L1462" s="121" t="s">
        <v>55</v>
      </c>
      <c r="M1462" s="114" t="s">
        <v>1393</v>
      </c>
      <c r="N1462" s="114" t="s">
        <v>65</v>
      </c>
      <c r="O1462" s="114" t="s">
        <v>518</v>
      </c>
      <c r="P1462" s="121" t="s">
        <v>884</v>
      </c>
      <c r="Q1462" s="121">
        <v>6</v>
      </c>
      <c r="R1462" s="121" t="s">
        <v>885</v>
      </c>
      <c r="S1462" s="121" t="s">
        <v>59</v>
      </c>
      <c r="U1462" s="121" t="s">
        <v>886</v>
      </c>
      <c r="W1462" s="113" t="s">
        <v>65</v>
      </c>
      <c r="X1462" s="113">
        <v>6</v>
      </c>
      <c r="Y1462" s="113" t="s">
        <v>65</v>
      </c>
      <c r="Z1462" s="113" t="s">
        <v>65</v>
      </c>
      <c r="AA1462" s="120">
        <v>0</v>
      </c>
      <c r="AB1462" s="114" t="s">
        <v>65</v>
      </c>
      <c r="AC1462" s="121" t="s">
        <v>59</v>
      </c>
      <c r="AD1462" s="121" t="s">
        <v>875</v>
      </c>
    </row>
    <row r="1463" spans="1:30" s="121" customFormat="1">
      <c r="A1463" s="114" t="s">
        <v>1432</v>
      </c>
      <c r="B1463" s="114" t="s">
        <v>1408</v>
      </c>
      <c r="C1463" s="114" t="s">
        <v>868</v>
      </c>
      <c r="D1463" s="114">
        <f t="shared" si="110"/>
        <v>5</v>
      </c>
      <c r="E1463" s="119">
        <f t="shared" si="111"/>
        <v>5820.745973523497</v>
      </c>
      <c r="F1463" s="119">
        <v>108.731953371079</v>
      </c>
      <c r="G1463" s="114">
        <v>23.464988000000002</v>
      </c>
      <c r="H1463" s="114">
        <v>76.136178000000001</v>
      </c>
      <c r="I1463" s="114" t="s">
        <v>1078</v>
      </c>
      <c r="J1463" s="114" t="s">
        <v>61</v>
      </c>
      <c r="K1463" s="121" t="s">
        <v>495</v>
      </c>
      <c r="L1463" s="121" t="s">
        <v>55</v>
      </c>
      <c r="M1463" s="114" t="s">
        <v>1393</v>
      </c>
      <c r="N1463" s="114" t="s">
        <v>65</v>
      </c>
      <c r="O1463" s="114" t="s">
        <v>518</v>
      </c>
      <c r="P1463" s="121" t="s">
        <v>884</v>
      </c>
      <c r="Q1463" s="121">
        <v>6</v>
      </c>
      <c r="R1463" s="121" t="s">
        <v>873</v>
      </c>
      <c r="S1463" s="121" t="s">
        <v>59</v>
      </c>
      <c r="U1463" s="121" t="s">
        <v>886</v>
      </c>
      <c r="W1463" s="113" t="s">
        <v>65</v>
      </c>
      <c r="X1463" s="113">
        <v>4</v>
      </c>
      <c r="Y1463" s="113" t="s">
        <v>65</v>
      </c>
      <c r="Z1463" s="113" t="s">
        <v>65</v>
      </c>
      <c r="AA1463" s="120">
        <v>0</v>
      </c>
      <c r="AB1463" s="114" t="s">
        <v>65</v>
      </c>
      <c r="AC1463" s="121" t="s">
        <v>59</v>
      </c>
      <c r="AD1463" s="121" t="s">
        <v>875</v>
      </c>
    </row>
    <row r="1464" spans="1:30" s="121" customFormat="1">
      <c r="A1464" s="114" t="s">
        <v>1432</v>
      </c>
      <c r="B1464" s="114" t="s">
        <v>1408</v>
      </c>
      <c r="C1464" s="114" t="s">
        <v>868</v>
      </c>
      <c r="D1464" s="114">
        <f t="shared" si="110"/>
        <v>5</v>
      </c>
      <c r="E1464" s="119">
        <f t="shared" si="111"/>
        <v>5929.4779268945758</v>
      </c>
      <c r="F1464" s="119">
        <v>61.371469656754897</v>
      </c>
      <c r="G1464" s="114">
        <v>23.465512</v>
      </c>
      <c r="H1464" s="114">
        <v>76.135305000000002</v>
      </c>
      <c r="I1464" s="114" t="s">
        <v>1078</v>
      </c>
      <c r="J1464" s="114" t="s">
        <v>61</v>
      </c>
      <c r="K1464" s="121" t="s">
        <v>495</v>
      </c>
      <c r="L1464" s="121" t="s">
        <v>55</v>
      </c>
      <c r="M1464" s="114" t="s">
        <v>1393</v>
      </c>
      <c r="N1464" s="114" t="s">
        <v>65</v>
      </c>
      <c r="O1464" s="114" t="s">
        <v>518</v>
      </c>
      <c r="P1464" s="121" t="s">
        <v>884</v>
      </c>
      <c r="Q1464" s="121">
        <v>6</v>
      </c>
      <c r="R1464" s="121" t="s">
        <v>873</v>
      </c>
      <c r="S1464" s="121" t="s">
        <v>59</v>
      </c>
      <c r="U1464" s="121" t="s">
        <v>886</v>
      </c>
      <c r="W1464" s="113" t="s">
        <v>65</v>
      </c>
      <c r="X1464" s="113">
        <v>4</v>
      </c>
      <c r="Y1464" s="113" t="s">
        <v>65</v>
      </c>
      <c r="Z1464" s="113" t="s">
        <v>65</v>
      </c>
      <c r="AA1464" s="120">
        <v>0</v>
      </c>
      <c r="AB1464" s="114" t="s">
        <v>65</v>
      </c>
      <c r="AC1464" s="121" t="s">
        <v>59</v>
      </c>
      <c r="AD1464" s="121" t="s">
        <v>875</v>
      </c>
    </row>
    <row r="1465" spans="1:30" s="121" customFormat="1">
      <c r="A1465" s="114" t="s">
        <v>1432</v>
      </c>
      <c r="B1465" s="114" t="s">
        <v>1408</v>
      </c>
      <c r="C1465" s="114" t="s">
        <v>868</v>
      </c>
      <c r="D1465" s="114">
        <f t="shared" si="110"/>
        <v>5</v>
      </c>
      <c r="E1465" s="119">
        <f t="shared" si="111"/>
        <v>5990.8493965513308</v>
      </c>
      <c r="F1465" s="119">
        <v>98.513839348741897</v>
      </c>
      <c r="G1465" s="114">
        <v>23.465551000000001</v>
      </c>
      <c r="H1465" s="114">
        <v>76.134713000000005</v>
      </c>
      <c r="I1465" s="114" t="s">
        <v>1078</v>
      </c>
      <c r="J1465" s="114" t="s">
        <v>61</v>
      </c>
      <c r="K1465" s="121" t="s">
        <v>495</v>
      </c>
      <c r="L1465" s="121" t="s">
        <v>55</v>
      </c>
      <c r="M1465" s="114" t="s">
        <v>1393</v>
      </c>
      <c r="N1465" s="114" t="s">
        <v>65</v>
      </c>
      <c r="O1465" s="114">
        <v>6</v>
      </c>
      <c r="P1465" s="121" t="s">
        <v>884</v>
      </c>
      <c r="Q1465" s="121">
        <v>6</v>
      </c>
      <c r="R1465" s="121" t="s">
        <v>873</v>
      </c>
      <c r="S1465" s="121" t="s">
        <v>59</v>
      </c>
      <c r="U1465" s="121" t="s">
        <v>886</v>
      </c>
      <c r="W1465" s="113" t="s">
        <v>65</v>
      </c>
      <c r="X1465" s="113">
        <v>5</v>
      </c>
      <c r="Y1465" s="113" t="s">
        <v>65</v>
      </c>
      <c r="Z1465" s="113" t="s">
        <v>65</v>
      </c>
      <c r="AA1465" s="120">
        <v>0</v>
      </c>
      <c r="AB1465" s="114" t="s">
        <v>65</v>
      </c>
      <c r="AC1465" s="121" t="s">
        <v>59</v>
      </c>
      <c r="AD1465" s="121" t="s">
        <v>875</v>
      </c>
    </row>
    <row r="1466" spans="1:30" s="121" customFormat="1">
      <c r="A1466" s="114" t="s">
        <v>1432</v>
      </c>
      <c r="B1466" s="114" t="s">
        <v>1408</v>
      </c>
      <c r="C1466" s="114" t="s">
        <v>868</v>
      </c>
      <c r="D1466" s="114">
        <f t="shared" si="110"/>
        <v>5</v>
      </c>
      <c r="E1466" s="119">
        <v>0</v>
      </c>
      <c r="F1466" s="119">
        <v>15.3414956065845</v>
      </c>
      <c r="G1466" s="114">
        <v>23.466108999999999</v>
      </c>
      <c r="H1466" s="114">
        <v>76.134432000000004</v>
      </c>
      <c r="I1466" s="114" t="s">
        <v>1080</v>
      </c>
      <c r="J1466" s="114" t="s">
        <v>61</v>
      </c>
      <c r="K1466" s="121" t="s">
        <v>495</v>
      </c>
      <c r="L1466" s="121" t="s">
        <v>55</v>
      </c>
      <c r="M1466" s="114" t="s">
        <v>1394</v>
      </c>
      <c r="N1466" s="114" t="s">
        <v>65</v>
      </c>
      <c r="O1466" s="114" t="s">
        <v>518</v>
      </c>
      <c r="P1466" s="121" t="s">
        <v>884</v>
      </c>
      <c r="Q1466" s="121">
        <v>6</v>
      </c>
      <c r="R1466" s="121" t="s">
        <v>873</v>
      </c>
      <c r="S1466" s="121" t="s">
        <v>59</v>
      </c>
      <c r="U1466" s="121" t="s">
        <v>886</v>
      </c>
      <c r="W1466" s="113" t="s">
        <v>65</v>
      </c>
      <c r="X1466" s="113">
        <v>6</v>
      </c>
      <c r="Y1466" s="113" t="s">
        <v>65</v>
      </c>
      <c r="Z1466" s="113" t="s">
        <v>65</v>
      </c>
      <c r="AA1466" s="120">
        <v>0</v>
      </c>
      <c r="AB1466" s="114" t="s">
        <v>65</v>
      </c>
      <c r="AC1466" s="121" t="s">
        <v>59</v>
      </c>
      <c r="AD1466" s="121" t="s">
        <v>875</v>
      </c>
    </row>
    <row r="1467" spans="1:30" s="121" customFormat="1">
      <c r="A1467" s="114" t="s">
        <v>1432</v>
      </c>
      <c r="B1467" s="114" t="s">
        <v>1408</v>
      </c>
      <c r="C1467" s="114" t="s">
        <v>868</v>
      </c>
      <c r="D1467" s="114">
        <f t="shared" si="110"/>
        <v>5</v>
      </c>
      <c r="E1467" s="119">
        <f t="shared" si="111"/>
        <v>15.3414956065845</v>
      </c>
      <c r="F1467" s="119">
        <v>196.408260658697</v>
      </c>
      <c r="G1467" s="114">
        <v>23.466132999999999</v>
      </c>
      <c r="H1467" s="114">
        <v>76.134283999999994</v>
      </c>
      <c r="I1467" s="114" t="s">
        <v>1080</v>
      </c>
      <c r="J1467" s="114" t="s">
        <v>61</v>
      </c>
      <c r="K1467" s="121" t="s">
        <v>495</v>
      </c>
      <c r="L1467" s="121" t="s">
        <v>55</v>
      </c>
      <c r="M1467" s="114" t="s">
        <v>1394</v>
      </c>
      <c r="N1467" s="114" t="s">
        <v>65</v>
      </c>
      <c r="O1467" s="114" t="s">
        <v>518</v>
      </c>
      <c r="P1467" s="121" t="s">
        <v>884</v>
      </c>
      <c r="Q1467" s="121">
        <v>6</v>
      </c>
      <c r="R1467" s="121" t="s">
        <v>873</v>
      </c>
      <c r="S1467" s="121" t="s">
        <v>59</v>
      </c>
      <c r="U1467" s="121" t="s">
        <v>886</v>
      </c>
      <c r="W1467" s="113" t="s">
        <v>65</v>
      </c>
      <c r="X1467" s="113">
        <v>6</v>
      </c>
      <c r="Y1467" s="113" t="s">
        <v>65</v>
      </c>
      <c r="Z1467" s="113" t="s">
        <v>65</v>
      </c>
      <c r="AA1467" s="120">
        <v>0</v>
      </c>
      <c r="AB1467" s="114" t="s">
        <v>65</v>
      </c>
      <c r="AC1467" s="121" t="s">
        <v>59</v>
      </c>
      <c r="AD1467" s="121" t="s">
        <v>875</v>
      </c>
    </row>
    <row r="1468" spans="1:30" s="121" customFormat="1">
      <c r="A1468" s="114" t="s">
        <v>1432</v>
      </c>
      <c r="B1468" s="114" t="s">
        <v>1408</v>
      </c>
      <c r="C1468" s="114" t="s">
        <v>868</v>
      </c>
      <c r="D1468" s="114">
        <f t="shared" si="110"/>
        <v>5</v>
      </c>
      <c r="E1468" s="119">
        <f t="shared" si="111"/>
        <v>211.74975626528149</v>
      </c>
      <c r="F1468" s="119">
        <v>21.424528246666501</v>
      </c>
      <c r="G1468" s="114">
        <v>23.465527999999999</v>
      </c>
      <c r="H1468" s="114">
        <v>76.132908</v>
      </c>
      <c r="I1468" s="114" t="s">
        <v>1080</v>
      </c>
      <c r="J1468" s="114" t="s">
        <v>61</v>
      </c>
      <c r="K1468" s="121" t="s">
        <v>495</v>
      </c>
      <c r="L1468" s="121" t="s">
        <v>55</v>
      </c>
      <c r="M1468" s="114" t="s">
        <v>1394</v>
      </c>
      <c r="N1468" s="114" t="s">
        <v>65</v>
      </c>
      <c r="O1468" s="114" t="s">
        <v>518</v>
      </c>
      <c r="P1468" s="121" t="s">
        <v>884</v>
      </c>
      <c r="Q1468" s="121">
        <v>6</v>
      </c>
      <c r="R1468" s="121" t="s">
        <v>873</v>
      </c>
      <c r="S1468" s="121" t="s">
        <v>59</v>
      </c>
      <c r="U1468" s="121" t="s">
        <v>886</v>
      </c>
      <c r="W1468" s="113" t="s">
        <v>65</v>
      </c>
      <c r="X1468" s="113">
        <v>4</v>
      </c>
      <c r="Y1468" s="113" t="s">
        <v>65</v>
      </c>
      <c r="Z1468" s="113" t="s">
        <v>65</v>
      </c>
      <c r="AA1468" s="120">
        <v>0</v>
      </c>
      <c r="AB1468" s="114" t="s">
        <v>65</v>
      </c>
      <c r="AC1468" s="121" t="s">
        <v>59</v>
      </c>
      <c r="AD1468" s="121" t="s">
        <v>875</v>
      </c>
    </row>
    <row r="1469" spans="1:30" s="121" customFormat="1">
      <c r="A1469" s="114" t="s">
        <v>1431</v>
      </c>
      <c r="B1469" s="114" t="s">
        <v>1408</v>
      </c>
      <c r="C1469" s="114" t="s">
        <v>868</v>
      </c>
      <c r="D1469" s="114">
        <f t="shared" si="110"/>
        <v>5</v>
      </c>
      <c r="E1469" s="119">
        <f t="shared" si="111"/>
        <v>233.174284511948</v>
      </c>
      <c r="F1469" s="119">
        <v>190.44792676336999</v>
      </c>
      <c r="G1469" s="114">
        <v>23.465353</v>
      </c>
      <c r="H1469" s="114">
        <v>76.132822000000004</v>
      </c>
      <c r="I1469" s="114" t="s">
        <v>1080</v>
      </c>
      <c r="J1469" s="114" t="s">
        <v>61</v>
      </c>
      <c r="K1469" s="121" t="s">
        <v>495</v>
      </c>
      <c r="L1469" s="121" t="s">
        <v>55</v>
      </c>
      <c r="M1469" s="114" t="s">
        <v>1394</v>
      </c>
      <c r="N1469" s="114" t="s">
        <v>65</v>
      </c>
      <c r="O1469" s="114">
        <v>2</v>
      </c>
      <c r="P1469" s="121" t="s">
        <v>884</v>
      </c>
      <c r="Q1469" s="121">
        <v>6</v>
      </c>
      <c r="R1469" s="121" t="s">
        <v>873</v>
      </c>
      <c r="S1469" s="121" t="s">
        <v>59</v>
      </c>
      <c r="U1469" s="121" t="s">
        <v>886</v>
      </c>
      <c r="W1469" s="113" t="s">
        <v>65</v>
      </c>
      <c r="X1469" s="113">
        <v>6</v>
      </c>
      <c r="Y1469" s="113" t="s">
        <v>65</v>
      </c>
      <c r="Z1469" s="113" t="s">
        <v>65</v>
      </c>
      <c r="AA1469" s="120">
        <v>0</v>
      </c>
      <c r="AB1469" s="114" t="s">
        <v>65</v>
      </c>
      <c r="AC1469" s="121" t="s">
        <v>59</v>
      </c>
      <c r="AD1469" s="121" t="s">
        <v>875</v>
      </c>
    </row>
    <row r="1470" spans="1:30" s="121" customFormat="1">
      <c r="A1470" s="114" t="s">
        <v>1433</v>
      </c>
      <c r="B1470" s="114" t="s">
        <v>1537</v>
      </c>
      <c r="C1470" s="114" t="s">
        <v>868</v>
      </c>
      <c r="D1470" s="114">
        <f t="shared" si="110"/>
        <v>4</v>
      </c>
      <c r="E1470" s="119">
        <f t="shared" si="111"/>
        <v>423.62221127531802</v>
      </c>
      <c r="F1470" s="119">
        <v>464.30922274166801</v>
      </c>
      <c r="G1470" s="114">
        <v>23.464744</v>
      </c>
      <c r="H1470" s="114">
        <v>76.131179000000003</v>
      </c>
      <c r="I1470" s="114" t="s">
        <v>1080</v>
      </c>
      <c r="J1470" s="114" t="s">
        <v>61</v>
      </c>
      <c r="K1470" s="121" t="s">
        <v>495</v>
      </c>
      <c r="L1470" s="121" t="s">
        <v>55</v>
      </c>
      <c r="M1470" s="114" t="s">
        <v>1394</v>
      </c>
      <c r="N1470" s="114" t="s">
        <v>65</v>
      </c>
      <c r="O1470" s="114" t="s">
        <v>518</v>
      </c>
      <c r="P1470" s="121" t="s">
        <v>1081</v>
      </c>
      <c r="Q1470" s="121">
        <v>4</v>
      </c>
      <c r="R1470" s="121" t="s">
        <v>881</v>
      </c>
      <c r="S1470" s="121" t="s">
        <v>59</v>
      </c>
      <c r="U1470" s="121" t="s">
        <v>874</v>
      </c>
      <c r="W1470" s="149" t="s">
        <v>1433</v>
      </c>
      <c r="X1470" s="113">
        <v>9</v>
      </c>
      <c r="Y1470" s="113" t="s">
        <v>1413</v>
      </c>
      <c r="Z1470" s="113" t="s">
        <v>1433</v>
      </c>
      <c r="AA1470" s="120">
        <f t="shared" ref="AA1470:AA1472" si="116">X1470+6</f>
        <v>15</v>
      </c>
      <c r="AB1470" s="114" t="s">
        <v>65</v>
      </c>
      <c r="AC1470" s="121" t="s">
        <v>59</v>
      </c>
      <c r="AD1470" s="121" t="s">
        <v>875</v>
      </c>
    </row>
    <row r="1471" spans="1:30" s="121" customFormat="1">
      <c r="A1471" s="114" t="s">
        <v>1433</v>
      </c>
      <c r="B1471" s="114" t="s">
        <v>1537</v>
      </c>
      <c r="C1471" s="114" t="s">
        <v>868</v>
      </c>
      <c r="D1471" s="114">
        <f t="shared" si="110"/>
        <v>4</v>
      </c>
      <c r="E1471" s="119">
        <f t="shared" si="111"/>
        <v>887.93143401698603</v>
      </c>
      <c r="F1471" s="119">
        <v>28.330476015968699</v>
      </c>
      <c r="G1471" s="114">
        <v>23.460647000000002</v>
      </c>
      <c r="H1471" s="114">
        <v>76.130595999999997</v>
      </c>
      <c r="I1471" s="114" t="s">
        <v>1080</v>
      </c>
      <c r="J1471" s="114" t="s">
        <v>61</v>
      </c>
      <c r="K1471" s="121" t="s">
        <v>495</v>
      </c>
      <c r="L1471" s="121" t="s">
        <v>55</v>
      </c>
      <c r="M1471" s="114" t="s">
        <v>1394</v>
      </c>
      <c r="N1471" s="114" t="s">
        <v>65</v>
      </c>
      <c r="O1471" s="114" t="s">
        <v>518</v>
      </c>
      <c r="P1471" s="121" t="s">
        <v>1081</v>
      </c>
      <c r="Q1471" s="121">
        <v>4</v>
      </c>
      <c r="R1471" s="121" t="s">
        <v>881</v>
      </c>
      <c r="S1471" s="121" t="s">
        <v>59</v>
      </c>
      <c r="U1471" s="121" t="s">
        <v>874</v>
      </c>
      <c r="W1471" s="149" t="s">
        <v>1433</v>
      </c>
      <c r="X1471" s="113">
        <v>10</v>
      </c>
      <c r="Y1471" s="113" t="s">
        <v>1413</v>
      </c>
      <c r="Z1471" s="113" t="s">
        <v>1433</v>
      </c>
      <c r="AA1471" s="120">
        <f t="shared" si="116"/>
        <v>16</v>
      </c>
      <c r="AB1471" s="114" t="s">
        <v>65</v>
      </c>
      <c r="AC1471" s="121" t="s">
        <v>59</v>
      </c>
      <c r="AD1471" s="121" t="s">
        <v>875</v>
      </c>
    </row>
    <row r="1472" spans="1:30" s="121" customFormat="1">
      <c r="A1472" s="114" t="s">
        <v>1433</v>
      </c>
      <c r="B1472" s="114" t="s">
        <v>1537</v>
      </c>
      <c r="C1472" s="114" t="s">
        <v>868</v>
      </c>
      <c r="D1472" s="114">
        <f t="shared" si="110"/>
        <v>4</v>
      </c>
      <c r="E1472" s="119">
        <f t="shared" si="111"/>
        <v>916.26191003295469</v>
      </c>
      <c r="F1472" s="119">
        <v>704.87141902870701</v>
      </c>
      <c r="G1472" s="114">
        <v>23.460422999999999</v>
      </c>
      <c r="H1472" s="114">
        <v>76.130461999999994</v>
      </c>
      <c r="I1472" s="114" t="s">
        <v>1080</v>
      </c>
      <c r="J1472" s="114" t="s">
        <v>61</v>
      </c>
      <c r="K1472" s="121" t="s">
        <v>495</v>
      </c>
      <c r="L1472" s="121" t="s">
        <v>55</v>
      </c>
      <c r="M1472" s="114" t="s">
        <v>1394</v>
      </c>
      <c r="N1472" s="114" t="s">
        <v>65</v>
      </c>
      <c r="O1472" s="114">
        <v>3</v>
      </c>
      <c r="P1472" s="121" t="s">
        <v>1081</v>
      </c>
      <c r="Q1472" s="121">
        <v>4</v>
      </c>
      <c r="R1472" s="121" t="s">
        <v>881</v>
      </c>
      <c r="S1472" s="121" t="s">
        <v>59</v>
      </c>
      <c r="U1472" s="121" t="s">
        <v>874</v>
      </c>
      <c r="W1472" s="149" t="s">
        <v>1433</v>
      </c>
      <c r="X1472" s="113">
        <v>11</v>
      </c>
      <c r="Y1472" s="113" t="s">
        <v>1413</v>
      </c>
      <c r="Z1472" s="113" t="s">
        <v>1433</v>
      </c>
      <c r="AA1472" s="120">
        <f t="shared" si="116"/>
        <v>17</v>
      </c>
      <c r="AB1472" s="114" t="s">
        <v>65</v>
      </c>
      <c r="AC1472" s="121" t="s">
        <v>59</v>
      </c>
      <c r="AD1472" s="121" t="s">
        <v>875</v>
      </c>
    </row>
    <row r="1473" spans="1:30" s="121" customFormat="1">
      <c r="A1473" s="114" t="s">
        <v>1432</v>
      </c>
      <c r="B1473" s="114" t="s">
        <v>1408</v>
      </c>
      <c r="C1473" s="114" t="s">
        <v>868</v>
      </c>
      <c r="D1473" s="114">
        <f t="shared" si="110"/>
        <v>4</v>
      </c>
      <c r="E1473" s="119">
        <f t="shared" si="111"/>
        <v>1621.1333290616617</v>
      </c>
      <c r="F1473" s="119">
        <v>467.16058283086301</v>
      </c>
      <c r="G1473" s="114">
        <v>23.455666000000001</v>
      </c>
      <c r="H1473" s="114">
        <v>76.126037999999994</v>
      </c>
      <c r="I1473" s="114" t="s">
        <v>1080</v>
      </c>
      <c r="J1473" s="114" t="s">
        <v>61</v>
      </c>
      <c r="K1473" s="121" t="s">
        <v>495</v>
      </c>
      <c r="L1473" s="121" t="s">
        <v>55</v>
      </c>
      <c r="M1473" s="114" t="s">
        <v>1394</v>
      </c>
      <c r="N1473" s="114" t="s">
        <v>65</v>
      </c>
      <c r="O1473" s="114">
        <v>6</v>
      </c>
      <c r="P1473" s="121" t="s">
        <v>1081</v>
      </c>
      <c r="Q1473" s="121">
        <v>4</v>
      </c>
      <c r="R1473" s="121" t="s">
        <v>881</v>
      </c>
      <c r="S1473" s="121" t="s">
        <v>59</v>
      </c>
      <c r="U1473" s="121" t="s">
        <v>874</v>
      </c>
      <c r="W1473" s="113" t="s">
        <v>65</v>
      </c>
      <c r="X1473" s="113">
        <v>5</v>
      </c>
      <c r="Y1473" s="113" t="s">
        <v>65</v>
      </c>
      <c r="Z1473" s="113" t="s">
        <v>65</v>
      </c>
      <c r="AA1473" s="120">
        <v>0</v>
      </c>
      <c r="AB1473" s="114" t="s">
        <v>65</v>
      </c>
      <c r="AC1473" s="121" t="s">
        <v>59</v>
      </c>
      <c r="AD1473" s="121" t="s">
        <v>875</v>
      </c>
    </row>
    <row r="1474" spans="1:30" s="121" customFormat="1">
      <c r="A1474" s="114" t="s">
        <v>1431</v>
      </c>
      <c r="B1474" s="114" t="s">
        <v>1408</v>
      </c>
      <c r="C1474" s="114" t="s">
        <v>868</v>
      </c>
      <c r="D1474" s="114">
        <f t="shared" si="110"/>
        <v>4</v>
      </c>
      <c r="E1474" s="119">
        <f t="shared" si="111"/>
        <v>2088.2939118925246</v>
      </c>
      <c r="F1474" s="119">
        <v>457.32085881530998</v>
      </c>
      <c r="G1474" s="114">
        <v>23.453075999999999</v>
      </c>
      <c r="H1474" s="114">
        <v>76.122517000000002</v>
      </c>
      <c r="I1474" s="114" t="s">
        <v>1080</v>
      </c>
      <c r="J1474" s="114" t="s">
        <v>61</v>
      </c>
      <c r="K1474" s="121" t="s">
        <v>495</v>
      </c>
      <c r="L1474" s="121" t="s">
        <v>55</v>
      </c>
      <c r="M1474" s="114" t="s">
        <v>1394</v>
      </c>
      <c r="N1474" s="114" t="s">
        <v>65</v>
      </c>
      <c r="O1474" s="114" t="s">
        <v>518</v>
      </c>
      <c r="P1474" s="121" t="s">
        <v>1081</v>
      </c>
      <c r="Q1474" s="121">
        <v>4</v>
      </c>
      <c r="R1474" s="121" t="s">
        <v>881</v>
      </c>
      <c r="S1474" s="121" t="s">
        <v>59</v>
      </c>
      <c r="U1474" s="121" t="s">
        <v>874</v>
      </c>
      <c r="W1474" s="113" t="s">
        <v>65</v>
      </c>
      <c r="X1474" s="113">
        <v>6</v>
      </c>
      <c r="Y1474" s="113" t="s">
        <v>65</v>
      </c>
      <c r="Z1474" s="113" t="s">
        <v>65</v>
      </c>
      <c r="AA1474" s="120">
        <v>0</v>
      </c>
      <c r="AB1474" s="114" t="s">
        <v>65</v>
      </c>
      <c r="AC1474" s="121" t="s">
        <v>59</v>
      </c>
      <c r="AD1474" s="121" t="s">
        <v>875</v>
      </c>
    </row>
    <row r="1475" spans="1:30" s="121" customFormat="1">
      <c r="A1475" s="114" t="s">
        <v>1433</v>
      </c>
      <c r="B1475" s="114" t="s">
        <v>1537</v>
      </c>
      <c r="C1475" s="114" t="s">
        <v>868</v>
      </c>
      <c r="D1475" s="114">
        <f t="shared" si="110"/>
        <v>5</v>
      </c>
      <c r="E1475" s="119">
        <f t="shared" si="111"/>
        <v>2545.6147707078344</v>
      </c>
      <c r="F1475" s="119">
        <v>71.098091680881595</v>
      </c>
      <c r="G1475" s="114">
        <v>23.450523</v>
      </c>
      <c r="H1475" s="114">
        <v>76.119164999999995</v>
      </c>
      <c r="I1475" s="114" t="s">
        <v>1080</v>
      </c>
      <c r="J1475" s="114" t="s">
        <v>61</v>
      </c>
      <c r="K1475" s="121" t="s">
        <v>495</v>
      </c>
      <c r="L1475" s="121" t="s">
        <v>55</v>
      </c>
      <c r="M1475" s="114" t="s">
        <v>1394</v>
      </c>
      <c r="N1475" s="114" t="s">
        <v>65</v>
      </c>
      <c r="O1475" s="114" t="s">
        <v>518</v>
      </c>
      <c r="P1475" s="121" t="s">
        <v>884</v>
      </c>
      <c r="Q1475" s="121">
        <v>6</v>
      </c>
      <c r="R1475" s="121" t="s">
        <v>885</v>
      </c>
      <c r="S1475" s="121" t="s">
        <v>59</v>
      </c>
      <c r="U1475" s="121" t="s">
        <v>886</v>
      </c>
      <c r="W1475" s="149" t="s">
        <v>1433</v>
      </c>
      <c r="X1475" s="113">
        <v>36</v>
      </c>
      <c r="Y1475" s="113" t="s">
        <v>1413</v>
      </c>
      <c r="Z1475" s="113" t="s">
        <v>1433</v>
      </c>
      <c r="AA1475" s="120">
        <f>X1475+6</f>
        <v>42</v>
      </c>
      <c r="AB1475" s="114" t="s">
        <v>916</v>
      </c>
      <c r="AC1475" s="121" t="s">
        <v>59</v>
      </c>
      <c r="AD1475" s="121" t="s">
        <v>875</v>
      </c>
    </row>
    <row r="1476" spans="1:30" s="121" customFormat="1">
      <c r="A1476" s="114" t="s">
        <v>1431</v>
      </c>
      <c r="B1476" s="114" t="s">
        <v>1408</v>
      </c>
      <c r="C1476" s="114" t="s">
        <v>868</v>
      </c>
      <c r="D1476" s="114">
        <f t="shared" si="110"/>
        <v>5</v>
      </c>
      <c r="E1476" s="119">
        <f t="shared" si="111"/>
        <v>2616.7128623887161</v>
      </c>
      <c r="F1476" s="119">
        <v>29.6096236406892</v>
      </c>
      <c r="G1476" s="114">
        <v>23.449922000000001</v>
      </c>
      <c r="H1476" s="114">
        <v>76.118975000000006</v>
      </c>
      <c r="I1476" s="114" t="s">
        <v>1080</v>
      </c>
      <c r="J1476" s="114" t="s">
        <v>61</v>
      </c>
      <c r="K1476" s="121" t="s">
        <v>495</v>
      </c>
      <c r="L1476" s="121" t="s">
        <v>55</v>
      </c>
      <c r="M1476" s="114" t="s">
        <v>1394</v>
      </c>
      <c r="N1476" s="114" t="s">
        <v>65</v>
      </c>
      <c r="O1476" s="114" t="s">
        <v>518</v>
      </c>
      <c r="P1476" s="121" t="s">
        <v>884</v>
      </c>
      <c r="Q1476" s="121">
        <v>6</v>
      </c>
      <c r="R1476" s="121" t="s">
        <v>885</v>
      </c>
      <c r="S1476" s="121" t="s">
        <v>59</v>
      </c>
      <c r="U1476" s="121" t="s">
        <v>886</v>
      </c>
      <c r="W1476" s="113" t="s">
        <v>65</v>
      </c>
      <c r="X1476" s="113">
        <v>6</v>
      </c>
      <c r="Y1476" s="113" t="s">
        <v>65</v>
      </c>
      <c r="Z1476" s="113" t="s">
        <v>65</v>
      </c>
      <c r="AA1476" s="120">
        <v>0</v>
      </c>
      <c r="AB1476" s="114" t="s">
        <v>65</v>
      </c>
      <c r="AC1476" s="121" t="s">
        <v>59</v>
      </c>
      <c r="AD1476" s="121" t="s">
        <v>875</v>
      </c>
    </row>
    <row r="1477" spans="1:30" s="121" customFormat="1">
      <c r="A1477" s="114" t="s">
        <v>1432</v>
      </c>
      <c r="B1477" s="114" t="s">
        <v>1408</v>
      </c>
      <c r="C1477" s="114" t="s">
        <v>868</v>
      </c>
      <c r="D1477" s="114">
        <f t="shared" ref="D1477:D1540" si="117">(Q1477/2)+2</f>
        <v>5</v>
      </c>
      <c r="E1477" s="119">
        <f t="shared" si="111"/>
        <v>2646.3224860294054</v>
      </c>
      <c r="F1477" s="119">
        <v>230.65084952188801</v>
      </c>
      <c r="G1477" s="114">
        <v>23.449673000000001</v>
      </c>
      <c r="H1477" s="114">
        <v>76.118874000000005</v>
      </c>
      <c r="I1477" s="114" t="s">
        <v>1080</v>
      </c>
      <c r="J1477" s="114" t="s">
        <v>61</v>
      </c>
      <c r="K1477" s="121" t="s">
        <v>495</v>
      </c>
      <c r="L1477" s="121" t="s">
        <v>55</v>
      </c>
      <c r="M1477" s="114" t="s">
        <v>1394</v>
      </c>
      <c r="N1477" s="114" t="s">
        <v>65</v>
      </c>
      <c r="O1477" s="114" t="s">
        <v>518</v>
      </c>
      <c r="P1477" s="121" t="s">
        <v>884</v>
      </c>
      <c r="Q1477" s="121">
        <v>6</v>
      </c>
      <c r="R1477" s="121" t="s">
        <v>873</v>
      </c>
      <c r="S1477" s="121" t="s">
        <v>59</v>
      </c>
      <c r="U1477" s="121" t="s">
        <v>886</v>
      </c>
      <c r="W1477" s="113" t="s">
        <v>65</v>
      </c>
      <c r="X1477" s="113">
        <v>7</v>
      </c>
      <c r="Y1477" s="113" t="s">
        <v>65</v>
      </c>
      <c r="Z1477" s="113" t="s">
        <v>65</v>
      </c>
      <c r="AA1477" s="120">
        <v>0</v>
      </c>
      <c r="AB1477" s="114" t="s">
        <v>65</v>
      </c>
      <c r="AC1477" s="121" t="s">
        <v>59</v>
      </c>
      <c r="AD1477" s="121" t="s">
        <v>875</v>
      </c>
    </row>
    <row r="1478" spans="1:30" s="121" customFormat="1">
      <c r="A1478" s="114" t="s">
        <v>1433</v>
      </c>
      <c r="B1478" s="114" t="s">
        <v>1537</v>
      </c>
      <c r="C1478" s="114" t="s">
        <v>868</v>
      </c>
      <c r="D1478" s="114">
        <f t="shared" si="117"/>
        <v>5</v>
      </c>
      <c r="E1478" s="119">
        <f t="shared" ref="E1478:E1541" si="118">F1477+E1477</f>
        <v>2876.9733355512935</v>
      </c>
      <c r="F1478" s="119">
        <v>25.0303011281346</v>
      </c>
      <c r="G1478" s="114">
        <v>23.448184000000001</v>
      </c>
      <c r="H1478" s="114">
        <v>76.117329999999995</v>
      </c>
      <c r="I1478" s="114" t="s">
        <v>1080</v>
      </c>
      <c r="J1478" s="114" t="s">
        <v>61</v>
      </c>
      <c r="K1478" s="121" t="s">
        <v>495</v>
      </c>
      <c r="L1478" s="121" t="s">
        <v>55</v>
      </c>
      <c r="M1478" s="114" t="s">
        <v>1394</v>
      </c>
      <c r="N1478" s="114" t="s">
        <v>65</v>
      </c>
      <c r="O1478" s="114" t="s">
        <v>518</v>
      </c>
      <c r="P1478" s="121" t="s">
        <v>884</v>
      </c>
      <c r="Q1478" s="121">
        <v>6</v>
      </c>
      <c r="R1478" s="121" t="s">
        <v>873</v>
      </c>
      <c r="S1478" s="121" t="s">
        <v>59</v>
      </c>
      <c r="U1478" s="121" t="s">
        <v>886</v>
      </c>
      <c r="W1478" s="149" t="s">
        <v>1433</v>
      </c>
      <c r="X1478" s="113">
        <v>8</v>
      </c>
      <c r="Y1478" s="113" t="s">
        <v>1413</v>
      </c>
      <c r="Z1478" s="113" t="s">
        <v>1433</v>
      </c>
      <c r="AA1478" s="120">
        <f>X1478+6</f>
        <v>14</v>
      </c>
      <c r="AB1478" s="114" t="s">
        <v>916</v>
      </c>
      <c r="AC1478" s="121" t="s">
        <v>59</v>
      </c>
      <c r="AD1478" s="121" t="s">
        <v>875</v>
      </c>
    </row>
    <row r="1479" spans="1:30" s="121" customFormat="1">
      <c r="A1479" s="114" t="s">
        <v>1432</v>
      </c>
      <c r="B1479" s="114" t="s">
        <v>1408</v>
      </c>
      <c r="C1479" s="114" t="s">
        <v>868</v>
      </c>
      <c r="D1479" s="114">
        <f t="shared" si="117"/>
        <v>5</v>
      </c>
      <c r="E1479" s="119">
        <f t="shared" si="118"/>
        <v>2902.0036366794279</v>
      </c>
      <c r="F1479" s="119">
        <v>172.14732830729301</v>
      </c>
      <c r="G1479" s="114">
        <v>23.448145</v>
      </c>
      <c r="H1479" s="114">
        <v>76.117097999999999</v>
      </c>
      <c r="I1479" s="114" t="s">
        <v>1080</v>
      </c>
      <c r="J1479" s="114" t="s">
        <v>61</v>
      </c>
      <c r="K1479" s="121" t="s">
        <v>495</v>
      </c>
      <c r="L1479" s="121" t="s">
        <v>55</v>
      </c>
      <c r="M1479" s="114" t="s">
        <v>1394</v>
      </c>
      <c r="N1479" s="114" t="s">
        <v>65</v>
      </c>
      <c r="O1479" s="114" t="s">
        <v>518</v>
      </c>
      <c r="P1479" s="121" t="s">
        <v>884</v>
      </c>
      <c r="Q1479" s="121">
        <v>6</v>
      </c>
      <c r="R1479" s="121" t="s">
        <v>873</v>
      </c>
      <c r="S1479" s="121" t="s">
        <v>59</v>
      </c>
      <c r="U1479" s="121" t="s">
        <v>886</v>
      </c>
      <c r="W1479" s="113" t="s">
        <v>65</v>
      </c>
      <c r="X1479" s="113">
        <v>8</v>
      </c>
      <c r="Y1479" s="113" t="s">
        <v>65</v>
      </c>
      <c r="Z1479" s="113" t="s">
        <v>65</v>
      </c>
      <c r="AA1479" s="120">
        <v>0</v>
      </c>
      <c r="AB1479" s="114" t="s">
        <v>65</v>
      </c>
      <c r="AC1479" s="121" t="s">
        <v>59</v>
      </c>
      <c r="AD1479" s="121" t="s">
        <v>875</v>
      </c>
    </row>
    <row r="1480" spans="1:30" s="121" customFormat="1">
      <c r="A1480" s="114" t="s">
        <v>1433</v>
      </c>
      <c r="B1480" s="114" t="s">
        <v>1537</v>
      </c>
      <c r="C1480" s="114" t="s">
        <v>868</v>
      </c>
      <c r="D1480" s="114">
        <f t="shared" si="117"/>
        <v>4</v>
      </c>
      <c r="E1480" s="119">
        <v>0</v>
      </c>
      <c r="F1480" s="119">
        <v>102.31776265450399</v>
      </c>
      <c r="G1480" s="114">
        <v>23.340595</v>
      </c>
      <c r="H1480" s="114">
        <v>76.043904999999995</v>
      </c>
      <c r="I1480" s="114" t="s">
        <v>1119</v>
      </c>
      <c r="J1480" s="114" t="s">
        <v>61</v>
      </c>
      <c r="K1480" s="121" t="s">
        <v>495</v>
      </c>
      <c r="L1480" s="121" t="s">
        <v>55</v>
      </c>
      <c r="M1480" s="114" t="s">
        <v>1523</v>
      </c>
      <c r="N1480" s="114" t="s">
        <v>65</v>
      </c>
      <c r="O1480" s="114" t="s">
        <v>518</v>
      </c>
      <c r="P1480" s="121" t="s">
        <v>872</v>
      </c>
      <c r="Q1480" s="121">
        <v>4</v>
      </c>
      <c r="R1480" s="121" t="s">
        <v>873</v>
      </c>
      <c r="S1480" s="121" t="s">
        <v>59</v>
      </c>
      <c r="U1480" s="121" t="s">
        <v>874</v>
      </c>
      <c r="W1480" s="149" t="s">
        <v>1433</v>
      </c>
      <c r="X1480" s="113">
        <v>8</v>
      </c>
      <c r="Y1480" s="113" t="s">
        <v>1413</v>
      </c>
      <c r="Z1480" s="113" t="s">
        <v>1433</v>
      </c>
      <c r="AA1480" s="120">
        <f>X1480+6</f>
        <v>14</v>
      </c>
      <c r="AB1480" s="114" t="s">
        <v>65</v>
      </c>
      <c r="AC1480" s="121" t="s">
        <v>59</v>
      </c>
      <c r="AD1480" s="121" t="s">
        <v>875</v>
      </c>
    </row>
    <row r="1481" spans="1:30" s="121" customFormat="1">
      <c r="A1481" s="114" t="s">
        <v>1432</v>
      </c>
      <c r="B1481" s="114" t="s">
        <v>1408</v>
      </c>
      <c r="C1481" s="114" t="s">
        <v>868</v>
      </c>
      <c r="D1481" s="114">
        <f t="shared" si="117"/>
        <v>4</v>
      </c>
      <c r="E1481" s="119">
        <f t="shared" si="118"/>
        <v>102.31776265450399</v>
      </c>
      <c r="F1481" s="119">
        <v>24.616972137942099</v>
      </c>
      <c r="G1481" s="114">
        <v>23.339956000000001</v>
      </c>
      <c r="H1481" s="114">
        <v>76.043395000000004</v>
      </c>
      <c r="I1481" s="114" t="s">
        <v>1119</v>
      </c>
      <c r="J1481" s="114" t="s">
        <v>61</v>
      </c>
      <c r="K1481" s="121" t="s">
        <v>495</v>
      </c>
      <c r="L1481" s="121" t="s">
        <v>55</v>
      </c>
      <c r="M1481" s="114" t="s">
        <v>1523</v>
      </c>
      <c r="N1481" s="114" t="s">
        <v>65</v>
      </c>
      <c r="O1481" s="114" t="s">
        <v>518</v>
      </c>
      <c r="P1481" s="121" t="s">
        <v>872</v>
      </c>
      <c r="Q1481" s="121">
        <v>4</v>
      </c>
      <c r="R1481" s="121" t="s">
        <v>873</v>
      </c>
      <c r="S1481" s="121" t="s">
        <v>59</v>
      </c>
      <c r="U1481" s="121" t="s">
        <v>874</v>
      </c>
      <c r="W1481" s="113" t="s">
        <v>65</v>
      </c>
      <c r="X1481" s="113">
        <v>4</v>
      </c>
      <c r="Y1481" s="113" t="s">
        <v>65</v>
      </c>
      <c r="Z1481" s="113" t="s">
        <v>65</v>
      </c>
      <c r="AA1481" s="120">
        <v>0</v>
      </c>
      <c r="AB1481" s="114" t="s">
        <v>65</v>
      </c>
      <c r="AC1481" s="121" t="s">
        <v>59</v>
      </c>
      <c r="AD1481" s="121" t="s">
        <v>875</v>
      </c>
    </row>
    <row r="1482" spans="1:30" s="121" customFormat="1">
      <c r="A1482" s="114" t="s">
        <v>1432</v>
      </c>
      <c r="B1482" s="114" t="s">
        <v>1408</v>
      </c>
      <c r="C1482" s="114" t="s">
        <v>868</v>
      </c>
      <c r="D1482" s="114">
        <f t="shared" si="117"/>
        <v>4</v>
      </c>
      <c r="E1482" s="119">
        <f t="shared" si="118"/>
        <v>126.93473479244609</v>
      </c>
      <c r="F1482" s="119">
        <v>109.25743389657001</v>
      </c>
      <c r="G1482" s="114">
        <v>23.339737</v>
      </c>
      <c r="H1482" s="114">
        <v>76.043357</v>
      </c>
      <c r="I1482" s="114" t="s">
        <v>1119</v>
      </c>
      <c r="J1482" s="114" t="s">
        <v>61</v>
      </c>
      <c r="K1482" s="121" t="s">
        <v>495</v>
      </c>
      <c r="L1482" s="121" t="s">
        <v>55</v>
      </c>
      <c r="M1482" s="114" t="s">
        <v>1523</v>
      </c>
      <c r="N1482" s="114" t="s">
        <v>65</v>
      </c>
      <c r="O1482" s="114" t="s">
        <v>518</v>
      </c>
      <c r="P1482" s="121" t="s">
        <v>872</v>
      </c>
      <c r="Q1482" s="121">
        <v>4</v>
      </c>
      <c r="R1482" s="121" t="s">
        <v>873</v>
      </c>
      <c r="S1482" s="121" t="s">
        <v>59</v>
      </c>
      <c r="U1482" s="121" t="s">
        <v>874</v>
      </c>
      <c r="W1482" s="113" t="s">
        <v>65</v>
      </c>
      <c r="X1482" s="113">
        <v>24</v>
      </c>
      <c r="Y1482" s="113" t="s">
        <v>65</v>
      </c>
      <c r="Z1482" s="113" t="s">
        <v>65</v>
      </c>
      <c r="AA1482" s="120">
        <v>0</v>
      </c>
      <c r="AB1482" s="114" t="s">
        <v>65</v>
      </c>
      <c r="AC1482" s="121" t="s">
        <v>59</v>
      </c>
      <c r="AD1482" s="121" t="s">
        <v>875</v>
      </c>
    </row>
    <row r="1483" spans="1:30" s="121" customFormat="1">
      <c r="A1483" s="114" t="s">
        <v>1432</v>
      </c>
      <c r="B1483" s="114" t="s">
        <v>1408</v>
      </c>
      <c r="C1483" s="114" t="s">
        <v>868</v>
      </c>
      <c r="D1483" s="114">
        <f t="shared" si="117"/>
        <v>4</v>
      </c>
      <c r="E1483" s="119">
        <f t="shared" si="118"/>
        <v>236.19216868901611</v>
      </c>
      <c r="F1483" s="119">
        <v>76.858650802869207</v>
      </c>
      <c r="G1483" s="114">
        <v>23.338816999999999</v>
      </c>
      <c r="H1483" s="114">
        <v>76.043059</v>
      </c>
      <c r="I1483" s="114" t="s">
        <v>1119</v>
      </c>
      <c r="J1483" s="114" t="s">
        <v>61</v>
      </c>
      <c r="K1483" s="121" t="s">
        <v>495</v>
      </c>
      <c r="L1483" s="121" t="s">
        <v>55</v>
      </c>
      <c r="M1483" s="114" t="s">
        <v>1523</v>
      </c>
      <c r="N1483" s="114" t="s">
        <v>65</v>
      </c>
      <c r="O1483" s="114" t="s">
        <v>518</v>
      </c>
      <c r="P1483" s="121" t="s">
        <v>872</v>
      </c>
      <c r="Q1483" s="121">
        <v>4</v>
      </c>
      <c r="R1483" s="121" t="s">
        <v>873</v>
      </c>
      <c r="S1483" s="121" t="s">
        <v>59</v>
      </c>
      <c r="U1483" s="121" t="s">
        <v>874</v>
      </c>
      <c r="W1483" s="113" t="s">
        <v>65</v>
      </c>
      <c r="X1483" s="113">
        <v>5</v>
      </c>
      <c r="Y1483" s="113" t="s">
        <v>65</v>
      </c>
      <c r="Z1483" s="113" t="s">
        <v>65</v>
      </c>
      <c r="AA1483" s="120">
        <v>0</v>
      </c>
      <c r="AB1483" s="114" t="s">
        <v>65</v>
      </c>
      <c r="AC1483" s="121" t="s">
        <v>59</v>
      </c>
      <c r="AD1483" s="121" t="s">
        <v>875</v>
      </c>
    </row>
    <row r="1484" spans="1:30" s="121" customFormat="1">
      <c r="A1484" s="114" t="s">
        <v>1432</v>
      </c>
      <c r="B1484" s="114" t="s">
        <v>1408</v>
      </c>
      <c r="C1484" s="114" t="s">
        <v>868</v>
      </c>
      <c r="D1484" s="114">
        <f t="shared" si="117"/>
        <v>4</v>
      </c>
      <c r="E1484" s="119">
        <f t="shared" si="118"/>
        <v>313.05081949188531</v>
      </c>
      <c r="F1484" s="119">
        <v>202.65697744801</v>
      </c>
      <c r="G1484" s="114">
        <v>23.3383</v>
      </c>
      <c r="H1484" s="114">
        <v>76.042693</v>
      </c>
      <c r="I1484" s="114" t="s">
        <v>1119</v>
      </c>
      <c r="J1484" s="114" t="s">
        <v>61</v>
      </c>
      <c r="K1484" s="121" t="s">
        <v>495</v>
      </c>
      <c r="L1484" s="121" t="s">
        <v>55</v>
      </c>
      <c r="M1484" s="114" t="s">
        <v>1523</v>
      </c>
      <c r="N1484" s="114" t="s">
        <v>65</v>
      </c>
      <c r="O1484" s="114" t="s">
        <v>518</v>
      </c>
      <c r="P1484" s="121" t="s">
        <v>872</v>
      </c>
      <c r="Q1484" s="121">
        <v>4</v>
      </c>
      <c r="R1484" s="121" t="s">
        <v>873</v>
      </c>
      <c r="S1484" s="121" t="s">
        <v>59</v>
      </c>
      <c r="U1484" s="121" t="s">
        <v>874</v>
      </c>
      <c r="W1484" s="113" t="s">
        <v>65</v>
      </c>
      <c r="X1484" s="113">
        <v>6</v>
      </c>
      <c r="Y1484" s="113" t="s">
        <v>65</v>
      </c>
      <c r="Z1484" s="113" t="s">
        <v>65</v>
      </c>
      <c r="AA1484" s="120">
        <v>0</v>
      </c>
      <c r="AB1484" s="114" t="s">
        <v>65</v>
      </c>
      <c r="AC1484" s="121" t="s">
        <v>59</v>
      </c>
      <c r="AD1484" s="121" t="s">
        <v>875</v>
      </c>
    </row>
    <row r="1485" spans="1:30" s="121" customFormat="1">
      <c r="A1485" s="114" t="s">
        <v>1432</v>
      </c>
      <c r="B1485" s="114" t="s">
        <v>1408</v>
      </c>
      <c r="C1485" s="114" t="s">
        <v>868</v>
      </c>
      <c r="D1485" s="114">
        <f t="shared" si="117"/>
        <v>4</v>
      </c>
      <c r="E1485" s="119">
        <f t="shared" si="118"/>
        <v>515.70779693989527</v>
      </c>
      <c r="F1485" s="119">
        <v>200.39923631692901</v>
      </c>
      <c r="G1485" s="114">
        <v>23.337457000000001</v>
      </c>
      <c r="H1485" s="114">
        <v>76.043689999999998</v>
      </c>
      <c r="I1485" s="114" t="s">
        <v>1119</v>
      </c>
      <c r="J1485" s="114" t="s">
        <v>61</v>
      </c>
      <c r="K1485" s="121" t="s">
        <v>495</v>
      </c>
      <c r="L1485" s="121" t="s">
        <v>55</v>
      </c>
      <c r="M1485" s="114" t="s">
        <v>1523</v>
      </c>
      <c r="N1485" s="114" t="s">
        <v>65</v>
      </c>
      <c r="O1485" s="114" t="s">
        <v>518</v>
      </c>
      <c r="P1485" s="121" t="s">
        <v>872</v>
      </c>
      <c r="Q1485" s="121">
        <v>4</v>
      </c>
      <c r="R1485" s="121" t="s">
        <v>873</v>
      </c>
      <c r="S1485" s="121" t="s">
        <v>59</v>
      </c>
      <c r="U1485" s="121" t="s">
        <v>874</v>
      </c>
      <c r="W1485" s="113" t="s">
        <v>65</v>
      </c>
      <c r="X1485" s="113">
        <v>5</v>
      </c>
      <c r="Y1485" s="113" t="s">
        <v>65</v>
      </c>
      <c r="Z1485" s="113" t="s">
        <v>65</v>
      </c>
      <c r="AA1485" s="120">
        <v>0</v>
      </c>
      <c r="AB1485" s="114" t="s">
        <v>65</v>
      </c>
      <c r="AC1485" s="121" t="s">
        <v>59</v>
      </c>
      <c r="AD1485" s="121" t="s">
        <v>875</v>
      </c>
    </row>
    <row r="1486" spans="1:30" s="121" customFormat="1">
      <c r="A1486" s="114" t="s">
        <v>1432</v>
      </c>
      <c r="B1486" s="114" t="s">
        <v>1408</v>
      </c>
      <c r="C1486" s="114" t="s">
        <v>868</v>
      </c>
      <c r="D1486" s="114">
        <f t="shared" si="117"/>
        <v>4</v>
      </c>
      <c r="E1486" s="119">
        <f t="shared" si="118"/>
        <v>716.10703325682425</v>
      </c>
      <c r="F1486" s="119">
        <v>18.121071931434798</v>
      </c>
      <c r="G1486" s="114">
        <v>23.335812000000001</v>
      </c>
      <c r="H1486" s="114">
        <v>76.043717999999998</v>
      </c>
      <c r="I1486" s="114" t="s">
        <v>1119</v>
      </c>
      <c r="J1486" s="114" t="s">
        <v>61</v>
      </c>
      <c r="K1486" s="121" t="s">
        <v>495</v>
      </c>
      <c r="L1486" s="121" t="s">
        <v>55</v>
      </c>
      <c r="M1486" s="114" t="s">
        <v>1523</v>
      </c>
      <c r="N1486" s="114" t="s">
        <v>65</v>
      </c>
      <c r="O1486" s="114" t="s">
        <v>518</v>
      </c>
      <c r="P1486" s="121" t="s">
        <v>872</v>
      </c>
      <c r="Q1486" s="121">
        <v>4</v>
      </c>
      <c r="R1486" s="121" t="s">
        <v>873</v>
      </c>
      <c r="S1486" s="121" t="s">
        <v>59</v>
      </c>
      <c r="U1486" s="121" t="s">
        <v>874</v>
      </c>
      <c r="W1486" s="113" t="s">
        <v>65</v>
      </c>
      <c r="X1486" s="113">
        <v>7</v>
      </c>
      <c r="Y1486" s="113" t="s">
        <v>65</v>
      </c>
      <c r="Z1486" s="113" t="s">
        <v>65</v>
      </c>
      <c r="AA1486" s="120">
        <v>0</v>
      </c>
      <c r="AB1486" s="114" t="s">
        <v>65</v>
      </c>
      <c r="AC1486" s="121" t="s">
        <v>59</v>
      </c>
      <c r="AD1486" s="121" t="s">
        <v>875</v>
      </c>
    </row>
    <row r="1487" spans="1:30" s="121" customFormat="1">
      <c r="A1487" s="114" t="s">
        <v>1432</v>
      </c>
      <c r="B1487" s="114" t="s">
        <v>1408</v>
      </c>
      <c r="C1487" s="114" t="s">
        <v>868</v>
      </c>
      <c r="D1487" s="114">
        <f t="shared" si="117"/>
        <v>4</v>
      </c>
      <c r="E1487" s="119">
        <f t="shared" si="118"/>
        <v>734.22810518825906</v>
      </c>
      <c r="F1487" s="119">
        <v>49.849763840688702</v>
      </c>
      <c r="G1487" s="114">
        <v>23.335664000000001</v>
      </c>
      <c r="H1487" s="114">
        <v>76.043744000000004</v>
      </c>
      <c r="I1487" s="114" t="s">
        <v>1119</v>
      </c>
      <c r="J1487" s="114" t="s">
        <v>61</v>
      </c>
      <c r="K1487" s="121" t="s">
        <v>495</v>
      </c>
      <c r="L1487" s="121" t="s">
        <v>55</v>
      </c>
      <c r="M1487" s="114" t="s">
        <v>1523</v>
      </c>
      <c r="N1487" s="114" t="s">
        <v>65</v>
      </c>
      <c r="O1487" s="114">
        <v>2</v>
      </c>
      <c r="P1487" s="121" t="s">
        <v>1120</v>
      </c>
      <c r="Q1487" s="121">
        <v>4</v>
      </c>
      <c r="R1487" s="121" t="s">
        <v>873</v>
      </c>
      <c r="S1487" s="121" t="s">
        <v>59</v>
      </c>
      <c r="U1487" s="121" t="s">
        <v>874</v>
      </c>
      <c r="W1487" s="113" t="s">
        <v>65</v>
      </c>
      <c r="X1487" s="113">
        <v>10</v>
      </c>
      <c r="Y1487" s="113" t="s">
        <v>65</v>
      </c>
      <c r="Z1487" s="113" t="s">
        <v>65</v>
      </c>
      <c r="AA1487" s="120">
        <v>0</v>
      </c>
      <c r="AB1487" s="114" t="s">
        <v>65</v>
      </c>
      <c r="AC1487" s="121" t="s">
        <v>59</v>
      </c>
      <c r="AD1487" s="121" t="s">
        <v>875</v>
      </c>
    </row>
    <row r="1488" spans="1:30" s="121" customFormat="1">
      <c r="A1488" s="114" t="s">
        <v>1432</v>
      </c>
      <c r="B1488" s="114" t="s">
        <v>1408</v>
      </c>
      <c r="C1488" s="114" t="s">
        <v>868</v>
      </c>
      <c r="D1488" s="114">
        <f t="shared" si="117"/>
        <v>4</v>
      </c>
      <c r="E1488" s="119">
        <f t="shared" si="118"/>
        <v>784.07786902894782</v>
      </c>
      <c r="F1488" s="119">
        <v>192.19407868514699</v>
      </c>
      <c r="G1488" s="114">
        <v>23.335739</v>
      </c>
      <c r="H1488" s="114">
        <v>76.044218000000001</v>
      </c>
      <c r="I1488" s="114" t="s">
        <v>1119</v>
      </c>
      <c r="J1488" s="114" t="s">
        <v>61</v>
      </c>
      <c r="K1488" s="121" t="s">
        <v>495</v>
      </c>
      <c r="L1488" s="121" t="s">
        <v>55</v>
      </c>
      <c r="M1488" s="114" t="s">
        <v>1523</v>
      </c>
      <c r="N1488" s="114" t="s">
        <v>65</v>
      </c>
      <c r="O1488" s="114" t="s">
        <v>518</v>
      </c>
      <c r="P1488" s="121" t="s">
        <v>1120</v>
      </c>
      <c r="Q1488" s="121">
        <v>4</v>
      </c>
      <c r="R1488" s="121" t="s">
        <v>873</v>
      </c>
      <c r="S1488" s="121" t="s">
        <v>59</v>
      </c>
      <c r="U1488" s="121" t="s">
        <v>874</v>
      </c>
      <c r="W1488" s="113" t="s">
        <v>65</v>
      </c>
      <c r="X1488" s="113">
        <v>4</v>
      </c>
      <c r="Y1488" s="113" t="s">
        <v>65</v>
      </c>
      <c r="Z1488" s="113" t="s">
        <v>65</v>
      </c>
      <c r="AA1488" s="120">
        <v>0</v>
      </c>
      <c r="AB1488" s="114" t="s">
        <v>65</v>
      </c>
      <c r="AC1488" s="121" t="s">
        <v>59</v>
      </c>
      <c r="AD1488" s="121" t="s">
        <v>875</v>
      </c>
    </row>
    <row r="1489" spans="1:30" s="121" customFormat="1">
      <c r="A1489" s="114" t="s">
        <v>1432</v>
      </c>
      <c r="B1489" s="114" t="s">
        <v>1408</v>
      </c>
      <c r="C1489" s="114" t="s">
        <v>868</v>
      </c>
      <c r="D1489" s="114">
        <f t="shared" si="117"/>
        <v>4</v>
      </c>
      <c r="E1489" s="119">
        <f t="shared" si="118"/>
        <v>976.27194771409484</v>
      </c>
      <c r="F1489" s="119">
        <v>127.202459394504</v>
      </c>
      <c r="G1489" s="114">
        <v>23.335857000000001</v>
      </c>
      <c r="H1489" s="114">
        <v>76.046064999999999</v>
      </c>
      <c r="I1489" s="114" t="s">
        <v>1119</v>
      </c>
      <c r="J1489" s="114" t="s">
        <v>61</v>
      </c>
      <c r="K1489" s="121" t="s">
        <v>495</v>
      </c>
      <c r="L1489" s="121" t="s">
        <v>55</v>
      </c>
      <c r="M1489" s="114" t="s">
        <v>1523</v>
      </c>
      <c r="N1489" s="114" t="s">
        <v>65</v>
      </c>
      <c r="O1489" s="114" t="s">
        <v>518</v>
      </c>
      <c r="P1489" s="121" t="s">
        <v>1120</v>
      </c>
      <c r="Q1489" s="121">
        <v>4</v>
      </c>
      <c r="R1489" s="121" t="s">
        <v>873</v>
      </c>
      <c r="S1489" s="121" t="s">
        <v>59</v>
      </c>
      <c r="U1489" s="121" t="s">
        <v>874</v>
      </c>
      <c r="W1489" s="113" t="s">
        <v>65</v>
      </c>
      <c r="X1489" s="113">
        <v>7</v>
      </c>
      <c r="Y1489" s="113" t="s">
        <v>65</v>
      </c>
      <c r="Z1489" s="113" t="s">
        <v>65</v>
      </c>
      <c r="AA1489" s="120">
        <v>0</v>
      </c>
      <c r="AB1489" s="114" t="s">
        <v>65</v>
      </c>
      <c r="AC1489" s="121" t="s">
        <v>59</v>
      </c>
      <c r="AD1489" s="121" t="s">
        <v>875</v>
      </c>
    </row>
    <row r="1490" spans="1:30" s="121" customFormat="1">
      <c r="A1490" s="114" t="s">
        <v>1431</v>
      </c>
      <c r="B1490" s="114" t="s">
        <v>1408</v>
      </c>
      <c r="C1490" s="114" t="s">
        <v>868</v>
      </c>
      <c r="D1490" s="114">
        <f t="shared" si="117"/>
        <v>4</v>
      </c>
      <c r="E1490" s="119">
        <f t="shared" si="118"/>
        <v>1103.4744071085988</v>
      </c>
      <c r="F1490" s="119">
        <v>178.472966887756</v>
      </c>
      <c r="G1490" s="114">
        <v>23.335478999999999</v>
      </c>
      <c r="H1490" s="114">
        <v>76.047228000000004</v>
      </c>
      <c r="I1490" s="114" t="s">
        <v>1119</v>
      </c>
      <c r="J1490" s="114" t="s">
        <v>61</v>
      </c>
      <c r="K1490" s="121" t="s">
        <v>495</v>
      </c>
      <c r="L1490" s="121" t="s">
        <v>55</v>
      </c>
      <c r="M1490" s="114" t="s">
        <v>1523</v>
      </c>
      <c r="N1490" s="114" t="s">
        <v>65</v>
      </c>
      <c r="O1490" s="114" t="s">
        <v>518</v>
      </c>
      <c r="P1490" s="121" t="s">
        <v>1120</v>
      </c>
      <c r="Q1490" s="121">
        <v>4</v>
      </c>
      <c r="R1490" s="121" t="s">
        <v>881</v>
      </c>
      <c r="S1490" s="121" t="s">
        <v>59</v>
      </c>
      <c r="U1490" s="121" t="s">
        <v>874</v>
      </c>
      <c r="W1490" s="113" t="s">
        <v>65</v>
      </c>
      <c r="X1490" s="113">
        <v>6</v>
      </c>
      <c r="Y1490" s="113" t="s">
        <v>65</v>
      </c>
      <c r="Z1490" s="113" t="s">
        <v>65</v>
      </c>
      <c r="AA1490" s="120">
        <v>0</v>
      </c>
      <c r="AB1490" s="114" t="s">
        <v>65</v>
      </c>
      <c r="AC1490" s="121" t="s">
        <v>59</v>
      </c>
      <c r="AD1490" s="121" t="s">
        <v>875</v>
      </c>
    </row>
    <row r="1491" spans="1:30" s="121" customFormat="1">
      <c r="A1491" s="114" t="s">
        <v>1432</v>
      </c>
      <c r="B1491" s="114" t="s">
        <v>1408</v>
      </c>
      <c r="C1491" s="114" t="s">
        <v>895</v>
      </c>
      <c r="D1491" s="114">
        <f t="shared" si="117"/>
        <v>4</v>
      </c>
      <c r="E1491" s="119">
        <f t="shared" si="118"/>
        <v>1281.9473739963548</v>
      </c>
      <c r="F1491" s="119">
        <v>167.97250826308701</v>
      </c>
      <c r="G1491" s="114">
        <v>23.335387999999998</v>
      </c>
      <c r="H1491" s="114">
        <v>76.048969</v>
      </c>
      <c r="I1491" s="114" t="s">
        <v>1119</v>
      </c>
      <c r="J1491" s="114" t="s">
        <v>61</v>
      </c>
      <c r="K1491" s="121" t="s">
        <v>495</v>
      </c>
      <c r="L1491" s="121" t="s">
        <v>55</v>
      </c>
      <c r="M1491" s="114" t="s">
        <v>1523</v>
      </c>
      <c r="N1491" s="114" t="s">
        <v>65</v>
      </c>
      <c r="O1491" s="114" t="s">
        <v>518</v>
      </c>
      <c r="P1491" s="121" t="s">
        <v>1120</v>
      </c>
      <c r="Q1491" s="121">
        <v>4</v>
      </c>
      <c r="R1491" s="121" t="s">
        <v>881</v>
      </c>
      <c r="S1491" s="121" t="s">
        <v>1535</v>
      </c>
      <c r="U1491" s="121" t="s">
        <v>874</v>
      </c>
      <c r="W1491" s="113" t="s">
        <v>65</v>
      </c>
      <c r="X1491" s="113">
        <v>9</v>
      </c>
      <c r="Y1491" s="113" t="s">
        <v>65</v>
      </c>
      <c r="Z1491" s="113" t="s">
        <v>65</v>
      </c>
      <c r="AA1491" s="120">
        <v>0</v>
      </c>
      <c r="AB1491" s="114" t="s">
        <v>65</v>
      </c>
      <c r="AC1491" s="121" t="s">
        <v>1535</v>
      </c>
      <c r="AD1491" s="121" t="s">
        <v>875</v>
      </c>
    </row>
    <row r="1492" spans="1:30" s="121" customFormat="1">
      <c r="A1492" s="114" t="s">
        <v>1431</v>
      </c>
      <c r="B1492" s="114" t="s">
        <v>1408</v>
      </c>
      <c r="C1492" s="114" t="s">
        <v>895</v>
      </c>
      <c r="D1492" s="114">
        <f t="shared" si="117"/>
        <v>4</v>
      </c>
      <c r="E1492" s="119">
        <f t="shared" si="118"/>
        <v>1449.9198822594419</v>
      </c>
      <c r="F1492" s="119">
        <v>471.743381636442</v>
      </c>
      <c r="G1492" s="114">
        <v>23.335557000000001</v>
      </c>
      <c r="H1492" s="114">
        <v>76.050597999999994</v>
      </c>
      <c r="I1492" s="114" t="s">
        <v>1119</v>
      </c>
      <c r="J1492" s="114" t="s">
        <v>61</v>
      </c>
      <c r="K1492" s="121" t="s">
        <v>495</v>
      </c>
      <c r="L1492" s="121" t="s">
        <v>55</v>
      </c>
      <c r="M1492" s="114" t="s">
        <v>1523</v>
      </c>
      <c r="N1492" s="114" t="s">
        <v>65</v>
      </c>
      <c r="O1492" s="114" t="s">
        <v>518</v>
      </c>
      <c r="P1492" s="121" t="s">
        <v>1120</v>
      </c>
      <c r="Q1492" s="121">
        <v>4</v>
      </c>
      <c r="R1492" s="121" t="s">
        <v>873</v>
      </c>
      <c r="S1492" s="121" t="s">
        <v>1535</v>
      </c>
      <c r="U1492" s="121" t="s">
        <v>874</v>
      </c>
      <c r="W1492" s="113" t="s">
        <v>65</v>
      </c>
      <c r="X1492" s="113">
        <v>6</v>
      </c>
      <c r="Y1492" s="113" t="s">
        <v>65</v>
      </c>
      <c r="Z1492" s="113" t="s">
        <v>65</v>
      </c>
      <c r="AA1492" s="120">
        <v>0</v>
      </c>
      <c r="AB1492" s="114" t="s">
        <v>65</v>
      </c>
      <c r="AC1492" s="121" t="s">
        <v>1535</v>
      </c>
      <c r="AD1492" s="121" t="s">
        <v>875</v>
      </c>
    </row>
    <row r="1493" spans="1:30" s="121" customFormat="1">
      <c r="A1493" s="114" t="s">
        <v>1431</v>
      </c>
      <c r="B1493" s="114" t="s">
        <v>1408</v>
      </c>
      <c r="C1493" s="114" t="s">
        <v>895</v>
      </c>
      <c r="D1493" s="114">
        <f t="shared" si="117"/>
        <v>4</v>
      </c>
      <c r="E1493" s="119">
        <f t="shared" si="118"/>
        <v>1921.663263895884</v>
      </c>
      <c r="F1493" s="119">
        <v>3.6629384297204899</v>
      </c>
      <c r="G1493" s="114">
        <v>23.336282000000001</v>
      </c>
      <c r="H1493" s="114">
        <v>76.055137000000002</v>
      </c>
      <c r="I1493" s="114" t="s">
        <v>1119</v>
      </c>
      <c r="J1493" s="114" t="s">
        <v>61</v>
      </c>
      <c r="K1493" s="121" t="s">
        <v>495</v>
      </c>
      <c r="L1493" s="121" t="s">
        <v>55</v>
      </c>
      <c r="M1493" s="114" t="s">
        <v>1523</v>
      </c>
      <c r="N1493" s="114" t="s">
        <v>65</v>
      </c>
      <c r="O1493" s="114" t="s">
        <v>518</v>
      </c>
      <c r="P1493" s="121" t="s">
        <v>1120</v>
      </c>
      <c r="Q1493" s="121">
        <v>4</v>
      </c>
      <c r="R1493" s="121" t="s">
        <v>881</v>
      </c>
      <c r="S1493" s="121" t="s">
        <v>1535</v>
      </c>
      <c r="U1493" s="121" t="s">
        <v>874</v>
      </c>
      <c r="W1493" s="113" t="s">
        <v>65</v>
      </c>
      <c r="X1493" s="113">
        <v>6</v>
      </c>
      <c r="Y1493" s="113" t="s">
        <v>65</v>
      </c>
      <c r="Z1493" s="113" t="s">
        <v>65</v>
      </c>
      <c r="AA1493" s="120">
        <v>0</v>
      </c>
      <c r="AB1493" s="114" t="s">
        <v>65</v>
      </c>
      <c r="AC1493" s="121" t="s">
        <v>1535</v>
      </c>
      <c r="AD1493" s="121" t="s">
        <v>875</v>
      </c>
    </row>
    <row r="1494" spans="1:30" s="121" customFormat="1">
      <c r="A1494" s="114" t="s">
        <v>906</v>
      </c>
      <c r="B1494" s="114" t="s">
        <v>871</v>
      </c>
      <c r="C1494" s="114" t="s">
        <v>895</v>
      </c>
      <c r="D1494" s="114">
        <f t="shared" si="117"/>
        <v>4</v>
      </c>
      <c r="E1494" s="119">
        <f t="shared" si="118"/>
        <v>1925.3262023256045</v>
      </c>
      <c r="F1494" s="119">
        <v>155.99550015515999</v>
      </c>
      <c r="G1494" s="114">
        <v>23.336285</v>
      </c>
      <c r="H1494" s="114">
        <v>76.055172999999996</v>
      </c>
      <c r="I1494" s="114" t="s">
        <v>1119</v>
      </c>
      <c r="J1494" s="114" t="s">
        <v>61</v>
      </c>
      <c r="K1494" s="121" t="s">
        <v>495</v>
      </c>
      <c r="L1494" s="121" t="s">
        <v>55</v>
      </c>
      <c r="M1494" s="114" t="s">
        <v>1523</v>
      </c>
      <c r="N1494" s="114" t="s">
        <v>65</v>
      </c>
      <c r="O1494" s="114" t="s">
        <v>518</v>
      </c>
      <c r="P1494" s="121" t="s">
        <v>1120</v>
      </c>
      <c r="Q1494" s="121">
        <v>4</v>
      </c>
      <c r="R1494" s="121" t="s">
        <v>881</v>
      </c>
      <c r="S1494" s="121" t="s">
        <v>1535</v>
      </c>
      <c r="U1494" s="121" t="s">
        <v>874</v>
      </c>
      <c r="W1494" s="113" t="s">
        <v>65</v>
      </c>
      <c r="X1494" s="113">
        <v>6</v>
      </c>
      <c r="Y1494" s="113" t="s">
        <v>65</v>
      </c>
      <c r="Z1494" s="113" t="s">
        <v>65</v>
      </c>
      <c r="AA1494" s="120">
        <v>0</v>
      </c>
      <c r="AB1494" s="114" t="s">
        <v>65</v>
      </c>
      <c r="AC1494" s="121" t="s">
        <v>1535</v>
      </c>
      <c r="AD1494" s="121" t="s">
        <v>875</v>
      </c>
    </row>
    <row r="1495" spans="1:30" s="121" customFormat="1">
      <c r="A1495" s="114" t="s">
        <v>1433</v>
      </c>
      <c r="B1495" s="114" t="s">
        <v>1537</v>
      </c>
      <c r="C1495" s="114" t="s">
        <v>895</v>
      </c>
      <c r="D1495" s="114">
        <f t="shared" si="117"/>
        <v>4</v>
      </c>
      <c r="E1495" s="119">
        <f t="shared" si="118"/>
        <v>2081.3217024807645</v>
      </c>
      <c r="F1495" s="119">
        <v>314.474943954835</v>
      </c>
      <c r="G1495" s="114">
        <v>23.336131000000002</v>
      </c>
      <c r="H1495" s="114">
        <v>76.056680999999998</v>
      </c>
      <c r="I1495" s="114" t="s">
        <v>1119</v>
      </c>
      <c r="J1495" s="114" t="s">
        <v>61</v>
      </c>
      <c r="K1495" s="121" t="s">
        <v>495</v>
      </c>
      <c r="L1495" s="121" t="s">
        <v>55</v>
      </c>
      <c r="M1495" s="114" t="s">
        <v>1523</v>
      </c>
      <c r="N1495" s="114" t="s">
        <v>65</v>
      </c>
      <c r="O1495" s="114" t="s">
        <v>518</v>
      </c>
      <c r="P1495" s="121" t="s">
        <v>1120</v>
      </c>
      <c r="Q1495" s="121">
        <v>4</v>
      </c>
      <c r="R1495" s="121" t="s">
        <v>881</v>
      </c>
      <c r="S1495" s="121" t="s">
        <v>1535</v>
      </c>
      <c r="U1495" s="121" t="s">
        <v>874</v>
      </c>
      <c r="W1495" s="149" t="s">
        <v>1433</v>
      </c>
      <c r="X1495" s="113">
        <v>7</v>
      </c>
      <c r="Y1495" s="113" t="s">
        <v>1413</v>
      </c>
      <c r="Z1495" s="113" t="s">
        <v>1433</v>
      </c>
      <c r="AA1495" s="120">
        <f>X1495+6</f>
        <v>13</v>
      </c>
      <c r="AB1495" s="114" t="s">
        <v>65</v>
      </c>
      <c r="AC1495" s="121" t="s">
        <v>1535</v>
      </c>
      <c r="AD1495" s="121" t="s">
        <v>875</v>
      </c>
    </row>
    <row r="1496" spans="1:30" s="121" customFormat="1">
      <c r="A1496" s="114" t="s">
        <v>1432</v>
      </c>
      <c r="B1496" s="114" t="s">
        <v>1408</v>
      </c>
      <c r="C1496" s="114" t="s">
        <v>895</v>
      </c>
      <c r="D1496" s="114">
        <f t="shared" si="117"/>
        <v>4</v>
      </c>
      <c r="E1496" s="119">
        <f t="shared" si="118"/>
        <v>2395.7966464355995</v>
      </c>
      <c r="F1496" s="119">
        <v>15.9302292479675</v>
      </c>
      <c r="G1496" s="114">
        <v>23.336424999999998</v>
      </c>
      <c r="H1496" s="114">
        <v>76.059707000000003</v>
      </c>
      <c r="I1496" s="114" t="s">
        <v>1119</v>
      </c>
      <c r="J1496" s="114" t="s">
        <v>61</v>
      </c>
      <c r="K1496" s="121" t="s">
        <v>495</v>
      </c>
      <c r="L1496" s="121" t="s">
        <v>55</v>
      </c>
      <c r="M1496" s="114" t="s">
        <v>1523</v>
      </c>
      <c r="N1496" s="114" t="s">
        <v>65</v>
      </c>
      <c r="O1496" s="114" t="s">
        <v>518</v>
      </c>
      <c r="P1496" s="121" t="s">
        <v>1120</v>
      </c>
      <c r="Q1496" s="121">
        <v>4</v>
      </c>
      <c r="R1496" s="121" t="s">
        <v>881</v>
      </c>
      <c r="S1496" s="121" t="s">
        <v>1535</v>
      </c>
      <c r="U1496" s="121" t="s">
        <v>874</v>
      </c>
      <c r="W1496" s="113" t="s">
        <v>65</v>
      </c>
      <c r="X1496" s="113">
        <v>9</v>
      </c>
      <c r="Y1496" s="113" t="s">
        <v>65</v>
      </c>
      <c r="Z1496" s="113" t="s">
        <v>65</v>
      </c>
      <c r="AA1496" s="120">
        <v>0</v>
      </c>
      <c r="AB1496" s="114" t="s">
        <v>65</v>
      </c>
      <c r="AC1496" s="121" t="s">
        <v>1535</v>
      </c>
      <c r="AD1496" s="121" t="s">
        <v>875</v>
      </c>
    </row>
    <row r="1497" spans="1:30" s="121" customFormat="1">
      <c r="A1497" s="114" t="s">
        <v>1433</v>
      </c>
      <c r="B1497" s="114" t="s">
        <v>1537</v>
      </c>
      <c r="C1497" s="114" t="s">
        <v>895</v>
      </c>
      <c r="D1497" s="114">
        <f t="shared" si="117"/>
        <v>4</v>
      </c>
      <c r="E1497" s="119">
        <f t="shared" si="118"/>
        <v>2411.726875683567</v>
      </c>
      <c r="F1497" s="119">
        <v>513.82493019780395</v>
      </c>
      <c r="G1497" s="114">
        <v>23.336442999999999</v>
      </c>
      <c r="H1497" s="114">
        <v>76.059860999999998</v>
      </c>
      <c r="I1497" s="114" t="s">
        <v>1119</v>
      </c>
      <c r="J1497" s="114" t="s">
        <v>61</v>
      </c>
      <c r="K1497" s="121" t="s">
        <v>495</v>
      </c>
      <c r="L1497" s="121" t="s">
        <v>55</v>
      </c>
      <c r="M1497" s="114" t="s">
        <v>1523</v>
      </c>
      <c r="N1497" s="114" t="s">
        <v>65</v>
      </c>
      <c r="O1497" s="114" t="s">
        <v>518</v>
      </c>
      <c r="P1497" s="121" t="s">
        <v>1120</v>
      </c>
      <c r="Q1497" s="121">
        <v>4</v>
      </c>
      <c r="R1497" s="121" t="s">
        <v>881</v>
      </c>
      <c r="S1497" s="121" t="s">
        <v>1535</v>
      </c>
      <c r="U1497" s="121" t="s">
        <v>874</v>
      </c>
      <c r="W1497" s="149" t="s">
        <v>1433</v>
      </c>
      <c r="X1497" s="113">
        <v>9</v>
      </c>
      <c r="Y1497" s="113" t="s">
        <v>1413</v>
      </c>
      <c r="Z1497" s="113" t="s">
        <v>1433</v>
      </c>
      <c r="AA1497" s="120">
        <f>X1497+6</f>
        <v>15</v>
      </c>
      <c r="AB1497" s="114" t="s">
        <v>65</v>
      </c>
      <c r="AC1497" s="121" t="s">
        <v>1535</v>
      </c>
      <c r="AD1497" s="121" t="s">
        <v>875</v>
      </c>
    </row>
    <row r="1498" spans="1:30" s="121" customFormat="1">
      <c r="A1498" s="114" t="s">
        <v>882</v>
      </c>
      <c r="B1498" s="114" t="s">
        <v>871</v>
      </c>
      <c r="C1498" s="114" t="s">
        <v>895</v>
      </c>
      <c r="D1498" s="114">
        <f t="shared" si="117"/>
        <v>4</v>
      </c>
      <c r="E1498" s="119">
        <f t="shared" si="118"/>
        <v>2925.5518058813709</v>
      </c>
      <c r="F1498" s="119">
        <v>258.17597503138501</v>
      </c>
      <c r="G1498" s="114">
        <v>23.337945000000001</v>
      </c>
      <c r="H1498" s="114">
        <v>76.064570000000003</v>
      </c>
      <c r="I1498" s="114" t="s">
        <v>1119</v>
      </c>
      <c r="J1498" s="114" t="s">
        <v>61</v>
      </c>
      <c r="K1498" s="121" t="s">
        <v>495</v>
      </c>
      <c r="L1498" s="121" t="s">
        <v>55</v>
      </c>
      <c r="M1498" s="114" t="s">
        <v>1523</v>
      </c>
      <c r="N1498" s="114" t="s">
        <v>65</v>
      </c>
      <c r="O1498" s="114" t="s">
        <v>518</v>
      </c>
      <c r="P1498" s="121" t="s">
        <v>1120</v>
      </c>
      <c r="Q1498" s="121">
        <v>4</v>
      </c>
      <c r="R1498" s="121" t="s">
        <v>881</v>
      </c>
      <c r="S1498" s="121" t="s">
        <v>1535</v>
      </c>
      <c r="U1498" s="121" t="s">
        <v>874</v>
      </c>
      <c r="W1498" s="113" t="s">
        <v>65</v>
      </c>
      <c r="X1498" s="113">
        <v>6</v>
      </c>
      <c r="Y1498" s="113" t="s">
        <v>65</v>
      </c>
      <c r="Z1498" s="113" t="s">
        <v>65</v>
      </c>
      <c r="AA1498" s="120">
        <v>0</v>
      </c>
      <c r="AB1498" s="114" t="s">
        <v>65</v>
      </c>
      <c r="AC1498" s="121" t="s">
        <v>1535</v>
      </c>
      <c r="AD1498" s="121" t="s">
        <v>875</v>
      </c>
    </row>
    <row r="1499" spans="1:30" s="121" customFormat="1">
      <c r="A1499" s="114" t="s">
        <v>1433</v>
      </c>
      <c r="B1499" s="114" t="s">
        <v>1537</v>
      </c>
      <c r="C1499" s="114" t="s">
        <v>895</v>
      </c>
      <c r="D1499" s="114">
        <f t="shared" si="117"/>
        <v>4</v>
      </c>
      <c r="E1499" s="119">
        <f t="shared" si="118"/>
        <v>3183.7277809127559</v>
      </c>
      <c r="F1499" s="119">
        <v>305.25021937190797</v>
      </c>
      <c r="G1499" s="114">
        <v>23.338605999999999</v>
      </c>
      <c r="H1499" s="114">
        <v>76.066986999999997</v>
      </c>
      <c r="I1499" s="114" t="s">
        <v>1119</v>
      </c>
      <c r="J1499" s="114" t="s">
        <v>61</v>
      </c>
      <c r="K1499" s="121" t="s">
        <v>495</v>
      </c>
      <c r="L1499" s="121" t="s">
        <v>55</v>
      </c>
      <c r="M1499" s="114" t="s">
        <v>1523</v>
      </c>
      <c r="N1499" s="114" t="s">
        <v>65</v>
      </c>
      <c r="O1499" s="114" t="s">
        <v>518</v>
      </c>
      <c r="P1499" s="121" t="s">
        <v>1120</v>
      </c>
      <c r="Q1499" s="121">
        <v>4</v>
      </c>
      <c r="R1499" s="121" t="s">
        <v>881</v>
      </c>
      <c r="S1499" s="121" t="s">
        <v>1535</v>
      </c>
      <c r="U1499" s="121" t="s">
        <v>874</v>
      </c>
      <c r="W1499" s="149" t="s">
        <v>1433</v>
      </c>
      <c r="X1499" s="113">
        <v>7</v>
      </c>
      <c r="Y1499" s="113" t="s">
        <v>1413</v>
      </c>
      <c r="Z1499" s="113" t="s">
        <v>1433</v>
      </c>
      <c r="AA1499" s="120">
        <f t="shared" ref="AA1499:AA1500" si="119">X1499+6</f>
        <v>13</v>
      </c>
      <c r="AB1499" s="114" t="s">
        <v>65</v>
      </c>
      <c r="AC1499" s="121" t="s">
        <v>1535</v>
      </c>
      <c r="AD1499" s="121" t="s">
        <v>875</v>
      </c>
    </row>
    <row r="1500" spans="1:30" s="121" customFormat="1">
      <c r="A1500" s="114" t="s">
        <v>1433</v>
      </c>
      <c r="B1500" s="114" t="s">
        <v>1537</v>
      </c>
      <c r="C1500" s="114" t="s">
        <v>895</v>
      </c>
      <c r="D1500" s="114">
        <f t="shared" si="117"/>
        <v>4</v>
      </c>
      <c r="E1500" s="119">
        <f t="shared" si="118"/>
        <v>3488.9780002846637</v>
      </c>
      <c r="F1500" s="119">
        <v>70.132183868374995</v>
      </c>
      <c r="G1500" s="114">
        <v>23.339451</v>
      </c>
      <c r="H1500" s="114">
        <v>76.069800999999998</v>
      </c>
      <c r="I1500" s="114" t="s">
        <v>1119</v>
      </c>
      <c r="J1500" s="114" t="s">
        <v>61</v>
      </c>
      <c r="K1500" s="121" t="s">
        <v>495</v>
      </c>
      <c r="L1500" s="121" t="s">
        <v>55</v>
      </c>
      <c r="M1500" s="114" t="s">
        <v>1523</v>
      </c>
      <c r="N1500" s="114" t="s">
        <v>65</v>
      </c>
      <c r="O1500" s="114" t="s">
        <v>518</v>
      </c>
      <c r="P1500" s="121" t="s">
        <v>1120</v>
      </c>
      <c r="Q1500" s="121">
        <v>4</v>
      </c>
      <c r="R1500" s="121" t="s">
        <v>881</v>
      </c>
      <c r="S1500" s="121" t="s">
        <v>1535</v>
      </c>
      <c r="U1500" s="121" t="s">
        <v>874</v>
      </c>
      <c r="W1500" s="149" t="s">
        <v>1433</v>
      </c>
      <c r="X1500" s="113">
        <v>18</v>
      </c>
      <c r="Y1500" s="113" t="s">
        <v>1413</v>
      </c>
      <c r="Z1500" s="113" t="s">
        <v>1433</v>
      </c>
      <c r="AA1500" s="120">
        <f t="shared" si="119"/>
        <v>24</v>
      </c>
      <c r="AB1500" s="114" t="s">
        <v>65</v>
      </c>
      <c r="AC1500" s="121" t="s">
        <v>1535</v>
      </c>
      <c r="AD1500" s="121" t="s">
        <v>875</v>
      </c>
    </row>
    <row r="1501" spans="1:30" s="121" customFormat="1">
      <c r="A1501" s="114" t="s">
        <v>1432</v>
      </c>
      <c r="B1501" s="114" t="s">
        <v>1408</v>
      </c>
      <c r="C1501" s="114" t="s">
        <v>895</v>
      </c>
      <c r="D1501" s="114">
        <f t="shared" si="117"/>
        <v>4</v>
      </c>
      <c r="E1501" s="119">
        <f t="shared" si="118"/>
        <v>3559.1101841530385</v>
      </c>
      <c r="F1501" s="119">
        <v>101.067299274139</v>
      </c>
      <c r="G1501" s="114">
        <v>23.339731</v>
      </c>
      <c r="H1501" s="114">
        <v>76.070414</v>
      </c>
      <c r="I1501" s="114" t="s">
        <v>1119</v>
      </c>
      <c r="J1501" s="114" t="s">
        <v>61</v>
      </c>
      <c r="K1501" s="121" t="s">
        <v>495</v>
      </c>
      <c r="L1501" s="121" t="s">
        <v>55</v>
      </c>
      <c r="M1501" s="114" t="s">
        <v>1523</v>
      </c>
      <c r="N1501" s="114" t="s">
        <v>65</v>
      </c>
      <c r="O1501" s="114">
        <v>4</v>
      </c>
      <c r="P1501" s="121" t="s">
        <v>1120</v>
      </c>
      <c r="Q1501" s="121">
        <v>4</v>
      </c>
      <c r="R1501" s="121" t="s">
        <v>881</v>
      </c>
      <c r="S1501" s="121" t="s">
        <v>1535</v>
      </c>
      <c r="U1501" s="121" t="s">
        <v>874</v>
      </c>
      <c r="W1501" s="113" t="s">
        <v>65</v>
      </c>
      <c r="X1501" s="113">
        <v>13</v>
      </c>
      <c r="Y1501" s="113" t="s">
        <v>65</v>
      </c>
      <c r="Z1501" s="113" t="s">
        <v>65</v>
      </c>
      <c r="AA1501" s="120">
        <v>0</v>
      </c>
      <c r="AB1501" s="114" t="s">
        <v>65</v>
      </c>
      <c r="AC1501" s="121" t="s">
        <v>1535</v>
      </c>
      <c r="AD1501" s="121" t="s">
        <v>875</v>
      </c>
    </row>
    <row r="1502" spans="1:30" s="121" customFormat="1">
      <c r="A1502" s="114" t="s">
        <v>1433</v>
      </c>
      <c r="B1502" s="114" t="s">
        <v>1537</v>
      </c>
      <c r="C1502" s="114" t="s">
        <v>895</v>
      </c>
      <c r="D1502" s="114">
        <f t="shared" si="117"/>
        <v>4</v>
      </c>
      <c r="E1502" s="119">
        <f t="shared" si="118"/>
        <v>3660.1774834271773</v>
      </c>
      <c r="F1502" s="119">
        <v>40.284538600198701</v>
      </c>
      <c r="G1502" s="114">
        <v>23.340019000000002</v>
      </c>
      <c r="H1502" s="114">
        <v>76.071341000000004</v>
      </c>
      <c r="I1502" s="114" t="s">
        <v>1119</v>
      </c>
      <c r="J1502" s="114" t="s">
        <v>61</v>
      </c>
      <c r="K1502" s="121" t="s">
        <v>495</v>
      </c>
      <c r="L1502" s="121" t="s">
        <v>55</v>
      </c>
      <c r="M1502" s="114" t="s">
        <v>1523</v>
      </c>
      <c r="N1502" s="114" t="s">
        <v>65</v>
      </c>
      <c r="O1502" s="114" t="s">
        <v>518</v>
      </c>
      <c r="P1502" s="121" t="s">
        <v>1120</v>
      </c>
      <c r="Q1502" s="121">
        <v>4</v>
      </c>
      <c r="R1502" s="121" t="s">
        <v>881</v>
      </c>
      <c r="S1502" s="121" t="s">
        <v>1535</v>
      </c>
      <c r="U1502" s="121" t="s">
        <v>874</v>
      </c>
      <c r="W1502" s="149" t="s">
        <v>1433</v>
      </c>
      <c r="X1502" s="113">
        <v>24</v>
      </c>
      <c r="Y1502" s="113" t="s">
        <v>1413</v>
      </c>
      <c r="Z1502" s="113" t="s">
        <v>1433</v>
      </c>
      <c r="AA1502" s="120">
        <f>X1502+6</f>
        <v>30</v>
      </c>
      <c r="AB1502" s="114" t="s">
        <v>65</v>
      </c>
      <c r="AC1502" s="121" t="s">
        <v>1535</v>
      </c>
      <c r="AD1502" s="121" t="s">
        <v>875</v>
      </c>
    </row>
    <row r="1503" spans="1:30" s="121" customFormat="1">
      <c r="A1503" s="114" t="s">
        <v>1432</v>
      </c>
      <c r="B1503" s="114" t="s">
        <v>1408</v>
      </c>
      <c r="C1503" s="114" t="s">
        <v>895</v>
      </c>
      <c r="D1503" s="114">
        <f t="shared" si="117"/>
        <v>4</v>
      </c>
      <c r="E1503" s="119">
        <f t="shared" si="118"/>
        <v>3700.462022027376</v>
      </c>
      <c r="F1503" s="119">
        <v>216.410360279483</v>
      </c>
      <c r="G1503" s="114">
        <v>23.340225</v>
      </c>
      <c r="H1503" s="114">
        <v>76.071665999999993</v>
      </c>
      <c r="I1503" s="114" t="s">
        <v>1119</v>
      </c>
      <c r="J1503" s="114" t="s">
        <v>61</v>
      </c>
      <c r="K1503" s="121" t="s">
        <v>495</v>
      </c>
      <c r="L1503" s="121" t="s">
        <v>55</v>
      </c>
      <c r="M1503" s="114" t="s">
        <v>1523</v>
      </c>
      <c r="N1503" s="114" t="s">
        <v>65</v>
      </c>
      <c r="O1503" s="114" t="s">
        <v>518</v>
      </c>
      <c r="P1503" s="121" t="s">
        <v>1120</v>
      </c>
      <c r="Q1503" s="121">
        <v>4</v>
      </c>
      <c r="R1503" s="121" t="s">
        <v>881</v>
      </c>
      <c r="S1503" s="121" t="s">
        <v>1535</v>
      </c>
      <c r="U1503" s="121" t="s">
        <v>874</v>
      </c>
      <c r="W1503" s="113" t="s">
        <v>65</v>
      </c>
      <c r="X1503" s="113">
        <v>7</v>
      </c>
      <c r="Y1503" s="113" t="s">
        <v>65</v>
      </c>
      <c r="Z1503" s="113" t="s">
        <v>65</v>
      </c>
      <c r="AA1503" s="120">
        <v>0</v>
      </c>
      <c r="AB1503" s="114" t="s">
        <v>65</v>
      </c>
      <c r="AC1503" s="121" t="s">
        <v>1535</v>
      </c>
      <c r="AD1503" s="121" t="s">
        <v>875</v>
      </c>
    </row>
    <row r="1504" spans="1:30" s="121" customFormat="1">
      <c r="A1504" s="114" t="s">
        <v>1020</v>
      </c>
      <c r="B1504" s="114" t="s">
        <v>871</v>
      </c>
      <c r="C1504" s="114" t="s">
        <v>895</v>
      </c>
      <c r="D1504" s="114">
        <f t="shared" si="117"/>
        <v>4</v>
      </c>
      <c r="E1504" s="119">
        <f t="shared" si="118"/>
        <v>3916.872382306859</v>
      </c>
      <c r="F1504" s="119">
        <v>118.379261398792</v>
      </c>
      <c r="G1504" s="114">
        <v>23.340266</v>
      </c>
      <c r="H1504" s="114">
        <v>76.073766000000006</v>
      </c>
      <c r="I1504" s="114" t="s">
        <v>1119</v>
      </c>
      <c r="J1504" s="114" t="s">
        <v>61</v>
      </c>
      <c r="K1504" s="121" t="s">
        <v>495</v>
      </c>
      <c r="L1504" s="121" t="s">
        <v>55</v>
      </c>
      <c r="M1504" s="114" t="s">
        <v>1523</v>
      </c>
      <c r="N1504" s="114" t="s">
        <v>65</v>
      </c>
      <c r="O1504" s="114" t="s">
        <v>518</v>
      </c>
      <c r="P1504" s="121" t="s">
        <v>1120</v>
      </c>
      <c r="Q1504" s="121">
        <v>4</v>
      </c>
      <c r="R1504" s="121" t="s">
        <v>881</v>
      </c>
      <c r="S1504" s="121" t="s">
        <v>1535</v>
      </c>
      <c r="U1504" s="121" t="s">
        <v>874</v>
      </c>
      <c r="W1504" s="113" t="s">
        <v>65</v>
      </c>
      <c r="X1504" s="113">
        <v>6</v>
      </c>
      <c r="Y1504" s="113" t="s">
        <v>65</v>
      </c>
      <c r="Z1504" s="113" t="s">
        <v>65</v>
      </c>
      <c r="AA1504" s="120">
        <v>0</v>
      </c>
      <c r="AB1504" s="114" t="s">
        <v>65</v>
      </c>
      <c r="AC1504" s="121" t="s">
        <v>1535</v>
      </c>
      <c r="AD1504" s="121" t="s">
        <v>875</v>
      </c>
    </row>
    <row r="1505" spans="1:30" s="121" customFormat="1">
      <c r="A1505" s="114" t="s">
        <v>1433</v>
      </c>
      <c r="B1505" s="114" t="s">
        <v>1537</v>
      </c>
      <c r="C1505" s="114" t="s">
        <v>895</v>
      </c>
      <c r="D1505" s="114">
        <f t="shared" si="117"/>
        <v>4</v>
      </c>
      <c r="E1505" s="119">
        <f t="shared" si="118"/>
        <v>4035.2516437056511</v>
      </c>
      <c r="F1505" s="119">
        <v>874.09507774679196</v>
      </c>
      <c r="G1505" s="114">
        <v>23.340512</v>
      </c>
      <c r="H1505" s="114">
        <v>76.074877999999998</v>
      </c>
      <c r="I1505" s="114" t="s">
        <v>1119</v>
      </c>
      <c r="J1505" s="114" t="s">
        <v>61</v>
      </c>
      <c r="K1505" s="121" t="s">
        <v>495</v>
      </c>
      <c r="L1505" s="121" t="s">
        <v>55</v>
      </c>
      <c r="M1505" s="114" t="s">
        <v>1523</v>
      </c>
      <c r="N1505" s="114" t="s">
        <v>65</v>
      </c>
      <c r="O1505" s="114" t="s">
        <v>518</v>
      </c>
      <c r="P1505" s="121" t="s">
        <v>1120</v>
      </c>
      <c r="Q1505" s="121">
        <v>4</v>
      </c>
      <c r="R1505" s="121" t="s">
        <v>881</v>
      </c>
      <c r="S1505" s="121" t="s">
        <v>1535</v>
      </c>
      <c r="U1505" s="121" t="s">
        <v>874</v>
      </c>
      <c r="W1505" s="149" t="s">
        <v>1433</v>
      </c>
      <c r="X1505" s="113">
        <v>7</v>
      </c>
      <c r="Y1505" s="113" t="s">
        <v>1413</v>
      </c>
      <c r="Z1505" s="113" t="s">
        <v>1433</v>
      </c>
      <c r="AA1505" s="120">
        <f>X1505+6</f>
        <v>13</v>
      </c>
      <c r="AB1505" s="114" t="s">
        <v>65</v>
      </c>
      <c r="AC1505" s="121" t="s">
        <v>1535</v>
      </c>
      <c r="AD1505" s="121" t="s">
        <v>875</v>
      </c>
    </row>
    <row r="1506" spans="1:30" s="121" customFormat="1">
      <c r="A1506" s="114" t="s">
        <v>879</v>
      </c>
      <c r="B1506" s="114" t="s">
        <v>871</v>
      </c>
      <c r="C1506" s="114" t="s">
        <v>895</v>
      </c>
      <c r="D1506" s="114">
        <f t="shared" si="117"/>
        <v>4</v>
      </c>
      <c r="E1506" s="119">
        <f t="shared" si="118"/>
        <v>4909.3467214524426</v>
      </c>
      <c r="F1506" s="119">
        <v>740.32773267962705</v>
      </c>
      <c r="G1506" s="114">
        <v>23.342863000000001</v>
      </c>
      <c r="H1506" s="114">
        <v>76.082713999999996</v>
      </c>
      <c r="I1506" s="114" t="s">
        <v>1119</v>
      </c>
      <c r="J1506" s="114" t="s">
        <v>61</v>
      </c>
      <c r="K1506" s="121" t="s">
        <v>495</v>
      </c>
      <c r="L1506" s="121" t="s">
        <v>55</v>
      </c>
      <c r="M1506" s="114" t="s">
        <v>1523</v>
      </c>
      <c r="N1506" s="114" t="s">
        <v>65</v>
      </c>
      <c r="O1506" s="114" t="s">
        <v>518</v>
      </c>
      <c r="P1506" s="121" t="s">
        <v>1120</v>
      </c>
      <c r="Q1506" s="121">
        <v>4</v>
      </c>
      <c r="R1506" s="121" t="s">
        <v>881</v>
      </c>
      <c r="S1506" s="121" t="s">
        <v>1535</v>
      </c>
      <c r="U1506" s="121" t="s">
        <v>874</v>
      </c>
      <c r="W1506" s="113" t="s">
        <v>65</v>
      </c>
      <c r="X1506" s="113">
        <v>6</v>
      </c>
      <c r="Y1506" s="113" t="s">
        <v>65</v>
      </c>
      <c r="Z1506" s="113" t="s">
        <v>65</v>
      </c>
      <c r="AA1506" s="120">
        <v>0</v>
      </c>
      <c r="AB1506" s="114" t="s">
        <v>65</v>
      </c>
      <c r="AC1506" s="121" t="s">
        <v>1535</v>
      </c>
      <c r="AD1506" s="121" t="s">
        <v>875</v>
      </c>
    </row>
    <row r="1507" spans="1:30" s="121" customFormat="1">
      <c r="A1507" s="114" t="s">
        <v>1432</v>
      </c>
      <c r="B1507" s="114" t="s">
        <v>1408</v>
      </c>
      <c r="C1507" s="114" t="s">
        <v>895</v>
      </c>
      <c r="D1507" s="114">
        <f t="shared" si="117"/>
        <v>4</v>
      </c>
      <c r="E1507" s="119">
        <f t="shared" si="118"/>
        <v>5649.6744541320695</v>
      </c>
      <c r="F1507" s="119">
        <v>134.77876067594499</v>
      </c>
      <c r="G1507" s="114">
        <v>23.343727000000001</v>
      </c>
      <c r="H1507" s="114">
        <v>76.089713000000003</v>
      </c>
      <c r="I1507" s="114" t="s">
        <v>1119</v>
      </c>
      <c r="J1507" s="114" t="s">
        <v>61</v>
      </c>
      <c r="K1507" s="121" t="s">
        <v>495</v>
      </c>
      <c r="L1507" s="121" t="s">
        <v>55</v>
      </c>
      <c r="M1507" s="114" t="s">
        <v>1523</v>
      </c>
      <c r="N1507" s="114" t="s">
        <v>65</v>
      </c>
      <c r="O1507" s="114" t="s">
        <v>518</v>
      </c>
      <c r="P1507" s="121" t="s">
        <v>1120</v>
      </c>
      <c r="Q1507" s="121">
        <v>4</v>
      </c>
      <c r="R1507" s="121" t="s">
        <v>881</v>
      </c>
      <c r="S1507" s="121" t="s">
        <v>1535</v>
      </c>
      <c r="U1507" s="121" t="s">
        <v>874</v>
      </c>
      <c r="W1507" s="113" t="s">
        <v>65</v>
      </c>
      <c r="X1507" s="113">
        <v>7</v>
      </c>
      <c r="Y1507" s="113" t="s">
        <v>65</v>
      </c>
      <c r="Z1507" s="113" t="s">
        <v>65</v>
      </c>
      <c r="AA1507" s="120">
        <v>0</v>
      </c>
      <c r="AB1507" s="114" t="s">
        <v>65</v>
      </c>
      <c r="AC1507" s="121" t="s">
        <v>1535</v>
      </c>
      <c r="AD1507" s="121" t="s">
        <v>875</v>
      </c>
    </row>
    <row r="1508" spans="1:30" s="121" customFormat="1">
      <c r="A1508" s="114" t="s">
        <v>1432</v>
      </c>
      <c r="B1508" s="114" t="s">
        <v>1408</v>
      </c>
      <c r="C1508" s="114" t="s">
        <v>895</v>
      </c>
      <c r="D1508" s="114">
        <f t="shared" si="117"/>
        <v>5</v>
      </c>
      <c r="E1508" s="119">
        <f t="shared" si="118"/>
        <v>5784.4532148080143</v>
      </c>
      <c r="F1508" s="119">
        <v>119.56949730236499</v>
      </c>
      <c r="G1508" s="114">
        <v>23.343907000000002</v>
      </c>
      <c r="H1508" s="114">
        <v>76.091014000000001</v>
      </c>
      <c r="I1508" s="114" t="s">
        <v>1119</v>
      </c>
      <c r="J1508" s="114" t="s">
        <v>61</v>
      </c>
      <c r="K1508" s="121" t="s">
        <v>495</v>
      </c>
      <c r="L1508" s="121" t="s">
        <v>55</v>
      </c>
      <c r="M1508" s="114" t="s">
        <v>1523</v>
      </c>
      <c r="N1508" s="114" t="s">
        <v>65</v>
      </c>
      <c r="O1508" s="114" t="s">
        <v>518</v>
      </c>
      <c r="P1508" s="121" t="s">
        <v>884</v>
      </c>
      <c r="Q1508" s="121">
        <v>6</v>
      </c>
      <c r="R1508" s="121" t="s">
        <v>873</v>
      </c>
      <c r="S1508" s="121" t="s">
        <v>1535</v>
      </c>
      <c r="U1508" s="121" t="s">
        <v>886</v>
      </c>
      <c r="W1508" s="113" t="s">
        <v>65</v>
      </c>
      <c r="X1508" s="113">
        <v>5</v>
      </c>
      <c r="Y1508" s="113" t="s">
        <v>65</v>
      </c>
      <c r="Z1508" s="113" t="s">
        <v>65</v>
      </c>
      <c r="AA1508" s="120">
        <v>0</v>
      </c>
      <c r="AB1508" s="114" t="s">
        <v>65</v>
      </c>
      <c r="AC1508" s="121" t="s">
        <v>1535</v>
      </c>
      <c r="AD1508" s="121" t="s">
        <v>875</v>
      </c>
    </row>
    <row r="1509" spans="1:30" s="121" customFormat="1">
      <c r="A1509" s="114" t="s">
        <v>1432</v>
      </c>
      <c r="B1509" s="114" t="s">
        <v>1408</v>
      </c>
      <c r="C1509" s="114" t="s">
        <v>895</v>
      </c>
      <c r="D1509" s="114">
        <f t="shared" si="117"/>
        <v>5</v>
      </c>
      <c r="E1509" s="119">
        <f t="shared" si="118"/>
        <v>5904.022712110379</v>
      </c>
      <c r="F1509" s="119">
        <v>174.652873872127</v>
      </c>
      <c r="G1509" s="114">
        <v>23.344066999999999</v>
      </c>
      <c r="H1509" s="114">
        <v>76.092162000000002</v>
      </c>
      <c r="I1509" s="114" t="s">
        <v>1119</v>
      </c>
      <c r="J1509" s="114" t="s">
        <v>61</v>
      </c>
      <c r="K1509" s="121" t="s">
        <v>495</v>
      </c>
      <c r="L1509" s="121" t="s">
        <v>55</v>
      </c>
      <c r="M1509" s="114" t="s">
        <v>1523</v>
      </c>
      <c r="N1509" s="114" t="s">
        <v>65</v>
      </c>
      <c r="O1509" s="114" t="s">
        <v>518</v>
      </c>
      <c r="P1509" s="121" t="s">
        <v>884</v>
      </c>
      <c r="Q1509" s="121">
        <v>6</v>
      </c>
      <c r="R1509" s="121" t="s">
        <v>873</v>
      </c>
      <c r="S1509" s="121" t="s">
        <v>1535</v>
      </c>
      <c r="U1509" s="121" t="s">
        <v>886</v>
      </c>
      <c r="W1509" s="113" t="s">
        <v>65</v>
      </c>
      <c r="X1509" s="113">
        <v>6</v>
      </c>
      <c r="Y1509" s="113" t="s">
        <v>65</v>
      </c>
      <c r="Z1509" s="113" t="s">
        <v>65</v>
      </c>
      <c r="AA1509" s="120">
        <v>0</v>
      </c>
      <c r="AB1509" s="114" t="s">
        <v>65</v>
      </c>
      <c r="AC1509" s="121" t="s">
        <v>1535</v>
      </c>
      <c r="AD1509" s="121" t="s">
        <v>875</v>
      </c>
    </row>
    <row r="1510" spans="1:30" s="121" customFormat="1">
      <c r="A1510" s="114" t="s">
        <v>1433</v>
      </c>
      <c r="B1510" s="114" t="s">
        <v>1537</v>
      </c>
      <c r="C1510" s="114" t="s">
        <v>895</v>
      </c>
      <c r="D1510" s="114">
        <f t="shared" si="117"/>
        <v>5</v>
      </c>
      <c r="E1510" s="119">
        <v>0</v>
      </c>
      <c r="F1510" s="119">
        <v>178.902100833861</v>
      </c>
      <c r="G1510" s="114">
        <v>23.344546000000001</v>
      </c>
      <c r="H1510" s="114">
        <v>76.093602000000004</v>
      </c>
      <c r="I1510" s="114" t="s">
        <v>1122</v>
      </c>
      <c r="J1510" s="114" t="s">
        <v>61</v>
      </c>
      <c r="K1510" s="121" t="s">
        <v>495</v>
      </c>
      <c r="L1510" s="121" t="s">
        <v>55</v>
      </c>
      <c r="M1510" s="114" t="s">
        <v>1524</v>
      </c>
      <c r="N1510" s="114" t="s">
        <v>65</v>
      </c>
      <c r="O1510" s="114" t="s">
        <v>518</v>
      </c>
      <c r="P1510" s="121" t="s">
        <v>884</v>
      </c>
      <c r="Q1510" s="121">
        <v>6</v>
      </c>
      <c r="R1510" s="121" t="s">
        <v>873</v>
      </c>
      <c r="S1510" s="121" t="s">
        <v>1535</v>
      </c>
      <c r="U1510" s="121" t="s">
        <v>886</v>
      </c>
      <c r="W1510" s="149" t="s">
        <v>1433</v>
      </c>
      <c r="X1510" s="113">
        <v>22</v>
      </c>
      <c r="Y1510" s="113" t="s">
        <v>1413</v>
      </c>
      <c r="Z1510" s="113" t="s">
        <v>1433</v>
      </c>
      <c r="AA1510" s="120">
        <f>X1510+6</f>
        <v>28</v>
      </c>
      <c r="AB1510" s="114" t="s">
        <v>65</v>
      </c>
      <c r="AC1510" s="121" t="s">
        <v>1535</v>
      </c>
      <c r="AD1510" s="121" t="s">
        <v>875</v>
      </c>
    </row>
    <row r="1511" spans="1:30" s="121" customFormat="1">
      <c r="A1511" s="114" t="s">
        <v>879</v>
      </c>
      <c r="B1511" s="114" t="s">
        <v>871</v>
      </c>
      <c r="C1511" s="114" t="s">
        <v>895</v>
      </c>
      <c r="D1511" s="114">
        <f t="shared" si="117"/>
        <v>5</v>
      </c>
      <c r="E1511" s="119">
        <f t="shared" si="118"/>
        <v>178.902100833861</v>
      </c>
      <c r="F1511" s="119">
        <v>126.976470379692</v>
      </c>
      <c r="G1511" s="114">
        <v>23.344048000000001</v>
      </c>
      <c r="H1511" s="114">
        <v>76.092240000000004</v>
      </c>
      <c r="I1511" s="114" t="s">
        <v>1122</v>
      </c>
      <c r="J1511" s="114" t="s">
        <v>61</v>
      </c>
      <c r="K1511" s="121" t="s">
        <v>495</v>
      </c>
      <c r="L1511" s="121" t="s">
        <v>55</v>
      </c>
      <c r="M1511" s="114" t="s">
        <v>1524</v>
      </c>
      <c r="N1511" s="114" t="s">
        <v>65</v>
      </c>
      <c r="O1511" s="114" t="s">
        <v>518</v>
      </c>
      <c r="P1511" s="121" t="s">
        <v>884</v>
      </c>
      <c r="Q1511" s="121">
        <v>6</v>
      </c>
      <c r="R1511" s="121" t="s">
        <v>873</v>
      </c>
      <c r="S1511" s="121" t="s">
        <v>1535</v>
      </c>
      <c r="U1511" s="121" t="s">
        <v>886</v>
      </c>
      <c r="W1511" s="113" t="s">
        <v>65</v>
      </c>
      <c r="X1511" s="113">
        <v>6</v>
      </c>
      <c r="Y1511" s="113" t="s">
        <v>65</v>
      </c>
      <c r="Z1511" s="113" t="s">
        <v>65</v>
      </c>
      <c r="AA1511" s="120">
        <v>0</v>
      </c>
      <c r="AB1511" s="114" t="s">
        <v>65</v>
      </c>
      <c r="AC1511" s="121" t="s">
        <v>1535</v>
      </c>
      <c r="AD1511" s="121" t="s">
        <v>875</v>
      </c>
    </row>
    <row r="1512" spans="1:30" s="121" customFormat="1">
      <c r="A1512" s="114" t="s">
        <v>1431</v>
      </c>
      <c r="B1512" s="114" t="s">
        <v>1408</v>
      </c>
      <c r="C1512" s="114" t="s">
        <v>895</v>
      </c>
      <c r="D1512" s="114">
        <f t="shared" si="117"/>
        <v>4</v>
      </c>
      <c r="E1512" s="119">
        <f t="shared" si="118"/>
        <v>305.87857121355302</v>
      </c>
      <c r="F1512" s="119">
        <v>136.74012190675401</v>
      </c>
      <c r="G1512" s="114">
        <v>23.343885</v>
      </c>
      <c r="H1512" s="114">
        <v>76.091018000000005</v>
      </c>
      <c r="I1512" s="114" t="s">
        <v>1122</v>
      </c>
      <c r="J1512" s="114" t="s">
        <v>61</v>
      </c>
      <c r="K1512" s="121" t="s">
        <v>495</v>
      </c>
      <c r="L1512" s="121" t="s">
        <v>55</v>
      </c>
      <c r="M1512" s="114" t="s">
        <v>1524</v>
      </c>
      <c r="N1512" s="114" t="s">
        <v>65</v>
      </c>
      <c r="O1512" s="114" t="s">
        <v>518</v>
      </c>
      <c r="P1512" s="121" t="s">
        <v>1123</v>
      </c>
      <c r="Q1512" s="121">
        <v>4</v>
      </c>
      <c r="R1512" s="121" t="s">
        <v>881</v>
      </c>
      <c r="S1512" s="121" t="s">
        <v>1535</v>
      </c>
      <c r="U1512" s="121" t="s">
        <v>874</v>
      </c>
      <c r="W1512" s="113" t="s">
        <v>65</v>
      </c>
      <c r="X1512" s="113">
        <v>6</v>
      </c>
      <c r="Y1512" s="113" t="s">
        <v>65</v>
      </c>
      <c r="Z1512" s="113" t="s">
        <v>65</v>
      </c>
      <c r="AA1512" s="120">
        <v>0</v>
      </c>
      <c r="AB1512" s="114" t="s">
        <v>65</v>
      </c>
      <c r="AC1512" s="121" t="s">
        <v>1535</v>
      </c>
      <c r="AD1512" s="121" t="s">
        <v>875</v>
      </c>
    </row>
    <row r="1513" spans="1:30" s="121" customFormat="1">
      <c r="A1513" s="114" t="s">
        <v>963</v>
      </c>
      <c r="B1513" s="114" t="s">
        <v>1408</v>
      </c>
      <c r="C1513" s="114" t="s">
        <v>868</v>
      </c>
      <c r="D1513" s="114">
        <f t="shared" si="117"/>
        <v>5</v>
      </c>
      <c r="E1513" s="119">
        <f t="shared" si="118"/>
        <v>442.61869312030706</v>
      </c>
      <c r="F1513" s="119">
        <v>452.02946843757599</v>
      </c>
      <c r="G1513" s="114">
        <v>23.343705</v>
      </c>
      <c r="H1513" s="114">
        <v>76.089701000000005</v>
      </c>
      <c r="I1513" s="114" t="s">
        <v>1122</v>
      </c>
      <c r="J1513" s="114" t="s">
        <v>61</v>
      </c>
      <c r="K1513" s="121" t="s">
        <v>495</v>
      </c>
      <c r="L1513" s="121" t="s">
        <v>55</v>
      </c>
      <c r="M1513" s="114" t="s">
        <v>1524</v>
      </c>
      <c r="N1513" s="114" t="s">
        <v>65</v>
      </c>
      <c r="O1513" s="114" t="s">
        <v>518</v>
      </c>
      <c r="P1513" s="121" t="s">
        <v>884</v>
      </c>
      <c r="Q1513" s="121">
        <v>6</v>
      </c>
      <c r="R1513" s="121" t="s">
        <v>885</v>
      </c>
      <c r="S1513" s="121" t="s">
        <v>59</v>
      </c>
      <c r="U1513" s="121" t="s">
        <v>886</v>
      </c>
      <c r="W1513" s="113" t="s">
        <v>65</v>
      </c>
      <c r="X1513" s="113">
        <v>6</v>
      </c>
      <c r="Y1513" s="113" t="s">
        <v>65</v>
      </c>
      <c r="Z1513" s="113" t="s">
        <v>65</v>
      </c>
      <c r="AA1513" s="120">
        <v>0</v>
      </c>
      <c r="AB1513" s="114" t="s">
        <v>65</v>
      </c>
      <c r="AC1513" s="121" t="s">
        <v>59</v>
      </c>
      <c r="AD1513" s="121" t="s">
        <v>875</v>
      </c>
    </row>
    <row r="1514" spans="1:30" s="121" customFormat="1">
      <c r="A1514" s="114" t="s">
        <v>963</v>
      </c>
      <c r="B1514" s="114" t="s">
        <v>1408</v>
      </c>
      <c r="C1514" s="114" t="s">
        <v>868</v>
      </c>
      <c r="D1514" s="114">
        <f t="shared" si="117"/>
        <v>5</v>
      </c>
      <c r="E1514" s="119">
        <f t="shared" si="118"/>
        <v>894.64816155788299</v>
      </c>
      <c r="F1514" s="119">
        <v>381.62452791723501</v>
      </c>
      <c r="G1514" s="114">
        <v>23.340105999999999</v>
      </c>
      <c r="H1514" s="114">
        <v>76.091003000000001</v>
      </c>
      <c r="I1514" s="114" t="s">
        <v>1122</v>
      </c>
      <c r="J1514" s="114" t="s">
        <v>61</v>
      </c>
      <c r="K1514" s="121" t="s">
        <v>495</v>
      </c>
      <c r="L1514" s="121" t="s">
        <v>55</v>
      </c>
      <c r="M1514" s="114" t="s">
        <v>1524</v>
      </c>
      <c r="N1514" s="114" t="s">
        <v>65</v>
      </c>
      <c r="O1514" s="114" t="s">
        <v>518</v>
      </c>
      <c r="P1514" s="121" t="s">
        <v>884</v>
      </c>
      <c r="Q1514" s="121">
        <v>6</v>
      </c>
      <c r="R1514" s="121" t="s">
        <v>885</v>
      </c>
      <c r="S1514" s="121" t="s">
        <v>59</v>
      </c>
      <c r="U1514" s="121" t="s">
        <v>886</v>
      </c>
      <c r="W1514" s="113" t="s">
        <v>65</v>
      </c>
      <c r="X1514" s="113">
        <v>6</v>
      </c>
      <c r="Y1514" s="113" t="s">
        <v>65</v>
      </c>
      <c r="Z1514" s="113" t="s">
        <v>65</v>
      </c>
      <c r="AA1514" s="120">
        <v>0</v>
      </c>
      <c r="AB1514" s="114" t="s">
        <v>65</v>
      </c>
      <c r="AC1514" s="121" t="s">
        <v>59</v>
      </c>
      <c r="AD1514" s="121" t="s">
        <v>875</v>
      </c>
    </row>
    <row r="1515" spans="1:30" s="121" customFormat="1">
      <c r="A1515" s="114" t="s">
        <v>1432</v>
      </c>
      <c r="B1515" s="114" t="s">
        <v>1408</v>
      </c>
      <c r="C1515" s="114" t="s">
        <v>868</v>
      </c>
      <c r="D1515" s="114">
        <f t="shared" si="117"/>
        <v>5</v>
      </c>
      <c r="E1515" s="119">
        <f t="shared" si="118"/>
        <v>1276.2726894751181</v>
      </c>
      <c r="F1515" s="119">
        <v>518.56407340654198</v>
      </c>
      <c r="G1515" s="114">
        <v>23.336932999999998</v>
      </c>
      <c r="H1515" s="114">
        <v>76.090276000000003</v>
      </c>
      <c r="I1515" s="114" t="s">
        <v>1122</v>
      </c>
      <c r="J1515" s="114" t="s">
        <v>61</v>
      </c>
      <c r="K1515" s="121" t="s">
        <v>495</v>
      </c>
      <c r="L1515" s="121" t="s">
        <v>55</v>
      </c>
      <c r="M1515" s="114" t="s">
        <v>1524</v>
      </c>
      <c r="N1515" s="114" t="s">
        <v>65</v>
      </c>
      <c r="O1515" s="114" t="s">
        <v>518</v>
      </c>
      <c r="P1515" s="121" t="s">
        <v>884</v>
      </c>
      <c r="Q1515" s="121">
        <v>6</v>
      </c>
      <c r="R1515" s="121" t="s">
        <v>885</v>
      </c>
      <c r="S1515" s="121" t="s">
        <v>59</v>
      </c>
      <c r="U1515" s="121" t="s">
        <v>886</v>
      </c>
      <c r="W1515" s="113" t="s">
        <v>65</v>
      </c>
      <c r="X1515" s="113">
        <v>12</v>
      </c>
      <c r="Y1515" s="113" t="s">
        <v>65</v>
      </c>
      <c r="Z1515" s="113" t="s">
        <v>65</v>
      </c>
      <c r="AA1515" s="120">
        <v>0</v>
      </c>
      <c r="AB1515" s="114" t="s">
        <v>65</v>
      </c>
      <c r="AC1515" s="121" t="s">
        <v>59</v>
      </c>
      <c r="AD1515" s="121" t="s">
        <v>875</v>
      </c>
    </row>
    <row r="1516" spans="1:30" s="121" customFormat="1">
      <c r="A1516" s="114" t="s">
        <v>1432</v>
      </c>
      <c r="B1516" s="114" t="s">
        <v>1408</v>
      </c>
      <c r="C1516" s="114" t="s">
        <v>868</v>
      </c>
      <c r="D1516" s="114">
        <f t="shared" si="117"/>
        <v>4</v>
      </c>
      <c r="E1516" s="119">
        <f t="shared" si="118"/>
        <v>1794.83676288166</v>
      </c>
      <c r="F1516" s="119">
        <v>246.489631660763</v>
      </c>
      <c r="G1516" s="114">
        <v>23.333268</v>
      </c>
      <c r="H1516" s="114">
        <v>76.090675000000005</v>
      </c>
      <c r="I1516" s="114" t="s">
        <v>1122</v>
      </c>
      <c r="J1516" s="114" t="s">
        <v>61</v>
      </c>
      <c r="K1516" s="121" t="s">
        <v>495</v>
      </c>
      <c r="L1516" s="121" t="s">
        <v>55</v>
      </c>
      <c r="M1516" s="114" t="s">
        <v>1524</v>
      </c>
      <c r="N1516" s="114" t="s">
        <v>65</v>
      </c>
      <c r="O1516" s="114" t="s">
        <v>518</v>
      </c>
      <c r="P1516" s="121" t="s">
        <v>1123</v>
      </c>
      <c r="Q1516" s="121">
        <v>4</v>
      </c>
      <c r="R1516" s="121" t="s">
        <v>881</v>
      </c>
      <c r="S1516" s="121" t="s">
        <v>59</v>
      </c>
      <c r="U1516" s="121" t="s">
        <v>874</v>
      </c>
      <c r="W1516" s="113" t="s">
        <v>65</v>
      </c>
      <c r="X1516" s="113">
        <v>7</v>
      </c>
      <c r="Y1516" s="113" t="s">
        <v>65</v>
      </c>
      <c r="Z1516" s="113" t="s">
        <v>65</v>
      </c>
      <c r="AA1516" s="120">
        <v>0</v>
      </c>
      <c r="AB1516" s="114" t="s">
        <v>65</v>
      </c>
      <c r="AC1516" s="121" t="s">
        <v>59</v>
      </c>
      <c r="AD1516" s="121" t="s">
        <v>875</v>
      </c>
    </row>
    <row r="1517" spans="1:30" s="121" customFormat="1">
      <c r="A1517" s="114" t="s">
        <v>1431</v>
      </c>
      <c r="B1517" s="114" t="s">
        <v>1408</v>
      </c>
      <c r="C1517" s="114" t="s">
        <v>868</v>
      </c>
      <c r="D1517" s="114">
        <f t="shared" si="117"/>
        <v>5</v>
      </c>
      <c r="E1517" s="119">
        <f t="shared" si="118"/>
        <v>2041.326394542423</v>
      </c>
      <c r="F1517" s="119">
        <v>107.299429918933</v>
      </c>
      <c r="G1517" s="114">
        <v>23.332747000000001</v>
      </c>
      <c r="H1517" s="114">
        <v>76.092934999999997</v>
      </c>
      <c r="I1517" s="114" t="s">
        <v>1122</v>
      </c>
      <c r="J1517" s="114" t="s">
        <v>61</v>
      </c>
      <c r="K1517" s="121" t="s">
        <v>495</v>
      </c>
      <c r="L1517" s="121" t="s">
        <v>55</v>
      </c>
      <c r="M1517" s="114" t="s">
        <v>1524</v>
      </c>
      <c r="N1517" s="114" t="s">
        <v>65</v>
      </c>
      <c r="O1517" s="114" t="s">
        <v>518</v>
      </c>
      <c r="P1517" s="121" t="s">
        <v>884</v>
      </c>
      <c r="Q1517" s="121">
        <v>6</v>
      </c>
      <c r="R1517" s="121" t="s">
        <v>873</v>
      </c>
      <c r="S1517" s="121" t="s">
        <v>59</v>
      </c>
      <c r="U1517" s="121" t="s">
        <v>886</v>
      </c>
      <c r="W1517" s="113" t="s">
        <v>65</v>
      </c>
      <c r="X1517" s="113">
        <v>6</v>
      </c>
      <c r="Y1517" s="113" t="s">
        <v>65</v>
      </c>
      <c r="Z1517" s="113" t="s">
        <v>65</v>
      </c>
      <c r="AA1517" s="120">
        <v>0</v>
      </c>
      <c r="AB1517" s="114" t="s">
        <v>65</v>
      </c>
      <c r="AC1517" s="121" t="s">
        <v>59</v>
      </c>
      <c r="AD1517" s="121" t="s">
        <v>875</v>
      </c>
    </row>
    <row r="1518" spans="1:30" s="121" customFormat="1">
      <c r="A1518" s="114" t="s">
        <v>1432</v>
      </c>
      <c r="B1518" s="114" t="s">
        <v>1408</v>
      </c>
      <c r="C1518" s="114" t="s">
        <v>868</v>
      </c>
      <c r="D1518" s="114">
        <f t="shared" si="117"/>
        <v>5</v>
      </c>
      <c r="E1518" s="119">
        <f t="shared" si="118"/>
        <v>2148.6258244613559</v>
      </c>
      <c r="F1518" s="119">
        <v>35.494049283500502</v>
      </c>
      <c r="G1518" s="114">
        <v>23.333138999999999</v>
      </c>
      <c r="H1518" s="114">
        <v>76.093883000000005</v>
      </c>
      <c r="I1518" s="114" t="s">
        <v>1122</v>
      </c>
      <c r="J1518" s="114" t="s">
        <v>61</v>
      </c>
      <c r="K1518" s="121" t="s">
        <v>495</v>
      </c>
      <c r="L1518" s="121" t="s">
        <v>55</v>
      </c>
      <c r="M1518" s="114" t="s">
        <v>1524</v>
      </c>
      <c r="N1518" s="114" t="s">
        <v>65</v>
      </c>
      <c r="O1518" s="114" t="s">
        <v>518</v>
      </c>
      <c r="P1518" s="121" t="s">
        <v>884</v>
      </c>
      <c r="Q1518" s="121">
        <v>6</v>
      </c>
      <c r="R1518" s="121" t="s">
        <v>873</v>
      </c>
      <c r="S1518" s="121" t="s">
        <v>59</v>
      </c>
      <c r="U1518" s="121" t="s">
        <v>886</v>
      </c>
      <c r="W1518" s="113" t="s">
        <v>65</v>
      </c>
      <c r="X1518" s="113">
        <v>6</v>
      </c>
      <c r="Y1518" s="113" t="s">
        <v>65</v>
      </c>
      <c r="Z1518" s="113" t="s">
        <v>65</v>
      </c>
      <c r="AA1518" s="120">
        <v>0</v>
      </c>
      <c r="AB1518" s="114" t="s">
        <v>65</v>
      </c>
      <c r="AC1518" s="121" t="s">
        <v>59</v>
      </c>
      <c r="AD1518" s="121" t="s">
        <v>875</v>
      </c>
    </row>
    <row r="1519" spans="1:30" s="121" customFormat="1">
      <c r="A1519" s="114" t="s">
        <v>1489</v>
      </c>
      <c r="B1519" s="114" t="s">
        <v>893</v>
      </c>
      <c r="C1519" s="114" t="s">
        <v>868</v>
      </c>
      <c r="D1519" s="114">
        <f t="shared" si="117"/>
        <v>4</v>
      </c>
      <c r="E1519" s="119">
        <v>0</v>
      </c>
      <c r="F1519" s="119">
        <v>240.26924648177601</v>
      </c>
      <c r="G1519" s="114">
        <v>23.333169999999999</v>
      </c>
      <c r="H1519" s="114">
        <v>76.094223</v>
      </c>
      <c r="I1519" s="114" t="s">
        <v>1124</v>
      </c>
      <c r="J1519" s="114" t="s">
        <v>61</v>
      </c>
      <c r="K1519" s="121" t="s">
        <v>495</v>
      </c>
      <c r="L1519" s="121" t="s">
        <v>55</v>
      </c>
      <c r="M1519" s="114" t="s">
        <v>1525</v>
      </c>
      <c r="N1519" s="114" t="s">
        <v>65</v>
      </c>
      <c r="O1519" s="114" t="s">
        <v>518</v>
      </c>
      <c r="P1519" s="121" t="s">
        <v>1125</v>
      </c>
      <c r="Q1519" s="121">
        <v>4</v>
      </c>
      <c r="R1519" s="121" t="s">
        <v>873</v>
      </c>
      <c r="S1519" s="121" t="s">
        <v>59</v>
      </c>
      <c r="U1519" s="121" t="s">
        <v>874</v>
      </c>
      <c r="W1519" s="113" t="s">
        <v>65</v>
      </c>
      <c r="X1519" s="113">
        <v>6</v>
      </c>
      <c r="Y1519" s="113" t="s">
        <v>65</v>
      </c>
      <c r="Z1519" s="113" t="s">
        <v>65</v>
      </c>
      <c r="AA1519" s="120">
        <v>0</v>
      </c>
      <c r="AB1519" s="114" t="s">
        <v>65</v>
      </c>
      <c r="AC1519" s="121" t="s">
        <v>59</v>
      </c>
      <c r="AD1519" s="121" t="s">
        <v>875</v>
      </c>
    </row>
    <row r="1520" spans="1:30" s="121" customFormat="1">
      <c r="A1520" s="114" t="s">
        <v>1432</v>
      </c>
      <c r="B1520" s="114" t="s">
        <v>1408</v>
      </c>
      <c r="C1520" s="114" t="s">
        <v>868</v>
      </c>
      <c r="D1520" s="114">
        <f t="shared" si="117"/>
        <v>4</v>
      </c>
      <c r="E1520" s="119">
        <f t="shared" si="118"/>
        <v>240.26924648177601</v>
      </c>
      <c r="F1520" s="119">
        <v>39.402340439213297</v>
      </c>
      <c r="G1520" s="114">
        <v>23.331111</v>
      </c>
      <c r="H1520" s="114">
        <v>76.094915</v>
      </c>
      <c r="I1520" s="114" t="s">
        <v>1124</v>
      </c>
      <c r="J1520" s="114" t="s">
        <v>61</v>
      </c>
      <c r="K1520" s="121" t="s">
        <v>495</v>
      </c>
      <c r="L1520" s="121" t="s">
        <v>55</v>
      </c>
      <c r="M1520" s="114" t="s">
        <v>1525</v>
      </c>
      <c r="N1520" s="114" t="s">
        <v>65</v>
      </c>
      <c r="O1520" s="114" t="s">
        <v>518</v>
      </c>
      <c r="P1520" s="121" t="s">
        <v>1125</v>
      </c>
      <c r="Q1520" s="121">
        <v>4</v>
      </c>
      <c r="R1520" s="121" t="s">
        <v>873</v>
      </c>
      <c r="S1520" s="121" t="s">
        <v>59</v>
      </c>
      <c r="U1520" s="121" t="s">
        <v>874</v>
      </c>
      <c r="W1520" s="113" t="s">
        <v>65</v>
      </c>
      <c r="X1520" s="113">
        <v>7</v>
      </c>
      <c r="Y1520" s="113" t="s">
        <v>65</v>
      </c>
      <c r="Z1520" s="113" t="s">
        <v>65</v>
      </c>
      <c r="AA1520" s="120">
        <v>0</v>
      </c>
      <c r="AB1520" s="114" t="s">
        <v>65</v>
      </c>
      <c r="AC1520" s="121" t="s">
        <v>59</v>
      </c>
      <c r="AD1520" s="121" t="s">
        <v>875</v>
      </c>
    </row>
    <row r="1521" spans="1:30" s="121" customFormat="1">
      <c r="A1521" s="114" t="s">
        <v>1432</v>
      </c>
      <c r="B1521" s="114" t="s">
        <v>1408</v>
      </c>
      <c r="C1521" s="114" t="s">
        <v>868</v>
      </c>
      <c r="D1521" s="114">
        <f t="shared" si="117"/>
        <v>4</v>
      </c>
      <c r="E1521" s="119">
        <f t="shared" si="118"/>
        <v>279.67158692098928</v>
      </c>
      <c r="F1521" s="119">
        <v>27.130288592521701</v>
      </c>
      <c r="G1521" s="114">
        <v>23.330822000000001</v>
      </c>
      <c r="H1521" s="114">
        <v>76.095122000000003</v>
      </c>
      <c r="I1521" s="114" t="s">
        <v>1124</v>
      </c>
      <c r="J1521" s="114" t="s">
        <v>61</v>
      </c>
      <c r="K1521" s="121" t="s">
        <v>495</v>
      </c>
      <c r="L1521" s="121" t="s">
        <v>55</v>
      </c>
      <c r="M1521" s="114" t="s">
        <v>1525</v>
      </c>
      <c r="N1521" s="114" t="s">
        <v>65</v>
      </c>
      <c r="O1521" s="114" t="s">
        <v>518</v>
      </c>
      <c r="P1521" s="121" t="s">
        <v>1125</v>
      </c>
      <c r="Q1521" s="121">
        <v>4</v>
      </c>
      <c r="R1521" s="121" t="s">
        <v>873</v>
      </c>
      <c r="S1521" s="121" t="s">
        <v>59</v>
      </c>
      <c r="U1521" s="121" t="s">
        <v>874</v>
      </c>
      <c r="W1521" s="113" t="s">
        <v>65</v>
      </c>
      <c r="X1521" s="113">
        <v>12</v>
      </c>
      <c r="Y1521" s="113" t="s">
        <v>65</v>
      </c>
      <c r="Z1521" s="113" t="s">
        <v>65</v>
      </c>
      <c r="AA1521" s="120">
        <v>0</v>
      </c>
      <c r="AB1521" s="114" t="s">
        <v>65</v>
      </c>
      <c r="AC1521" s="121" t="s">
        <v>59</v>
      </c>
      <c r="AD1521" s="121" t="s">
        <v>875</v>
      </c>
    </row>
    <row r="1522" spans="1:30" s="121" customFormat="1">
      <c r="A1522" s="114" t="s">
        <v>1433</v>
      </c>
      <c r="B1522" s="114" t="s">
        <v>1537</v>
      </c>
      <c r="C1522" s="114" t="s">
        <v>868</v>
      </c>
      <c r="D1522" s="114">
        <f t="shared" si="117"/>
        <v>4</v>
      </c>
      <c r="E1522" s="119">
        <f t="shared" si="118"/>
        <v>306.80187551351099</v>
      </c>
      <c r="F1522" s="119">
        <v>379.72299875683302</v>
      </c>
      <c r="G1522" s="114">
        <v>23.330718999999998</v>
      </c>
      <c r="H1522" s="114">
        <v>76.095361999999994</v>
      </c>
      <c r="I1522" s="114" t="s">
        <v>1124</v>
      </c>
      <c r="J1522" s="114" t="s">
        <v>61</v>
      </c>
      <c r="K1522" s="121" t="s">
        <v>495</v>
      </c>
      <c r="L1522" s="121" t="s">
        <v>55</v>
      </c>
      <c r="M1522" s="114" t="s">
        <v>1525</v>
      </c>
      <c r="N1522" s="114" t="s">
        <v>65</v>
      </c>
      <c r="O1522" s="114" t="s">
        <v>518</v>
      </c>
      <c r="P1522" s="121" t="s">
        <v>1125</v>
      </c>
      <c r="Q1522" s="121">
        <v>4</v>
      </c>
      <c r="R1522" s="121" t="s">
        <v>881</v>
      </c>
      <c r="S1522" s="121" t="s">
        <v>59</v>
      </c>
      <c r="U1522" s="121" t="s">
        <v>874</v>
      </c>
      <c r="W1522" s="149" t="s">
        <v>1433</v>
      </c>
      <c r="X1522" s="113">
        <v>6</v>
      </c>
      <c r="Y1522" s="113" t="s">
        <v>1413</v>
      </c>
      <c r="Z1522" s="113" t="s">
        <v>1433</v>
      </c>
      <c r="AA1522" s="120">
        <f>X1522+6</f>
        <v>12</v>
      </c>
      <c r="AB1522" s="114" t="s">
        <v>65</v>
      </c>
      <c r="AC1522" s="121" t="s">
        <v>59</v>
      </c>
      <c r="AD1522" s="121" t="s">
        <v>875</v>
      </c>
    </row>
    <row r="1523" spans="1:30" s="121" customFormat="1">
      <c r="A1523" s="114" t="s">
        <v>1432</v>
      </c>
      <c r="B1523" s="114" t="s">
        <v>1408</v>
      </c>
      <c r="C1523" s="114" t="s">
        <v>868</v>
      </c>
      <c r="D1523" s="114">
        <f t="shared" si="117"/>
        <v>4</v>
      </c>
      <c r="E1523" s="119">
        <f t="shared" si="118"/>
        <v>686.52487427034407</v>
      </c>
      <c r="F1523" s="119">
        <v>290.463299064507</v>
      </c>
      <c r="G1523" s="114">
        <v>23.330670999999999</v>
      </c>
      <c r="H1523" s="114">
        <v>76.099047999999996</v>
      </c>
      <c r="I1523" s="114" t="s">
        <v>1124</v>
      </c>
      <c r="J1523" s="114" t="s">
        <v>61</v>
      </c>
      <c r="K1523" s="121" t="s">
        <v>495</v>
      </c>
      <c r="L1523" s="121" t="s">
        <v>55</v>
      </c>
      <c r="M1523" s="114" t="s">
        <v>1525</v>
      </c>
      <c r="N1523" s="114" t="s">
        <v>65</v>
      </c>
      <c r="O1523" s="114" t="s">
        <v>518</v>
      </c>
      <c r="P1523" s="121" t="s">
        <v>1125</v>
      </c>
      <c r="Q1523" s="121">
        <v>4</v>
      </c>
      <c r="R1523" s="121" t="s">
        <v>881</v>
      </c>
      <c r="S1523" s="121" t="s">
        <v>59</v>
      </c>
      <c r="U1523" s="121" t="s">
        <v>874</v>
      </c>
      <c r="W1523" s="113" t="s">
        <v>65</v>
      </c>
      <c r="X1523" s="113">
        <v>6</v>
      </c>
      <c r="Y1523" s="113" t="s">
        <v>65</v>
      </c>
      <c r="Z1523" s="113" t="s">
        <v>65</v>
      </c>
      <c r="AA1523" s="120">
        <v>0</v>
      </c>
      <c r="AB1523" s="114" t="s">
        <v>65</v>
      </c>
      <c r="AC1523" s="121" t="s">
        <v>59</v>
      </c>
      <c r="AD1523" s="121" t="s">
        <v>875</v>
      </c>
    </row>
    <row r="1524" spans="1:30" s="121" customFormat="1">
      <c r="A1524" s="114" t="s">
        <v>1044</v>
      </c>
      <c r="B1524" s="114" t="s">
        <v>871</v>
      </c>
      <c r="C1524" s="114" t="s">
        <v>868</v>
      </c>
      <c r="D1524" s="114">
        <f t="shared" si="117"/>
        <v>4</v>
      </c>
      <c r="E1524" s="119">
        <f t="shared" si="118"/>
        <v>976.98817333485113</v>
      </c>
      <c r="F1524" s="119">
        <v>706.21120600718905</v>
      </c>
      <c r="G1524" s="114">
        <v>23.330598999999999</v>
      </c>
      <c r="H1524" s="114">
        <v>76.101877999999999</v>
      </c>
      <c r="I1524" s="114" t="s">
        <v>1124</v>
      </c>
      <c r="J1524" s="114" t="s">
        <v>61</v>
      </c>
      <c r="K1524" s="121" t="s">
        <v>495</v>
      </c>
      <c r="L1524" s="121" t="s">
        <v>55</v>
      </c>
      <c r="M1524" s="114" t="s">
        <v>1525</v>
      </c>
      <c r="N1524" s="114" t="s">
        <v>65</v>
      </c>
      <c r="O1524" s="114" t="s">
        <v>518</v>
      </c>
      <c r="P1524" s="121" t="s">
        <v>1125</v>
      </c>
      <c r="Q1524" s="121">
        <v>4</v>
      </c>
      <c r="R1524" s="121" t="s">
        <v>881</v>
      </c>
      <c r="S1524" s="121" t="s">
        <v>59</v>
      </c>
      <c r="U1524" s="121" t="s">
        <v>874</v>
      </c>
      <c r="W1524" s="113" t="s">
        <v>65</v>
      </c>
      <c r="X1524" s="113">
        <v>6</v>
      </c>
      <c r="Y1524" s="113" t="s">
        <v>65</v>
      </c>
      <c r="Z1524" s="113" t="s">
        <v>65</v>
      </c>
      <c r="AA1524" s="120">
        <v>0</v>
      </c>
      <c r="AB1524" s="114" t="s">
        <v>65</v>
      </c>
      <c r="AC1524" s="121" t="s">
        <v>59</v>
      </c>
      <c r="AD1524" s="121" t="s">
        <v>875</v>
      </c>
    </row>
    <row r="1525" spans="1:30" s="121" customFormat="1">
      <c r="A1525" s="114" t="s">
        <v>1433</v>
      </c>
      <c r="B1525" s="114" t="s">
        <v>1537</v>
      </c>
      <c r="C1525" s="114" t="s">
        <v>868</v>
      </c>
      <c r="D1525" s="114">
        <f t="shared" si="117"/>
        <v>4</v>
      </c>
      <c r="E1525" s="119">
        <f t="shared" si="118"/>
        <v>1683.1993793420402</v>
      </c>
      <c r="F1525" s="119">
        <v>365.33827563075999</v>
      </c>
      <c r="G1525" s="114">
        <v>23.331202999999999</v>
      </c>
      <c r="H1525" s="114">
        <v>76.108666999999997</v>
      </c>
      <c r="I1525" s="114" t="s">
        <v>1124</v>
      </c>
      <c r="J1525" s="114" t="s">
        <v>61</v>
      </c>
      <c r="K1525" s="121" t="s">
        <v>495</v>
      </c>
      <c r="L1525" s="121" t="s">
        <v>55</v>
      </c>
      <c r="M1525" s="114" t="s">
        <v>1525</v>
      </c>
      <c r="N1525" s="114" t="s">
        <v>65</v>
      </c>
      <c r="O1525" s="114" t="s">
        <v>518</v>
      </c>
      <c r="P1525" s="121" t="s">
        <v>543</v>
      </c>
      <c r="Q1525" s="121">
        <v>4</v>
      </c>
      <c r="R1525" s="121" t="s">
        <v>881</v>
      </c>
      <c r="S1525" s="121" t="s">
        <v>59</v>
      </c>
      <c r="U1525" s="121" t="s">
        <v>874</v>
      </c>
      <c r="W1525" s="149" t="s">
        <v>1433</v>
      </c>
      <c r="X1525" s="113">
        <v>21</v>
      </c>
      <c r="Y1525" s="113" t="s">
        <v>1413</v>
      </c>
      <c r="Z1525" s="113" t="s">
        <v>1433</v>
      </c>
      <c r="AA1525" s="120">
        <f t="shared" ref="AA1525:AA1527" si="120">X1525+6</f>
        <v>27</v>
      </c>
      <c r="AB1525" s="114" t="s">
        <v>65</v>
      </c>
      <c r="AC1525" s="121" t="s">
        <v>59</v>
      </c>
      <c r="AD1525" s="121" t="s">
        <v>875</v>
      </c>
    </row>
    <row r="1526" spans="1:30" s="121" customFormat="1">
      <c r="A1526" s="114" t="s">
        <v>1433</v>
      </c>
      <c r="B1526" s="114" t="s">
        <v>1537</v>
      </c>
      <c r="C1526" s="114" t="s">
        <v>868</v>
      </c>
      <c r="D1526" s="114">
        <f t="shared" si="117"/>
        <v>4</v>
      </c>
      <c r="E1526" s="119">
        <f t="shared" si="118"/>
        <v>2048.5376549728003</v>
      </c>
      <c r="F1526" s="119">
        <v>366.49527598357997</v>
      </c>
      <c r="G1526" s="114">
        <v>23.328645999999999</v>
      </c>
      <c r="H1526" s="114">
        <v>76.109881999999999</v>
      </c>
      <c r="I1526" s="114" t="s">
        <v>1124</v>
      </c>
      <c r="J1526" s="114" t="s">
        <v>61</v>
      </c>
      <c r="K1526" s="121" t="s">
        <v>495</v>
      </c>
      <c r="L1526" s="121" t="s">
        <v>55</v>
      </c>
      <c r="M1526" s="114" t="s">
        <v>1525</v>
      </c>
      <c r="N1526" s="114" t="s">
        <v>65</v>
      </c>
      <c r="O1526" s="114" t="s">
        <v>518</v>
      </c>
      <c r="P1526" s="121" t="s">
        <v>1125</v>
      </c>
      <c r="Q1526" s="121">
        <v>4</v>
      </c>
      <c r="R1526" s="121" t="s">
        <v>881</v>
      </c>
      <c r="S1526" s="121" t="s">
        <v>59</v>
      </c>
      <c r="U1526" s="121" t="s">
        <v>874</v>
      </c>
      <c r="W1526" s="149" t="s">
        <v>1433</v>
      </c>
      <c r="X1526" s="113">
        <v>10</v>
      </c>
      <c r="Y1526" s="113" t="s">
        <v>1413</v>
      </c>
      <c r="Z1526" s="113" t="s">
        <v>1433</v>
      </c>
      <c r="AA1526" s="120">
        <f t="shared" si="120"/>
        <v>16</v>
      </c>
      <c r="AB1526" s="114" t="s">
        <v>65</v>
      </c>
      <c r="AC1526" s="121" t="s">
        <v>59</v>
      </c>
      <c r="AD1526" s="121" t="s">
        <v>875</v>
      </c>
    </row>
    <row r="1527" spans="1:30" s="121" customFormat="1">
      <c r="A1527" s="114" t="s">
        <v>1433</v>
      </c>
      <c r="B1527" s="114" t="s">
        <v>1537</v>
      </c>
      <c r="C1527" s="114" t="s">
        <v>868</v>
      </c>
      <c r="D1527" s="114">
        <f t="shared" si="117"/>
        <v>5</v>
      </c>
      <c r="E1527" s="119">
        <v>0</v>
      </c>
      <c r="F1527" s="119">
        <v>36.978854642985702</v>
      </c>
      <c r="G1527" s="114">
        <v>23.326447000000002</v>
      </c>
      <c r="H1527" s="114">
        <v>76.111782000000005</v>
      </c>
      <c r="I1527" s="114" t="s">
        <v>1126</v>
      </c>
      <c r="J1527" s="114" t="s">
        <v>61</v>
      </c>
      <c r="K1527" s="121" t="s">
        <v>495</v>
      </c>
      <c r="L1527" s="121" t="s">
        <v>55</v>
      </c>
      <c r="M1527" s="114" t="s">
        <v>1526</v>
      </c>
      <c r="N1527" s="114" t="s">
        <v>65</v>
      </c>
      <c r="O1527" s="114" t="s">
        <v>518</v>
      </c>
      <c r="P1527" s="121" t="s">
        <v>884</v>
      </c>
      <c r="Q1527" s="121">
        <v>6</v>
      </c>
      <c r="R1527" s="121" t="s">
        <v>873</v>
      </c>
      <c r="S1527" s="121" t="s">
        <v>59</v>
      </c>
      <c r="U1527" s="121" t="s">
        <v>886</v>
      </c>
      <c r="W1527" s="149" t="s">
        <v>1433</v>
      </c>
      <c r="X1527" s="113">
        <v>17</v>
      </c>
      <c r="Y1527" s="113" t="s">
        <v>1413</v>
      </c>
      <c r="Z1527" s="113" t="s">
        <v>1433</v>
      </c>
      <c r="AA1527" s="120">
        <f t="shared" si="120"/>
        <v>23</v>
      </c>
      <c r="AB1527" s="114" t="s">
        <v>65</v>
      </c>
      <c r="AC1527" s="121" t="s">
        <v>59</v>
      </c>
      <c r="AD1527" s="121" t="s">
        <v>875</v>
      </c>
    </row>
    <row r="1528" spans="1:30" s="121" customFormat="1">
      <c r="A1528" s="114" t="s">
        <v>1490</v>
      </c>
      <c r="B1528" s="114" t="s">
        <v>893</v>
      </c>
      <c r="C1528" s="114" t="s">
        <v>868</v>
      </c>
      <c r="D1528" s="114">
        <f t="shared" si="117"/>
        <v>5</v>
      </c>
      <c r="E1528" s="119">
        <f t="shared" si="118"/>
        <v>36.978854642985702</v>
      </c>
      <c r="F1528" s="119">
        <v>53.431436952622001</v>
      </c>
      <c r="G1528" s="114">
        <v>23.326329999999999</v>
      </c>
      <c r="H1528" s="114">
        <v>76.112097000000006</v>
      </c>
      <c r="I1528" s="114" t="s">
        <v>1126</v>
      </c>
      <c r="J1528" s="114" t="s">
        <v>61</v>
      </c>
      <c r="K1528" s="121" t="s">
        <v>495</v>
      </c>
      <c r="L1528" s="121" t="s">
        <v>55</v>
      </c>
      <c r="M1528" s="114" t="s">
        <v>1526</v>
      </c>
      <c r="N1528" s="114" t="s">
        <v>65</v>
      </c>
      <c r="O1528" s="114" t="s">
        <v>518</v>
      </c>
      <c r="P1528" s="121" t="s">
        <v>884</v>
      </c>
      <c r="Q1528" s="121">
        <v>6</v>
      </c>
      <c r="R1528" s="121" t="s">
        <v>873</v>
      </c>
      <c r="S1528" s="121" t="s">
        <v>59</v>
      </c>
      <c r="U1528" s="121" t="s">
        <v>886</v>
      </c>
      <c r="W1528" s="113" t="s">
        <v>65</v>
      </c>
      <c r="X1528" s="113">
        <v>6</v>
      </c>
      <c r="Y1528" s="113" t="s">
        <v>65</v>
      </c>
      <c r="Z1528" s="113" t="s">
        <v>65</v>
      </c>
      <c r="AA1528" s="120">
        <v>0</v>
      </c>
      <c r="AB1528" s="114" t="s">
        <v>65</v>
      </c>
      <c r="AC1528" s="121" t="s">
        <v>59</v>
      </c>
      <c r="AD1528" s="121" t="s">
        <v>875</v>
      </c>
    </row>
    <row r="1529" spans="1:30" s="121" customFormat="1">
      <c r="A1529" s="114" t="s">
        <v>1432</v>
      </c>
      <c r="B1529" s="114" t="s">
        <v>1408</v>
      </c>
      <c r="C1529" s="114" t="s">
        <v>868</v>
      </c>
      <c r="D1529" s="114">
        <f t="shared" si="117"/>
        <v>5</v>
      </c>
      <c r="E1529" s="119">
        <f t="shared" si="118"/>
        <v>90.410291595607703</v>
      </c>
      <c r="F1529" s="119">
        <v>72.7444358824864</v>
      </c>
      <c r="G1529" s="114">
        <v>23.325858</v>
      </c>
      <c r="H1529" s="114">
        <v>76.112189000000001</v>
      </c>
      <c r="I1529" s="114" t="s">
        <v>1126</v>
      </c>
      <c r="J1529" s="114" t="s">
        <v>61</v>
      </c>
      <c r="K1529" s="121" t="s">
        <v>495</v>
      </c>
      <c r="L1529" s="121" t="s">
        <v>55</v>
      </c>
      <c r="M1529" s="114" t="s">
        <v>1526</v>
      </c>
      <c r="N1529" s="114" t="s">
        <v>65</v>
      </c>
      <c r="O1529" s="114" t="s">
        <v>518</v>
      </c>
      <c r="P1529" s="121" t="s">
        <v>884</v>
      </c>
      <c r="Q1529" s="121">
        <v>6</v>
      </c>
      <c r="R1529" s="121" t="s">
        <v>873</v>
      </c>
      <c r="S1529" s="121" t="s">
        <v>59</v>
      </c>
      <c r="U1529" s="121" t="s">
        <v>886</v>
      </c>
      <c r="W1529" s="113" t="s">
        <v>65</v>
      </c>
      <c r="X1529" s="113">
        <v>8</v>
      </c>
      <c r="Y1529" s="113" t="s">
        <v>65</v>
      </c>
      <c r="Z1529" s="113" t="s">
        <v>65</v>
      </c>
      <c r="AA1529" s="120">
        <v>0</v>
      </c>
      <c r="AB1529" s="114" t="s">
        <v>65</v>
      </c>
      <c r="AC1529" s="121" t="s">
        <v>59</v>
      </c>
      <c r="AD1529" s="121" t="s">
        <v>875</v>
      </c>
    </row>
    <row r="1530" spans="1:30" s="121" customFormat="1">
      <c r="A1530" s="114" t="s">
        <v>1432</v>
      </c>
      <c r="B1530" s="114" t="s">
        <v>1408</v>
      </c>
      <c r="C1530" s="114" t="s">
        <v>868</v>
      </c>
      <c r="D1530" s="114">
        <f t="shared" si="117"/>
        <v>5</v>
      </c>
      <c r="E1530" s="119">
        <f t="shared" si="118"/>
        <v>163.15472747809412</v>
      </c>
      <c r="F1530" s="119">
        <v>180.361443455396</v>
      </c>
      <c r="G1530" s="114">
        <v>23.325721000000001</v>
      </c>
      <c r="H1530" s="114">
        <v>76.112881999999999</v>
      </c>
      <c r="I1530" s="114" t="s">
        <v>1126</v>
      </c>
      <c r="J1530" s="114" t="s">
        <v>61</v>
      </c>
      <c r="K1530" s="121" t="s">
        <v>495</v>
      </c>
      <c r="L1530" s="121" t="s">
        <v>55</v>
      </c>
      <c r="M1530" s="114" t="s">
        <v>1526</v>
      </c>
      <c r="N1530" s="114" t="s">
        <v>65</v>
      </c>
      <c r="O1530" s="114" t="s">
        <v>518</v>
      </c>
      <c r="P1530" s="121" t="s">
        <v>884</v>
      </c>
      <c r="Q1530" s="121">
        <v>6</v>
      </c>
      <c r="R1530" s="121" t="s">
        <v>873</v>
      </c>
      <c r="S1530" s="121" t="s">
        <v>59</v>
      </c>
      <c r="U1530" s="121" t="s">
        <v>886</v>
      </c>
      <c r="W1530" s="113" t="s">
        <v>65</v>
      </c>
      <c r="X1530" s="113">
        <v>5</v>
      </c>
      <c r="Y1530" s="113" t="s">
        <v>65</v>
      </c>
      <c r="Z1530" s="113" t="s">
        <v>65</v>
      </c>
      <c r="AA1530" s="120">
        <v>0</v>
      </c>
      <c r="AB1530" s="114" t="s">
        <v>65</v>
      </c>
      <c r="AC1530" s="121" t="s">
        <v>59</v>
      </c>
      <c r="AD1530" s="121" t="s">
        <v>875</v>
      </c>
    </row>
    <row r="1531" spans="1:30" s="121" customFormat="1">
      <c r="A1531" s="114" t="s">
        <v>1432</v>
      </c>
      <c r="B1531" s="114" t="s">
        <v>1408</v>
      </c>
      <c r="C1531" s="114" t="s">
        <v>868</v>
      </c>
      <c r="D1531" s="114">
        <f t="shared" si="117"/>
        <v>5</v>
      </c>
      <c r="E1531" s="119">
        <f t="shared" si="118"/>
        <v>343.51617093349012</v>
      </c>
      <c r="F1531" s="119">
        <v>63.946721131423097</v>
      </c>
      <c r="G1531" s="114">
        <v>23.325548999999999</v>
      </c>
      <c r="H1531" s="114">
        <v>76.114626000000001</v>
      </c>
      <c r="I1531" s="114" t="s">
        <v>1126</v>
      </c>
      <c r="J1531" s="114" t="s">
        <v>61</v>
      </c>
      <c r="K1531" s="121" t="s">
        <v>495</v>
      </c>
      <c r="L1531" s="121" t="s">
        <v>55</v>
      </c>
      <c r="M1531" s="114" t="s">
        <v>1526</v>
      </c>
      <c r="N1531" s="114" t="s">
        <v>65</v>
      </c>
      <c r="O1531" s="114" t="s">
        <v>518</v>
      </c>
      <c r="P1531" s="121" t="s">
        <v>884</v>
      </c>
      <c r="Q1531" s="121">
        <v>6</v>
      </c>
      <c r="R1531" s="121" t="s">
        <v>873</v>
      </c>
      <c r="S1531" s="121" t="s">
        <v>59</v>
      </c>
      <c r="U1531" s="121" t="s">
        <v>886</v>
      </c>
      <c r="W1531" s="113" t="s">
        <v>65</v>
      </c>
      <c r="X1531" s="113">
        <v>6</v>
      </c>
      <c r="Y1531" s="113" t="s">
        <v>65</v>
      </c>
      <c r="Z1531" s="113" t="s">
        <v>65</v>
      </c>
      <c r="AA1531" s="120">
        <v>0</v>
      </c>
      <c r="AB1531" s="114" t="s">
        <v>65</v>
      </c>
      <c r="AC1531" s="121" t="s">
        <v>59</v>
      </c>
      <c r="AD1531" s="121" t="s">
        <v>875</v>
      </c>
    </row>
    <row r="1532" spans="1:30" s="121" customFormat="1">
      <c r="A1532" s="114" t="s">
        <v>1432</v>
      </c>
      <c r="B1532" s="114" t="s">
        <v>1408</v>
      </c>
      <c r="C1532" s="114" t="s">
        <v>868</v>
      </c>
      <c r="D1532" s="114">
        <f t="shared" si="117"/>
        <v>5</v>
      </c>
      <c r="E1532" s="119">
        <f t="shared" si="118"/>
        <v>407.46289206491321</v>
      </c>
      <c r="F1532" s="119">
        <v>61.140524716575001</v>
      </c>
      <c r="G1532" s="114">
        <v>23.325831000000001</v>
      </c>
      <c r="H1532" s="114">
        <v>76.115155000000001</v>
      </c>
      <c r="I1532" s="114" t="s">
        <v>1126</v>
      </c>
      <c r="J1532" s="114" t="s">
        <v>61</v>
      </c>
      <c r="K1532" s="121" t="s">
        <v>495</v>
      </c>
      <c r="L1532" s="121" t="s">
        <v>55</v>
      </c>
      <c r="M1532" s="114" t="s">
        <v>1526</v>
      </c>
      <c r="N1532" s="114" t="s">
        <v>65</v>
      </c>
      <c r="O1532" s="114" t="s">
        <v>518</v>
      </c>
      <c r="P1532" s="121" t="s">
        <v>884</v>
      </c>
      <c r="Q1532" s="121">
        <v>6</v>
      </c>
      <c r="R1532" s="121" t="s">
        <v>873</v>
      </c>
      <c r="S1532" s="121" t="s">
        <v>59</v>
      </c>
      <c r="U1532" s="121" t="s">
        <v>886</v>
      </c>
      <c r="W1532" s="113" t="s">
        <v>65</v>
      </c>
      <c r="X1532" s="113">
        <v>9</v>
      </c>
      <c r="Y1532" s="113" t="s">
        <v>65</v>
      </c>
      <c r="Z1532" s="113" t="s">
        <v>65</v>
      </c>
      <c r="AA1532" s="120">
        <v>0</v>
      </c>
      <c r="AB1532" s="114" t="s">
        <v>65</v>
      </c>
      <c r="AC1532" s="121" t="s">
        <v>59</v>
      </c>
      <c r="AD1532" s="121" t="s">
        <v>875</v>
      </c>
    </row>
    <row r="1533" spans="1:30" s="121" customFormat="1">
      <c r="A1533" s="114" t="s">
        <v>1433</v>
      </c>
      <c r="B1533" s="114" t="s">
        <v>1537</v>
      </c>
      <c r="C1533" s="114" t="s">
        <v>868</v>
      </c>
      <c r="D1533" s="114">
        <f t="shared" si="117"/>
        <v>5</v>
      </c>
      <c r="E1533" s="119">
        <f t="shared" si="118"/>
        <v>468.60341678148819</v>
      </c>
      <c r="F1533" s="119">
        <v>47.687847216959803</v>
      </c>
      <c r="G1533" s="114">
        <v>23.326277999999999</v>
      </c>
      <c r="H1533" s="114">
        <v>76.115504999999999</v>
      </c>
      <c r="I1533" s="114" t="s">
        <v>1126</v>
      </c>
      <c r="J1533" s="114" t="s">
        <v>61</v>
      </c>
      <c r="K1533" s="121" t="s">
        <v>495</v>
      </c>
      <c r="L1533" s="121" t="s">
        <v>55</v>
      </c>
      <c r="M1533" s="114" t="s">
        <v>1526</v>
      </c>
      <c r="N1533" s="114" t="s">
        <v>65</v>
      </c>
      <c r="O1533" s="114" t="s">
        <v>518</v>
      </c>
      <c r="P1533" s="121" t="s">
        <v>884</v>
      </c>
      <c r="Q1533" s="121">
        <v>6</v>
      </c>
      <c r="R1533" s="121" t="s">
        <v>873</v>
      </c>
      <c r="S1533" s="121" t="s">
        <v>59</v>
      </c>
      <c r="U1533" s="121" t="s">
        <v>886</v>
      </c>
      <c r="W1533" s="149" t="s">
        <v>1433</v>
      </c>
      <c r="X1533" s="113">
        <v>11</v>
      </c>
      <c r="Y1533" s="113" t="s">
        <v>1413</v>
      </c>
      <c r="Z1533" s="113" t="s">
        <v>1433</v>
      </c>
      <c r="AA1533" s="120">
        <f>X1533+6</f>
        <v>17</v>
      </c>
      <c r="AB1533" s="114" t="s">
        <v>65</v>
      </c>
      <c r="AC1533" s="121" t="s">
        <v>59</v>
      </c>
      <c r="AD1533" s="121" t="s">
        <v>875</v>
      </c>
    </row>
    <row r="1534" spans="1:30" s="121" customFormat="1">
      <c r="A1534" s="114" t="s">
        <v>1432</v>
      </c>
      <c r="B1534" s="114" t="s">
        <v>1408</v>
      </c>
      <c r="C1534" s="114" t="s">
        <v>868</v>
      </c>
      <c r="D1534" s="114">
        <f t="shared" si="117"/>
        <v>5</v>
      </c>
      <c r="E1534" s="119">
        <f t="shared" si="118"/>
        <v>516.29126399844802</v>
      </c>
      <c r="F1534" s="119">
        <v>90.799627256714004</v>
      </c>
      <c r="G1534" s="114">
        <v>23.326664000000001</v>
      </c>
      <c r="H1534" s="114">
        <v>76.115707</v>
      </c>
      <c r="I1534" s="114" t="s">
        <v>1126</v>
      </c>
      <c r="J1534" s="114" t="s">
        <v>61</v>
      </c>
      <c r="K1534" s="121" t="s">
        <v>495</v>
      </c>
      <c r="L1534" s="121" t="s">
        <v>55</v>
      </c>
      <c r="M1534" s="114" t="s">
        <v>1526</v>
      </c>
      <c r="N1534" s="114" t="s">
        <v>65</v>
      </c>
      <c r="O1534" s="114" t="s">
        <v>518</v>
      </c>
      <c r="P1534" s="121" t="s">
        <v>884</v>
      </c>
      <c r="Q1534" s="121">
        <v>6</v>
      </c>
      <c r="R1534" s="121" t="s">
        <v>873</v>
      </c>
      <c r="S1534" s="121" t="s">
        <v>59</v>
      </c>
      <c r="U1534" s="121" t="s">
        <v>886</v>
      </c>
      <c r="W1534" s="113" t="s">
        <v>65</v>
      </c>
      <c r="X1534" s="113">
        <v>5</v>
      </c>
      <c r="Y1534" s="113" t="s">
        <v>65</v>
      </c>
      <c r="Z1534" s="113" t="s">
        <v>65</v>
      </c>
      <c r="AA1534" s="120">
        <v>0</v>
      </c>
      <c r="AB1534" s="114" t="s">
        <v>65</v>
      </c>
      <c r="AC1534" s="121" t="s">
        <v>59</v>
      </c>
      <c r="AD1534" s="121" t="s">
        <v>875</v>
      </c>
    </row>
    <row r="1535" spans="1:30" s="121" customFormat="1">
      <c r="A1535" s="114" t="s">
        <v>1432</v>
      </c>
      <c r="B1535" s="114" t="s">
        <v>1408</v>
      </c>
      <c r="C1535" s="114" t="s">
        <v>868</v>
      </c>
      <c r="D1535" s="114">
        <f t="shared" si="117"/>
        <v>5</v>
      </c>
      <c r="E1535" s="119">
        <f t="shared" si="118"/>
        <v>607.09089125516198</v>
      </c>
      <c r="F1535" s="119">
        <v>601.56097135115499</v>
      </c>
      <c r="G1535" s="114">
        <v>23.327469000000001</v>
      </c>
      <c r="H1535" s="114">
        <v>76.115817000000007</v>
      </c>
      <c r="I1535" s="114" t="s">
        <v>1126</v>
      </c>
      <c r="J1535" s="114" t="s">
        <v>61</v>
      </c>
      <c r="K1535" s="121" t="s">
        <v>495</v>
      </c>
      <c r="L1535" s="121" t="s">
        <v>55</v>
      </c>
      <c r="M1535" s="114" t="s">
        <v>1526</v>
      </c>
      <c r="N1535" s="114" t="s">
        <v>65</v>
      </c>
      <c r="O1535" s="114" t="s">
        <v>518</v>
      </c>
      <c r="P1535" s="121" t="s">
        <v>884</v>
      </c>
      <c r="Q1535" s="121">
        <v>6</v>
      </c>
      <c r="R1535" s="121" t="s">
        <v>885</v>
      </c>
      <c r="S1535" s="121" t="s">
        <v>59</v>
      </c>
      <c r="U1535" s="121" t="s">
        <v>886</v>
      </c>
      <c r="W1535" s="113" t="s">
        <v>65</v>
      </c>
      <c r="X1535" s="113">
        <v>4</v>
      </c>
      <c r="Y1535" s="113" t="s">
        <v>65</v>
      </c>
      <c r="Z1535" s="113" t="s">
        <v>65</v>
      </c>
      <c r="AA1535" s="120">
        <v>0</v>
      </c>
      <c r="AB1535" s="114" t="s">
        <v>65</v>
      </c>
      <c r="AC1535" s="121" t="s">
        <v>59</v>
      </c>
      <c r="AD1535" s="121" t="s">
        <v>875</v>
      </c>
    </row>
    <row r="1536" spans="1:30" s="121" customFormat="1">
      <c r="A1536" s="114" t="s">
        <v>1433</v>
      </c>
      <c r="B1536" s="114" t="s">
        <v>1537</v>
      </c>
      <c r="C1536" s="114" t="s">
        <v>868</v>
      </c>
      <c r="D1536" s="114">
        <f t="shared" si="117"/>
        <v>5</v>
      </c>
      <c r="E1536" s="119">
        <f t="shared" si="118"/>
        <v>1208.6518626063171</v>
      </c>
      <c r="F1536" s="119">
        <v>36.3123492202959</v>
      </c>
      <c r="G1536" s="114">
        <v>23.326342</v>
      </c>
      <c r="H1536" s="114">
        <v>76.112098000000003</v>
      </c>
      <c r="I1536" s="114" t="s">
        <v>1126</v>
      </c>
      <c r="J1536" s="114" t="s">
        <v>61</v>
      </c>
      <c r="K1536" s="121" t="s">
        <v>495</v>
      </c>
      <c r="L1536" s="121" t="s">
        <v>55</v>
      </c>
      <c r="M1536" s="114" t="s">
        <v>1526</v>
      </c>
      <c r="N1536" s="114" t="s">
        <v>65</v>
      </c>
      <c r="O1536" s="114" t="s">
        <v>518</v>
      </c>
      <c r="P1536" s="121" t="s">
        <v>884</v>
      </c>
      <c r="Q1536" s="121">
        <v>6</v>
      </c>
      <c r="R1536" s="121" t="s">
        <v>873</v>
      </c>
      <c r="S1536" s="121" t="s">
        <v>59</v>
      </c>
      <c r="U1536" s="121" t="s">
        <v>886</v>
      </c>
      <c r="W1536" s="149" t="s">
        <v>1433</v>
      </c>
      <c r="X1536" s="113">
        <v>17</v>
      </c>
      <c r="Y1536" s="113" t="s">
        <v>1413</v>
      </c>
      <c r="Z1536" s="113" t="s">
        <v>1433</v>
      </c>
      <c r="AA1536" s="120">
        <f>X1536+6</f>
        <v>23</v>
      </c>
      <c r="AB1536" s="114" t="s">
        <v>65</v>
      </c>
      <c r="AC1536" s="121" t="s">
        <v>59</v>
      </c>
      <c r="AD1536" s="121" t="s">
        <v>875</v>
      </c>
    </row>
    <row r="1537" spans="1:30" s="121" customFormat="1">
      <c r="A1537" s="114" t="s">
        <v>1432</v>
      </c>
      <c r="B1537" s="114" t="s">
        <v>1408</v>
      </c>
      <c r="C1537" s="114" t="s">
        <v>868</v>
      </c>
      <c r="D1537" s="114">
        <f t="shared" si="117"/>
        <v>5</v>
      </c>
      <c r="E1537" s="119">
        <f t="shared" si="118"/>
        <v>1244.9642118266129</v>
      </c>
      <c r="F1537" s="119">
        <v>263.13167758140401</v>
      </c>
      <c r="G1537" s="114">
        <v>23.332615000000001</v>
      </c>
      <c r="H1537" s="114">
        <v>76.115854999999996</v>
      </c>
      <c r="I1537" s="114" t="s">
        <v>1126</v>
      </c>
      <c r="J1537" s="114" t="s">
        <v>61</v>
      </c>
      <c r="K1537" s="121" t="s">
        <v>495</v>
      </c>
      <c r="L1537" s="121" t="s">
        <v>55</v>
      </c>
      <c r="M1537" s="114" t="s">
        <v>1526</v>
      </c>
      <c r="N1537" s="114" t="s">
        <v>65</v>
      </c>
      <c r="O1537" s="114" t="s">
        <v>518</v>
      </c>
      <c r="P1537" s="121" t="s">
        <v>884</v>
      </c>
      <c r="Q1537" s="121">
        <v>6</v>
      </c>
      <c r="R1537" s="121" t="s">
        <v>885</v>
      </c>
      <c r="S1537" s="121" t="s">
        <v>59</v>
      </c>
      <c r="U1537" s="121" t="s">
        <v>886</v>
      </c>
      <c r="W1537" s="113" t="s">
        <v>65</v>
      </c>
      <c r="X1537" s="113">
        <v>4</v>
      </c>
      <c r="Y1537" s="113" t="s">
        <v>65</v>
      </c>
      <c r="Z1537" s="113" t="s">
        <v>65</v>
      </c>
      <c r="AA1537" s="120">
        <v>0</v>
      </c>
      <c r="AB1537" s="114" t="s">
        <v>65</v>
      </c>
      <c r="AC1537" s="121" t="s">
        <v>59</v>
      </c>
      <c r="AD1537" s="121" t="s">
        <v>875</v>
      </c>
    </row>
    <row r="1538" spans="1:30" s="121" customFormat="1">
      <c r="A1538" s="114" t="s">
        <v>1431</v>
      </c>
      <c r="B1538" s="114" t="s">
        <v>1408</v>
      </c>
      <c r="C1538" s="114" t="s">
        <v>868</v>
      </c>
      <c r="D1538" s="114">
        <f t="shared" si="117"/>
        <v>4</v>
      </c>
      <c r="E1538" s="119">
        <f t="shared" si="118"/>
        <v>1508.0958894080168</v>
      </c>
      <c r="F1538" s="119">
        <v>419.17329137200801</v>
      </c>
      <c r="G1538" s="114">
        <v>23.334709</v>
      </c>
      <c r="H1538" s="114">
        <v>76.115060999999997</v>
      </c>
      <c r="I1538" s="114" t="s">
        <v>1126</v>
      </c>
      <c r="J1538" s="114" t="s">
        <v>61</v>
      </c>
      <c r="K1538" s="121" t="s">
        <v>495</v>
      </c>
      <c r="L1538" s="121" t="s">
        <v>55</v>
      </c>
      <c r="M1538" s="114" t="s">
        <v>1526</v>
      </c>
      <c r="N1538" s="114" t="s">
        <v>65</v>
      </c>
      <c r="O1538" s="114" t="s">
        <v>518</v>
      </c>
      <c r="P1538" s="121" t="s">
        <v>1127</v>
      </c>
      <c r="Q1538" s="121">
        <v>4</v>
      </c>
      <c r="R1538" s="121" t="s">
        <v>881</v>
      </c>
      <c r="S1538" s="121" t="s">
        <v>59</v>
      </c>
      <c r="U1538" s="121" t="s">
        <v>874</v>
      </c>
      <c r="W1538" s="113" t="s">
        <v>65</v>
      </c>
      <c r="X1538" s="113">
        <v>6</v>
      </c>
      <c r="Y1538" s="113" t="s">
        <v>65</v>
      </c>
      <c r="Z1538" s="113" t="s">
        <v>65</v>
      </c>
      <c r="AA1538" s="120">
        <v>0</v>
      </c>
      <c r="AB1538" s="114" t="s">
        <v>65</v>
      </c>
      <c r="AC1538" s="121" t="s">
        <v>59</v>
      </c>
      <c r="AD1538" s="121" t="s">
        <v>875</v>
      </c>
    </row>
    <row r="1539" spans="1:30" s="121" customFormat="1">
      <c r="A1539" s="114" t="s">
        <v>1433</v>
      </c>
      <c r="B1539" s="114" t="s">
        <v>1537</v>
      </c>
      <c r="C1539" s="114" t="s">
        <v>868</v>
      </c>
      <c r="D1539" s="114">
        <f t="shared" si="117"/>
        <v>4</v>
      </c>
      <c r="E1539" s="119">
        <f t="shared" si="118"/>
        <v>1927.2691807800247</v>
      </c>
      <c r="F1539" s="119">
        <v>105.142311405415</v>
      </c>
      <c r="G1539" s="114">
        <v>23.336987000000001</v>
      </c>
      <c r="H1539" s="114">
        <v>76.118288000000007</v>
      </c>
      <c r="I1539" s="114" t="s">
        <v>1126</v>
      </c>
      <c r="J1539" s="114" t="s">
        <v>61</v>
      </c>
      <c r="K1539" s="121" t="s">
        <v>495</v>
      </c>
      <c r="L1539" s="121" t="s">
        <v>55</v>
      </c>
      <c r="M1539" s="114" t="s">
        <v>1526</v>
      </c>
      <c r="N1539" s="114" t="s">
        <v>65</v>
      </c>
      <c r="O1539" s="114">
        <v>2</v>
      </c>
      <c r="P1539" s="121" t="s">
        <v>1127</v>
      </c>
      <c r="Q1539" s="121">
        <v>4</v>
      </c>
      <c r="R1539" s="121" t="s">
        <v>881</v>
      </c>
      <c r="S1539" s="121" t="s">
        <v>59</v>
      </c>
      <c r="U1539" s="121" t="s">
        <v>874</v>
      </c>
      <c r="W1539" s="149" t="s">
        <v>1433</v>
      </c>
      <c r="X1539" s="113">
        <v>20</v>
      </c>
      <c r="Y1539" s="113" t="s">
        <v>1413</v>
      </c>
      <c r="Z1539" s="113" t="s">
        <v>1433</v>
      </c>
      <c r="AA1539" s="120">
        <f>X1539+6</f>
        <v>26</v>
      </c>
      <c r="AB1539" s="114" t="s">
        <v>65</v>
      </c>
      <c r="AC1539" s="121" t="s">
        <v>59</v>
      </c>
      <c r="AD1539" s="121" t="s">
        <v>875</v>
      </c>
    </row>
    <row r="1540" spans="1:30" s="121" customFormat="1">
      <c r="A1540" s="114" t="s">
        <v>918</v>
      </c>
      <c r="B1540" s="114" t="s">
        <v>871</v>
      </c>
      <c r="C1540" s="114" t="s">
        <v>868</v>
      </c>
      <c r="D1540" s="114">
        <f t="shared" si="117"/>
        <v>4</v>
      </c>
      <c r="E1540" s="119">
        <f t="shared" si="118"/>
        <v>2032.4114921854398</v>
      </c>
      <c r="F1540" s="119">
        <v>292.34107487427701</v>
      </c>
      <c r="G1540" s="114">
        <v>23.337714999999999</v>
      </c>
      <c r="H1540" s="114">
        <v>76.118944999999997</v>
      </c>
      <c r="I1540" s="114" t="s">
        <v>1126</v>
      </c>
      <c r="J1540" s="114" t="s">
        <v>61</v>
      </c>
      <c r="K1540" s="121" t="s">
        <v>495</v>
      </c>
      <c r="L1540" s="121" t="s">
        <v>55</v>
      </c>
      <c r="M1540" s="114" t="s">
        <v>1526</v>
      </c>
      <c r="N1540" s="114" t="s">
        <v>65</v>
      </c>
      <c r="O1540" s="114" t="s">
        <v>518</v>
      </c>
      <c r="P1540" s="121" t="s">
        <v>1127</v>
      </c>
      <c r="Q1540" s="121">
        <v>4</v>
      </c>
      <c r="R1540" s="121" t="s">
        <v>881</v>
      </c>
      <c r="S1540" s="121" t="s">
        <v>59</v>
      </c>
      <c r="U1540" s="121" t="s">
        <v>874</v>
      </c>
      <c r="W1540" s="113" t="s">
        <v>65</v>
      </c>
      <c r="X1540" s="113">
        <v>6</v>
      </c>
      <c r="Y1540" s="113" t="s">
        <v>65</v>
      </c>
      <c r="Z1540" s="113" t="s">
        <v>65</v>
      </c>
      <c r="AA1540" s="120">
        <v>0</v>
      </c>
      <c r="AB1540" s="114" t="s">
        <v>65</v>
      </c>
      <c r="AC1540" s="121" t="s">
        <v>59</v>
      </c>
      <c r="AD1540" s="121" t="s">
        <v>875</v>
      </c>
    </row>
    <row r="1541" spans="1:30" s="121" customFormat="1">
      <c r="A1541" s="114" t="s">
        <v>1432</v>
      </c>
      <c r="B1541" s="114" t="s">
        <v>1408</v>
      </c>
      <c r="C1541" s="114" t="s">
        <v>868</v>
      </c>
      <c r="D1541" s="114">
        <f t="shared" ref="D1541:D1604" si="121">(Q1541/2)+2</f>
        <v>4</v>
      </c>
      <c r="E1541" s="119">
        <f t="shared" si="118"/>
        <v>2324.752567059717</v>
      </c>
      <c r="F1541" s="119">
        <v>10.711600932824499</v>
      </c>
      <c r="G1541" s="114">
        <v>23.338761999999999</v>
      </c>
      <c r="H1541" s="114">
        <v>76.121340000000004</v>
      </c>
      <c r="I1541" s="114" t="s">
        <v>1126</v>
      </c>
      <c r="J1541" s="114" t="s">
        <v>61</v>
      </c>
      <c r="K1541" s="121" t="s">
        <v>495</v>
      </c>
      <c r="L1541" s="121" t="s">
        <v>55</v>
      </c>
      <c r="M1541" s="114" t="s">
        <v>1526</v>
      </c>
      <c r="N1541" s="114" t="s">
        <v>65</v>
      </c>
      <c r="O1541" s="114" t="s">
        <v>518</v>
      </c>
      <c r="P1541" s="121" t="s">
        <v>1098</v>
      </c>
      <c r="Q1541" s="121">
        <v>4</v>
      </c>
      <c r="R1541" s="121" t="s">
        <v>881</v>
      </c>
      <c r="S1541" s="121" t="s">
        <v>59</v>
      </c>
      <c r="U1541" s="121" t="s">
        <v>874</v>
      </c>
      <c r="W1541" s="113" t="s">
        <v>65</v>
      </c>
      <c r="X1541" s="113">
        <v>6</v>
      </c>
      <c r="Y1541" s="113" t="s">
        <v>65</v>
      </c>
      <c r="Z1541" s="113" t="s">
        <v>65</v>
      </c>
      <c r="AA1541" s="120">
        <v>0</v>
      </c>
      <c r="AB1541" s="114" t="s">
        <v>65</v>
      </c>
      <c r="AC1541" s="121" t="s">
        <v>59</v>
      </c>
      <c r="AD1541" s="121" t="s">
        <v>875</v>
      </c>
    </row>
    <row r="1542" spans="1:30" s="121" customFormat="1">
      <c r="A1542" s="114" t="s">
        <v>1433</v>
      </c>
      <c r="B1542" s="114" t="s">
        <v>1537</v>
      </c>
      <c r="C1542" s="114" t="s">
        <v>868</v>
      </c>
      <c r="D1542" s="114">
        <f t="shared" si="121"/>
        <v>4</v>
      </c>
      <c r="E1542" s="119">
        <f t="shared" ref="E1542:E1605" si="122">F1541+E1541</f>
        <v>2335.4641679925417</v>
      </c>
      <c r="F1542" s="119">
        <v>7.8340454811648401</v>
      </c>
      <c r="G1542" s="114">
        <v>23.338795999999999</v>
      </c>
      <c r="H1542" s="114">
        <v>76.121437999999998</v>
      </c>
      <c r="I1542" s="114" t="s">
        <v>1126</v>
      </c>
      <c r="J1542" s="114" t="s">
        <v>61</v>
      </c>
      <c r="K1542" s="121" t="s">
        <v>495</v>
      </c>
      <c r="L1542" s="121" t="s">
        <v>55</v>
      </c>
      <c r="M1542" s="114" t="s">
        <v>1526</v>
      </c>
      <c r="N1542" s="114" t="s">
        <v>65</v>
      </c>
      <c r="O1542" s="114" t="s">
        <v>518</v>
      </c>
      <c r="P1542" s="121" t="s">
        <v>1128</v>
      </c>
      <c r="Q1542" s="121">
        <v>4</v>
      </c>
      <c r="R1542" s="121" t="s">
        <v>881</v>
      </c>
      <c r="S1542" s="121" t="s">
        <v>59</v>
      </c>
      <c r="U1542" s="121" t="s">
        <v>874</v>
      </c>
      <c r="W1542" s="149" t="s">
        <v>1433</v>
      </c>
      <c r="X1542" s="113">
        <v>12</v>
      </c>
      <c r="Y1542" s="113" t="s">
        <v>1413</v>
      </c>
      <c r="Z1542" s="113" t="s">
        <v>1433</v>
      </c>
      <c r="AA1542" s="120">
        <f>X1542+6</f>
        <v>18</v>
      </c>
      <c r="AB1542" s="114" t="s">
        <v>65</v>
      </c>
      <c r="AC1542" s="121" t="s">
        <v>59</v>
      </c>
      <c r="AD1542" s="121" t="s">
        <v>875</v>
      </c>
    </row>
    <row r="1543" spans="1:30" s="121" customFormat="1">
      <c r="A1543" s="114" t="s">
        <v>1431</v>
      </c>
      <c r="B1543" s="114" t="s">
        <v>1408</v>
      </c>
      <c r="C1543" s="114" t="s">
        <v>868</v>
      </c>
      <c r="D1543" s="114">
        <f t="shared" si="121"/>
        <v>4</v>
      </c>
      <c r="E1543" s="119">
        <f t="shared" si="122"/>
        <v>2343.2982134737067</v>
      </c>
      <c r="F1543" s="119">
        <v>518.93306549820102</v>
      </c>
      <c r="G1543" s="114">
        <v>23.338861000000001</v>
      </c>
      <c r="H1543" s="114">
        <v>76.121409</v>
      </c>
      <c r="I1543" s="114" t="s">
        <v>1126</v>
      </c>
      <c r="J1543" s="114" t="s">
        <v>61</v>
      </c>
      <c r="K1543" s="121" t="s">
        <v>495</v>
      </c>
      <c r="L1543" s="121" t="s">
        <v>55</v>
      </c>
      <c r="M1543" s="114" t="s">
        <v>1526</v>
      </c>
      <c r="N1543" s="114" t="s">
        <v>65</v>
      </c>
      <c r="O1543" s="114" t="s">
        <v>518</v>
      </c>
      <c r="P1543" s="121" t="s">
        <v>1128</v>
      </c>
      <c r="Q1543" s="121">
        <v>4</v>
      </c>
      <c r="R1543" s="121" t="s">
        <v>881</v>
      </c>
      <c r="S1543" s="121" t="s">
        <v>59</v>
      </c>
      <c r="U1543" s="121" t="s">
        <v>874</v>
      </c>
      <c r="W1543" s="113" t="s">
        <v>65</v>
      </c>
      <c r="X1543" s="113">
        <v>6</v>
      </c>
      <c r="Y1543" s="113" t="s">
        <v>65</v>
      </c>
      <c r="Z1543" s="113" t="s">
        <v>65</v>
      </c>
      <c r="AA1543" s="120">
        <v>0</v>
      </c>
      <c r="AB1543" s="114" t="s">
        <v>65</v>
      </c>
      <c r="AC1543" s="121" t="s">
        <v>59</v>
      </c>
      <c r="AD1543" s="121" t="s">
        <v>875</v>
      </c>
    </row>
    <row r="1544" spans="1:30" s="121" customFormat="1">
      <c r="A1544" s="114" t="s">
        <v>1433</v>
      </c>
      <c r="B1544" s="114" t="s">
        <v>1537</v>
      </c>
      <c r="C1544" s="114" t="s">
        <v>868</v>
      </c>
      <c r="D1544" s="114">
        <f t="shared" si="121"/>
        <v>4</v>
      </c>
      <c r="E1544" s="119">
        <f t="shared" si="122"/>
        <v>2862.2312789719076</v>
      </c>
      <c r="F1544" s="119">
        <v>207.06641256875201</v>
      </c>
      <c r="G1544" s="114">
        <v>23.343243999999999</v>
      </c>
      <c r="H1544" s="114">
        <v>76.121619999999993</v>
      </c>
      <c r="I1544" s="114" t="s">
        <v>1126</v>
      </c>
      <c r="J1544" s="114" t="s">
        <v>61</v>
      </c>
      <c r="K1544" s="121" t="s">
        <v>495</v>
      </c>
      <c r="L1544" s="121" t="s">
        <v>55</v>
      </c>
      <c r="M1544" s="114" t="s">
        <v>1526</v>
      </c>
      <c r="N1544" s="114" t="s">
        <v>65</v>
      </c>
      <c r="O1544" s="114" t="s">
        <v>518</v>
      </c>
      <c r="P1544" s="121" t="s">
        <v>1128</v>
      </c>
      <c r="Q1544" s="121">
        <v>4</v>
      </c>
      <c r="R1544" s="121" t="s">
        <v>881</v>
      </c>
      <c r="S1544" s="121" t="s">
        <v>59</v>
      </c>
      <c r="U1544" s="121" t="s">
        <v>874</v>
      </c>
      <c r="W1544" s="149" t="s">
        <v>1433</v>
      </c>
      <c r="X1544" s="113">
        <v>55</v>
      </c>
      <c r="Y1544" s="113" t="s">
        <v>1413</v>
      </c>
      <c r="Z1544" s="113" t="s">
        <v>1433</v>
      </c>
      <c r="AA1544" s="120">
        <f>X1544+6</f>
        <v>61</v>
      </c>
      <c r="AB1544" s="114" t="s">
        <v>65</v>
      </c>
      <c r="AC1544" s="121" t="s">
        <v>59</v>
      </c>
      <c r="AD1544" s="121" t="s">
        <v>875</v>
      </c>
    </row>
    <row r="1545" spans="1:30" s="121" customFormat="1">
      <c r="A1545" s="114" t="s">
        <v>879</v>
      </c>
      <c r="B1545" s="114" t="s">
        <v>871</v>
      </c>
      <c r="C1545" s="114" t="s">
        <v>868</v>
      </c>
      <c r="D1545" s="114">
        <f t="shared" si="121"/>
        <v>4</v>
      </c>
      <c r="E1545" s="119">
        <f t="shared" si="122"/>
        <v>3069.2976915406598</v>
      </c>
      <c r="F1545" s="119">
        <v>863.66714354275803</v>
      </c>
      <c r="G1545" s="114">
        <v>23.344929</v>
      </c>
      <c r="H1545" s="114">
        <v>76.122356999999994</v>
      </c>
      <c r="I1545" s="114" t="s">
        <v>1126</v>
      </c>
      <c r="J1545" s="114" t="s">
        <v>61</v>
      </c>
      <c r="K1545" s="121" t="s">
        <v>495</v>
      </c>
      <c r="L1545" s="121" t="s">
        <v>55</v>
      </c>
      <c r="M1545" s="114" t="s">
        <v>1526</v>
      </c>
      <c r="N1545" s="114" t="s">
        <v>65</v>
      </c>
      <c r="O1545" s="114" t="s">
        <v>518</v>
      </c>
      <c r="P1545" s="121" t="s">
        <v>1128</v>
      </c>
      <c r="Q1545" s="121">
        <v>4</v>
      </c>
      <c r="R1545" s="121" t="s">
        <v>881</v>
      </c>
      <c r="S1545" s="121" t="s">
        <v>59</v>
      </c>
      <c r="U1545" s="121" t="s">
        <v>874</v>
      </c>
      <c r="W1545" s="113" t="s">
        <v>65</v>
      </c>
      <c r="X1545" s="113">
        <v>6</v>
      </c>
      <c r="Y1545" s="113" t="s">
        <v>65</v>
      </c>
      <c r="Z1545" s="113" t="s">
        <v>65</v>
      </c>
      <c r="AA1545" s="120">
        <v>0</v>
      </c>
      <c r="AB1545" s="114" t="s">
        <v>65</v>
      </c>
      <c r="AC1545" s="121" t="s">
        <v>59</v>
      </c>
      <c r="AD1545" s="121" t="s">
        <v>875</v>
      </c>
    </row>
    <row r="1546" spans="1:30" s="121" customFormat="1">
      <c r="A1546" s="114" t="s">
        <v>879</v>
      </c>
      <c r="B1546" s="114" t="s">
        <v>871</v>
      </c>
      <c r="C1546" s="114" t="s">
        <v>868</v>
      </c>
      <c r="D1546" s="114">
        <f t="shared" si="121"/>
        <v>4</v>
      </c>
      <c r="E1546" s="119">
        <f t="shared" si="122"/>
        <v>3932.9648350834177</v>
      </c>
      <c r="F1546" s="119">
        <v>1002.13903744955</v>
      </c>
      <c r="G1546" s="114">
        <v>23.348970000000001</v>
      </c>
      <c r="H1546" s="114">
        <v>76.127888999999996</v>
      </c>
      <c r="I1546" s="114" t="s">
        <v>1126</v>
      </c>
      <c r="J1546" s="114" t="s">
        <v>61</v>
      </c>
      <c r="K1546" s="121" t="s">
        <v>495</v>
      </c>
      <c r="L1546" s="121" t="s">
        <v>55</v>
      </c>
      <c r="M1546" s="114" t="s">
        <v>1526</v>
      </c>
      <c r="N1546" s="114" t="s">
        <v>65</v>
      </c>
      <c r="O1546" s="114" t="s">
        <v>518</v>
      </c>
      <c r="P1546" s="121" t="s">
        <v>1128</v>
      </c>
      <c r="Q1546" s="121">
        <v>4</v>
      </c>
      <c r="R1546" s="121" t="s">
        <v>881</v>
      </c>
      <c r="S1546" s="121" t="s">
        <v>59</v>
      </c>
      <c r="U1546" s="121" t="s">
        <v>874</v>
      </c>
      <c r="W1546" s="113" t="s">
        <v>65</v>
      </c>
      <c r="X1546" s="113">
        <v>6</v>
      </c>
      <c r="Y1546" s="113" t="s">
        <v>65</v>
      </c>
      <c r="Z1546" s="113" t="s">
        <v>65</v>
      </c>
      <c r="AA1546" s="120">
        <v>0</v>
      </c>
      <c r="AB1546" s="114" t="s">
        <v>65</v>
      </c>
      <c r="AC1546" s="121" t="s">
        <v>59</v>
      </c>
      <c r="AD1546" s="121" t="s">
        <v>875</v>
      </c>
    </row>
    <row r="1547" spans="1:30" s="121" customFormat="1">
      <c r="A1547" s="114" t="s">
        <v>1431</v>
      </c>
      <c r="B1547" s="114" t="s">
        <v>1408</v>
      </c>
      <c r="C1547" s="114" t="s">
        <v>868</v>
      </c>
      <c r="D1547" s="114">
        <f t="shared" si="121"/>
        <v>4</v>
      </c>
      <c r="E1547" s="119">
        <f t="shared" si="122"/>
        <v>4935.1038725329672</v>
      </c>
      <c r="F1547" s="119">
        <v>538.40870466898696</v>
      </c>
      <c r="G1547" s="114">
        <v>23.351797000000001</v>
      </c>
      <c r="H1547" s="114">
        <v>76.135844000000006</v>
      </c>
      <c r="I1547" s="114" t="s">
        <v>1126</v>
      </c>
      <c r="J1547" s="114" t="s">
        <v>61</v>
      </c>
      <c r="K1547" s="121" t="s">
        <v>495</v>
      </c>
      <c r="L1547" s="121" t="s">
        <v>55</v>
      </c>
      <c r="M1547" s="114" t="s">
        <v>1526</v>
      </c>
      <c r="N1547" s="114" t="s">
        <v>65</v>
      </c>
      <c r="O1547" s="114">
        <v>1</v>
      </c>
      <c r="P1547" s="121" t="s">
        <v>1128</v>
      </c>
      <c r="Q1547" s="121">
        <v>4</v>
      </c>
      <c r="R1547" s="121" t="s">
        <v>873</v>
      </c>
      <c r="S1547" s="121" t="s">
        <v>59</v>
      </c>
      <c r="U1547" s="121" t="s">
        <v>874</v>
      </c>
      <c r="W1547" s="113" t="s">
        <v>65</v>
      </c>
      <c r="X1547" s="113">
        <v>6</v>
      </c>
      <c r="Y1547" s="113" t="s">
        <v>65</v>
      </c>
      <c r="Z1547" s="113" t="s">
        <v>65</v>
      </c>
      <c r="AA1547" s="120">
        <v>0</v>
      </c>
      <c r="AB1547" s="114" t="s">
        <v>65</v>
      </c>
      <c r="AC1547" s="121" t="s">
        <v>59</v>
      </c>
      <c r="AD1547" s="121" t="s">
        <v>875</v>
      </c>
    </row>
    <row r="1548" spans="1:30" s="121" customFormat="1">
      <c r="A1548" s="114" t="s">
        <v>1432</v>
      </c>
      <c r="B1548" s="114" t="s">
        <v>1408</v>
      </c>
      <c r="C1548" s="114" t="s">
        <v>868</v>
      </c>
      <c r="D1548" s="114">
        <f t="shared" si="121"/>
        <v>4</v>
      </c>
      <c r="E1548" s="119">
        <f t="shared" si="122"/>
        <v>5473.5125772019546</v>
      </c>
      <c r="F1548" s="119">
        <v>1350.3928116898601</v>
      </c>
      <c r="G1548" s="114">
        <v>23.350815000000001</v>
      </c>
      <c r="H1548" s="114">
        <v>76.140927000000005</v>
      </c>
      <c r="I1548" s="114" t="s">
        <v>1126</v>
      </c>
      <c r="J1548" s="114" t="s">
        <v>61</v>
      </c>
      <c r="K1548" s="121" t="s">
        <v>495</v>
      </c>
      <c r="L1548" s="121" t="s">
        <v>55</v>
      </c>
      <c r="M1548" s="114" t="s">
        <v>1526</v>
      </c>
      <c r="N1548" s="114" t="s">
        <v>65</v>
      </c>
      <c r="O1548" s="114" t="s">
        <v>518</v>
      </c>
      <c r="P1548" s="121" t="s">
        <v>1128</v>
      </c>
      <c r="Q1548" s="121">
        <v>4</v>
      </c>
      <c r="R1548" s="121" t="s">
        <v>885</v>
      </c>
      <c r="S1548" s="121" t="s">
        <v>59</v>
      </c>
      <c r="U1548" s="121" t="s">
        <v>874</v>
      </c>
      <c r="W1548" s="113" t="s">
        <v>65</v>
      </c>
      <c r="X1548" s="113">
        <v>15</v>
      </c>
      <c r="Y1548" s="113" t="s">
        <v>65</v>
      </c>
      <c r="Z1548" s="113" t="s">
        <v>65</v>
      </c>
      <c r="AA1548" s="120">
        <v>0</v>
      </c>
      <c r="AB1548" s="114" t="s">
        <v>65</v>
      </c>
      <c r="AC1548" s="121" t="s">
        <v>59</v>
      </c>
      <c r="AD1548" s="121" t="s">
        <v>875</v>
      </c>
    </row>
    <row r="1549" spans="1:30" s="121" customFormat="1">
      <c r="A1549" s="114" t="s">
        <v>1433</v>
      </c>
      <c r="B1549" s="114" t="s">
        <v>1537</v>
      </c>
      <c r="C1549" s="114" t="s">
        <v>868</v>
      </c>
      <c r="D1549" s="114">
        <f t="shared" si="121"/>
        <v>4</v>
      </c>
      <c r="E1549" s="119">
        <f t="shared" si="122"/>
        <v>6823.9053888918152</v>
      </c>
      <c r="F1549" s="119">
        <v>992.67627189651898</v>
      </c>
      <c r="G1549" s="114">
        <v>23.352730000000001</v>
      </c>
      <c r="H1549" s="114">
        <v>76.153543999999997</v>
      </c>
      <c r="I1549" s="114" t="s">
        <v>1126</v>
      </c>
      <c r="J1549" s="114" t="s">
        <v>61</v>
      </c>
      <c r="K1549" s="121" t="s">
        <v>495</v>
      </c>
      <c r="L1549" s="121" t="s">
        <v>55</v>
      </c>
      <c r="M1549" s="114" t="s">
        <v>1526</v>
      </c>
      <c r="N1549" s="114" t="s">
        <v>65</v>
      </c>
      <c r="O1549" s="114" t="s">
        <v>518</v>
      </c>
      <c r="P1549" s="121" t="s">
        <v>1128</v>
      </c>
      <c r="Q1549" s="121">
        <v>4</v>
      </c>
      <c r="R1549" s="121" t="s">
        <v>885</v>
      </c>
      <c r="S1549" s="121" t="s">
        <v>59</v>
      </c>
      <c r="U1549" s="121" t="s">
        <v>874</v>
      </c>
      <c r="W1549" s="149" t="s">
        <v>1433</v>
      </c>
      <c r="X1549" s="113">
        <v>44</v>
      </c>
      <c r="Y1549" s="113" t="s">
        <v>1413</v>
      </c>
      <c r="Z1549" s="113" t="s">
        <v>1433</v>
      </c>
      <c r="AA1549" s="120">
        <f>X1549+6</f>
        <v>50</v>
      </c>
      <c r="AB1549" s="114" t="s">
        <v>1110</v>
      </c>
      <c r="AC1549" s="121" t="s">
        <v>59</v>
      </c>
      <c r="AD1549" s="121" t="s">
        <v>875</v>
      </c>
    </row>
    <row r="1550" spans="1:30" s="121" customFormat="1">
      <c r="A1550" s="114" t="s">
        <v>1431</v>
      </c>
      <c r="B1550" s="114" t="s">
        <v>1408</v>
      </c>
      <c r="C1550" s="114" t="s">
        <v>868</v>
      </c>
      <c r="D1550" s="114">
        <f t="shared" si="121"/>
        <v>4</v>
      </c>
      <c r="E1550" s="119">
        <f t="shared" si="122"/>
        <v>7816.5816607883344</v>
      </c>
      <c r="F1550" s="119">
        <v>394.986629709363</v>
      </c>
      <c r="G1550" s="114">
        <v>23.361504</v>
      </c>
      <c r="H1550" s="114">
        <v>76.152907999999996</v>
      </c>
      <c r="I1550" s="114" t="s">
        <v>1126</v>
      </c>
      <c r="J1550" s="114" t="s">
        <v>61</v>
      </c>
      <c r="K1550" s="121" t="s">
        <v>495</v>
      </c>
      <c r="L1550" s="121" t="s">
        <v>55</v>
      </c>
      <c r="M1550" s="114" t="s">
        <v>1526</v>
      </c>
      <c r="N1550" s="114" t="s">
        <v>65</v>
      </c>
      <c r="O1550" s="114" t="s">
        <v>518</v>
      </c>
      <c r="P1550" s="121" t="s">
        <v>1128</v>
      </c>
      <c r="Q1550" s="121">
        <v>4</v>
      </c>
      <c r="R1550" s="121" t="s">
        <v>881</v>
      </c>
      <c r="S1550" s="121" t="s">
        <v>59</v>
      </c>
      <c r="U1550" s="121" t="s">
        <v>874</v>
      </c>
      <c r="W1550" s="113" t="s">
        <v>65</v>
      </c>
      <c r="X1550" s="113">
        <v>6</v>
      </c>
      <c r="Y1550" s="113" t="s">
        <v>65</v>
      </c>
      <c r="Z1550" s="113" t="s">
        <v>65</v>
      </c>
      <c r="AA1550" s="120">
        <v>0</v>
      </c>
      <c r="AB1550" s="114" t="s">
        <v>65</v>
      </c>
      <c r="AC1550" s="121" t="s">
        <v>59</v>
      </c>
      <c r="AD1550" s="121" t="s">
        <v>875</v>
      </c>
    </row>
    <row r="1551" spans="1:30" s="121" customFormat="1">
      <c r="A1551" s="114" t="s">
        <v>1491</v>
      </c>
      <c r="B1551" s="114" t="s">
        <v>893</v>
      </c>
      <c r="C1551" s="114" t="s">
        <v>868</v>
      </c>
      <c r="D1551" s="114">
        <f t="shared" si="121"/>
        <v>4</v>
      </c>
      <c r="E1551" s="119">
        <f t="shared" si="122"/>
        <v>8211.5682904976966</v>
      </c>
      <c r="F1551" s="119">
        <v>481.105877234834</v>
      </c>
      <c r="G1551" s="114">
        <v>23.364910999999999</v>
      </c>
      <c r="H1551" s="114">
        <v>76.153720000000007</v>
      </c>
      <c r="I1551" s="114" t="s">
        <v>1126</v>
      </c>
      <c r="J1551" s="114" t="s">
        <v>61</v>
      </c>
      <c r="K1551" s="121" t="s">
        <v>495</v>
      </c>
      <c r="L1551" s="121" t="s">
        <v>55</v>
      </c>
      <c r="M1551" s="114" t="s">
        <v>1526</v>
      </c>
      <c r="N1551" s="114" t="s">
        <v>65</v>
      </c>
      <c r="O1551" s="114" t="s">
        <v>518</v>
      </c>
      <c r="P1551" s="121" t="s">
        <v>1128</v>
      </c>
      <c r="Q1551" s="121">
        <v>4</v>
      </c>
      <c r="R1551" s="121" t="s">
        <v>881</v>
      </c>
      <c r="S1551" s="121" t="s">
        <v>59</v>
      </c>
      <c r="U1551" s="121" t="s">
        <v>874</v>
      </c>
      <c r="W1551" s="113" t="s">
        <v>65</v>
      </c>
      <c r="X1551" s="113">
        <v>6</v>
      </c>
      <c r="Y1551" s="113" t="s">
        <v>65</v>
      </c>
      <c r="Z1551" s="113" t="s">
        <v>65</v>
      </c>
      <c r="AA1551" s="120">
        <v>0</v>
      </c>
      <c r="AB1551" s="114" t="s">
        <v>65</v>
      </c>
      <c r="AC1551" s="121" t="s">
        <v>59</v>
      </c>
      <c r="AD1551" s="121" t="s">
        <v>875</v>
      </c>
    </row>
    <row r="1552" spans="1:30" s="121" customFormat="1">
      <c r="A1552" s="114" t="s">
        <v>1432</v>
      </c>
      <c r="B1552" s="114" t="s">
        <v>1408</v>
      </c>
      <c r="C1552" s="114" t="s">
        <v>868</v>
      </c>
      <c r="D1552" s="114">
        <f t="shared" si="121"/>
        <v>4</v>
      </c>
      <c r="E1552" s="119">
        <v>0</v>
      </c>
      <c r="F1552" s="119">
        <v>20.234742855562999</v>
      </c>
      <c r="G1552" s="114">
        <v>23.368628999999999</v>
      </c>
      <c r="H1552" s="114">
        <v>76.152313000000007</v>
      </c>
      <c r="I1552" s="114" t="s">
        <v>1129</v>
      </c>
      <c r="J1552" s="114" t="s">
        <v>61</v>
      </c>
      <c r="K1552" s="121" t="s">
        <v>495</v>
      </c>
      <c r="L1552" s="121" t="s">
        <v>55</v>
      </c>
      <c r="M1552" s="114" t="s">
        <v>1527</v>
      </c>
      <c r="N1552" s="114" t="s">
        <v>65</v>
      </c>
      <c r="O1552" s="114" t="s">
        <v>518</v>
      </c>
      <c r="P1552" s="121" t="s">
        <v>1128</v>
      </c>
      <c r="Q1552" s="121">
        <v>4</v>
      </c>
      <c r="R1552" s="121" t="s">
        <v>881</v>
      </c>
      <c r="S1552" s="121" t="s">
        <v>59</v>
      </c>
      <c r="U1552" s="121" t="s">
        <v>874</v>
      </c>
      <c r="W1552" s="113" t="s">
        <v>65</v>
      </c>
      <c r="X1552" s="113">
        <v>15</v>
      </c>
      <c r="Y1552" s="113" t="s">
        <v>65</v>
      </c>
      <c r="Z1552" s="113" t="s">
        <v>65</v>
      </c>
      <c r="AA1552" s="120">
        <v>0</v>
      </c>
      <c r="AB1552" s="114" t="s">
        <v>65</v>
      </c>
      <c r="AC1552" s="121" t="s">
        <v>59</v>
      </c>
      <c r="AD1552" s="121" t="s">
        <v>875</v>
      </c>
    </row>
    <row r="1553" spans="1:30" s="121" customFormat="1">
      <c r="A1553" s="114" t="s">
        <v>1433</v>
      </c>
      <c r="B1553" s="114" t="s">
        <v>1537</v>
      </c>
      <c r="C1553" s="114" t="s">
        <v>868</v>
      </c>
      <c r="D1553" s="114">
        <f t="shared" si="121"/>
        <v>5</v>
      </c>
      <c r="E1553" s="119">
        <f t="shared" si="122"/>
        <v>20.234742855562999</v>
      </c>
      <c r="F1553" s="119">
        <v>6.5360302809966599</v>
      </c>
      <c r="G1553" s="114">
        <v>23.368811000000001</v>
      </c>
      <c r="H1553" s="114">
        <v>76.152320000000003</v>
      </c>
      <c r="I1553" s="114" t="s">
        <v>1129</v>
      </c>
      <c r="J1553" s="114" t="s">
        <v>61</v>
      </c>
      <c r="K1553" s="121" t="s">
        <v>495</v>
      </c>
      <c r="L1553" s="121" t="s">
        <v>55</v>
      </c>
      <c r="M1553" s="114" t="s">
        <v>1527</v>
      </c>
      <c r="N1553" s="114" t="s">
        <v>65</v>
      </c>
      <c r="O1553" s="114" t="s">
        <v>518</v>
      </c>
      <c r="P1553" s="121" t="s">
        <v>884</v>
      </c>
      <c r="Q1553" s="121">
        <v>6</v>
      </c>
      <c r="R1553" s="121" t="s">
        <v>873</v>
      </c>
      <c r="S1553" s="121" t="s">
        <v>59</v>
      </c>
      <c r="U1553" s="121" t="s">
        <v>886</v>
      </c>
      <c r="W1553" s="149" t="s">
        <v>1433</v>
      </c>
      <c r="X1553" s="113">
        <v>28</v>
      </c>
      <c r="Y1553" s="113" t="s">
        <v>1413</v>
      </c>
      <c r="Z1553" s="113" t="s">
        <v>1433</v>
      </c>
      <c r="AA1553" s="120">
        <f>X1553+6</f>
        <v>34</v>
      </c>
      <c r="AB1553" s="114" t="s">
        <v>65</v>
      </c>
      <c r="AC1553" s="121" t="s">
        <v>59</v>
      </c>
      <c r="AD1553" s="121" t="s">
        <v>875</v>
      </c>
    </row>
    <row r="1554" spans="1:30" s="121" customFormat="1">
      <c r="A1554" s="114" t="s">
        <v>1431</v>
      </c>
      <c r="B1554" s="114" t="s">
        <v>1408</v>
      </c>
      <c r="C1554" s="114" t="s">
        <v>868</v>
      </c>
      <c r="D1554" s="114">
        <f t="shared" si="121"/>
        <v>5</v>
      </c>
      <c r="E1554" s="119">
        <f t="shared" si="122"/>
        <v>26.770773136559658</v>
      </c>
      <c r="F1554" s="119">
        <v>610.58110358503302</v>
      </c>
      <c r="G1554" s="114">
        <v>23.368867000000002</v>
      </c>
      <c r="H1554" s="114">
        <v>76.152339999999995</v>
      </c>
      <c r="I1554" s="114" t="s">
        <v>1129</v>
      </c>
      <c r="J1554" s="114" t="s">
        <v>61</v>
      </c>
      <c r="K1554" s="121" t="s">
        <v>495</v>
      </c>
      <c r="L1554" s="121" t="s">
        <v>55</v>
      </c>
      <c r="M1554" s="114" t="s">
        <v>1527</v>
      </c>
      <c r="N1554" s="114" t="s">
        <v>65</v>
      </c>
      <c r="O1554" s="114" t="s">
        <v>518</v>
      </c>
      <c r="P1554" s="121" t="s">
        <v>884</v>
      </c>
      <c r="Q1554" s="121">
        <v>6</v>
      </c>
      <c r="R1554" s="121" t="s">
        <v>873</v>
      </c>
      <c r="S1554" s="121" t="s">
        <v>59</v>
      </c>
      <c r="U1554" s="121" t="s">
        <v>886</v>
      </c>
      <c r="W1554" s="113" t="s">
        <v>65</v>
      </c>
      <c r="X1554" s="113">
        <v>6</v>
      </c>
      <c r="Y1554" s="113" t="s">
        <v>65</v>
      </c>
      <c r="Z1554" s="113" t="s">
        <v>65</v>
      </c>
      <c r="AA1554" s="120">
        <v>0</v>
      </c>
      <c r="AB1554" s="114" t="s">
        <v>65</v>
      </c>
      <c r="AC1554" s="121" t="s">
        <v>59</v>
      </c>
      <c r="AD1554" s="121" t="s">
        <v>875</v>
      </c>
    </row>
    <row r="1555" spans="1:30" s="121" customFormat="1">
      <c r="A1555" s="114" t="s">
        <v>1433</v>
      </c>
      <c r="B1555" s="114" t="s">
        <v>1537</v>
      </c>
      <c r="C1555" s="114" t="s">
        <v>868</v>
      </c>
      <c r="D1555" s="114">
        <f t="shared" si="121"/>
        <v>4</v>
      </c>
      <c r="E1555" s="119">
        <f t="shared" si="122"/>
        <v>637.3518767215927</v>
      </c>
      <c r="F1555" s="119">
        <v>424.49320283003999</v>
      </c>
      <c r="G1555" s="114">
        <v>23.371853000000002</v>
      </c>
      <c r="H1555" s="114">
        <v>76.156163000000006</v>
      </c>
      <c r="I1555" s="114" t="s">
        <v>1129</v>
      </c>
      <c r="J1555" s="114" t="s">
        <v>61</v>
      </c>
      <c r="K1555" s="121" t="s">
        <v>495</v>
      </c>
      <c r="L1555" s="121" t="s">
        <v>55</v>
      </c>
      <c r="M1555" s="114" t="s">
        <v>1527</v>
      </c>
      <c r="N1555" s="114" t="s">
        <v>65</v>
      </c>
      <c r="O1555" s="114" t="s">
        <v>518</v>
      </c>
      <c r="P1555" s="121" t="s">
        <v>1130</v>
      </c>
      <c r="Q1555" s="121">
        <v>4</v>
      </c>
      <c r="R1555" s="121" t="s">
        <v>881</v>
      </c>
      <c r="S1555" s="121" t="s">
        <v>59</v>
      </c>
      <c r="U1555" s="121" t="s">
        <v>874</v>
      </c>
      <c r="W1555" s="149" t="s">
        <v>1433</v>
      </c>
      <c r="X1555" s="113">
        <v>35</v>
      </c>
      <c r="Y1555" s="113" t="s">
        <v>1413</v>
      </c>
      <c r="Z1555" s="113" t="s">
        <v>1433</v>
      </c>
      <c r="AA1555" s="120">
        <f>X1555+6</f>
        <v>41</v>
      </c>
      <c r="AB1555" s="114" t="s">
        <v>65</v>
      </c>
      <c r="AC1555" s="121" t="s">
        <v>59</v>
      </c>
      <c r="AD1555" s="121" t="s">
        <v>875</v>
      </c>
    </row>
    <row r="1556" spans="1:30" s="121" customFormat="1">
      <c r="A1556" s="114" t="s">
        <v>1431</v>
      </c>
      <c r="B1556" s="114" t="s">
        <v>1408</v>
      </c>
      <c r="C1556" s="114" t="s">
        <v>868</v>
      </c>
      <c r="D1556" s="114">
        <f t="shared" si="121"/>
        <v>4</v>
      </c>
      <c r="E1556" s="119">
        <f t="shared" si="122"/>
        <v>1061.8450795516328</v>
      </c>
      <c r="F1556" s="119">
        <v>1478.5532198993999</v>
      </c>
      <c r="G1556" s="114">
        <v>23.370747999999999</v>
      </c>
      <c r="H1556" s="114">
        <v>76.159961999999993</v>
      </c>
      <c r="I1556" s="114" t="s">
        <v>1129</v>
      </c>
      <c r="J1556" s="114" t="s">
        <v>61</v>
      </c>
      <c r="K1556" s="121" t="s">
        <v>495</v>
      </c>
      <c r="L1556" s="121" t="s">
        <v>55</v>
      </c>
      <c r="M1556" s="114" t="s">
        <v>1527</v>
      </c>
      <c r="N1556" s="114" t="s">
        <v>65</v>
      </c>
      <c r="O1556" s="114" t="s">
        <v>518</v>
      </c>
      <c r="P1556" s="121" t="s">
        <v>1130</v>
      </c>
      <c r="Q1556" s="121">
        <v>4</v>
      </c>
      <c r="R1556" s="121" t="s">
        <v>881</v>
      </c>
      <c r="S1556" s="121" t="s">
        <v>59</v>
      </c>
      <c r="U1556" s="121" t="s">
        <v>874</v>
      </c>
      <c r="W1556" s="113" t="s">
        <v>65</v>
      </c>
      <c r="X1556" s="113">
        <v>6</v>
      </c>
      <c r="Y1556" s="113" t="s">
        <v>65</v>
      </c>
      <c r="Z1556" s="113" t="s">
        <v>65</v>
      </c>
      <c r="AA1556" s="120">
        <v>0</v>
      </c>
      <c r="AB1556" s="114" t="s">
        <v>65</v>
      </c>
      <c r="AC1556" s="121" t="s">
        <v>59</v>
      </c>
      <c r="AD1556" s="121" t="s">
        <v>875</v>
      </c>
    </row>
    <row r="1557" spans="1:30" s="121" customFormat="1">
      <c r="A1557" s="114" t="s">
        <v>879</v>
      </c>
      <c r="B1557" s="114" t="s">
        <v>871</v>
      </c>
      <c r="C1557" s="114" t="s">
        <v>868</v>
      </c>
      <c r="D1557" s="114">
        <f t="shared" si="121"/>
        <v>4</v>
      </c>
      <c r="E1557" s="119">
        <f t="shared" si="122"/>
        <v>2540.3982994510325</v>
      </c>
      <c r="F1557" s="119">
        <v>477.29876524320201</v>
      </c>
      <c r="G1557" s="114">
        <v>23.373750999999999</v>
      </c>
      <c r="H1557" s="114">
        <v>76.167291000000006</v>
      </c>
      <c r="I1557" s="114" t="s">
        <v>1129</v>
      </c>
      <c r="J1557" s="114" t="s">
        <v>61</v>
      </c>
      <c r="K1557" s="121" t="s">
        <v>495</v>
      </c>
      <c r="L1557" s="121" t="s">
        <v>55</v>
      </c>
      <c r="M1557" s="114" t="s">
        <v>1527</v>
      </c>
      <c r="N1557" s="114" t="s">
        <v>65</v>
      </c>
      <c r="O1557" s="114" t="s">
        <v>518</v>
      </c>
      <c r="P1557" s="121" t="s">
        <v>1130</v>
      </c>
      <c r="Q1557" s="121">
        <v>4</v>
      </c>
      <c r="R1557" s="121" t="s">
        <v>881</v>
      </c>
      <c r="S1557" s="121" t="s">
        <v>59</v>
      </c>
      <c r="U1557" s="121" t="s">
        <v>874</v>
      </c>
      <c r="W1557" s="113" t="s">
        <v>65</v>
      </c>
      <c r="X1557" s="113">
        <v>6</v>
      </c>
      <c r="Y1557" s="113" t="s">
        <v>65</v>
      </c>
      <c r="Z1557" s="113" t="s">
        <v>65</v>
      </c>
      <c r="AA1557" s="120">
        <v>0</v>
      </c>
      <c r="AB1557" s="114" t="s">
        <v>65</v>
      </c>
      <c r="AC1557" s="121" t="s">
        <v>59</v>
      </c>
      <c r="AD1557" s="121" t="s">
        <v>875</v>
      </c>
    </row>
    <row r="1558" spans="1:30" s="121" customFormat="1">
      <c r="A1558" s="114" t="s">
        <v>879</v>
      </c>
      <c r="B1558" s="114" t="s">
        <v>871</v>
      </c>
      <c r="C1558" s="114" t="s">
        <v>868</v>
      </c>
      <c r="D1558" s="114">
        <f t="shared" si="121"/>
        <v>4</v>
      </c>
      <c r="E1558" s="119">
        <f t="shared" si="122"/>
        <v>3017.6970646942345</v>
      </c>
      <c r="F1558" s="119">
        <v>1000.61491675175</v>
      </c>
      <c r="G1558" s="114">
        <v>23.372543</v>
      </c>
      <c r="H1558" s="114">
        <v>76.171175000000005</v>
      </c>
      <c r="I1558" s="114" t="s">
        <v>1129</v>
      </c>
      <c r="J1558" s="114" t="s">
        <v>61</v>
      </c>
      <c r="K1558" s="121" t="s">
        <v>495</v>
      </c>
      <c r="L1558" s="121" t="s">
        <v>55</v>
      </c>
      <c r="M1558" s="114" t="s">
        <v>1527</v>
      </c>
      <c r="N1558" s="114" t="s">
        <v>65</v>
      </c>
      <c r="O1558" s="114" t="s">
        <v>518</v>
      </c>
      <c r="P1558" s="121" t="s">
        <v>1130</v>
      </c>
      <c r="Q1558" s="121">
        <v>4</v>
      </c>
      <c r="R1558" s="121" t="s">
        <v>881</v>
      </c>
      <c r="S1558" s="121" t="s">
        <v>59</v>
      </c>
      <c r="U1558" s="121" t="s">
        <v>874</v>
      </c>
      <c r="W1558" s="113" t="s">
        <v>65</v>
      </c>
      <c r="X1558" s="113">
        <v>6</v>
      </c>
      <c r="Y1558" s="113" t="s">
        <v>65</v>
      </c>
      <c r="Z1558" s="113" t="s">
        <v>65</v>
      </c>
      <c r="AA1558" s="120">
        <v>0</v>
      </c>
      <c r="AB1558" s="114" t="s">
        <v>65</v>
      </c>
      <c r="AC1558" s="121" t="s">
        <v>59</v>
      </c>
      <c r="AD1558" s="121" t="s">
        <v>875</v>
      </c>
    </row>
    <row r="1559" spans="1:30" s="121" customFormat="1">
      <c r="A1559" s="114" t="s">
        <v>1492</v>
      </c>
      <c r="B1559" s="114" t="s">
        <v>1408</v>
      </c>
      <c r="C1559" s="114" t="s">
        <v>868</v>
      </c>
      <c r="D1559" s="114">
        <f t="shared" si="121"/>
        <v>4</v>
      </c>
      <c r="E1559" s="119">
        <f t="shared" si="122"/>
        <v>4018.3119814459847</v>
      </c>
      <c r="F1559" s="119">
        <v>446.06446986852802</v>
      </c>
      <c r="G1559" s="114">
        <v>23.374040999999998</v>
      </c>
      <c r="H1559" s="114">
        <v>76.177511999999993</v>
      </c>
      <c r="I1559" s="114" t="s">
        <v>1129</v>
      </c>
      <c r="J1559" s="114" t="s">
        <v>61</v>
      </c>
      <c r="K1559" s="121" t="s">
        <v>495</v>
      </c>
      <c r="L1559" s="121" t="s">
        <v>55</v>
      </c>
      <c r="M1559" s="114" t="s">
        <v>1527</v>
      </c>
      <c r="N1559" s="114" t="s">
        <v>65</v>
      </c>
      <c r="O1559" s="114" t="s">
        <v>518</v>
      </c>
      <c r="P1559" s="121" t="s">
        <v>1130</v>
      </c>
      <c r="Q1559" s="121">
        <v>4</v>
      </c>
      <c r="R1559" s="121" t="s">
        <v>881</v>
      </c>
      <c r="S1559" s="121" t="s">
        <v>59</v>
      </c>
      <c r="U1559" s="121" t="s">
        <v>874</v>
      </c>
      <c r="W1559" s="113" t="s">
        <v>65</v>
      </c>
      <c r="X1559" s="113">
        <v>6</v>
      </c>
      <c r="Y1559" s="113" t="s">
        <v>65</v>
      </c>
      <c r="Z1559" s="113" t="s">
        <v>65</v>
      </c>
      <c r="AA1559" s="120">
        <v>0</v>
      </c>
      <c r="AB1559" s="114" t="s">
        <v>65</v>
      </c>
      <c r="AC1559" s="121" t="s">
        <v>59</v>
      </c>
      <c r="AD1559" s="121" t="s">
        <v>875</v>
      </c>
    </row>
    <row r="1560" spans="1:30" s="121" customFormat="1">
      <c r="A1560" s="114" t="s">
        <v>1431</v>
      </c>
      <c r="B1560" s="114" t="s">
        <v>1408</v>
      </c>
      <c r="C1560" s="114" t="s">
        <v>868</v>
      </c>
      <c r="D1560" s="114">
        <f t="shared" si="121"/>
        <v>5</v>
      </c>
      <c r="E1560" s="119">
        <f t="shared" si="122"/>
        <v>4464.3764513145125</v>
      </c>
      <c r="F1560" s="119">
        <v>178.91006278127301</v>
      </c>
      <c r="G1560" s="114">
        <v>23.374703</v>
      </c>
      <c r="H1560" s="114">
        <v>76.181557999999995</v>
      </c>
      <c r="I1560" s="114" t="s">
        <v>1129</v>
      </c>
      <c r="J1560" s="114" t="s">
        <v>61</v>
      </c>
      <c r="K1560" s="121" t="s">
        <v>495</v>
      </c>
      <c r="L1560" s="121" t="s">
        <v>55</v>
      </c>
      <c r="M1560" s="114" t="s">
        <v>1527</v>
      </c>
      <c r="N1560" s="114" t="s">
        <v>65</v>
      </c>
      <c r="O1560" s="114" t="s">
        <v>518</v>
      </c>
      <c r="P1560" s="121" t="s">
        <v>884</v>
      </c>
      <c r="Q1560" s="121">
        <v>6</v>
      </c>
      <c r="R1560" s="121" t="s">
        <v>873</v>
      </c>
      <c r="S1560" s="121" t="s">
        <v>59</v>
      </c>
      <c r="U1560" s="121" t="s">
        <v>886</v>
      </c>
      <c r="W1560" s="113" t="s">
        <v>65</v>
      </c>
      <c r="X1560" s="113">
        <v>6</v>
      </c>
      <c r="Y1560" s="113" t="s">
        <v>65</v>
      </c>
      <c r="Z1560" s="113" t="s">
        <v>65</v>
      </c>
      <c r="AA1560" s="120">
        <v>0</v>
      </c>
      <c r="AB1560" s="114" t="s">
        <v>65</v>
      </c>
      <c r="AC1560" s="121" t="s">
        <v>59</v>
      </c>
      <c r="AD1560" s="121" t="s">
        <v>875</v>
      </c>
    </row>
    <row r="1561" spans="1:30" s="121" customFormat="1">
      <c r="A1561" s="114" t="s">
        <v>963</v>
      </c>
      <c r="B1561" s="114" t="s">
        <v>1408</v>
      </c>
      <c r="C1561" s="114" t="s">
        <v>868</v>
      </c>
      <c r="D1561" s="114">
        <f t="shared" si="121"/>
        <v>5</v>
      </c>
      <c r="E1561" s="119">
        <f t="shared" si="122"/>
        <v>4643.2865140957856</v>
      </c>
      <c r="F1561" s="119">
        <v>41.177461919849101</v>
      </c>
      <c r="G1561" s="114">
        <v>23.373598999999999</v>
      </c>
      <c r="H1561" s="114">
        <v>76.182631999999998</v>
      </c>
      <c r="I1561" s="114" t="s">
        <v>1129</v>
      </c>
      <c r="J1561" s="114" t="s">
        <v>61</v>
      </c>
      <c r="K1561" s="121" t="s">
        <v>495</v>
      </c>
      <c r="L1561" s="121" t="s">
        <v>55</v>
      </c>
      <c r="M1561" s="114" t="s">
        <v>1527</v>
      </c>
      <c r="N1561" s="114" t="s">
        <v>65</v>
      </c>
      <c r="O1561" s="114" t="s">
        <v>518</v>
      </c>
      <c r="P1561" s="121" t="s">
        <v>884</v>
      </c>
      <c r="Q1561" s="121">
        <v>6</v>
      </c>
      <c r="R1561" s="121" t="s">
        <v>885</v>
      </c>
      <c r="S1561" s="121" t="s">
        <v>59</v>
      </c>
      <c r="U1561" s="121" t="s">
        <v>886</v>
      </c>
      <c r="W1561" s="113" t="s">
        <v>65</v>
      </c>
      <c r="X1561" s="113">
        <v>6</v>
      </c>
      <c r="Y1561" s="113" t="s">
        <v>65</v>
      </c>
      <c r="Z1561" s="113" t="s">
        <v>65</v>
      </c>
      <c r="AA1561" s="120">
        <v>0</v>
      </c>
      <c r="AB1561" s="114" t="s">
        <v>65</v>
      </c>
      <c r="AC1561" s="121" t="s">
        <v>59</v>
      </c>
      <c r="AD1561" s="121" t="s">
        <v>875</v>
      </c>
    </row>
    <row r="1562" spans="1:30" s="121" customFormat="1">
      <c r="A1562" s="114" t="s">
        <v>1432</v>
      </c>
      <c r="B1562" s="114" t="s">
        <v>1408</v>
      </c>
      <c r="C1562" s="114" t="s">
        <v>868</v>
      </c>
      <c r="D1562" s="114">
        <f t="shared" si="121"/>
        <v>5</v>
      </c>
      <c r="E1562" s="119">
        <f t="shared" si="122"/>
        <v>4684.4639760156351</v>
      </c>
      <c r="F1562" s="119">
        <v>132.22577159491999</v>
      </c>
      <c r="G1562" s="114">
        <v>23.373528</v>
      </c>
      <c r="H1562" s="114">
        <v>76.183025999999998</v>
      </c>
      <c r="I1562" s="114" t="s">
        <v>1129</v>
      </c>
      <c r="J1562" s="114" t="s">
        <v>61</v>
      </c>
      <c r="K1562" s="121" t="s">
        <v>495</v>
      </c>
      <c r="L1562" s="121" t="s">
        <v>55</v>
      </c>
      <c r="M1562" s="114" t="s">
        <v>1527</v>
      </c>
      <c r="N1562" s="114" t="s">
        <v>65</v>
      </c>
      <c r="O1562" s="114" t="s">
        <v>518</v>
      </c>
      <c r="P1562" s="121" t="s">
        <v>884</v>
      </c>
      <c r="Q1562" s="121">
        <v>6</v>
      </c>
      <c r="R1562" s="121" t="s">
        <v>885</v>
      </c>
      <c r="S1562" s="121" t="s">
        <v>59</v>
      </c>
      <c r="U1562" s="121" t="s">
        <v>886</v>
      </c>
      <c r="W1562" s="113" t="s">
        <v>65</v>
      </c>
      <c r="X1562" s="113">
        <v>7</v>
      </c>
      <c r="Y1562" s="113" t="s">
        <v>65</v>
      </c>
      <c r="Z1562" s="113" t="s">
        <v>65</v>
      </c>
      <c r="AA1562" s="120">
        <v>0</v>
      </c>
      <c r="AB1562" s="114" t="s">
        <v>65</v>
      </c>
      <c r="AC1562" s="121" t="s">
        <v>59</v>
      </c>
      <c r="AD1562" s="121" t="s">
        <v>875</v>
      </c>
    </row>
    <row r="1563" spans="1:30" s="121" customFormat="1">
      <c r="A1563" s="114" t="s">
        <v>1432</v>
      </c>
      <c r="B1563" s="114" t="s">
        <v>1408</v>
      </c>
      <c r="C1563" s="114" t="s">
        <v>868</v>
      </c>
      <c r="D1563" s="114">
        <f t="shared" si="121"/>
        <v>5</v>
      </c>
      <c r="E1563" s="119">
        <f t="shared" si="122"/>
        <v>4816.6897476105551</v>
      </c>
      <c r="F1563" s="119">
        <v>109.850502497234</v>
      </c>
      <c r="G1563" s="114">
        <v>23.372869000000001</v>
      </c>
      <c r="H1563" s="114">
        <v>76.184044</v>
      </c>
      <c r="I1563" s="114" t="s">
        <v>1129</v>
      </c>
      <c r="J1563" s="114" t="s">
        <v>61</v>
      </c>
      <c r="K1563" s="121" t="s">
        <v>495</v>
      </c>
      <c r="L1563" s="121" t="s">
        <v>55</v>
      </c>
      <c r="M1563" s="114" t="s">
        <v>1527</v>
      </c>
      <c r="N1563" s="114" t="s">
        <v>65</v>
      </c>
      <c r="O1563" s="114" t="s">
        <v>518</v>
      </c>
      <c r="P1563" s="121" t="s">
        <v>884</v>
      </c>
      <c r="Q1563" s="121">
        <v>6</v>
      </c>
      <c r="R1563" s="121" t="s">
        <v>885</v>
      </c>
      <c r="S1563" s="121" t="s">
        <v>59</v>
      </c>
      <c r="U1563" s="121" t="s">
        <v>886</v>
      </c>
      <c r="W1563" s="113" t="s">
        <v>65</v>
      </c>
      <c r="X1563" s="113">
        <v>5</v>
      </c>
      <c r="Y1563" s="113" t="s">
        <v>65</v>
      </c>
      <c r="Z1563" s="113" t="s">
        <v>65</v>
      </c>
      <c r="AA1563" s="120">
        <v>0</v>
      </c>
      <c r="AB1563" s="114" t="s">
        <v>65</v>
      </c>
      <c r="AC1563" s="121" t="s">
        <v>59</v>
      </c>
      <c r="AD1563" s="121" t="s">
        <v>875</v>
      </c>
    </row>
    <row r="1564" spans="1:30" s="121" customFormat="1">
      <c r="A1564" s="114" t="s">
        <v>1432</v>
      </c>
      <c r="B1564" s="114" t="s">
        <v>1408</v>
      </c>
      <c r="C1564" s="114" t="s">
        <v>868</v>
      </c>
      <c r="D1564" s="114">
        <f t="shared" si="121"/>
        <v>5</v>
      </c>
      <c r="E1564" s="119">
        <f t="shared" si="122"/>
        <v>4926.5402501077888</v>
      </c>
      <c r="F1564" s="119">
        <v>86.118724528041199</v>
      </c>
      <c r="G1564" s="114">
        <v>23.372157999999999</v>
      </c>
      <c r="H1564" s="114">
        <v>76.183419999999998</v>
      </c>
      <c r="I1564" s="114" t="s">
        <v>1129</v>
      </c>
      <c r="J1564" s="114" t="s">
        <v>61</v>
      </c>
      <c r="K1564" s="121" t="s">
        <v>495</v>
      </c>
      <c r="L1564" s="121" t="s">
        <v>55</v>
      </c>
      <c r="M1564" s="114" t="s">
        <v>1527</v>
      </c>
      <c r="N1564" s="114" t="s">
        <v>65</v>
      </c>
      <c r="O1564" s="114">
        <v>7</v>
      </c>
      <c r="P1564" s="121" t="s">
        <v>884</v>
      </c>
      <c r="Q1564" s="121">
        <v>6</v>
      </c>
      <c r="R1564" s="121" t="s">
        <v>873</v>
      </c>
      <c r="S1564" s="121" t="s">
        <v>59</v>
      </c>
      <c r="U1564" s="121" t="s">
        <v>886</v>
      </c>
      <c r="W1564" s="113" t="s">
        <v>65</v>
      </c>
      <c r="X1564" s="113">
        <v>6</v>
      </c>
      <c r="Y1564" s="113" t="s">
        <v>65</v>
      </c>
      <c r="Z1564" s="113" t="s">
        <v>65</v>
      </c>
      <c r="AA1564" s="120">
        <v>0</v>
      </c>
      <c r="AB1564" s="114" t="s">
        <v>65</v>
      </c>
      <c r="AC1564" s="121" t="s">
        <v>59</v>
      </c>
      <c r="AD1564" s="121" t="s">
        <v>875</v>
      </c>
    </row>
    <row r="1565" spans="1:30" s="121" customFormat="1">
      <c r="A1565" s="114" t="s">
        <v>1431</v>
      </c>
      <c r="B1565" s="114" t="s">
        <v>1408</v>
      </c>
      <c r="C1565" s="114" t="s">
        <v>868</v>
      </c>
      <c r="D1565" s="114">
        <f t="shared" si="121"/>
        <v>5</v>
      </c>
      <c r="E1565" s="119">
        <v>0</v>
      </c>
      <c r="F1565" s="119">
        <v>88.922893431507205</v>
      </c>
      <c r="G1565" s="114">
        <v>23.372774</v>
      </c>
      <c r="H1565" s="114">
        <v>76.183034000000006</v>
      </c>
      <c r="I1565" s="114" t="s">
        <v>1131</v>
      </c>
      <c r="J1565" s="114" t="s">
        <v>61</v>
      </c>
      <c r="K1565" s="121" t="s">
        <v>495</v>
      </c>
      <c r="L1565" s="121" t="s">
        <v>55</v>
      </c>
      <c r="M1565" s="114" t="s">
        <v>1528</v>
      </c>
      <c r="N1565" s="114" t="s">
        <v>65</v>
      </c>
      <c r="O1565" s="114" t="s">
        <v>518</v>
      </c>
      <c r="P1565" s="121" t="s">
        <v>884</v>
      </c>
      <c r="Q1565" s="121">
        <v>6</v>
      </c>
      <c r="R1565" s="121" t="s">
        <v>885</v>
      </c>
      <c r="S1565" s="121" t="s">
        <v>59</v>
      </c>
      <c r="U1565" s="121" t="s">
        <v>886</v>
      </c>
      <c r="W1565" s="113" t="s">
        <v>65</v>
      </c>
      <c r="X1565" s="113">
        <v>6</v>
      </c>
      <c r="Y1565" s="113" t="s">
        <v>65</v>
      </c>
      <c r="Z1565" s="113" t="s">
        <v>65</v>
      </c>
      <c r="AA1565" s="120">
        <v>0</v>
      </c>
      <c r="AB1565" s="114" t="s">
        <v>65</v>
      </c>
      <c r="AC1565" s="121" t="s">
        <v>59</v>
      </c>
      <c r="AD1565" s="121" t="s">
        <v>875</v>
      </c>
    </row>
    <row r="1566" spans="1:30" s="121" customFormat="1">
      <c r="A1566" s="114" t="s">
        <v>1433</v>
      </c>
      <c r="B1566" s="114" t="s">
        <v>1537</v>
      </c>
      <c r="C1566" s="114" t="s">
        <v>868</v>
      </c>
      <c r="D1566" s="114">
        <f t="shared" si="121"/>
        <v>5</v>
      </c>
      <c r="E1566" s="119">
        <f t="shared" si="122"/>
        <v>88.922893431507205</v>
      </c>
      <c r="F1566" s="119">
        <v>249.06146454012199</v>
      </c>
      <c r="G1566" s="114">
        <v>23.372132000000001</v>
      </c>
      <c r="H1566" s="114">
        <v>76.183407000000003</v>
      </c>
      <c r="I1566" s="114" t="s">
        <v>1131</v>
      </c>
      <c r="J1566" s="114" t="s">
        <v>61</v>
      </c>
      <c r="K1566" s="121" t="s">
        <v>495</v>
      </c>
      <c r="L1566" s="121" t="s">
        <v>55</v>
      </c>
      <c r="M1566" s="114" t="s">
        <v>1528</v>
      </c>
      <c r="N1566" s="114" t="s">
        <v>65</v>
      </c>
      <c r="O1566" s="114" t="s">
        <v>518</v>
      </c>
      <c r="P1566" s="121" t="s">
        <v>884</v>
      </c>
      <c r="Q1566" s="121">
        <v>6</v>
      </c>
      <c r="R1566" s="121" t="s">
        <v>885</v>
      </c>
      <c r="S1566" s="121" t="s">
        <v>59</v>
      </c>
      <c r="U1566" s="121" t="s">
        <v>886</v>
      </c>
      <c r="W1566" s="149" t="s">
        <v>1433</v>
      </c>
      <c r="X1566" s="113">
        <v>6</v>
      </c>
      <c r="Y1566" s="113" t="s">
        <v>1413</v>
      </c>
      <c r="Z1566" s="113" t="s">
        <v>1433</v>
      </c>
      <c r="AA1566" s="120">
        <f t="shared" ref="AA1566:AA1568" si="123">X1566+6</f>
        <v>12</v>
      </c>
      <c r="AB1566" s="114" t="s">
        <v>65</v>
      </c>
      <c r="AC1566" s="121" t="s">
        <v>59</v>
      </c>
      <c r="AD1566" s="121" t="s">
        <v>875</v>
      </c>
    </row>
    <row r="1567" spans="1:30" s="121" customFormat="1">
      <c r="A1567" s="114" t="s">
        <v>1433</v>
      </c>
      <c r="B1567" s="114" t="s">
        <v>1537</v>
      </c>
      <c r="C1567" s="114" t="s">
        <v>868</v>
      </c>
      <c r="D1567" s="114">
        <f t="shared" si="121"/>
        <v>5</v>
      </c>
      <c r="E1567" s="119">
        <f t="shared" si="122"/>
        <v>337.98435797162921</v>
      </c>
      <c r="F1567" s="119">
        <v>861.38324622714504</v>
      </c>
      <c r="G1567" s="114">
        <v>23.371046</v>
      </c>
      <c r="H1567" s="114">
        <v>76.185479000000001</v>
      </c>
      <c r="I1567" s="114" t="s">
        <v>1131</v>
      </c>
      <c r="J1567" s="114" t="s">
        <v>61</v>
      </c>
      <c r="K1567" s="121" t="s">
        <v>495</v>
      </c>
      <c r="L1567" s="121" t="s">
        <v>55</v>
      </c>
      <c r="M1567" s="114" t="s">
        <v>1528</v>
      </c>
      <c r="N1567" s="114" t="s">
        <v>65</v>
      </c>
      <c r="O1567" s="114" t="s">
        <v>518</v>
      </c>
      <c r="P1567" s="121" t="s">
        <v>884</v>
      </c>
      <c r="Q1567" s="121">
        <v>6</v>
      </c>
      <c r="R1567" s="121" t="s">
        <v>885</v>
      </c>
      <c r="S1567" s="121" t="s">
        <v>59</v>
      </c>
      <c r="U1567" s="121" t="s">
        <v>886</v>
      </c>
      <c r="W1567" s="149" t="s">
        <v>1433</v>
      </c>
      <c r="X1567" s="113">
        <v>5</v>
      </c>
      <c r="Y1567" s="113" t="s">
        <v>1413</v>
      </c>
      <c r="Z1567" s="113" t="s">
        <v>1433</v>
      </c>
      <c r="AA1567" s="120">
        <f t="shared" si="123"/>
        <v>11</v>
      </c>
      <c r="AB1567" s="114" t="s">
        <v>65</v>
      </c>
      <c r="AC1567" s="121" t="s">
        <v>59</v>
      </c>
      <c r="AD1567" s="121" t="s">
        <v>875</v>
      </c>
    </row>
    <row r="1568" spans="1:30" s="121" customFormat="1">
      <c r="A1568" s="114" t="s">
        <v>1433</v>
      </c>
      <c r="B1568" s="114" t="s">
        <v>1537</v>
      </c>
      <c r="C1568" s="114" t="s">
        <v>868</v>
      </c>
      <c r="D1568" s="114">
        <f t="shared" si="121"/>
        <v>5</v>
      </c>
      <c r="E1568" s="119">
        <f t="shared" si="122"/>
        <v>1199.3676041987742</v>
      </c>
      <c r="F1568" s="119">
        <v>339.66571439224901</v>
      </c>
      <c r="G1568" s="114">
        <v>23.367045000000001</v>
      </c>
      <c r="H1568" s="114">
        <v>76.185446999999996</v>
      </c>
      <c r="I1568" s="114" t="s">
        <v>1131</v>
      </c>
      <c r="J1568" s="114" t="s">
        <v>61</v>
      </c>
      <c r="K1568" s="121" t="s">
        <v>495</v>
      </c>
      <c r="L1568" s="121" t="s">
        <v>55</v>
      </c>
      <c r="M1568" s="114" t="s">
        <v>1528</v>
      </c>
      <c r="N1568" s="114" t="s">
        <v>65</v>
      </c>
      <c r="O1568" s="114" t="s">
        <v>518</v>
      </c>
      <c r="P1568" s="121" t="s">
        <v>884</v>
      </c>
      <c r="Q1568" s="121">
        <v>6</v>
      </c>
      <c r="R1568" s="121" t="s">
        <v>885</v>
      </c>
      <c r="S1568" s="121" t="s">
        <v>59</v>
      </c>
      <c r="U1568" s="121" t="s">
        <v>886</v>
      </c>
      <c r="W1568" s="149" t="s">
        <v>1433</v>
      </c>
      <c r="X1568" s="113">
        <v>18</v>
      </c>
      <c r="Y1568" s="113" t="s">
        <v>1413</v>
      </c>
      <c r="Z1568" s="113" t="s">
        <v>1433</v>
      </c>
      <c r="AA1568" s="120">
        <f t="shared" si="123"/>
        <v>24</v>
      </c>
      <c r="AB1568" s="114" t="s">
        <v>65</v>
      </c>
      <c r="AC1568" s="121" t="s">
        <v>59</v>
      </c>
      <c r="AD1568" s="121" t="s">
        <v>875</v>
      </c>
    </row>
    <row r="1569" spans="1:30" s="121" customFormat="1">
      <c r="A1569" s="114" t="s">
        <v>963</v>
      </c>
      <c r="B1569" s="114" t="s">
        <v>1408</v>
      </c>
      <c r="C1569" s="114" t="s">
        <v>868</v>
      </c>
      <c r="D1569" s="114">
        <f t="shared" si="121"/>
        <v>5</v>
      </c>
      <c r="E1569" s="119">
        <f t="shared" si="122"/>
        <v>1539.0333185910231</v>
      </c>
      <c r="F1569" s="119">
        <v>489.52782637938498</v>
      </c>
      <c r="G1569" s="114">
        <v>23.366005000000001</v>
      </c>
      <c r="H1569" s="114">
        <v>76.182345999999995</v>
      </c>
      <c r="I1569" s="114" t="s">
        <v>1131</v>
      </c>
      <c r="J1569" s="114" t="s">
        <v>61</v>
      </c>
      <c r="K1569" s="121" t="s">
        <v>495</v>
      </c>
      <c r="L1569" s="121" t="s">
        <v>55</v>
      </c>
      <c r="M1569" s="114" t="s">
        <v>1528</v>
      </c>
      <c r="N1569" s="114" t="s">
        <v>65</v>
      </c>
      <c r="O1569" s="114" t="s">
        <v>518</v>
      </c>
      <c r="P1569" s="121" t="s">
        <v>884</v>
      </c>
      <c r="Q1569" s="121">
        <v>6</v>
      </c>
      <c r="R1569" s="121" t="s">
        <v>885</v>
      </c>
      <c r="S1569" s="121" t="s">
        <v>59</v>
      </c>
      <c r="U1569" s="121" t="s">
        <v>886</v>
      </c>
      <c r="W1569" s="113" t="s">
        <v>65</v>
      </c>
      <c r="X1569" s="113">
        <v>6</v>
      </c>
      <c r="Y1569" s="113" t="s">
        <v>65</v>
      </c>
      <c r="Z1569" s="113" t="s">
        <v>65</v>
      </c>
      <c r="AA1569" s="120">
        <v>0</v>
      </c>
      <c r="AB1569" s="114" t="s">
        <v>65</v>
      </c>
      <c r="AC1569" s="121" t="s">
        <v>59</v>
      </c>
      <c r="AD1569" s="121" t="s">
        <v>875</v>
      </c>
    </row>
    <row r="1570" spans="1:30" s="121" customFormat="1">
      <c r="A1570" s="114" t="s">
        <v>1446</v>
      </c>
      <c r="B1570" s="114" t="s">
        <v>871</v>
      </c>
      <c r="C1570" s="114" t="s">
        <v>868</v>
      </c>
      <c r="D1570" s="114">
        <f t="shared" si="121"/>
        <v>5</v>
      </c>
      <c r="E1570" s="119">
        <f t="shared" si="122"/>
        <v>2028.5611449704081</v>
      </c>
      <c r="F1570" s="119">
        <v>543.80371710606096</v>
      </c>
      <c r="G1570" s="114">
        <v>23.362504999999999</v>
      </c>
      <c r="H1570" s="114">
        <v>76.183043999999995</v>
      </c>
      <c r="I1570" s="114" t="s">
        <v>1131</v>
      </c>
      <c r="J1570" s="114" t="s">
        <v>61</v>
      </c>
      <c r="K1570" s="121" t="s">
        <v>495</v>
      </c>
      <c r="L1570" s="121" t="s">
        <v>55</v>
      </c>
      <c r="M1570" s="114" t="s">
        <v>1528</v>
      </c>
      <c r="N1570" s="114" t="s">
        <v>65</v>
      </c>
      <c r="O1570" s="114" t="s">
        <v>518</v>
      </c>
      <c r="P1570" s="121" t="s">
        <v>884</v>
      </c>
      <c r="Q1570" s="121">
        <v>6</v>
      </c>
      <c r="R1570" s="121" t="s">
        <v>885</v>
      </c>
      <c r="S1570" s="121" t="s">
        <v>59</v>
      </c>
      <c r="U1570" s="121" t="s">
        <v>886</v>
      </c>
      <c r="W1570" s="113" t="s">
        <v>65</v>
      </c>
      <c r="X1570" s="113">
        <v>32</v>
      </c>
      <c r="Y1570" s="113" t="s">
        <v>65</v>
      </c>
      <c r="Z1570" s="113" t="s">
        <v>65</v>
      </c>
      <c r="AA1570" s="120">
        <v>0</v>
      </c>
      <c r="AB1570" s="114" t="s">
        <v>65</v>
      </c>
      <c r="AC1570" s="121" t="s">
        <v>59</v>
      </c>
      <c r="AD1570" s="121" t="s">
        <v>875</v>
      </c>
    </row>
    <row r="1571" spans="1:30" s="121" customFormat="1">
      <c r="A1571" s="114" t="s">
        <v>1432</v>
      </c>
      <c r="B1571" s="114" t="s">
        <v>1408</v>
      </c>
      <c r="C1571" s="114" t="s">
        <v>868</v>
      </c>
      <c r="D1571" s="114">
        <f t="shared" si="121"/>
        <v>5</v>
      </c>
      <c r="E1571" s="119">
        <f t="shared" si="122"/>
        <v>2572.3648620764689</v>
      </c>
      <c r="F1571" s="119">
        <v>166.66000831909801</v>
      </c>
      <c r="G1571" s="114">
        <v>23.358446000000001</v>
      </c>
      <c r="H1571" s="114">
        <v>76.184608999999995</v>
      </c>
      <c r="I1571" s="114" t="s">
        <v>1131</v>
      </c>
      <c r="J1571" s="114" t="s">
        <v>61</v>
      </c>
      <c r="K1571" s="121" t="s">
        <v>495</v>
      </c>
      <c r="L1571" s="121" t="s">
        <v>55</v>
      </c>
      <c r="M1571" s="114" t="s">
        <v>1528</v>
      </c>
      <c r="N1571" s="114" t="s">
        <v>65</v>
      </c>
      <c r="O1571" s="114" t="s">
        <v>518</v>
      </c>
      <c r="P1571" s="121" t="s">
        <v>884</v>
      </c>
      <c r="Q1571" s="121">
        <v>6</v>
      </c>
      <c r="R1571" s="121" t="s">
        <v>885</v>
      </c>
      <c r="S1571" s="121" t="s">
        <v>59</v>
      </c>
      <c r="U1571" s="121" t="s">
        <v>886</v>
      </c>
      <c r="W1571" s="113" t="s">
        <v>65</v>
      </c>
      <c r="X1571" s="113">
        <v>10</v>
      </c>
      <c r="Y1571" s="113" t="s">
        <v>65</v>
      </c>
      <c r="Z1571" s="113" t="s">
        <v>65</v>
      </c>
      <c r="AA1571" s="120">
        <v>0</v>
      </c>
      <c r="AB1571" s="114" t="s">
        <v>65</v>
      </c>
      <c r="AC1571" s="121" t="s">
        <v>59</v>
      </c>
      <c r="AD1571" s="121" t="s">
        <v>875</v>
      </c>
    </row>
    <row r="1572" spans="1:30" s="121" customFormat="1">
      <c r="A1572" s="114" t="s">
        <v>1432</v>
      </c>
      <c r="B1572" s="114" t="s">
        <v>1408</v>
      </c>
      <c r="C1572" s="114" t="s">
        <v>868</v>
      </c>
      <c r="D1572" s="114">
        <f t="shared" si="121"/>
        <v>5</v>
      </c>
      <c r="E1572" s="119">
        <f t="shared" si="122"/>
        <v>2739.0248703955667</v>
      </c>
      <c r="F1572" s="119">
        <v>14.0942776465607</v>
      </c>
      <c r="G1572" s="114">
        <v>23.357059</v>
      </c>
      <c r="H1572" s="114">
        <v>76.184460999999999</v>
      </c>
      <c r="I1572" s="114" t="s">
        <v>1131</v>
      </c>
      <c r="J1572" s="114" t="s">
        <v>61</v>
      </c>
      <c r="K1572" s="121" t="s">
        <v>495</v>
      </c>
      <c r="L1572" s="121" t="s">
        <v>55</v>
      </c>
      <c r="M1572" s="114" t="s">
        <v>1528</v>
      </c>
      <c r="N1572" s="114" t="s">
        <v>65</v>
      </c>
      <c r="O1572" s="114" t="s">
        <v>518</v>
      </c>
      <c r="P1572" s="121" t="s">
        <v>884</v>
      </c>
      <c r="Q1572" s="121">
        <v>6</v>
      </c>
      <c r="R1572" s="121" t="s">
        <v>873</v>
      </c>
      <c r="S1572" s="121" t="s">
        <v>59</v>
      </c>
      <c r="U1572" s="121" t="s">
        <v>886</v>
      </c>
      <c r="W1572" s="113" t="s">
        <v>65</v>
      </c>
      <c r="X1572" s="113">
        <v>5</v>
      </c>
      <c r="Y1572" s="113" t="s">
        <v>65</v>
      </c>
      <c r="Z1572" s="113" t="s">
        <v>65</v>
      </c>
      <c r="AA1572" s="120">
        <v>0</v>
      </c>
      <c r="AB1572" s="114" t="s">
        <v>65</v>
      </c>
      <c r="AC1572" s="121" t="s">
        <v>59</v>
      </c>
      <c r="AD1572" s="121" t="s">
        <v>875</v>
      </c>
    </row>
    <row r="1573" spans="1:30" s="121" customFormat="1">
      <c r="A1573" s="114" t="s">
        <v>1432</v>
      </c>
      <c r="B1573" s="114" t="s">
        <v>1408</v>
      </c>
      <c r="C1573" s="114" t="s">
        <v>868</v>
      </c>
      <c r="D1573" s="114">
        <f t="shared" si="121"/>
        <v>5</v>
      </c>
      <c r="E1573" s="119">
        <f t="shared" si="122"/>
        <v>2753.1191480421276</v>
      </c>
      <c r="F1573" s="119">
        <v>215.451547131365</v>
      </c>
      <c r="G1573" s="114">
        <v>23.356998000000001</v>
      </c>
      <c r="H1573" s="114">
        <v>76.184346000000005</v>
      </c>
      <c r="I1573" s="114" t="s">
        <v>1131</v>
      </c>
      <c r="J1573" s="114" t="s">
        <v>61</v>
      </c>
      <c r="K1573" s="121" t="s">
        <v>495</v>
      </c>
      <c r="L1573" s="121" t="s">
        <v>55</v>
      </c>
      <c r="M1573" s="114" t="s">
        <v>1528</v>
      </c>
      <c r="N1573" s="114" t="s">
        <v>65</v>
      </c>
      <c r="O1573" s="114">
        <v>4</v>
      </c>
      <c r="P1573" s="121" t="s">
        <v>884</v>
      </c>
      <c r="Q1573" s="121">
        <v>6</v>
      </c>
      <c r="R1573" s="121" t="s">
        <v>873</v>
      </c>
      <c r="S1573" s="121" t="s">
        <v>59</v>
      </c>
      <c r="U1573" s="121" t="s">
        <v>886</v>
      </c>
      <c r="W1573" s="113" t="s">
        <v>65</v>
      </c>
      <c r="X1573" s="113">
        <v>4</v>
      </c>
      <c r="Y1573" s="113" t="s">
        <v>65</v>
      </c>
      <c r="Z1573" s="113" t="s">
        <v>65</v>
      </c>
      <c r="AA1573" s="120">
        <v>0</v>
      </c>
      <c r="AB1573" s="114" t="s">
        <v>65</v>
      </c>
      <c r="AC1573" s="121" t="s">
        <v>59</v>
      </c>
      <c r="AD1573" s="121" t="s">
        <v>875</v>
      </c>
    </row>
    <row r="1574" spans="1:30" s="121" customFormat="1">
      <c r="A1574" s="114" t="s">
        <v>1432</v>
      </c>
      <c r="B1574" s="114" t="s">
        <v>1408</v>
      </c>
      <c r="C1574" s="114" t="s">
        <v>868</v>
      </c>
      <c r="D1574" s="114">
        <f t="shared" si="121"/>
        <v>5</v>
      </c>
      <c r="E1574" s="119">
        <f t="shared" si="122"/>
        <v>2968.5706951734924</v>
      </c>
      <c r="F1574" s="119">
        <v>91.907798466928597</v>
      </c>
      <c r="G1574" s="114">
        <v>23.356812000000001</v>
      </c>
      <c r="H1574" s="114">
        <v>76.182485999999997</v>
      </c>
      <c r="I1574" s="114" t="s">
        <v>1131</v>
      </c>
      <c r="J1574" s="114" t="s">
        <v>61</v>
      </c>
      <c r="K1574" s="121" t="s">
        <v>495</v>
      </c>
      <c r="L1574" s="121" t="s">
        <v>55</v>
      </c>
      <c r="M1574" s="114" t="s">
        <v>1528</v>
      </c>
      <c r="N1574" s="114" t="s">
        <v>65</v>
      </c>
      <c r="O1574" s="114" t="s">
        <v>518</v>
      </c>
      <c r="P1574" s="121" t="s">
        <v>884</v>
      </c>
      <c r="Q1574" s="121">
        <v>6</v>
      </c>
      <c r="R1574" s="121" t="s">
        <v>873</v>
      </c>
      <c r="S1574" s="121" t="s">
        <v>59</v>
      </c>
      <c r="U1574" s="121" t="s">
        <v>886</v>
      </c>
      <c r="W1574" s="113" t="s">
        <v>65</v>
      </c>
      <c r="X1574" s="113">
        <v>4</v>
      </c>
      <c r="Y1574" s="113" t="s">
        <v>65</v>
      </c>
      <c r="Z1574" s="113" t="s">
        <v>65</v>
      </c>
      <c r="AA1574" s="120">
        <v>0</v>
      </c>
      <c r="AB1574" s="114" t="s">
        <v>65</v>
      </c>
      <c r="AC1574" s="121" t="s">
        <v>59</v>
      </c>
      <c r="AD1574" s="121" t="s">
        <v>875</v>
      </c>
    </row>
    <row r="1575" spans="1:30" s="121" customFormat="1">
      <c r="A1575" s="114" t="s">
        <v>1132</v>
      </c>
      <c r="B1575" s="114" t="s">
        <v>893</v>
      </c>
      <c r="C1575" s="114" t="s">
        <v>868</v>
      </c>
      <c r="D1575" s="114">
        <f t="shared" si="121"/>
        <v>5</v>
      </c>
      <c r="E1575" s="119">
        <f t="shared" si="122"/>
        <v>3060.4784936404208</v>
      </c>
      <c r="F1575" s="119">
        <v>184.24749339892799</v>
      </c>
      <c r="G1575" s="114">
        <v>23.356012</v>
      </c>
      <c r="H1575" s="114">
        <v>76.182258000000004</v>
      </c>
      <c r="I1575" s="114" t="s">
        <v>1131</v>
      </c>
      <c r="J1575" s="114" t="s">
        <v>61</v>
      </c>
      <c r="K1575" s="121" t="s">
        <v>495</v>
      </c>
      <c r="L1575" s="121" t="s">
        <v>55</v>
      </c>
      <c r="M1575" s="114" t="s">
        <v>1528</v>
      </c>
      <c r="N1575" s="114" t="s">
        <v>65</v>
      </c>
      <c r="O1575" s="114" t="s">
        <v>518</v>
      </c>
      <c r="P1575" s="121" t="s">
        <v>884</v>
      </c>
      <c r="Q1575" s="121">
        <v>6</v>
      </c>
      <c r="R1575" s="121" t="s">
        <v>873</v>
      </c>
      <c r="S1575" s="121" t="s">
        <v>59</v>
      </c>
      <c r="U1575" s="121" t="s">
        <v>886</v>
      </c>
      <c r="W1575" s="113" t="s">
        <v>65</v>
      </c>
      <c r="X1575" s="113">
        <v>6</v>
      </c>
      <c r="Y1575" s="113" t="s">
        <v>65</v>
      </c>
      <c r="Z1575" s="113" t="s">
        <v>65</v>
      </c>
      <c r="AA1575" s="120">
        <v>0</v>
      </c>
      <c r="AB1575" s="114" t="s">
        <v>65</v>
      </c>
      <c r="AC1575" s="121" t="s">
        <v>59</v>
      </c>
      <c r="AD1575" s="121" t="s">
        <v>875</v>
      </c>
    </row>
    <row r="1576" spans="1:30" s="121" customFormat="1">
      <c r="A1576" s="114" t="s">
        <v>1493</v>
      </c>
      <c r="B1576" s="114" t="s">
        <v>893</v>
      </c>
      <c r="C1576" s="114" t="s">
        <v>895</v>
      </c>
      <c r="D1576" s="114">
        <f t="shared" si="121"/>
        <v>5</v>
      </c>
      <c r="E1576" s="119">
        <v>0</v>
      </c>
      <c r="F1576" s="119">
        <v>116.209388768818</v>
      </c>
      <c r="G1576" s="114">
        <v>23.355779999999999</v>
      </c>
      <c r="H1576" s="114">
        <v>76.182766000000001</v>
      </c>
      <c r="I1576" s="114" t="s">
        <v>1133</v>
      </c>
      <c r="J1576" s="114" t="s">
        <v>61</v>
      </c>
      <c r="K1576" s="121" t="s">
        <v>495</v>
      </c>
      <c r="L1576" s="121" t="s">
        <v>55</v>
      </c>
      <c r="M1576" s="114" t="s">
        <v>1529</v>
      </c>
      <c r="N1576" s="114" t="s">
        <v>65</v>
      </c>
      <c r="O1576" s="114" t="s">
        <v>518</v>
      </c>
      <c r="P1576" s="121" t="s">
        <v>884</v>
      </c>
      <c r="Q1576" s="121">
        <v>6</v>
      </c>
      <c r="R1576" s="121" t="s">
        <v>873</v>
      </c>
      <c r="S1576" s="121" t="s">
        <v>1535</v>
      </c>
      <c r="U1576" s="121" t="s">
        <v>886</v>
      </c>
      <c r="W1576" s="113" t="s">
        <v>65</v>
      </c>
      <c r="X1576" s="113">
        <v>4</v>
      </c>
      <c r="Y1576" s="113" t="s">
        <v>65</v>
      </c>
      <c r="Z1576" s="113" t="s">
        <v>65</v>
      </c>
      <c r="AA1576" s="120">
        <v>0</v>
      </c>
      <c r="AB1576" s="114" t="s">
        <v>65</v>
      </c>
      <c r="AC1576" s="121" t="s">
        <v>1535</v>
      </c>
      <c r="AD1576" s="121" t="s">
        <v>875</v>
      </c>
    </row>
    <row r="1577" spans="1:30" s="121" customFormat="1">
      <c r="A1577" s="114" t="s">
        <v>1431</v>
      </c>
      <c r="B1577" s="114" t="s">
        <v>1408</v>
      </c>
      <c r="C1577" s="114" t="s">
        <v>895</v>
      </c>
      <c r="D1577" s="114">
        <f t="shared" si="121"/>
        <v>4</v>
      </c>
      <c r="E1577" s="119">
        <f t="shared" si="122"/>
        <v>116.209388768818</v>
      </c>
      <c r="F1577" s="119">
        <v>765.85645621785295</v>
      </c>
      <c r="G1577" s="114">
        <v>23.355007000000001</v>
      </c>
      <c r="H1577" s="114">
        <v>76.182062999999999</v>
      </c>
      <c r="I1577" s="114" t="s">
        <v>1133</v>
      </c>
      <c r="J1577" s="114" t="s">
        <v>61</v>
      </c>
      <c r="K1577" s="121" t="s">
        <v>495</v>
      </c>
      <c r="L1577" s="121" t="s">
        <v>55</v>
      </c>
      <c r="M1577" s="114" t="s">
        <v>1529</v>
      </c>
      <c r="N1577" s="114" t="s">
        <v>65</v>
      </c>
      <c r="O1577" s="114" t="s">
        <v>518</v>
      </c>
      <c r="P1577" s="121" t="s">
        <v>1134</v>
      </c>
      <c r="Q1577" s="121">
        <v>4</v>
      </c>
      <c r="R1577" s="121" t="s">
        <v>881</v>
      </c>
      <c r="S1577" s="121" t="s">
        <v>1535</v>
      </c>
      <c r="U1577" s="121" t="s">
        <v>874</v>
      </c>
      <c r="W1577" s="113" t="s">
        <v>65</v>
      </c>
      <c r="X1577" s="113">
        <v>6</v>
      </c>
      <c r="Y1577" s="113" t="s">
        <v>65</v>
      </c>
      <c r="Z1577" s="113" t="s">
        <v>65</v>
      </c>
      <c r="AA1577" s="120">
        <v>0</v>
      </c>
      <c r="AB1577" s="114" t="s">
        <v>65</v>
      </c>
      <c r="AC1577" s="121" t="s">
        <v>1535</v>
      </c>
      <c r="AD1577" s="121" t="s">
        <v>875</v>
      </c>
    </row>
    <row r="1578" spans="1:30" s="121" customFormat="1">
      <c r="A1578" s="114" t="s">
        <v>1433</v>
      </c>
      <c r="B1578" s="114" t="s">
        <v>1537</v>
      </c>
      <c r="C1578" s="114" t="s">
        <v>895</v>
      </c>
      <c r="D1578" s="114">
        <f t="shared" si="121"/>
        <v>4</v>
      </c>
      <c r="E1578" s="119">
        <f t="shared" si="122"/>
        <v>882.06584498667098</v>
      </c>
      <c r="F1578" s="119">
        <v>233.91592021066799</v>
      </c>
      <c r="G1578" s="114">
        <v>23.349744999999999</v>
      </c>
      <c r="H1578" s="114">
        <v>76.177543999999997</v>
      </c>
      <c r="I1578" s="114" t="s">
        <v>1133</v>
      </c>
      <c r="J1578" s="114" t="s">
        <v>61</v>
      </c>
      <c r="K1578" s="121" t="s">
        <v>495</v>
      </c>
      <c r="L1578" s="121" t="s">
        <v>55</v>
      </c>
      <c r="M1578" s="114" t="s">
        <v>1529</v>
      </c>
      <c r="N1578" s="114" t="s">
        <v>65</v>
      </c>
      <c r="O1578" s="114" t="s">
        <v>518</v>
      </c>
      <c r="P1578" s="121" t="s">
        <v>1134</v>
      </c>
      <c r="Q1578" s="121">
        <v>4</v>
      </c>
      <c r="R1578" s="121" t="s">
        <v>881</v>
      </c>
      <c r="S1578" s="121" t="s">
        <v>1535</v>
      </c>
      <c r="U1578" s="121" t="s">
        <v>874</v>
      </c>
      <c r="W1578" s="149" t="s">
        <v>1433</v>
      </c>
      <c r="X1578" s="113">
        <v>8</v>
      </c>
      <c r="Y1578" s="113" t="s">
        <v>1413</v>
      </c>
      <c r="Z1578" s="113" t="s">
        <v>1433</v>
      </c>
      <c r="AA1578" s="120">
        <f t="shared" ref="AA1578:AA1580" si="124">X1578+6</f>
        <v>14</v>
      </c>
      <c r="AB1578" s="114" t="s">
        <v>65</v>
      </c>
      <c r="AC1578" s="121" t="s">
        <v>1535</v>
      </c>
      <c r="AD1578" s="121" t="s">
        <v>875</v>
      </c>
    </row>
    <row r="1579" spans="1:30" s="121" customFormat="1">
      <c r="A1579" s="114" t="s">
        <v>1433</v>
      </c>
      <c r="B1579" s="114" t="s">
        <v>1537</v>
      </c>
      <c r="C1579" s="114" t="s">
        <v>895</v>
      </c>
      <c r="D1579" s="114">
        <f t="shared" si="121"/>
        <v>4</v>
      </c>
      <c r="E1579" s="119">
        <f t="shared" si="122"/>
        <v>1115.981765197339</v>
      </c>
      <c r="F1579" s="119">
        <v>450.27454128983101</v>
      </c>
      <c r="G1579" s="114">
        <v>23.350200999999998</v>
      </c>
      <c r="H1579" s="114">
        <v>76.175441000000006</v>
      </c>
      <c r="I1579" s="114" t="s">
        <v>1133</v>
      </c>
      <c r="J1579" s="114" t="s">
        <v>61</v>
      </c>
      <c r="K1579" s="121" t="s">
        <v>495</v>
      </c>
      <c r="L1579" s="121" t="s">
        <v>55</v>
      </c>
      <c r="M1579" s="114" t="s">
        <v>1529</v>
      </c>
      <c r="N1579" s="114" t="s">
        <v>65</v>
      </c>
      <c r="O1579" s="114" t="s">
        <v>518</v>
      </c>
      <c r="P1579" s="121" t="s">
        <v>1134</v>
      </c>
      <c r="Q1579" s="121">
        <v>4</v>
      </c>
      <c r="R1579" s="121" t="s">
        <v>881</v>
      </c>
      <c r="S1579" s="121" t="s">
        <v>1535</v>
      </c>
      <c r="U1579" s="121" t="s">
        <v>874</v>
      </c>
      <c r="W1579" s="149" t="s">
        <v>1433</v>
      </c>
      <c r="X1579" s="113">
        <v>12</v>
      </c>
      <c r="Y1579" s="113" t="s">
        <v>1413</v>
      </c>
      <c r="Z1579" s="113" t="s">
        <v>1433</v>
      </c>
      <c r="AA1579" s="120">
        <f t="shared" si="124"/>
        <v>18</v>
      </c>
      <c r="AB1579" s="114" t="s">
        <v>65</v>
      </c>
      <c r="AC1579" s="121" t="s">
        <v>1535</v>
      </c>
      <c r="AD1579" s="121" t="s">
        <v>875</v>
      </c>
    </row>
    <row r="1580" spans="1:30" s="121" customFormat="1">
      <c r="A1580" s="114" t="s">
        <v>1433</v>
      </c>
      <c r="B1580" s="114" t="s">
        <v>1537</v>
      </c>
      <c r="C1580" s="114" t="s">
        <v>895</v>
      </c>
      <c r="D1580" s="114">
        <f t="shared" si="121"/>
        <v>4</v>
      </c>
      <c r="E1580" s="119">
        <f t="shared" si="122"/>
        <v>1566.2563064871699</v>
      </c>
      <c r="F1580" s="119">
        <v>33.291881768212903</v>
      </c>
      <c r="G1580" s="114">
        <v>23.346464000000001</v>
      </c>
      <c r="H1580" s="114">
        <v>76.173851999999997</v>
      </c>
      <c r="I1580" s="114" t="s">
        <v>1133</v>
      </c>
      <c r="J1580" s="114" t="s">
        <v>61</v>
      </c>
      <c r="K1580" s="121" t="s">
        <v>495</v>
      </c>
      <c r="L1580" s="121" t="s">
        <v>55</v>
      </c>
      <c r="M1580" s="114" t="s">
        <v>1529</v>
      </c>
      <c r="N1580" s="114" t="s">
        <v>65</v>
      </c>
      <c r="O1580" s="114" t="s">
        <v>518</v>
      </c>
      <c r="P1580" s="121" t="s">
        <v>1134</v>
      </c>
      <c r="Q1580" s="121">
        <v>4</v>
      </c>
      <c r="R1580" s="121" t="s">
        <v>881</v>
      </c>
      <c r="S1580" s="121" t="s">
        <v>1535</v>
      </c>
      <c r="U1580" s="121" t="s">
        <v>874</v>
      </c>
      <c r="W1580" s="149" t="s">
        <v>1433</v>
      </c>
      <c r="X1580" s="113">
        <v>10</v>
      </c>
      <c r="Y1580" s="113" t="s">
        <v>1413</v>
      </c>
      <c r="Z1580" s="113" t="s">
        <v>1433</v>
      </c>
      <c r="AA1580" s="120">
        <f t="shared" si="124"/>
        <v>16</v>
      </c>
      <c r="AB1580" s="114" t="s">
        <v>65</v>
      </c>
      <c r="AC1580" s="121" t="s">
        <v>1535</v>
      </c>
      <c r="AD1580" s="121" t="s">
        <v>875</v>
      </c>
    </row>
    <row r="1581" spans="1:30" s="121" customFormat="1">
      <c r="A1581" s="114" t="s">
        <v>1435</v>
      </c>
      <c r="B1581" s="114" t="s">
        <v>1537</v>
      </c>
      <c r="C1581" s="114" t="s">
        <v>868</v>
      </c>
      <c r="D1581" s="114">
        <f t="shared" si="121"/>
        <v>4</v>
      </c>
      <c r="E1581" s="119">
        <f t="shared" si="122"/>
        <v>1599.5481882553829</v>
      </c>
      <c r="F1581" s="119">
        <v>228.80793787738801</v>
      </c>
      <c r="G1581" s="114">
        <v>23.346169</v>
      </c>
      <c r="H1581" s="114">
        <v>76.173837000000006</v>
      </c>
      <c r="I1581" s="114" t="s">
        <v>1133</v>
      </c>
      <c r="J1581" s="114" t="s">
        <v>61</v>
      </c>
      <c r="K1581" s="121" t="s">
        <v>495</v>
      </c>
      <c r="L1581" s="121" t="s">
        <v>55</v>
      </c>
      <c r="M1581" s="114" t="s">
        <v>1529</v>
      </c>
      <c r="N1581" s="114" t="s">
        <v>65</v>
      </c>
      <c r="O1581" s="114" t="s">
        <v>518</v>
      </c>
      <c r="P1581" s="121" t="s">
        <v>1135</v>
      </c>
      <c r="Q1581" s="121">
        <v>4</v>
      </c>
      <c r="R1581" s="121" t="s">
        <v>881</v>
      </c>
      <c r="S1581" s="121" t="s">
        <v>59</v>
      </c>
      <c r="U1581" s="121" t="s">
        <v>874</v>
      </c>
      <c r="W1581" s="149" t="s">
        <v>1435</v>
      </c>
      <c r="X1581" s="113">
        <v>55</v>
      </c>
      <c r="Y1581" s="113" t="s">
        <v>1533</v>
      </c>
      <c r="Z1581" s="113" t="s">
        <v>1435</v>
      </c>
      <c r="AA1581" s="120">
        <f>X1581+6</f>
        <v>61</v>
      </c>
      <c r="AB1581" s="114" t="s">
        <v>65</v>
      </c>
      <c r="AC1581" s="121" t="s">
        <v>59</v>
      </c>
      <c r="AD1581" s="121" t="s">
        <v>875</v>
      </c>
    </row>
    <row r="1582" spans="1:30" s="121" customFormat="1">
      <c r="A1582" s="114" t="s">
        <v>1432</v>
      </c>
      <c r="B1582" s="114" t="s">
        <v>1408</v>
      </c>
      <c r="C1582" s="114" t="s">
        <v>868</v>
      </c>
      <c r="D1582" s="114">
        <f t="shared" si="121"/>
        <v>4</v>
      </c>
      <c r="E1582" s="119">
        <f t="shared" si="122"/>
        <v>1828.3561261327709</v>
      </c>
      <c r="F1582" s="119">
        <v>1396.53556870183</v>
      </c>
      <c r="G1582" s="114">
        <v>23.344742</v>
      </c>
      <c r="H1582" s="114">
        <v>76.175398999999999</v>
      </c>
      <c r="I1582" s="114" t="s">
        <v>1133</v>
      </c>
      <c r="J1582" s="114" t="s">
        <v>61</v>
      </c>
      <c r="K1582" s="121" t="s">
        <v>495</v>
      </c>
      <c r="L1582" s="121" t="s">
        <v>55</v>
      </c>
      <c r="M1582" s="114" t="s">
        <v>1529</v>
      </c>
      <c r="N1582" s="114" t="s">
        <v>65</v>
      </c>
      <c r="O1582" s="114" t="s">
        <v>518</v>
      </c>
      <c r="P1582" s="121" t="s">
        <v>1135</v>
      </c>
      <c r="Q1582" s="121">
        <v>4</v>
      </c>
      <c r="R1582" s="121" t="s">
        <v>881</v>
      </c>
      <c r="S1582" s="121" t="s">
        <v>59</v>
      </c>
      <c r="U1582" s="121" t="s">
        <v>874</v>
      </c>
      <c r="W1582" s="113" t="s">
        <v>65</v>
      </c>
      <c r="X1582" s="113">
        <v>65</v>
      </c>
      <c r="Y1582" s="113" t="s">
        <v>65</v>
      </c>
      <c r="Z1582" s="113" t="s">
        <v>65</v>
      </c>
      <c r="AA1582" s="120">
        <v>0</v>
      </c>
      <c r="AB1582" s="114" t="s">
        <v>65</v>
      </c>
      <c r="AC1582" s="121" t="s">
        <v>59</v>
      </c>
      <c r="AD1582" s="121" t="s">
        <v>875</v>
      </c>
    </row>
    <row r="1583" spans="1:30" s="121" customFormat="1">
      <c r="A1583" s="114" t="s">
        <v>879</v>
      </c>
      <c r="B1583" s="114" t="s">
        <v>871</v>
      </c>
      <c r="C1583" s="114" t="s">
        <v>868</v>
      </c>
      <c r="D1583" s="114">
        <f t="shared" si="121"/>
        <v>22</v>
      </c>
      <c r="E1583" s="119">
        <f t="shared" si="122"/>
        <v>3224.8916948346009</v>
      </c>
      <c r="F1583" s="119">
        <v>1092.01513497781</v>
      </c>
      <c r="G1583" s="114">
        <v>23.334903000000001</v>
      </c>
      <c r="H1583" s="114">
        <v>76.179068999999998</v>
      </c>
      <c r="I1583" s="114" t="s">
        <v>1133</v>
      </c>
      <c r="J1583" s="114" t="s">
        <v>61</v>
      </c>
      <c r="K1583" s="121" t="s">
        <v>495</v>
      </c>
      <c r="L1583" s="121" t="s">
        <v>55</v>
      </c>
      <c r="M1583" s="114" t="s">
        <v>1529</v>
      </c>
      <c r="N1583" s="114" t="s">
        <v>65</v>
      </c>
      <c r="O1583" s="114" t="s">
        <v>518</v>
      </c>
      <c r="P1583" s="121" t="s">
        <v>1136</v>
      </c>
      <c r="Q1583" s="121">
        <v>40</v>
      </c>
      <c r="R1583" s="121" t="s">
        <v>881</v>
      </c>
      <c r="S1583" s="121" t="s">
        <v>59</v>
      </c>
      <c r="U1583" s="121" t="s">
        <v>33</v>
      </c>
      <c r="W1583" s="113" t="s">
        <v>65</v>
      </c>
      <c r="X1583" s="113">
        <v>40</v>
      </c>
      <c r="Y1583" s="113" t="s">
        <v>65</v>
      </c>
      <c r="Z1583" s="113" t="s">
        <v>65</v>
      </c>
      <c r="AA1583" s="120">
        <v>0</v>
      </c>
      <c r="AB1583" s="114" t="s">
        <v>65</v>
      </c>
      <c r="AC1583" s="121" t="s">
        <v>59</v>
      </c>
      <c r="AD1583" s="121" t="s">
        <v>875</v>
      </c>
    </row>
    <row r="1584" spans="1:30" s="121" customFormat="1">
      <c r="A1584" s="114" t="s">
        <v>1432</v>
      </c>
      <c r="B1584" s="114" t="s">
        <v>1408</v>
      </c>
      <c r="C1584" s="114" t="s">
        <v>868</v>
      </c>
      <c r="D1584" s="114">
        <f t="shared" si="121"/>
        <v>22</v>
      </c>
      <c r="E1584" s="119">
        <f t="shared" si="122"/>
        <v>4316.9068298124112</v>
      </c>
      <c r="F1584" s="119">
        <v>962.32242654708205</v>
      </c>
      <c r="G1584" s="114">
        <v>23.326644999999999</v>
      </c>
      <c r="H1584" s="114">
        <v>76.173338999999999</v>
      </c>
      <c r="I1584" s="114" t="s">
        <v>1133</v>
      </c>
      <c r="J1584" s="114" t="s">
        <v>61</v>
      </c>
      <c r="K1584" s="121" t="s">
        <v>495</v>
      </c>
      <c r="L1584" s="121" t="s">
        <v>55</v>
      </c>
      <c r="M1584" s="114" t="s">
        <v>1529</v>
      </c>
      <c r="N1584" s="114" t="s">
        <v>65</v>
      </c>
      <c r="O1584" s="114" t="s">
        <v>518</v>
      </c>
      <c r="P1584" s="121" t="s">
        <v>1136</v>
      </c>
      <c r="Q1584" s="121">
        <v>40</v>
      </c>
      <c r="R1584" s="121" t="s">
        <v>881</v>
      </c>
      <c r="S1584" s="121" t="s">
        <v>59</v>
      </c>
      <c r="U1584" s="121" t="s">
        <v>33</v>
      </c>
      <c r="W1584" s="113" t="s">
        <v>65</v>
      </c>
      <c r="X1584" s="113">
        <v>40</v>
      </c>
      <c r="Y1584" s="113" t="s">
        <v>65</v>
      </c>
      <c r="Z1584" s="113" t="s">
        <v>65</v>
      </c>
      <c r="AA1584" s="120">
        <v>0</v>
      </c>
      <c r="AB1584" s="114" t="s">
        <v>65</v>
      </c>
      <c r="AC1584" s="121" t="s">
        <v>59</v>
      </c>
      <c r="AD1584" s="121" t="s">
        <v>875</v>
      </c>
    </row>
    <row r="1585" spans="1:30" s="121" customFormat="1">
      <c r="A1585" s="114" t="s">
        <v>1432</v>
      </c>
      <c r="B1585" s="114" t="s">
        <v>1408</v>
      </c>
      <c r="C1585" s="114" t="s">
        <v>868</v>
      </c>
      <c r="D1585" s="114">
        <f t="shared" si="121"/>
        <v>22</v>
      </c>
      <c r="E1585" s="119">
        <f t="shared" si="122"/>
        <v>5279.2292563594929</v>
      </c>
      <c r="F1585" s="119">
        <v>204.84023647456701</v>
      </c>
      <c r="G1585" s="114">
        <v>23.319296999999999</v>
      </c>
      <c r="H1585" s="114">
        <v>76.168319999999994</v>
      </c>
      <c r="I1585" s="114" t="s">
        <v>1133</v>
      </c>
      <c r="J1585" s="114" t="s">
        <v>61</v>
      </c>
      <c r="K1585" s="121" t="s">
        <v>495</v>
      </c>
      <c r="L1585" s="121" t="s">
        <v>55</v>
      </c>
      <c r="M1585" s="114" t="s">
        <v>1529</v>
      </c>
      <c r="N1585" s="114" t="s">
        <v>65</v>
      </c>
      <c r="O1585" s="114" t="s">
        <v>518</v>
      </c>
      <c r="P1585" s="121" t="s">
        <v>1136</v>
      </c>
      <c r="Q1585" s="121">
        <v>40</v>
      </c>
      <c r="R1585" s="121" t="s">
        <v>881</v>
      </c>
      <c r="S1585" s="121" t="s">
        <v>59</v>
      </c>
      <c r="U1585" s="121" t="s">
        <v>33</v>
      </c>
      <c r="W1585" s="113" t="s">
        <v>65</v>
      </c>
      <c r="X1585" s="113">
        <v>40</v>
      </c>
      <c r="Y1585" s="113" t="s">
        <v>65</v>
      </c>
      <c r="Z1585" s="113" t="s">
        <v>65</v>
      </c>
      <c r="AA1585" s="120">
        <v>0</v>
      </c>
      <c r="AB1585" s="114" t="s">
        <v>65</v>
      </c>
      <c r="AC1585" s="121" t="s">
        <v>59</v>
      </c>
      <c r="AD1585" s="121" t="s">
        <v>875</v>
      </c>
    </row>
    <row r="1586" spans="1:30" s="121" customFormat="1">
      <c r="A1586" s="114" t="s">
        <v>1433</v>
      </c>
      <c r="B1586" s="114" t="s">
        <v>1537</v>
      </c>
      <c r="C1586" s="114" t="s">
        <v>868</v>
      </c>
      <c r="D1586" s="114">
        <f t="shared" si="121"/>
        <v>4</v>
      </c>
      <c r="E1586" s="119">
        <f t="shared" si="122"/>
        <v>5484.0694928340599</v>
      </c>
      <c r="F1586" s="119">
        <v>147.652826203584</v>
      </c>
      <c r="G1586" s="114">
        <v>23.317723999999998</v>
      </c>
      <c r="H1586" s="114">
        <v>76.167282999999998</v>
      </c>
      <c r="I1586" s="114" t="s">
        <v>1133</v>
      </c>
      <c r="J1586" s="114" t="s">
        <v>61</v>
      </c>
      <c r="K1586" s="121" t="s">
        <v>495</v>
      </c>
      <c r="L1586" s="121" t="s">
        <v>55</v>
      </c>
      <c r="M1586" s="114" t="s">
        <v>1529</v>
      </c>
      <c r="N1586" s="114" t="s">
        <v>65</v>
      </c>
      <c r="O1586" s="114" t="s">
        <v>518</v>
      </c>
      <c r="P1586" s="121" t="s">
        <v>1135</v>
      </c>
      <c r="Q1586" s="121">
        <v>4</v>
      </c>
      <c r="R1586" s="121" t="s">
        <v>881</v>
      </c>
      <c r="S1586" s="121" t="s">
        <v>59</v>
      </c>
      <c r="U1586" s="121" t="s">
        <v>874</v>
      </c>
      <c r="W1586" s="149" t="s">
        <v>1433</v>
      </c>
      <c r="X1586" s="113">
        <v>50</v>
      </c>
      <c r="Y1586" s="113" t="s">
        <v>1413</v>
      </c>
      <c r="Z1586" s="113" t="s">
        <v>1433</v>
      </c>
      <c r="AA1586" s="120">
        <f>X1586+6</f>
        <v>56</v>
      </c>
      <c r="AB1586" s="114" t="s">
        <v>65</v>
      </c>
      <c r="AC1586" s="121" t="s">
        <v>59</v>
      </c>
      <c r="AD1586" s="121" t="s">
        <v>875</v>
      </c>
    </row>
    <row r="1587" spans="1:30" s="121" customFormat="1">
      <c r="A1587" s="114" t="s">
        <v>1494</v>
      </c>
      <c r="B1587" s="114" t="s">
        <v>893</v>
      </c>
      <c r="C1587" s="114" t="s">
        <v>868</v>
      </c>
      <c r="D1587" s="114">
        <f t="shared" si="121"/>
        <v>5</v>
      </c>
      <c r="E1587" s="119">
        <f t="shared" si="122"/>
        <v>5631.7223190376435</v>
      </c>
      <c r="F1587" s="119">
        <v>662.69409659783696</v>
      </c>
      <c r="G1587" s="114">
        <v>23.317412000000001</v>
      </c>
      <c r="H1587" s="114">
        <v>76.168677000000002</v>
      </c>
      <c r="I1587" s="114" t="s">
        <v>1133</v>
      </c>
      <c r="J1587" s="114" t="s">
        <v>61</v>
      </c>
      <c r="K1587" s="121" t="s">
        <v>495</v>
      </c>
      <c r="L1587" s="121" t="s">
        <v>55</v>
      </c>
      <c r="M1587" s="114" t="s">
        <v>1529</v>
      </c>
      <c r="N1587" s="114" t="s">
        <v>65</v>
      </c>
      <c r="O1587" s="114">
        <v>3</v>
      </c>
      <c r="P1587" s="121" t="s">
        <v>884</v>
      </c>
      <c r="Q1587" s="121">
        <v>6</v>
      </c>
      <c r="R1587" s="121" t="s">
        <v>873</v>
      </c>
      <c r="S1587" s="121" t="s">
        <v>59</v>
      </c>
      <c r="U1587" s="121" t="s">
        <v>886</v>
      </c>
      <c r="W1587" s="113" t="s">
        <v>65</v>
      </c>
      <c r="X1587" s="113">
        <v>6</v>
      </c>
      <c r="Y1587" s="113" t="s">
        <v>65</v>
      </c>
      <c r="Z1587" s="113" t="s">
        <v>65</v>
      </c>
      <c r="AA1587" s="120">
        <v>0</v>
      </c>
      <c r="AB1587" s="114" t="s">
        <v>65</v>
      </c>
      <c r="AC1587" s="121" t="s">
        <v>59</v>
      </c>
      <c r="AD1587" s="121" t="s">
        <v>875</v>
      </c>
    </row>
    <row r="1588" spans="1:30" s="121" customFormat="1">
      <c r="A1588" s="114" t="s">
        <v>1433</v>
      </c>
      <c r="B1588" s="114" t="s">
        <v>1537</v>
      </c>
      <c r="C1588" s="114" t="s">
        <v>868</v>
      </c>
      <c r="D1588" s="114">
        <f t="shared" si="121"/>
        <v>4</v>
      </c>
      <c r="E1588" s="119">
        <v>0</v>
      </c>
      <c r="F1588" s="119">
        <v>664.80688348316698</v>
      </c>
      <c r="G1588" s="114">
        <v>23.316946999999999</v>
      </c>
      <c r="H1588" s="114">
        <v>76.173542999999995</v>
      </c>
      <c r="I1588" s="114" t="s">
        <v>1278</v>
      </c>
      <c r="J1588" s="114" t="s">
        <v>61</v>
      </c>
      <c r="K1588" s="121" t="s">
        <v>495</v>
      </c>
      <c r="L1588" s="121" t="s">
        <v>55</v>
      </c>
      <c r="M1588" s="114" t="s">
        <v>1530</v>
      </c>
      <c r="N1588" s="114" t="s">
        <v>65</v>
      </c>
      <c r="O1588" s="114" t="s">
        <v>518</v>
      </c>
      <c r="P1588" s="121" t="s">
        <v>1254</v>
      </c>
      <c r="Q1588" s="121">
        <v>4</v>
      </c>
      <c r="R1588" s="121" t="s">
        <v>873</v>
      </c>
      <c r="S1588" s="121" t="s">
        <v>59</v>
      </c>
      <c r="U1588" s="121" t="s">
        <v>874</v>
      </c>
      <c r="W1588" s="149" t="s">
        <v>1433</v>
      </c>
      <c r="X1588" s="113">
        <v>40</v>
      </c>
      <c r="Y1588" s="113" t="s">
        <v>1413</v>
      </c>
      <c r="Z1588" s="113" t="s">
        <v>1433</v>
      </c>
      <c r="AA1588" s="120">
        <f>X1588+6</f>
        <v>46</v>
      </c>
      <c r="AB1588" s="114" t="s">
        <v>65</v>
      </c>
      <c r="AC1588" s="121" t="s">
        <v>59</v>
      </c>
      <c r="AD1588" s="121" t="s">
        <v>875</v>
      </c>
    </row>
    <row r="1589" spans="1:30" s="121" customFormat="1">
      <c r="A1589" s="114" t="s">
        <v>1431</v>
      </c>
      <c r="B1589" s="114" t="s">
        <v>1408</v>
      </c>
      <c r="C1589" s="114" t="s">
        <v>868</v>
      </c>
      <c r="D1589" s="114">
        <f t="shared" si="121"/>
        <v>5</v>
      </c>
      <c r="E1589" s="119">
        <f t="shared" si="122"/>
        <v>664.80688348316698</v>
      </c>
      <c r="F1589" s="119">
        <v>186.67600654625599</v>
      </c>
      <c r="G1589" s="114">
        <v>23.317363</v>
      </c>
      <c r="H1589" s="114">
        <v>76.168699000000004</v>
      </c>
      <c r="I1589" s="114" t="s">
        <v>1278</v>
      </c>
      <c r="J1589" s="114" t="s">
        <v>61</v>
      </c>
      <c r="K1589" s="121" t="s">
        <v>495</v>
      </c>
      <c r="L1589" s="121" t="s">
        <v>55</v>
      </c>
      <c r="M1589" s="114" t="s">
        <v>1530</v>
      </c>
      <c r="N1589" s="114" t="s">
        <v>65</v>
      </c>
      <c r="O1589" s="114" t="s">
        <v>518</v>
      </c>
      <c r="P1589" s="121" t="s">
        <v>884</v>
      </c>
      <c r="Q1589" s="121">
        <v>6</v>
      </c>
      <c r="R1589" s="121" t="s">
        <v>873</v>
      </c>
      <c r="S1589" s="121" t="s">
        <v>59</v>
      </c>
      <c r="U1589" s="121" t="s">
        <v>886</v>
      </c>
      <c r="W1589" s="113" t="s">
        <v>65</v>
      </c>
      <c r="X1589" s="113">
        <v>6</v>
      </c>
      <c r="Y1589" s="113" t="s">
        <v>65</v>
      </c>
      <c r="Z1589" s="113" t="s">
        <v>65</v>
      </c>
      <c r="AA1589" s="120">
        <v>0</v>
      </c>
      <c r="AB1589" s="114" t="s">
        <v>65</v>
      </c>
      <c r="AC1589" s="121" t="s">
        <v>59</v>
      </c>
      <c r="AD1589" s="121" t="s">
        <v>875</v>
      </c>
    </row>
    <row r="1590" spans="1:30" s="121" customFormat="1">
      <c r="A1590" s="114" t="s">
        <v>1431</v>
      </c>
      <c r="B1590" s="114" t="s">
        <v>1408</v>
      </c>
      <c r="C1590" s="114" t="s">
        <v>868</v>
      </c>
      <c r="D1590" s="114">
        <f t="shared" si="121"/>
        <v>4</v>
      </c>
      <c r="E1590" s="119">
        <f t="shared" si="122"/>
        <v>851.48289002942295</v>
      </c>
      <c r="F1590" s="119">
        <v>2138.08211826344</v>
      </c>
      <c r="G1590" s="114">
        <v>23.300419000000002</v>
      </c>
      <c r="H1590" s="114">
        <v>76.142988000000003</v>
      </c>
      <c r="I1590" s="114" t="s">
        <v>1278</v>
      </c>
      <c r="J1590" s="114" t="s">
        <v>61</v>
      </c>
      <c r="K1590" s="121" t="s">
        <v>495</v>
      </c>
      <c r="L1590" s="121" t="s">
        <v>55</v>
      </c>
      <c r="M1590" s="114" t="s">
        <v>1530</v>
      </c>
      <c r="N1590" s="114" t="s">
        <v>65</v>
      </c>
      <c r="O1590" s="114" t="s">
        <v>518</v>
      </c>
      <c r="P1590" s="121" t="s">
        <v>1164</v>
      </c>
      <c r="Q1590" s="121">
        <v>4</v>
      </c>
      <c r="R1590" s="121" t="s">
        <v>881</v>
      </c>
      <c r="S1590" s="121" t="s">
        <v>59</v>
      </c>
      <c r="U1590" s="121" t="s">
        <v>874</v>
      </c>
      <c r="W1590" s="113" t="s">
        <v>65</v>
      </c>
      <c r="X1590" s="113">
        <v>6</v>
      </c>
      <c r="Y1590" s="113" t="s">
        <v>65</v>
      </c>
      <c r="Z1590" s="113" t="s">
        <v>65</v>
      </c>
      <c r="AA1590" s="120">
        <v>0</v>
      </c>
      <c r="AB1590" s="114" t="s">
        <v>65</v>
      </c>
      <c r="AC1590" s="121" t="s">
        <v>59</v>
      </c>
      <c r="AD1590" s="121" t="s">
        <v>875</v>
      </c>
    </row>
    <row r="1591" spans="1:30" s="121" customFormat="1">
      <c r="A1591" s="114" t="s">
        <v>1431</v>
      </c>
      <c r="B1591" s="114" t="s">
        <v>1408</v>
      </c>
      <c r="C1591" s="114" t="s">
        <v>868</v>
      </c>
      <c r="D1591" s="114">
        <f t="shared" si="121"/>
        <v>22</v>
      </c>
      <c r="E1591" s="119">
        <f t="shared" si="122"/>
        <v>2989.5650082928628</v>
      </c>
      <c r="F1591" s="119">
        <v>763.34215689357995</v>
      </c>
      <c r="G1591" s="114">
        <v>23.317795</v>
      </c>
      <c r="H1591" s="114">
        <v>76.166944999999998</v>
      </c>
      <c r="I1591" s="114" t="s">
        <v>1278</v>
      </c>
      <c r="J1591" s="114" t="s">
        <v>61</v>
      </c>
      <c r="K1591" s="121" t="s">
        <v>495</v>
      </c>
      <c r="L1591" s="121" t="s">
        <v>55</v>
      </c>
      <c r="M1591" s="114" t="s">
        <v>1530</v>
      </c>
      <c r="N1591" s="114" t="s">
        <v>65</v>
      </c>
      <c r="O1591" s="114" t="s">
        <v>518</v>
      </c>
      <c r="P1591" s="121" t="s">
        <v>1136</v>
      </c>
      <c r="Q1591" s="121">
        <v>40</v>
      </c>
      <c r="R1591" s="121" t="s">
        <v>873</v>
      </c>
      <c r="S1591" s="121" t="s">
        <v>59</v>
      </c>
      <c r="U1591" s="121" t="s">
        <v>33</v>
      </c>
      <c r="W1591" s="113" t="s">
        <v>65</v>
      </c>
      <c r="X1591" s="113">
        <v>40</v>
      </c>
      <c r="Y1591" s="113" t="s">
        <v>65</v>
      </c>
      <c r="Z1591" s="113" t="s">
        <v>65</v>
      </c>
      <c r="AA1591" s="120">
        <v>0</v>
      </c>
      <c r="AB1591" s="114" t="s">
        <v>65</v>
      </c>
      <c r="AC1591" s="121" t="s">
        <v>59</v>
      </c>
      <c r="AD1591" s="121" t="s">
        <v>875</v>
      </c>
    </row>
    <row r="1592" spans="1:30" s="121" customFormat="1">
      <c r="A1592" s="114" t="s">
        <v>1432</v>
      </c>
      <c r="B1592" s="114" t="s">
        <v>1408</v>
      </c>
      <c r="C1592" s="114" t="s">
        <v>868</v>
      </c>
      <c r="D1592" s="114">
        <f t="shared" si="121"/>
        <v>4</v>
      </c>
      <c r="E1592" s="119">
        <f t="shared" si="122"/>
        <v>3752.9071651864429</v>
      </c>
      <c r="F1592" s="119">
        <v>84.468525846537702</v>
      </c>
      <c r="G1592" s="114">
        <v>23.300419000000002</v>
      </c>
      <c r="H1592" s="114">
        <v>76.142988000000003</v>
      </c>
      <c r="I1592" s="114" t="s">
        <v>1278</v>
      </c>
      <c r="J1592" s="114" t="s">
        <v>61</v>
      </c>
      <c r="K1592" s="121" t="s">
        <v>495</v>
      </c>
      <c r="L1592" s="121" t="s">
        <v>55</v>
      </c>
      <c r="M1592" s="114" t="s">
        <v>1530</v>
      </c>
      <c r="N1592" s="114" t="s">
        <v>65</v>
      </c>
      <c r="O1592" s="114" t="s">
        <v>518</v>
      </c>
      <c r="P1592" s="121" t="s">
        <v>1164</v>
      </c>
      <c r="Q1592" s="121">
        <v>4</v>
      </c>
      <c r="R1592" s="121" t="s">
        <v>881</v>
      </c>
      <c r="S1592" s="121" t="s">
        <v>59</v>
      </c>
      <c r="U1592" s="121" t="s">
        <v>874</v>
      </c>
      <c r="W1592" s="113" t="s">
        <v>65</v>
      </c>
      <c r="X1592" s="113">
        <v>7</v>
      </c>
      <c r="Y1592" s="113" t="s">
        <v>65</v>
      </c>
      <c r="Z1592" s="113" t="s">
        <v>65</v>
      </c>
      <c r="AA1592" s="120">
        <v>0</v>
      </c>
      <c r="AB1592" s="114" t="s">
        <v>65</v>
      </c>
      <c r="AC1592" s="121" t="s">
        <v>59</v>
      </c>
      <c r="AD1592" s="121" t="s">
        <v>875</v>
      </c>
    </row>
    <row r="1593" spans="1:30" s="121" customFormat="1">
      <c r="A1593" s="114" t="s">
        <v>1137</v>
      </c>
      <c r="B1593" s="114" t="s">
        <v>871</v>
      </c>
      <c r="C1593" s="114" t="s">
        <v>868</v>
      </c>
      <c r="D1593" s="114">
        <f t="shared" si="121"/>
        <v>22</v>
      </c>
      <c r="E1593" s="119">
        <f t="shared" si="122"/>
        <v>3837.3756910329807</v>
      </c>
      <c r="F1593" s="119">
        <v>341.32779055250899</v>
      </c>
      <c r="G1593" s="114">
        <v>23.311935999999999</v>
      </c>
      <c r="H1593" s="114">
        <v>76.163020000000003</v>
      </c>
      <c r="I1593" s="114" t="s">
        <v>1278</v>
      </c>
      <c r="J1593" s="114" t="s">
        <v>61</v>
      </c>
      <c r="K1593" s="121" t="s">
        <v>495</v>
      </c>
      <c r="L1593" s="121" t="s">
        <v>55</v>
      </c>
      <c r="M1593" s="114" t="s">
        <v>1530</v>
      </c>
      <c r="N1593" s="114" t="s">
        <v>65</v>
      </c>
      <c r="O1593" s="114" t="s">
        <v>518</v>
      </c>
      <c r="P1593" s="121" t="s">
        <v>1136</v>
      </c>
      <c r="Q1593" s="121">
        <v>40</v>
      </c>
      <c r="R1593" s="121" t="s">
        <v>873</v>
      </c>
      <c r="S1593" s="121" t="s">
        <v>59</v>
      </c>
      <c r="U1593" s="121" t="s">
        <v>33</v>
      </c>
      <c r="W1593" s="113" t="s">
        <v>65</v>
      </c>
      <c r="X1593" s="113">
        <v>40</v>
      </c>
      <c r="Y1593" s="113" t="s">
        <v>65</v>
      </c>
      <c r="Z1593" s="113" t="s">
        <v>65</v>
      </c>
      <c r="AA1593" s="120">
        <v>0</v>
      </c>
      <c r="AB1593" s="114" t="s">
        <v>65</v>
      </c>
      <c r="AC1593" s="121" t="s">
        <v>59</v>
      </c>
      <c r="AD1593" s="121" t="s">
        <v>875</v>
      </c>
    </row>
    <row r="1594" spans="1:30" s="121" customFormat="1">
      <c r="A1594" s="114" t="s">
        <v>1039</v>
      </c>
      <c r="B1594" s="114" t="s">
        <v>871</v>
      </c>
      <c r="C1594" s="114" t="s">
        <v>868</v>
      </c>
      <c r="D1594" s="114">
        <f t="shared" si="121"/>
        <v>4</v>
      </c>
      <c r="E1594" s="119">
        <f t="shared" si="122"/>
        <v>4178.7034815854895</v>
      </c>
      <c r="F1594" s="119">
        <v>144.11488563046601</v>
      </c>
      <c r="G1594" s="114">
        <v>23.300415000000001</v>
      </c>
      <c r="H1594" s="114">
        <v>76.142195000000001</v>
      </c>
      <c r="I1594" s="114" t="s">
        <v>1278</v>
      </c>
      <c r="J1594" s="114" t="s">
        <v>61</v>
      </c>
      <c r="K1594" s="121" t="s">
        <v>495</v>
      </c>
      <c r="L1594" s="121" t="s">
        <v>55</v>
      </c>
      <c r="M1594" s="114" t="s">
        <v>1530</v>
      </c>
      <c r="N1594" s="114" t="s">
        <v>65</v>
      </c>
      <c r="O1594" s="114" t="s">
        <v>518</v>
      </c>
      <c r="P1594" s="121" t="s">
        <v>1164</v>
      </c>
      <c r="Q1594" s="121">
        <v>4</v>
      </c>
      <c r="R1594" s="121" t="s">
        <v>881</v>
      </c>
      <c r="S1594" s="121" t="s">
        <v>59</v>
      </c>
      <c r="U1594" s="121" t="s">
        <v>874</v>
      </c>
      <c r="W1594" s="113" t="s">
        <v>65</v>
      </c>
      <c r="X1594" s="113">
        <v>6</v>
      </c>
      <c r="Y1594" s="113" t="s">
        <v>65</v>
      </c>
      <c r="Z1594" s="113" t="s">
        <v>65</v>
      </c>
      <c r="AA1594" s="120">
        <v>0</v>
      </c>
      <c r="AB1594" s="114" t="s">
        <v>65</v>
      </c>
      <c r="AC1594" s="121" t="s">
        <v>59</v>
      </c>
      <c r="AD1594" s="121" t="s">
        <v>875</v>
      </c>
    </row>
    <row r="1595" spans="1:30" s="121" customFormat="1">
      <c r="A1595" s="114" t="s">
        <v>1431</v>
      </c>
      <c r="B1595" s="114" t="s">
        <v>1408</v>
      </c>
      <c r="C1595" s="114" t="s">
        <v>868</v>
      </c>
      <c r="D1595" s="114">
        <f t="shared" si="121"/>
        <v>22</v>
      </c>
      <c r="E1595" s="119">
        <f t="shared" si="122"/>
        <v>4322.8183672159557</v>
      </c>
      <c r="F1595" s="119">
        <v>383.33226758920603</v>
      </c>
      <c r="G1595" s="114">
        <v>23.309062000000001</v>
      </c>
      <c r="H1595" s="114">
        <v>76.161822000000001</v>
      </c>
      <c r="I1595" s="114" t="s">
        <v>1278</v>
      </c>
      <c r="J1595" s="114" t="s">
        <v>61</v>
      </c>
      <c r="K1595" s="121" t="s">
        <v>495</v>
      </c>
      <c r="L1595" s="121" t="s">
        <v>55</v>
      </c>
      <c r="M1595" s="114" t="s">
        <v>1530</v>
      </c>
      <c r="N1595" s="114" t="s">
        <v>65</v>
      </c>
      <c r="O1595" s="114" t="s">
        <v>518</v>
      </c>
      <c r="P1595" s="121" t="s">
        <v>1136</v>
      </c>
      <c r="Q1595" s="121">
        <v>40</v>
      </c>
      <c r="R1595" s="121" t="s">
        <v>881</v>
      </c>
      <c r="S1595" s="121" t="s">
        <v>59</v>
      </c>
      <c r="U1595" s="121" t="s">
        <v>33</v>
      </c>
      <c r="W1595" s="113" t="s">
        <v>65</v>
      </c>
      <c r="X1595" s="113">
        <v>40</v>
      </c>
      <c r="Y1595" s="113" t="s">
        <v>65</v>
      </c>
      <c r="Z1595" s="113" t="s">
        <v>65</v>
      </c>
      <c r="AA1595" s="120">
        <v>0</v>
      </c>
      <c r="AB1595" s="114" t="s">
        <v>65</v>
      </c>
      <c r="AC1595" s="121" t="s">
        <v>59</v>
      </c>
      <c r="AD1595" s="121" t="s">
        <v>875</v>
      </c>
    </row>
    <row r="1596" spans="1:30" s="121" customFormat="1">
      <c r="A1596" s="114" t="s">
        <v>1432</v>
      </c>
      <c r="B1596" s="114" t="s">
        <v>1408</v>
      </c>
      <c r="C1596" s="114" t="s">
        <v>868</v>
      </c>
      <c r="D1596" s="114">
        <f t="shared" si="121"/>
        <v>4</v>
      </c>
      <c r="E1596" s="119">
        <f t="shared" si="122"/>
        <v>4706.1506348051616</v>
      </c>
      <c r="F1596" s="119">
        <v>622.21086841764804</v>
      </c>
      <c r="G1596" s="114">
        <v>23.300844000000001</v>
      </c>
      <c r="H1596" s="114">
        <v>76.140867</v>
      </c>
      <c r="I1596" s="114" t="s">
        <v>1278</v>
      </c>
      <c r="J1596" s="114" t="s">
        <v>61</v>
      </c>
      <c r="K1596" s="121" t="s">
        <v>495</v>
      </c>
      <c r="L1596" s="121" t="s">
        <v>55</v>
      </c>
      <c r="M1596" s="114" t="s">
        <v>1530</v>
      </c>
      <c r="N1596" s="114" t="s">
        <v>65</v>
      </c>
      <c r="O1596" s="114" t="s">
        <v>518</v>
      </c>
      <c r="P1596" s="121" t="s">
        <v>1164</v>
      </c>
      <c r="Q1596" s="121">
        <v>4</v>
      </c>
      <c r="R1596" s="121" t="s">
        <v>881</v>
      </c>
      <c r="S1596" s="121" t="s">
        <v>59</v>
      </c>
      <c r="U1596" s="121" t="s">
        <v>874</v>
      </c>
      <c r="W1596" s="113" t="s">
        <v>65</v>
      </c>
      <c r="X1596" s="113">
        <v>7</v>
      </c>
      <c r="Y1596" s="113" t="s">
        <v>65</v>
      </c>
      <c r="Z1596" s="113" t="s">
        <v>65</v>
      </c>
      <c r="AA1596" s="120">
        <v>0</v>
      </c>
      <c r="AB1596" s="114" t="s">
        <v>65</v>
      </c>
      <c r="AC1596" s="121" t="s">
        <v>59</v>
      </c>
      <c r="AD1596" s="121" t="s">
        <v>875</v>
      </c>
    </row>
    <row r="1597" spans="1:30" s="121" customFormat="1">
      <c r="A1597" s="114" t="s">
        <v>1435</v>
      </c>
      <c r="B1597" s="114" t="s">
        <v>1537</v>
      </c>
      <c r="C1597" s="114" t="s">
        <v>868</v>
      </c>
      <c r="D1597" s="114">
        <f t="shared" si="121"/>
        <v>4</v>
      </c>
      <c r="E1597" s="119">
        <f t="shared" si="122"/>
        <v>5328.3615032228099</v>
      </c>
      <c r="F1597" s="119">
        <v>237.90261722417401</v>
      </c>
      <c r="G1597" s="114">
        <v>23.302907999999999</v>
      </c>
      <c r="H1597" s="114">
        <v>76.135615000000001</v>
      </c>
      <c r="I1597" s="114" t="s">
        <v>1278</v>
      </c>
      <c r="J1597" s="114" t="s">
        <v>61</v>
      </c>
      <c r="K1597" s="121" t="s">
        <v>495</v>
      </c>
      <c r="L1597" s="121" t="s">
        <v>55</v>
      </c>
      <c r="M1597" s="114" t="s">
        <v>1530</v>
      </c>
      <c r="N1597" s="114" t="s">
        <v>65</v>
      </c>
      <c r="O1597" s="114" t="s">
        <v>518</v>
      </c>
      <c r="P1597" s="121" t="s">
        <v>1164</v>
      </c>
      <c r="Q1597" s="121">
        <v>4</v>
      </c>
      <c r="R1597" s="121" t="s">
        <v>881</v>
      </c>
      <c r="S1597" s="121" t="s">
        <v>59</v>
      </c>
      <c r="U1597" s="121" t="s">
        <v>874</v>
      </c>
      <c r="W1597" s="149" t="s">
        <v>1435</v>
      </c>
      <c r="X1597" s="113">
        <v>48</v>
      </c>
      <c r="Y1597" s="113" t="s">
        <v>1533</v>
      </c>
      <c r="Z1597" s="113" t="s">
        <v>1435</v>
      </c>
      <c r="AA1597" s="120">
        <f>X1597+6</f>
        <v>54</v>
      </c>
      <c r="AB1597" s="114" t="s">
        <v>65</v>
      </c>
      <c r="AC1597" s="121" t="s">
        <v>59</v>
      </c>
      <c r="AD1597" s="121" t="s">
        <v>875</v>
      </c>
    </row>
    <row r="1598" spans="1:30" s="121" customFormat="1">
      <c r="A1598" s="114" t="s">
        <v>1038</v>
      </c>
      <c r="B1598" s="114" t="s">
        <v>871</v>
      </c>
      <c r="C1598" s="114" t="s">
        <v>868</v>
      </c>
      <c r="D1598" s="114">
        <f t="shared" si="121"/>
        <v>4</v>
      </c>
      <c r="E1598" s="119">
        <f t="shared" si="122"/>
        <v>5566.2641204469837</v>
      </c>
      <c r="F1598" s="119">
        <v>289.22028389696197</v>
      </c>
      <c r="G1598" s="114">
        <v>23.303246999999999</v>
      </c>
      <c r="H1598" s="114">
        <v>76.133393999999996</v>
      </c>
      <c r="I1598" s="114" t="s">
        <v>1278</v>
      </c>
      <c r="J1598" s="114" t="s">
        <v>61</v>
      </c>
      <c r="K1598" s="121" t="s">
        <v>495</v>
      </c>
      <c r="L1598" s="121" t="s">
        <v>55</v>
      </c>
      <c r="M1598" s="114" t="s">
        <v>1530</v>
      </c>
      <c r="N1598" s="114" t="s">
        <v>65</v>
      </c>
      <c r="O1598" s="114" t="s">
        <v>518</v>
      </c>
      <c r="P1598" s="121" t="s">
        <v>1164</v>
      </c>
      <c r="Q1598" s="121">
        <v>4</v>
      </c>
      <c r="R1598" s="121" t="s">
        <v>881</v>
      </c>
      <c r="S1598" s="121" t="s">
        <v>59</v>
      </c>
      <c r="U1598" s="121" t="s">
        <v>874</v>
      </c>
      <c r="W1598" s="113" t="s">
        <v>65</v>
      </c>
      <c r="X1598" s="113">
        <v>6</v>
      </c>
      <c r="Y1598" s="113" t="s">
        <v>65</v>
      </c>
      <c r="Z1598" s="113" t="s">
        <v>65</v>
      </c>
      <c r="AA1598" s="120">
        <v>0</v>
      </c>
      <c r="AB1598" s="114" t="s">
        <v>65</v>
      </c>
      <c r="AC1598" s="121" t="s">
        <v>59</v>
      </c>
      <c r="AD1598" s="121" t="s">
        <v>875</v>
      </c>
    </row>
    <row r="1599" spans="1:30" s="121" customFormat="1">
      <c r="A1599" s="114" t="s">
        <v>1433</v>
      </c>
      <c r="B1599" s="114" t="s">
        <v>1537</v>
      </c>
      <c r="C1599" s="114" t="s">
        <v>868</v>
      </c>
      <c r="D1599" s="114">
        <f t="shared" si="121"/>
        <v>4</v>
      </c>
      <c r="E1599" s="119">
        <f t="shared" si="122"/>
        <v>5855.4844043439462</v>
      </c>
      <c r="F1599" s="119">
        <v>106.179545479111</v>
      </c>
      <c r="G1599" s="114">
        <v>23.303688000000001</v>
      </c>
      <c r="H1599" s="114">
        <v>76.130615000000006</v>
      </c>
      <c r="I1599" s="114" t="s">
        <v>1278</v>
      </c>
      <c r="J1599" s="114" t="s">
        <v>61</v>
      </c>
      <c r="K1599" s="121" t="s">
        <v>495</v>
      </c>
      <c r="L1599" s="121" t="s">
        <v>55</v>
      </c>
      <c r="M1599" s="114" t="s">
        <v>1530</v>
      </c>
      <c r="N1599" s="114" t="s">
        <v>65</v>
      </c>
      <c r="O1599" s="114" t="s">
        <v>518</v>
      </c>
      <c r="P1599" s="121" t="s">
        <v>1164</v>
      </c>
      <c r="Q1599" s="121">
        <v>4</v>
      </c>
      <c r="R1599" s="121" t="s">
        <v>881</v>
      </c>
      <c r="S1599" s="121" t="s">
        <v>59</v>
      </c>
      <c r="U1599" s="121" t="s">
        <v>874</v>
      </c>
      <c r="W1599" s="149" t="s">
        <v>1433</v>
      </c>
      <c r="X1599" s="113">
        <v>9</v>
      </c>
      <c r="Y1599" s="113" t="s">
        <v>1413</v>
      </c>
      <c r="Z1599" s="113" t="s">
        <v>1433</v>
      </c>
      <c r="AA1599" s="120">
        <f t="shared" ref="AA1599:AA1600" si="125">X1599+6</f>
        <v>15</v>
      </c>
      <c r="AB1599" s="114" t="s">
        <v>65</v>
      </c>
      <c r="AC1599" s="121" t="s">
        <v>59</v>
      </c>
      <c r="AD1599" s="121" t="s">
        <v>875</v>
      </c>
    </row>
    <row r="1600" spans="1:30" s="121" customFormat="1">
      <c r="A1600" s="114" t="s">
        <v>1433</v>
      </c>
      <c r="B1600" s="114" t="s">
        <v>1537</v>
      </c>
      <c r="C1600" s="114" t="s">
        <v>868</v>
      </c>
      <c r="D1600" s="114">
        <f t="shared" si="121"/>
        <v>4</v>
      </c>
      <c r="E1600" s="119">
        <f t="shared" si="122"/>
        <v>5961.663949823057</v>
      </c>
      <c r="F1600" s="119">
        <v>607.34192983968398</v>
      </c>
      <c r="G1600" s="114">
        <v>23.303830000000001</v>
      </c>
      <c r="H1600" s="114">
        <v>76.129588999999996</v>
      </c>
      <c r="I1600" s="114" t="s">
        <v>1278</v>
      </c>
      <c r="J1600" s="114" t="s">
        <v>61</v>
      </c>
      <c r="K1600" s="121" t="s">
        <v>495</v>
      </c>
      <c r="L1600" s="121" t="s">
        <v>55</v>
      </c>
      <c r="M1600" s="114" t="s">
        <v>1530</v>
      </c>
      <c r="N1600" s="114" t="s">
        <v>65</v>
      </c>
      <c r="O1600" s="114" t="s">
        <v>518</v>
      </c>
      <c r="P1600" s="121" t="s">
        <v>1164</v>
      </c>
      <c r="Q1600" s="121">
        <v>4</v>
      </c>
      <c r="R1600" s="121" t="s">
        <v>881</v>
      </c>
      <c r="S1600" s="121" t="s">
        <v>59</v>
      </c>
      <c r="U1600" s="121" t="s">
        <v>874</v>
      </c>
      <c r="W1600" s="149" t="s">
        <v>1433</v>
      </c>
      <c r="X1600" s="113">
        <v>9</v>
      </c>
      <c r="Y1600" s="113" t="s">
        <v>1413</v>
      </c>
      <c r="Z1600" s="113" t="s">
        <v>1433</v>
      </c>
      <c r="AA1600" s="120">
        <f t="shared" si="125"/>
        <v>15</v>
      </c>
      <c r="AB1600" s="114" t="s">
        <v>65</v>
      </c>
      <c r="AC1600" s="121" t="s">
        <v>59</v>
      </c>
      <c r="AD1600" s="121" t="s">
        <v>875</v>
      </c>
    </row>
    <row r="1601" spans="1:30" s="121" customFormat="1">
      <c r="A1601" s="114" t="s">
        <v>1045</v>
      </c>
      <c r="B1601" s="114" t="s">
        <v>871</v>
      </c>
      <c r="C1601" s="114" t="s">
        <v>868</v>
      </c>
      <c r="D1601" s="114">
        <f t="shared" si="121"/>
        <v>4</v>
      </c>
      <c r="E1601" s="119">
        <f t="shared" si="122"/>
        <v>6569.0058796627409</v>
      </c>
      <c r="F1601" s="119">
        <v>399.32316132222599</v>
      </c>
      <c r="G1601" s="114">
        <v>23.304603</v>
      </c>
      <c r="H1601" s="114">
        <v>76.123715000000004</v>
      </c>
      <c r="I1601" s="114" t="s">
        <v>1278</v>
      </c>
      <c r="J1601" s="114" t="s">
        <v>61</v>
      </c>
      <c r="K1601" s="121" t="s">
        <v>495</v>
      </c>
      <c r="L1601" s="121" t="s">
        <v>55</v>
      </c>
      <c r="M1601" s="114" t="s">
        <v>1530</v>
      </c>
      <c r="N1601" s="114" t="s">
        <v>65</v>
      </c>
      <c r="O1601" s="114">
        <v>8</v>
      </c>
      <c r="P1601" s="121" t="s">
        <v>1164</v>
      </c>
      <c r="Q1601" s="121">
        <v>4</v>
      </c>
      <c r="R1601" s="121" t="s">
        <v>881</v>
      </c>
      <c r="S1601" s="121" t="s">
        <v>59</v>
      </c>
      <c r="U1601" s="121" t="s">
        <v>874</v>
      </c>
      <c r="W1601" s="113" t="s">
        <v>65</v>
      </c>
      <c r="X1601" s="113">
        <v>6</v>
      </c>
      <c r="Y1601" s="113" t="s">
        <v>65</v>
      </c>
      <c r="Z1601" s="113" t="s">
        <v>65</v>
      </c>
      <c r="AA1601" s="120">
        <v>0</v>
      </c>
      <c r="AB1601" s="114" t="s">
        <v>65</v>
      </c>
      <c r="AC1601" s="121" t="s">
        <v>59</v>
      </c>
      <c r="AD1601" s="121" t="s">
        <v>875</v>
      </c>
    </row>
    <row r="1602" spans="1:30" s="121" customFormat="1">
      <c r="A1602" s="114" t="s">
        <v>1433</v>
      </c>
      <c r="B1602" s="114" t="s">
        <v>1537</v>
      </c>
      <c r="C1602" s="114" t="s">
        <v>868</v>
      </c>
      <c r="D1602" s="114">
        <f t="shared" si="121"/>
        <v>4</v>
      </c>
      <c r="E1602" s="119">
        <f t="shared" si="122"/>
        <v>6968.3290409849669</v>
      </c>
      <c r="F1602" s="119">
        <v>607.64581076801903</v>
      </c>
      <c r="G1602" s="114">
        <v>23.306090000000001</v>
      </c>
      <c r="H1602" s="114">
        <v>76.120170000000002</v>
      </c>
      <c r="I1602" s="114" t="s">
        <v>1278</v>
      </c>
      <c r="J1602" s="114" t="s">
        <v>61</v>
      </c>
      <c r="K1602" s="121" t="s">
        <v>495</v>
      </c>
      <c r="L1602" s="121" t="s">
        <v>55</v>
      </c>
      <c r="M1602" s="114" t="s">
        <v>1530</v>
      </c>
      <c r="N1602" s="114" t="s">
        <v>65</v>
      </c>
      <c r="O1602" s="114" t="s">
        <v>518</v>
      </c>
      <c r="P1602" s="121" t="s">
        <v>1164</v>
      </c>
      <c r="Q1602" s="121">
        <v>4</v>
      </c>
      <c r="R1602" s="121" t="s">
        <v>881</v>
      </c>
      <c r="S1602" s="121" t="s">
        <v>59</v>
      </c>
      <c r="U1602" s="121" t="s">
        <v>874</v>
      </c>
      <c r="W1602" s="149" t="s">
        <v>1433</v>
      </c>
      <c r="X1602" s="113">
        <v>7</v>
      </c>
      <c r="Y1602" s="113" t="s">
        <v>1413</v>
      </c>
      <c r="Z1602" s="113" t="s">
        <v>1433</v>
      </c>
      <c r="AA1602" s="120">
        <f>X1602+6</f>
        <v>13</v>
      </c>
      <c r="AB1602" s="114" t="s">
        <v>65</v>
      </c>
      <c r="AC1602" s="121" t="s">
        <v>59</v>
      </c>
      <c r="AD1602" s="121" t="s">
        <v>875</v>
      </c>
    </row>
    <row r="1603" spans="1:30" s="121" customFormat="1">
      <c r="A1603" s="114" t="s">
        <v>1044</v>
      </c>
      <c r="B1603" s="114" t="s">
        <v>871</v>
      </c>
      <c r="C1603" s="114" t="s">
        <v>868</v>
      </c>
      <c r="D1603" s="114">
        <f t="shared" si="121"/>
        <v>4</v>
      </c>
      <c r="E1603" s="119">
        <f t="shared" si="122"/>
        <v>7575.9748517529861</v>
      </c>
      <c r="F1603" s="119">
        <v>173.98955233468999</v>
      </c>
      <c r="G1603" s="114">
        <v>23.307641</v>
      </c>
      <c r="H1603" s="114">
        <v>76.114496000000003</v>
      </c>
      <c r="I1603" s="114" t="s">
        <v>1278</v>
      </c>
      <c r="J1603" s="114" t="s">
        <v>61</v>
      </c>
      <c r="K1603" s="121" t="s">
        <v>495</v>
      </c>
      <c r="L1603" s="121" t="s">
        <v>55</v>
      </c>
      <c r="M1603" s="114" t="s">
        <v>1530</v>
      </c>
      <c r="N1603" s="114" t="s">
        <v>65</v>
      </c>
      <c r="O1603" s="114" t="s">
        <v>518</v>
      </c>
      <c r="P1603" s="121" t="s">
        <v>1164</v>
      </c>
      <c r="Q1603" s="121">
        <v>4</v>
      </c>
      <c r="R1603" s="121" t="s">
        <v>881</v>
      </c>
      <c r="S1603" s="121" t="s">
        <v>59</v>
      </c>
      <c r="U1603" s="121" t="s">
        <v>874</v>
      </c>
      <c r="W1603" s="113" t="s">
        <v>65</v>
      </c>
      <c r="X1603" s="113">
        <v>6</v>
      </c>
      <c r="Y1603" s="113" t="s">
        <v>65</v>
      </c>
      <c r="Z1603" s="113" t="s">
        <v>65</v>
      </c>
      <c r="AA1603" s="120">
        <v>0</v>
      </c>
      <c r="AB1603" s="114" t="s">
        <v>65</v>
      </c>
      <c r="AC1603" s="121" t="s">
        <v>59</v>
      </c>
      <c r="AD1603" s="121" t="s">
        <v>875</v>
      </c>
    </row>
    <row r="1604" spans="1:30" s="121" customFormat="1">
      <c r="A1604" s="114" t="s">
        <v>1432</v>
      </c>
      <c r="B1604" s="114" t="s">
        <v>1408</v>
      </c>
      <c r="C1604" s="114" t="s">
        <v>868</v>
      </c>
      <c r="D1604" s="114">
        <f t="shared" si="121"/>
        <v>4</v>
      </c>
      <c r="E1604" s="119">
        <f t="shared" si="122"/>
        <v>7749.9644040876765</v>
      </c>
      <c r="F1604" s="119">
        <v>119.47999424558201</v>
      </c>
      <c r="G1604" s="114">
        <v>23.307955</v>
      </c>
      <c r="H1604" s="114">
        <v>76.112831</v>
      </c>
      <c r="I1604" s="114" t="s">
        <v>1278</v>
      </c>
      <c r="J1604" s="114" t="s">
        <v>61</v>
      </c>
      <c r="K1604" s="121" t="s">
        <v>495</v>
      </c>
      <c r="L1604" s="121" t="s">
        <v>55</v>
      </c>
      <c r="M1604" s="114" t="s">
        <v>1530</v>
      </c>
      <c r="N1604" s="114" t="s">
        <v>65</v>
      </c>
      <c r="O1604" s="114" t="s">
        <v>518</v>
      </c>
      <c r="P1604" s="121" t="s">
        <v>1165</v>
      </c>
      <c r="Q1604" s="121">
        <v>4</v>
      </c>
      <c r="R1604" s="121" t="s">
        <v>881</v>
      </c>
      <c r="S1604" s="121" t="s">
        <v>59</v>
      </c>
      <c r="U1604" s="121" t="s">
        <v>874</v>
      </c>
      <c r="W1604" s="113" t="s">
        <v>65</v>
      </c>
      <c r="X1604" s="113">
        <v>9</v>
      </c>
      <c r="Y1604" s="113" t="s">
        <v>65</v>
      </c>
      <c r="Z1604" s="113" t="s">
        <v>65</v>
      </c>
      <c r="AA1604" s="120">
        <v>0</v>
      </c>
      <c r="AB1604" s="114" t="s">
        <v>65</v>
      </c>
      <c r="AC1604" s="121" t="s">
        <v>59</v>
      </c>
      <c r="AD1604" s="121" t="s">
        <v>875</v>
      </c>
    </row>
    <row r="1605" spans="1:30" s="121" customFormat="1">
      <c r="A1605" s="114" t="s">
        <v>1433</v>
      </c>
      <c r="B1605" s="114" t="s">
        <v>1537</v>
      </c>
      <c r="C1605" s="114" t="s">
        <v>868</v>
      </c>
      <c r="D1605" s="114">
        <f t="shared" ref="D1605:D1668" si="126">(Q1605/2)+2</f>
        <v>4</v>
      </c>
      <c r="E1605" s="119">
        <f t="shared" si="122"/>
        <v>7869.4443983332585</v>
      </c>
      <c r="F1605" s="119">
        <v>328.47173743817302</v>
      </c>
      <c r="G1605" s="114">
        <v>23.308281999999998</v>
      </c>
      <c r="H1605" s="114">
        <v>76.111717999999996</v>
      </c>
      <c r="I1605" s="114" t="s">
        <v>1278</v>
      </c>
      <c r="J1605" s="114" t="s">
        <v>61</v>
      </c>
      <c r="K1605" s="121" t="s">
        <v>495</v>
      </c>
      <c r="L1605" s="121" t="s">
        <v>55</v>
      </c>
      <c r="M1605" s="114" t="s">
        <v>1530</v>
      </c>
      <c r="N1605" s="114" t="s">
        <v>65</v>
      </c>
      <c r="O1605" s="114" t="s">
        <v>518</v>
      </c>
      <c r="P1605" s="121" t="s">
        <v>1165</v>
      </c>
      <c r="Q1605" s="121">
        <v>4</v>
      </c>
      <c r="R1605" s="121" t="s">
        <v>881</v>
      </c>
      <c r="S1605" s="121" t="s">
        <v>59</v>
      </c>
      <c r="U1605" s="121" t="s">
        <v>874</v>
      </c>
      <c r="W1605" s="149" t="s">
        <v>1433</v>
      </c>
      <c r="X1605" s="113">
        <v>9</v>
      </c>
      <c r="Y1605" s="113" t="s">
        <v>1413</v>
      </c>
      <c r="Z1605" s="113" t="s">
        <v>1433</v>
      </c>
      <c r="AA1605" s="120">
        <f t="shared" ref="AA1605:AA1606" si="127">X1605+6</f>
        <v>15</v>
      </c>
      <c r="AB1605" s="114" t="s">
        <v>65</v>
      </c>
      <c r="AC1605" s="121" t="s">
        <v>59</v>
      </c>
      <c r="AD1605" s="121" t="s">
        <v>875</v>
      </c>
    </row>
    <row r="1606" spans="1:30" s="121" customFormat="1">
      <c r="A1606" s="114" t="s">
        <v>1433</v>
      </c>
      <c r="B1606" s="114" t="s">
        <v>1537</v>
      </c>
      <c r="C1606" s="114" t="s">
        <v>868</v>
      </c>
      <c r="D1606" s="114">
        <f t="shared" si="126"/>
        <v>4</v>
      </c>
      <c r="E1606" s="119">
        <f t="shared" ref="E1606:E1669" si="128">F1605+E1605</f>
        <v>8197.9161357714311</v>
      </c>
      <c r="F1606" s="119">
        <v>37.753152192509702</v>
      </c>
      <c r="G1606" s="114">
        <v>23.309059999999999</v>
      </c>
      <c r="H1606" s="114">
        <v>76.108638999999997</v>
      </c>
      <c r="I1606" s="114" t="s">
        <v>1278</v>
      </c>
      <c r="J1606" s="114" t="s">
        <v>61</v>
      </c>
      <c r="K1606" s="121" t="s">
        <v>495</v>
      </c>
      <c r="L1606" s="121" t="s">
        <v>55</v>
      </c>
      <c r="M1606" s="114" t="s">
        <v>1530</v>
      </c>
      <c r="N1606" s="114" t="s">
        <v>65</v>
      </c>
      <c r="O1606" s="114" t="s">
        <v>518</v>
      </c>
      <c r="P1606" s="121" t="s">
        <v>1165</v>
      </c>
      <c r="Q1606" s="121">
        <v>4</v>
      </c>
      <c r="R1606" s="121" t="s">
        <v>881</v>
      </c>
      <c r="S1606" s="121" t="s">
        <v>59</v>
      </c>
      <c r="U1606" s="121" t="s">
        <v>874</v>
      </c>
      <c r="W1606" s="149" t="s">
        <v>1433</v>
      </c>
      <c r="X1606" s="113">
        <v>9</v>
      </c>
      <c r="Y1606" s="113" t="s">
        <v>1413</v>
      </c>
      <c r="Z1606" s="113" t="s">
        <v>1433</v>
      </c>
      <c r="AA1606" s="120">
        <f t="shared" si="127"/>
        <v>15</v>
      </c>
      <c r="AB1606" s="114" t="s">
        <v>65</v>
      </c>
      <c r="AC1606" s="121" t="s">
        <v>59</v>
      </c>
      <c r="AD1606" s="121" t="s">
        <v>875</v>
      </c>
    </row>
    <row r="1607" spans="1:30" s="121" customFormat="1">
      <c r="A1607" s="114" t="s">
        <v>1432</v>
      </c>
      <c r="B1607" s="114" t="s">
        <v>1408</v>
      </c>
      <c r="C1607" s="114" t="s">
        <v>868</v>
      </c>
      <c r="D1607" s="114">
        <f t="shared" si="126"/>
        <v>4</v>
      </c>
      <c r="E1607" s="119">
        <f t="shared" si="128"/>
        <v>8235.6692879639413</v>
      </c>
      <c r="F1607" s="119">
        <v>119.932400671281</v>
      </c>
      <c r="G1607" s="114">
        <v>23.309085</v>
      </c>
      <c r="H1607" s="114">
        <v>76.108271000000002</v>
      </c>
      <c r="I1607" s="114" t="s">
        <v>1278</v>
      </c>
      <c r="J1607" s="114" t="s">
        <v>61</v>
      </c>
      <c r="K1607" s="121" t="s">
        <v>495</v>
      </c>
      <c r="L1607" s="121" t="s">
        <v>55</v>
      </c>
      <c r="M1607" s="114" t="s">
        <v>1530</v>
      </c>
      <c r="N1607" s="114" t="s">
        <v>65</v>
      </c>
      <c r="O1607" s="114" t="s">
        <v>518</v>
      </c>
      <c r="P1607" s="121" t="s">
        <v>1165</v>
      </c>
      <c r="Q1607" s="121">
        <v>4</v>
      </c>
      <c r="R1607" s="121" t="s">
        <v>881</v>
      </c>
      <c r="S1607" s="121" t="s">
        <v>59</v>
      </c>
      <c r="U1607" s="121" t="s">
        <v>874</v>
      </c>
      <c r="W1607" s="113" t="s">
        <v>65</v>
      </c>
      <c r="X1607" s="113">
        <v>8</v>
      </c>
      <c r="Y1607" s="113" t="s">
        <v>65</v>
      </c>
      <c r="Z1607" s="113" t="s">
        <v>65</v>
      </c>
      <c r="AA1607" s="120">
        <v>0</v>
      </c>
      <c r="AB1607" s="114" t="s">
        <v>65</v>
      </c>
      <c r="AC1607" s="121" t="s">
        <v>59</v>
      </c>
      <c r="AD1607" s="121" t="s">
        <v>875</v>
      </c>
    </row>
    <row r="1608" spans="1:30" s="121" customFormat="1">
      <c r="A1608" s="114" t="s">
        <v>1433</v>
      </c>
      <c r="B1608" s="114" t="s">
        <v>1537</v>
      </c>
      <c r="C1608" s="114" t="s">
        <v>868</v>
      </c>
      <c r="D1608" s="114">
        <f t="shared" si="126"/>
        <v>4</v>
      </c>
      <c r="E1608" s="119">
        <f t="shared" si="128"/>
        <v>8355.6016886352227</v>
      </c>
      <c r="F1608" s="119">
        <v>8.5049646874609195</v>
      </c>
      <c r="G1608" s="114">
        <v>23.309386</v>
      </c>
      <c r="H1608" s="114">
        <v>76.107151000000002</v>
      </c>
      <c r="I1608" s="114" t="s">
        <v>1278</v>
      </c>
      <c r="J1608" s="114" t="s">
        <v>61</v>
      </c>
      <c r="K1608" s="121" t="s">
        <v>495</v>
      </c>
      <c r="L1608" s="121" t="s">
        <v>55</v>
      </c>
      <c r="M1608" s="114" t="s">
        <v>1530</v>
      </c>
      <c r="N1608" s="114" t="s">
        <v>65</v>
      </c>
      <c r="O1608" s="114" t="s">
        <v>518</v>
      </c>
      <c r="P1608" s="121" t="s">
        <v>1165</v>
      </c>
      <c r="Q1608" s="121">
        <v>4</v>
      </c>
      <c r="R1608" s="121" t="s">
        <v>881</v>
      </c>
      <c r="S1608" s="121" t="s">
        <v>59</v>
      </c>
      <c r="U1608" s="121" t="s">
        <v>874</v>
      </c>
      <c r="W1608" s="149" t="s">
        <v>1433</v>
      </c>
      <c r="X1608" s="113">
        <v>7</v>
      </c>
      <c r="Y1608" s="113" t="s">
        <v>1413</v>
      </c>
      <c r="Z1608" s="113" t="s">
        <v>1433</v>
      </c>
      <c r="AA1608" s="120">
        <f>X1608+6</f>
        <v>13</v>
      </c>
      <c r="AB1608" s="114" t="s">
        <v>65</v>
      </c>
      <c r="AC1608" s="121" t="s">
        <v>59</v>
      </c>
      <c r="AD1608" s="121" t="s">
        <v>875</v>
      </c>
    </row>
    <row r="1609" spans="1:30" s="121" customFormat="1">
      <c r="A1609" s="114" t="s">
        <v>1432</v>
      </c>
      <c r="B1609" s="114" t="s">
        <v>1408</v>
      </c>
      <c r="C1609" s="114" t="s">
        <v>868</v>
      </c>
      <c r="D1609" s="114">
        <f t="shared" si="126"/>
        <v>4</v>
      </c>
      <c r="E1609" s="119">
        <f t="shared" si="128"/>
        <v>8364.106653322684</v>
      </c>
      <c r="F1609" s="119">
        <v>206.38953872415999</v>
      </c>
      <c r="G1609" s="114">
        <v>23.309426999999999</v>
      </c>
      <c r="H1609" s="114">
        <v>76.107079999999996</v>
      </c>
      <c r="I1609" s="114" t="s">
        <v>1278</v>
      </c>
      <c r="J1609" s="114" t="s">
        <v>61</v>
      </c>
      <c r="K1609" s="121" t="s">
        <v>495</v>
      </c>
      <c r="L1609" s="121" t="s">
        <v>55</v>
      </c>
      <c r="M1609" s="114" t="s">
        <v>1530</v>
      </c>
      <c r="N1609" s="114" t="s">
        <v>65</v>
      </c>
      <c r="O1609" s="114" t="s">
        <v>518</v>
      </c>
      <c r="P1609" s="121" t="s">
        <v>1165</v>
      </c>
      <c r="Q1609" s="121">
        <v>4</v>
      </c>
      <c r="R1609" s="121" t="s">
        <v>881</v>
      </c>
      <c r="S1609" s="121" t="s">
        <v>59</v>
      </c>
      <c r="U1609" s="121" t="s">
        <v>874</v>
      </c>
      <c r="W1609" s="113" t="s">
        <v>65</v>
      </c>
      <c r="X1609" s="113">
        <v>8</v>
      </c>
      <c r="Y1609" s="113" t="s">
        <v>65</v>
      </c>
      <c r="Z1609" s="113" t="s">
        <v>65</v>
      </c>
      <c r="AA1609" s="120">
        <v>0</v>
      </c>
      <c r="AB1609" s="114" t="s">
        <v>65</v>
      </c>
      <c r="AC1609" s="121" t="s">
        <v>59</v>
      </c>
      <c r="AD1609" s="121" t="s">
        <v>875</v>
      </c>
    </row>
    <row r="1610" spans="1:30" s="121" customFormat="1">
      <c r="A1610" s="114" t="s">
        <v>983</v>
      </c>
      <c r="B1610" s="114" t="s">
        <v>871</v>
      </c>
      <c r="C1610" s="114" t="s">
        <v>868</v>
      </c>
      <c r="D1610" s="114">
        <f t="shared" si="126"/>
        <v>4</v>
      </c>
      <c r="E1610" s="119">
        <f t="shared" si="128"/>
        <v>8570.4961920468431</v>
      </c>
      <c r="F1610" s="119">
        <v>998.44669329380304</v>
      </c>
      <c r="G1610" s="114">
        <v>23.310355999999999</v>
      </c>
      <c r="H1610" s="114">
        <v>76.105343000000005</v>
      </c>
      <c r="I1610" s="114" t="s">
        <v>1278</v>
      </c>
      <c r="J1610" s="114" t="s">
        <v>61</v>
      </c>
      <c r="K1610" s="121" t="s">
        <v>495</v>
      </c>
      <c r="L1610" s="121" t="s">
        <v>55</v>
      </c>
      <c r="M1610" s="114" t="s">
        <v>1530</v>
      </c>
      <c r="N1610" s="114" t="s">
        <v>65</v>
      </c>
      <c r="O1610" s="114">
        <v>7</v>
      </c>
      <c r="P1610" s="121" t="s">
        <v>1165</v>
      </c>
      <c r="Q1610" s="121">
        <v>4</v>
      </c>
      <c r="R1610" s="121" t="s">
        <v>881</v>
      </c>
      <c r="S1610" s="121" t="s">
        <v>59</v>
      </c>
      <c r="U1610" s="121" t="s">
        <v>874</v>
      </c>
      <c r="W1610" s="113" t="s">
        <v>65</v>
      </c>
      <c r="X1610" s="113">
        <v>6</v>
      </c>
      <c r="Y1610" s="113" t="s">
        <v>65</v>
      </c>
      <c r="Z1610" s="113" t="s">
        <v>65</v>
      </c>
      <c r="AA1610" s="120">
        <v>0</v>
      </c>
      <c r="AB1610" s="114" t="s">
        <v>65</v>
      </c>
      <c r="AC1610" s="121" t="s">
        <v>59</v>
      </c>
      <c r="AD1610" s="121" t="s">
        <v>875</v>
      </c>
    </row>
    <row r="1611" spans="1:30" s="121" customFormat="1">
      <c r="A1611" s="114" t="s">
        <v>1432</v>
      </c>
      <c r="B1611" s="114" t="s">
        <v>1408</v>
      </c>
      <c r="C1611" s="114" t="s">
        <v>868</v>
      </c>
      <c r="D1611" s="114">
        <f t="shared" si="126"/>
        <v>4</v>
      </c>
      <c r="E1611" s="119">
        <f t="shared" si="128"/>
        <v>9568.9428853406462</v>
      </c>
      <c r="F1611" s="119">
        <v>8.2083744813559498</v>
      </c>
      <c r="G1611" s="114">
        <v>23.312840000000001</v>
      </c>
      <c r="H1611" s="114">
        <v>76.096041</v>
      </c>
      <c r="I1611" s="114" t="s">
        <v>1278</v>
      </c>
      <c r="J1611" s="114" t="s">
        <v>61</v>
      </c>
      <c r="K1611" s="121" t="s">
        <v>495</v>
      </c>
      <c r="L1611" s="121" t="s">
        <v>55</v>
      </c>
      <c r="M1611" s="114" t="s">
        <v>1530</v>
      </c>
      <c r="N1611" s="114" t="s">
        <v>65</v>
      </c>
      <c r="O1611" s="114" t="s">
        <v>518</v>
      </c>
      <c r="P1611" s="121" t="s">
        <v>1165</v>
      </c>
      <c r="Q1611" s="121">
        <v>4</v>
      </c>
      <c r="R1611" s="121" t="s">
        <v>881</v>
      </c>
      <c r="S1611" s="121" t="s">
        <v>59</v>
      </c>
      <c r="U1611" s="121" t="s">
        <v>874</v>
      </c>
      <c r="W1611" s="113" t="s">
        <v>65</v>
      </c>
      <c r="X1611" s="113">
        <v>5</v>
      </c>
      <c r="Y1611" s="113" t="s">
        <v>65</v>
      </c>
      <c r="Z1611" s="113" t="s">
        <v>65</v>
      </c>
      <c r="AA1611" s="120">
        <v>0</v>
      </c>
      <c r="AB1611" s="114" t="s">
        <v>65</v>
      </c>
      <c r="AC1611" s="121" t="s">
        <v>59</v>
      </c>
      <c r="AD1611" s="121" t="s">
        <v>875</v>
      </c>
    </row>
    <row r="1612" spans="1:30" s="121" customFormat="1">
      <c r="A1612" s="114" t="s">
        <v>879</v>
      </c>
      <c r="B1612" s="114" t="s">
        <v>871</v>
      </c>
      <c r="C1612" s="114" t="s">
        <v>868</v>
      </c>
      <c r="D1612" s="114">
        <f t="shared" si="126"/>
        <v>4</v>
      </c>
      <c r="E1612" s="119">
        <f t="shared" si="128"/>
        <v>9577.1512598220015</v>
      </c>
      <c r="F1612" s="119">
        <v>187.610452328208</v>
      </c>
      <c r="G1612" s="114">
        <v>23.312866</v>
      </c>
      <c r="H1612" s="114">
        <v>76.095966000000004</v>
      </c>
      <c r="I1612" s="114" t="s">
        <v>1278</v>
      </c>
      <c r="J1612" s="114" t="s">
        <v>61</v>
      </c>
      <c r="K1612" s="121" t="s">
        <v>495</v>
      </c>
      <c r="L1612" s="121" t="s">
        <v>55</v>
      </c>
      <c r="M1612" s="114" t="s">
        <v>1530</v>
      </c>
      <c r="N1612" s="114" t="s">
        <v>65</v>
      </c>
      <c r="O1612" s="114" t="s">
        <v>518</v>
      </c>
      <c r="P1612" s="121" t="s">
        <v>1165</v>
      </c>
      <c r="Q1612" s="121">
        <v>4</v>
      </c>
      <c r="R1612" s="121" t="s">
        <v>881</v>
      </c>
      <c r="S1612" s="121" t="s">
        <v>59</v>
      </c>
      <c r="U1612" s="121" t="s">
        <v>874</v>
      </c>
      <c r="W1612" s="113" t="s">
        <v>65</v>
      </c>
      <c r="X1612" s="113">
        <v>6</v>
      </c>
      <c r="Y1612" s="113" t="s">
        <v>65</v>
      </c>
      <c r="Z1612" s="113" t="s">
        <v>65</v>
      </c>
      <c r="AA1612" s="120">
        <v>0</v>
      </c>
      <c r="AB1612" s="114" t="s">
        <v>65</v>
      </c>
      <c r="AC1612" s="121" t="s">
        <v>59</v>
      </c>
      <c r="AD1612" s="121" t="s">
        <v>875</v>
      </c>
    </row>
    <row r="1613" spans="1:30" s="121" customFormat="1">
      <c r="A1613" s="114" t="s">
        <v>1431</v>
      </c>
      <c r="B1613" s="114" t="s">
        <v>1408</v>
      </c>
      <c r="C1613" s="114" t="s">
        <v>868</v>
      </c>
      <c r="D1613" s="114">
        <f t="shared" si="126"/>
        <v>4</v>
      </c>
      <c r="E1613" s="119">
        <f t="shared" si="128"/>
        <v>9764.7617121502099</v>
      </c>
      <c r="F1613" s="119">
        <v>26.701048375040202</v>
      </c>
      <c r="G1613" s="114">
        <v>23.313623</v>
      </c>
      <c r="H1613" s="114">
        <v>76.094333000000006</v>
      </c>
      <c r="I1613" s="114" t="s">
        <v>1278</v>
      </c>
      <c r="J1613" s="114" t="s">
        <v>61</v>
      </c>
      <c r="K1613" s="121" t="s">
        <v>495</v>
      </c>
      <c r="L1613" s="121" t="s">
        <v>55</v>
      </c>
      <c r="M1613" s="114" t="s">
        <v>1530</v>
      </c>
      <c r="N1613" s="114" t="s">
        <v>65</v>
      </c>
      <c r="O1613" s="114" t="s">
        <v>518</v>
      </c>
      <c r="P1613" s="121" t="s">
        <v>1165</v>
      </c>
      <c r="Q1613" s="121">
        <v>4</v>
      </c>
      <c r="R1613" s="121" t="s">
        <v>873</v>
      </c>
      <c r="S1613" s="121" t="s">
        <v>59</v>
      </c>
      <c r="U1613" s="121" t="s">
        <v>874</v>
      </c>
      <c r="W1613" s="113" t="s">
        <v>65</v>
      </c>
      <c r="X1613" s="113">
        <v>6</v>
      </c>
      <c r="Y1613" s="113" t="s">
        <v>65</v>
      </c>
      <c r="Z1613" s="113" t="s">
        <v>65</v>
      </c>
      <c r="AA1613" s="120">
        <v>0</v>
      </c>
      <c r="AB1613" s="114" t="s">
        <v>65</v>
      </c>
      <c r="AC1613" s="121" t="s">
        <v>59</v>
      </c>
      <c r="AD1613" s="121" t="s">
        <v>875</v>
      </c>
    </row>
    <row r="1614" spans="1:30" s="121" customFormat="1">
      <c r="A1614" s="114" t="s">
        <v>1432</v>
      </c>
      <c r="B1614" s="114" t="s">
        <v>1408</v>
      </c>
      <c r="C1614" s="114" t="s">
        <v>868</v>
      </c>
      <c r="D1614" s="114">
        <f t="shared" si="126"/>
        <v>5</v>
      </c>
      <c r="E1614" s="119">
        <f t="shared" si="128"/>
        <v>9791.4627605252499</v>
      </c>
      <c r="F1614" s="119">
        <v>48.913386499332297</v>
      </c>
      <c r="G1614" s="114">
        <v>23.313724000000001</v>
      </c>
      <c r="H1614" s="114">
        <v>76.094095999999993</v>
      </c>
      <c r="I1614" s="114" t="s">
        <v>1278</v>
      </c>
      <c r="J1614" s="114" t="s">
        <v>61</v>
      </c>
      <c r="K1614" s="121" t="s">
        <v>495</v>
      </c>
      <c r="L1614" s="121" t="s">
        <v>55</v>
      </c>
      <c r="M1614" s="114" t="s">
        <v>1530</v>
      </c>
      <c r="N1614" s="114" t="s">
        <v>65</v>
      </c>
      <c r="O1614" s="114" t="s">
        <v>518</v>
      </c>
      <c r="P1614" s="121" t="s">
        <v>884</v>
      </c>
      <c r="Q1614" s="121">
        <v>6</v>
      </c>
      <c r="R1614" s="121" t="s">
        <v>873</v>
      </c>
      <c r="S1614" s="121" t="s">
        <v>59</v>
      </c>
      <c r="U1614" s="121" t="s">
        <v>886</v>
      </c>
      <c r="W1614" s="113" t="s">
        <v>65</v>
      </c>
      <c r="X1614" s="113">
        <v>6</v>
      </c>
      <c r="Y1614" s="113" t="s">
        <v>65</v>
      </c>
      <c r="Z1614" s="113" t="s">
        <v>65</v>
      </c>
      <c r="AA1614" s="120">
        <v>0</v>
      </c>
      <c r="AB1614" s="114" t="s">
        <v>65</v>
      </c>
      <c r="AC1614" s="121" t="s">
        <v>59</v>
      </c>
      <c r="AD1614" s="121" t="s">
        <v>875</v>
      </c>
    </row>
    <row r="1615" spans="1:30" s="121" customFormat="1">
      <c r="A1615" s="114" t="s">
        <v>1432</v>
      </c>
      <c r="B1615" s="114" t="s">
        <v>1408</v>
      </c>
      <c r="C1615" s="114" t="s">
        <v>868</v>
      </c>
      <c r="D1615" s="114">
        <f t="shared" si="126"/>
        <v>5</v>
      </c>
      <c r="E1615" s="119">
        <f t="shared" si="128"/>
        <v>9840.3761470245827</v>
      </c>
      <c r="F1615" s="119">
        <v>74.477373582075003</v>
      </c>
      <c r="G1615" s="114">
        <v>23.313880999999999</v>
      </c>
      <c r="H1615" s="114">
        <v>76.093650999999994</v>
      </c>
      <c r="I1615" s="114" t="s">
        <v>1278</v>
      </c>
      <c r="J1615" s="114" t="s">
        <v>61</v>
      </c>
      <c r="K1615" s="121" t="s">
        <v>495</v>
      </c>
      <c r="L1615" s="121" t="s">
        <v>55</v>
      </c>
      <c r="M1615" s="114" t="s">
        <v>1530</v>
      </c>
      <c r="N1615" s="114" t="s">
        <v>65</v>
      </c>
      <c r="O1615" s="114" t="s">
        <v>518</v>
      </c>
      <c r="P1615" s="121" t="s">
        <v>884</v>
      </c>
      <c r="Q1615" s="121">
        <v>6</v>
      </c>
      <c r="R1615" s="121" t="s">
        <v>873</v>
      </c>
      <c r="S1615" s="121" t="s">
        <v>59</v>
      </c>
      <c r="U1615" s="121" t="s">
        <v>886</v>
      </c>
      <c r="W1615" s="113" t="s">
        <v>65</v>
      </c>
      <c r="X1615" s="113">
        <v>5</v>
      </c>
      <c r="Y1615" s="113" t="s">
        <v>65</v>
      </c>
      <c r="Z1615" s="113" t="s">
        <v>65</v>
      </c>
      <c r="AA1615" s="120">
        <v>0</v>
      </c>
      <c r="AB1615" s="114" t="s">
        <v>65</v>
      </c>
      <c r="AC1615" s="121" t="s">
        <v>59</v>
      </c>
      <c r="AD1615" s="121" t="s">
        <v>875</v>
      </c>
    </row>
    <row r="1616" spans="1:30" s="121" customFormat="1">
      <c r="A1616" s="114" t="s">
        <v>1432</v>
      </c>
      <c r="B1616" s="114" t="s">
        <v>1408</v>
      </c>
      <c r="C1616" s="114" t="s">
        <v>868</v>
      </c>
      <c r="D1616" s="114">
        <f t="shared" si="126"/>
        <v>5</v>
      </c>
      <c r="E1616" s="119">
        <f t="shared" si="128"/>
        <v>9914.8535206066572</v>
      </c>
      <c r="F1616" s="119">
        <v>4.5177640238156798</v>
      </c>
      <c r="G1616" s="114">
        <v>23.314191000000001</v>
      </c>
      <c r="H1616" s="114">
        <v>76.093008999999995</v>
      </c>
      <c r="I1616" s="114" t="s">
        <v>1278</v>
      </c>
      <c r="J1616" s="114" t="s">
        <v>61</v>
      </c>
      <c r="K1616" s="121" t="s">
        <v>495</v>
      </c>
      <c r="L1616" s="121" t="s">
        <v>55</v>
      </c>
      <c r="M1616" s="114" t="s">
        <v>1530</v>
      </c>
      <c r="N1616" s="114" t="s">
        <v>65</v>
      </c>
      <c r="O1616" s="114" t="s">
        <v>518</v>
      </c>
      <c r="P1616" s="121" t="s">
        <v>884</v>
      </c>
      <c r="Q1616" s="121">
        <v>6</v>
      </c>
      <c r="R1616" s="121" t="s">
        <v>873</v>
      </c>
      <c r="S1616" s="121" t="s">
        <v>59</v>
      </c>
      <c r="U1616" s="121" t="s">
        <v>886</v>
      </c>
      <c r="W1616" s="113" t="s">
        <v>65</v>
      </c>
      <c r="X1616" s="113">
        <v>6</v>
      </c>
      <c r="Y1616" s="113" t="s">
        <v>65</v>
      </c>
      <c r="Z1616" s="113" t="s">
        <v>65</v>
      </c>
      <c r="AA1616" s="120">
        <v>0</v>
      </c>
      <c r="AB1616" s="114" t="s">
        <v>65</v>
      </c>
      <c r="AC1616" s="121" t="s">
        <v>59</v>
      </c>
      <c r="AD1616" s="121" t="s">
        <v>875</v>
      </c>
    </row>
    <row r="1617" spans="1:30" s="121" customFormat="1">
      <c r="A1617" s="114" t="s">
        <v>1432</v>
      </c>
      <c r="B1617" s="114" t="s">
        <v>1408</v>
      </c>
      <c r="C1617" s="114" t="s">
        <v>868</v>
      </c>
      <c r="D1617" s="114">
        <f t="shared" si="126"/>
        <v>5</v>
      </c>
      <c r="E1617" s="119">
        <f t="shared" si="128"/>
        <v>9919.3712846304734</v>
      </c>
      <c r="F1617" s="119">
        <v>49.1084293008728</v>
      </c>
      <c r="G1617" s="114">
        <v>23.314177000000001</v>
      </c>
      <c r="H1617" s="114">
        <v>76.092967000000002</v>
      </c>
      <c r="I1617" s="114" t="s">
        <v>1278</v>
      </c>
      <c r="J1617" s="114" t="s">
        <v>61</v>
      </c>
      <c r="K1617" s="121" t="s">
        <v>495</v>
      </c>
      <c r="L1617" s="121" t="s">
        <v>55</v>
      </c>
      <c r="M1617" s="114" t="s">
        <v>1530</v>
      </c>
      <c r="N1617" s="114" t="s">
        <v>65</v>
      </c>
      <c r="O1617" s="114" t="s">
        <v>518</v>
      </c>
      <c r="P1617" s="121" t="s">
        <v>884</v>
      </c>
      <c r="Q1617" s="121">
        <v>6</v>
      </c>
      <c r="R1617" s="121" t="s">
        <v>873</v>
      </c>
      <c r="S1617" s="121" t="s">
        <v>59</v>
      </c>
      <c r="U1617" s="121" t="s">
        <v>886</v>
      </c>
      <c r="W1617" s="113" t="s">
        <v>65</v>
      </c>
      <c r="X1617" s="113">
        <v>5</v>
      </c>
      <c r="Y1617" s="113" t="s">
        <v>65</v>
      </c>
      <c r="Z1617" s="113" t="s">
        <v>65</v>
      </c>
      <c r="AA1617" s="120">
        <v>0</v>
      </c>
      <c r="AB1617" s="114" t="s">
        <v>65</v>
      </c>
      <c r="AC1617" s="121" t="s">
        <v>59</v>
      </c>
      <c r="AD1617" s="121" t="s">
        <v>875</v>
      </c>
    </row>
    <row r="1618" spans="1:30" s="121" customFormat="1">
      <c r="A1618" s="114" t="s">
        <v>1432</v>
      </c>
      <c r="B1618" s="114" t="s">
        <v>1408</v>
      </c>
      <c r="C1618" s="114" t="s">
        <v>868</v>
      </c>
      <c r="D1618" s="114">
        <f t="shared" si="126"/>
        <v>5</v>
      </c>
      <c r="E1618" s="119">
        <f t="shared" si="128"/>
        <v>9968.4797139313469</v>
      </c>
      <c r="F1618" s="119">
        <v>38.713093084430902</v>
      </c>
      <c r="G1618" s="114">
        <v>23.314008000000001</v>
      </c>
      <c r="H1618" s="114">
        <v>76.092585999999997</v>
      </c>
      <c r="I1618" s="114" t="s">
        <v>1278</v>
      </c>
      <c r="J1618" s="114" t="s">
        <v>61</v>
      </c>
      <c r="K1618" s="121" t="s">
        <v>495</v>
      </c>
      <c r="L1618" s="121" t="s">
        <v>55</v>
      </c>
      <c r="M1618" s="114" t="s">
        <v>1530</v>
      </c>
      <c r="N1618" s="114" t="s">
        <v>65</v>
      </c>
      <c r="O1618" s="114" t="s">
        <v>518</v>
      </c>
      <c r="P1618" s="121" t="s">
        <v>884</v>
      </c>
      <c r="Q1618" s="121">
        <v>6</v>
      </c>
      <c r="R1618" s="121" t="s">
        <v>873</v>
      </c>
      <c r="S1618" s="121" t="s">
        <v>59</v>
      </c>
      <c r="U1618" s="121" t="s">
        <v>886</v>
      </c>
      <c r="W1618" s="113" t="s">
        <v>65</v>
      </c>
      <c r="X1618" s="113">
        <v>5</v>
      </c>
      <c r="Y1618" s="113" t="s">
        <v>65</v>
      </c>
      <c r="Z1618" s="113" t="s">
        <v>65</v>
      </c>
      <c r="AA1618" s="120">
        <v>0</v>
      </c>
      <c r="AB1618" s="114" t="s">
        <v>65</v>
      </c>
      <c r="AC1618" s="121" t="s">
        <v>59</v>
      </c>
      <c r="AD1618" s="121" t="s">
        <v>875</v>
      </c>
    </row>
    <row r="1619" spans="1:30" s="121" customFormat="1">
      <c r="A1619" s="114" t="s">
        <v>1495</v>
      </c>
      <c r="B1619" s="114" t="s">
        <v>893</v>
      </c>
      <c r="C1619" s="114" t="s">
        <v>868</v>
      </c>
      <c r="D1619" s="114">
        <f t="shared" si="126"/>
        <v>5</v>
      </c>
      <c r="E1619" s="119">
        <f t="shared" si="128"/>
        <v>10007.192807015777</v>
      </c>
      <c r="F1619" s="119">
        <v>176.680488271222</v>
      </c>
      <c r="G1619" s="114">
        <v>23.314056000000001</v>
      </c>
      <c r="H1619" s="114">
        <v>76.092222000000007</v>
      </c>
      <c r="I1619" s="114" t="s">
        <v>1278</v>
      </c>
      <c r="J1619" s="114" t="s">
        <v>61</v>
      </c>
      <c r="K1619" s="121" t="s">
        <v>495</v>
      </c>
      <c r="L1619" s="121" t="s">
        <v>55</v>
      </c>
      <c r="M1619" s="114" t="s">
        <v>1530</v>
      </c>
      <c r="N1619" s="114" t="s">
        <v>65</v>
      </c>
      <c r="O1619" s="114" t="s">
        <v>518</v>
      </c>
      <c r="P1619" s="121" t="s">
        <v>884</v>
      </c>
      <c r="Q1619" s="121">
        <v>6</v>
      </c>
      <c r="R1619" s="121" t="s">
        <v>873</v>
      </c>
      <c r="S1619" s="121" t="s">
        <v>59</v>
      </c>
      <c r="U1619" s="121" t="s">
        <v>886</v>
      </c>
      <c r="W1619" s="113" t="s">
        <v>65</v>
      </c>
      <c r="X1619" s="113">
        <v>6</v>
      </c>
      <c r="Y1619" s="113" t="s">
        <v>65</v>
      </c>
      <c r="Z1619" s="113" t="s">
        <v>65</v>
      </c>
      <c r="AA1619" s="120">
        <v>0</v>
      </c>
      <c r="AB1619" s="114" t="s">
        <v>65</v>
      </c>
      <c r="AC1619" s="121" t="s">
        <v>59</v>
      </c>
      <c r="AD1619" s="121" t="s">
        <v>875</v>
      </c>
    </row>
    <row r="1620" spans="1:30" s="121" customFormat="1">
      <c r="A1620" s="114" t="s">
        <v>1432</v>
      </c>
      <c r="B1620" s="114" t="s">
        <v>1408</v>
      </c>
      <c r="C1620" s="114" t="s">
        <v>868</v>
      </c>
      <c r="D1620" s="114">
        <f t="shared" si="126"/>
        <v>5</v>
      </c>
      <c r="E1620" s="119">
        <v>0</v>
      </c>
      <c r="F1620" s="119">
        <v>124.689740120537</v>
      </c>
      <c r="G1620" s="114">
        <v>23.31288</v>
      </c>
      <c r="H1620" s="114">
        <v>76.091318999999999</v>
      </c>
      <c r="I1620" s="114" t="s">
        <v>1121</v>
      </c>
      <c r="J1620" s="114" t="s">
        <v>61</v>
      </c>
      <c r="K1620" s="121" t="s">
        <v>495</v>
      </c>
      <c r="L1620" s="121" t="s">
        <v>55</v>
      </c>
      <c r="M1620" s="114" t="s">
        <v>1531</v>
      </c>
      <c r="N1620" s="114" t="s">
        <v>65</v>
      </c>
      <c r="O1620" s="114" t="s">
        <v>518</v>
      </c>
      <c r="P1620" s="121" t="s">
        <v>884</v>
      </c>
      <c r="Q1620" s="121">
        <v>6</v>
      </c>
      <c r="R1620" s="121" t="s">
        <v>873</v>
      </c>
      <c r="S1620" s="121" t="s">
        <v>59</v>
      </c>
      <c r="U1620" s="121" t="s">
        <v>886</v>
      </c>
      <c r="W1620" s="113" t="s">
        <v>65</v>
      </c>
      <c r="X1620" s="113">
        <v>5</v>
      </c>
      <c r="Y1620" s="113" t="s">
        <v>65</v>
      </c>
      <c r="Z1620" s="113" t="s">
        <v>65</v>
      </c>
      <c r="AA1620" s="120">
        <v>0</v>
      </c>
      <c r="AB1620" s="114" t="s">
        <v>65</v>
      </c>
      <c r="AC1620" s="121" t="s">
        <v>59</v>
      </c>
      <c r="AD1620" s="121" t="s">
        <v>875</v>
      </c>
    </row>
    <row r="1621" spans="1:30" s="121" customFormat="1">
      <c r="A1621" s="114" t="s">
        <v>1432</v>
      </c>
      <c r="B1621" s="114" t="s">
        <v>1408</v>
      </c>
      <c r="C1621" s="114" t="s">
        <v>868</v>
      </c>
      <c r="D1621" s="114">
        <f t="shared" si="126"/>
        <v>5</v>
      </c>
      <c r="E1621" s="119">
        <f t="shared" si="128"/>
        <v>124.689740120537</v>
      </c>
      <c r="F1621" s="119">
        <v>53.212981485237201</v>
      </c>
      <c r="G1621" s="114">
        <v>23.313652999999999</v>
      </c>
      <c r="H1621" s="114">
        <v>76.092004000000003</v>
      </c>
      <c r="I1621" s="114" t="s">
        <v>1121</v>
      </c>
      <c r="J1621" s="114" t="s">
        <v>61</v>
      </c>
      <c r="K1621" s="121" t="s">
        <v>495</v>
      </c>
      <c r="L1621" s="121" t="s">
        <v>55</v>
      </c>
      <c r="M1621" s="114" t="s">
        <v>1531</v>
      </c>
      <c r="N1621" s="114" t="s">
        <v>65</v>
      </c>
      <c r="O1621" s="114" t="s">
        <v>518</v>
      </c>
      <c r="P1621" s="121" t="s">
        <v>884</v>
      </c>
      <c r="Q1621" s="121">
        <v>6</v>
      </c>
      <c r="R1621" s="121" t="s">
        <v>873</v>
      </c>
      <c r="S1621" s="121" t="s">
        <v>59</v>
      </c>
      <c r="U1621" s="121" t="s">
        <v>886</v>
      </c>
      <c r="W1621" s="113" t="s">
        <v>65</v>
      </c>
      <c r="X1621" s="113">
        <v>10</v>
      </c>
      <c r="Y1621" s="113" t="s">
        <v>65</v>
      </c>
      <c r="Z1621" s="113" t="s">
        <v>65</v>
      </c>
      <c r="AA1621" s="120">
        <v>0</v>
      </c>
      <c r="AB1621" s="114" t="s">
        <v>65</v>
      </c>
      <c r="AC1621" s="121" t="s">
        <v>59</v>
      </c>
      <c r="AD1621" s="121" t="s">
        <v>875</v>
      </c>
    </row>
    <row r="1622" spans="1:30" s="121" customFormat="1">
      <c r="A1622" s="114" t="s">
        <v>1432</v>
      </c>
      <c r="B1622" s="114" t="s">
        <v>1408</v>
      </c>
      <c r="C1622" s="114" t="s">
        <v>868</v>
      </c>
      <c r="D1622" s="114">
        <f t="shared" si="126"/>
        <v>5</v>
      </c>
      <c r="E1622" s="119">
        <f t="shared" si="128"/>
        <v>177.90272160577419</v>
      </c>
      <c r="F1622" s="119">
        <v>132.98657383955401</v>
      </c>
      <c r="G1622" s="114">
        <v>23.314088000000002</v>
      </c>
      <c r="H1622" s="114">
        <v>76.092208999999997</v>
      </c>
      <c r="I1622" s="114" t="s">
        <v>1121</v>
      </c>
      <c r="J1622" s="114" t="s">
        <v>61</v>
      </c>
      <c r="K1622" s="121" t="s">
        <v>495</v>
      </c>
      <c r="L1622" s="121" t="s">
        <v>55</v>
      </c>
      <c r="M1622" s="114" t="s">
        <v>1531</v>
      </c>
      <c r="N1622" s="114" t="s">
        <v>65</v>
      </c>
      <c r="O1622" s="114" t="s">
        <v>518</v>
      </c>
      <c r="P1622" s="121" t="s">
        <v>884</v>
      </c>
      <c r="Q1622" s="121">
        <v>6</v>
      </c>
      <c r="R1622" s="121" t="s">
        <v>873</v>
      </c>
      <c r="S1622" s="121" t="s">
        <v>59</v>
      </c>
      <c r="U1622" s="121" t="s">
        <v>886</v>
      </c>
      <c r="W1622" s="113" t="s">
        <v>65</v>
      </c>
      <c r="X1622" s="113">
        <v>11</v>
      </c>
      <c r="Y1622" s="113" t="s">
        <v>65</v>
      </c>
      <c r="Z1622" s="113" t="s">
        <v>65</v>
      </c>
      <c r="AA1622" s="120">
        <v>0</v>
      </c>
      <c r="AB1622" s="114" t="s">
        <v>65</v>
      </c>
      <c r="AC1622" s="121" t="s">
        <v>59</v>
      </c>
      <c r="AD1622" s="121" t="s">
        <v>875</v>
      </c>
    </row>
    <row r="1623" spans="1:30" s="121" customFormat="1">
      <c r="A1623" s="114" t="s">
        <v>1432</v>
      </c>
      <c r="B1623" s="114" t="s">
        <v>1408</v>
      </c>
      <c r="C1623" s="114" t="s">
        <v>868</v>
      </c>
      <c r="D1623" s="114">
        <f t="shared" si="126"/>
        <v>4</v>
      </c>
      <c r="E1623" s="119">
        <f t="shared" si="128"/>
        <v>310.88929544532823</v>
      </c>
      <c r="F1623" s="119">
        <v>123.308094865416</v>
      </c>
      <c r="G1623" s="114">
        <v>23.315165</v>
      </c>
      <c r="H1623" s="114">
        <v>76.092509000000007</v>
      </c>
      <c r="I1623" s="114" t="s">
        <v>1121</v>
      </c>
      <c r="J1623" s="114" t="s">
        <v>61</v>
      </c>
      <c r="K1623" s="121" t="s">
        <v>495</v>
      </c>
      <c r="L1623" s="121" t="s">
        <v>55</v>
      </c>
      <c r="M1623" s="114" t="s">
        <v>1531</v>
      </c>
      <c r="N1623" s="114" t="s">
        <v>65</v>
      </c>
      <c r="O1623" s="114" t="s">
        <v>518</v>
      </c>
      <c r="P1623" s="121" t="s">
        <v>1166</v>
      </c>
      <c r="Q1623" s="121">
        <v>4</v>
      </c>
      <c r="R1623" s="121" t="s">
        <v>873</v>
      </c>
      <c r="S1623" s="121" t="s">
        <v>59</v>
      </c>
      <c r="U1623" s="121" t="s">
        <v>874</v>
      </c>
      <c r="W1623" s="113" t="s">
        <v>65</v>
      </c>
      <c r="X1623" s="113">
        <v>6</v>
      </c>
      <c r="Y1623" s="113" t="s">
        <v>65</v>
      </c>
      <c r="Z1623" s="113" t="s">
        <v>65</v>
      </c>
      <c r="AA1623" s="120">
        <v>0</v>
      </c>
      <c r="AB1623" s="114" t="s">
        <v>65</v>
      </c>
      <c r="AC1623" s="121" t="s">
        <v>59</v>
      </c>
      <c r="AD1623" s="121" t="s">
        <v>875</v>
      </c>
    </row>
    <row r="1624" spans="1:30" s="121" customFormat="1">
      <c r="A1624" s="114" t="s">
        <v>1433</v>
      </c>
      <c r="B1624" s="114" t="s">
        <v>1537</v>
      </c>
      <c r="C1624" s="114" t="s">
        <v>868</v>
      </c>
      <c r="D1624" s="114">
        <f t="shared" si="126"/>
        <v>4</v>
      </c>
      <c r="E1624" s="119">
        <f t="shared" si="128"/>
        <v>434.19739031074425</v>
      </c>
      <c r="F1624" s="119">
        <v>106.169144476615</v>
      </c>
      <c r="G1624" s="114">
        <v>23.315608000000001</v>
      </c>
      <c r="H1624" s="114">
        <v>76.091452000000004</v>
      </c>
      <c r="I1624" s="114" t="s">
        <v>1121</v>
      </c>
      <c r="J1624" s="114" t="s">
        <v>61</v>
      </c>
      <c r="K1624" s="121" t="s">
        <v>495</v>
      </c>
      <c r="L1624" s="121" t="s">
        <v>55</v>
      </c>
      <c r="M1624" s="114" t="s">
        <v>1531</v>
      </c>
      <c r="N1624" s="114" t="s">
        <v>65</v>
      </c>
      <c r="O1624" s="114" t="s">
        <v>518</v>
      </c>
      <c r="P1624" s="121" t="s">
        <v>1166</v>
      </c>
      <c r="Q1624" s="121">
        <v>4</v>
      </c>
      <c r="R1624" s="121" t="s">
        <v>873</v>
      </c>
      <c r="S1624" s="121" t="s">
        <v>59</v>
      </c>
      <c r="U1624" s="121" t="s">
        <v>874</v>
      </c>
      <c r="W1624" s="149" t="s">
        <v>1433</v>
      </c>
      <c r="X1624" s="113">
        <v>35</v>
      </c>
      <c r="Y1624" s="113" t="s">
        <v>1413</v>
      </c>
      <c r="Z1624" s="113" t="s">
        <v>1433</v>
      </c>
      <c r="AA1624" s="120">
        <f>X1624+6</f>
        <v>41</v>
      </c>
      <c r="AB1624" s="114" t="s">
        <v>65</v>
      </c>
      <c r="AC1624" s="121" t="s">
        <v>59</v>
      </c>
      <c r="AD1624" s="121" t="s">
        <v>875</v>
      </c>
    </row>
    <row r="1625" spans="1:30" s="121" customFormat="1">
      <c r="A1625" s="114" t="s">
        <v>1432</v>
      </c>
      <c r="B1625" s="114" t="s">
        <v>1408</v>
      </c>
      <c r="C1625" s="114" t="s">
        <v>868</v>
      </c>
      <c r="D1625" s="114">
        <f t="shared" si="126"/>
        <v>4</v>
      </c>
      <c r="E1625" s="119">
        <f t="shared" si="128"/>
        <v>540.36653478735923</v>
      </c>
      <c r="F1625" s="119">
        <v>56.955445667935599</v>
      </c>
      <c r="G1625" s="114">
        <v>23.316013999999999</v>
      </c>
      <c r="H1625" s="114">
        <v>76.090512000000004</v>
      </c>
      <c r="I1625" s="114" t="s">
        <v>1121</v>
      </c>
      <c r="J1625" s="114" t="s">
        <v>61</v>
      </c>
      <c r="K1625" s="121" t="s">
        <v>495</v>
      </c>
      <c r="L1625" s="121" t="s">
        <v>55</v>
      </c>
      <c r="M1625" s="114" t="s">
        <v>1531</v>
      </c>
      <c r="N1625" s="114" t="s">
        <v>65</v>
      </c>
      <c r="O1625" s="114" t="s">
        <v>518</v>
      </c>
      <c r="P1625" s="121" t="s">
        <v>1166</v>
      </c>
      <c r="Q1625" s="121">
        <v>4</v>
      </c>
      <c r="R1625" s="121" t="s">
        <v>873</v>
      </c>
      <c r="S1625" s="121" t="s">
        <v>59</v>
      </c>
      <c r="U1625" s="121" t="s">
        <v>874</v>
      </c>
      <c r="W1625" s="113" t="s">
        <v>65</v>
      </c>
      <c r="X1625" s="113">
        <v>5</v>
      </c>
      <c r="Y1625" s="113" t="s">
        <v>65</v>
      </c>
      <c r="Z1625" s="113" t="s">
        <v>65</v>
      </c>
      <c r="AA1625" s="120">
        <v>0</v>
      </c>
      <c r="AB1625" s="114" t="s">
        <v>65</v>
      </c>
      <c r="AC1625" s="121" t="s">
        <v>59</v>
      </c>
      <c r="AD1625" s="121" t="s">
        <v>875</v>
      </c>
    </row>
    <row r="1626" spans="1:30" s="121" customFormat="1">
      <c r="A1626" s="114" t="s">
        <v>1431</v>
      </c>
      <c r="B1626" s="114" t="s">
        <v>1408</v>
      </c>
      <c r="C1626" s="114" t="s">
        <v>868</v>
      </c>
      <c r="D1626" s="114">
        <f t="shared" si="126"/>
        <v>4</v>
      </c>
      <c r="E1626" s="119">
        <f t="shared" si="128"/>
        <v>597.32198045529481</v>
      </c>
      <c r="F1626" s="119">
        <v>253.98240525770501</v>
      </c>
      <c r="G1626" s="114">
        <v>23.316222</v>
      </c>
      <c r="H1626" s="114">
        <v>76.090002999999996</v>
      </c>
      <c r="I1626" s="114" t="s">
        <v>1121</v>
      </c>
      <c r="J1626" s="114" t="s">
        <v>61</v>
      </c>
      <c r="K1626" s="121" t="s">
        <v>495</v>
      </c>
      <c r="L1626" s="121" t="s">
        <v>55</v>
      </c>
      <c r="M1626" s="114" t="s">
        <v>1531</v>
      </c>
      <c r="N1626" s="114" t="s">
        <v>65</v>
      </c>
      <c r="O1626" s="114" t="s">
        <v>518</v>
      </c>
      <c r="P1626" s="121" t="s">
        <v>1166</v>
      </c>
      <c r="Q1626" s="121">
        <v>4</v>
      </c>
      <c r="R1626" s="121" t="s">
        <v>881</v>
      </c>
      <c r="S1626" s="121" t="s">
        <v>59</v>
      </c>
      <c r="U1626" s="121" t="s">
        <v>874</v>
      </c>
      <c r="W1626" s="113" t="s">
        <v>65</v>
      </c>
      <c r="X1626" s="113">
        <v>6</v>
      </c>
      <c r="Y1626" s="113" t="s">
        <v>65</v>
      </c>
      <c r="Z1626" s="113" t="s">
        <v>65</v>
      </c>
      <c r="AA1626" s="120">
        <v>0</v>
      </c>
      <c r="AB1626" s="114" t="s">
        <v>65</v>
      </c>
      <c r="AC1626" s="121" t="s">
        <v>59</v>
      </c>
      <c r="AD1626" s="121" t="s">
        <v>875</v>
      </c>
    </row>
    <row r="1627" spans="1:30" s="121" customFormat="1">
      <c r="A1627" s="114" t="s">
        <v>919</v>
      </c>
      <c r="B1627" s="114" t="s">
        <v>871</v>
      </c>
      <c r="C1627" s="114" t="s">
        <v>868</v>
      </c>
      <c r="D1627" s="114">
        <f t="shared" si="126"/>
        <v>4</v>
      </c>
      <c r="E1627" s="119">
        <f t="shared" si="128"/>
        <v>851.30438571299987</v>
      </c>
      <c r="F1627" s="119">
        <v>514.87969702386397</v>
      </c>
      <c r="G1627" s="114">
        <v>23.317119999999999</v>
      </c>
      <c r="H1627" s="114">
        <v>76.087720000000004</v>
      </c>
      <c r="I1627" s="114" t="s">
        <v>1121</v>
      </c>
      <c r="J1627" s="114" t="s">
        <v>61</v>
      </c>
      <c r="K1627" s="121" t="s">
        <v>495</v>
      </c>
      <c r="L1627" s="121" t="s">
        <v>55</v>
      </c>
      <c r="M1627" s="114" t="s">
        <v>1531</v>
      </c>
      <c r="N1627" s="114" t="s">
        <v>65</v>
      </c>
      <c r="O1627" s="114" t="s">
        <v>518</v>
      </c>
      <c r="P1627" s="121" t="s">
        <v>1166</v>
      </c>
      <c r="Q1627" s="121">
        <v>4</v>
      </c>
      <c r="R1627" s="121" t="s">
        <v>881</v>
      </c>
      <c r="S1627" s="121" t="s">
        <v>59</v>
      </c>
      <c r="U1627" s="121" t="s">
        <v>874</v>
      </c>
      <c r="W1627" s="113" t="s">
        <v>65</v>
      </c>
      <c r="X1627" s="113">
        <v>6</v>
      </c>
      <c r="Y1627" s="113" t="s">
        <v>65</v>
      </c>
      <c r="Z1627" s="113" t="s">
        <v>65</v>
      </c>
      <c r="AA1627" s="120">
        <v>0</v>
      </c>
      <c r="AB1627" s="114" t="s">
        <v>65</v>
      </c>
      <c r="AC1627" s="121" t="s">
        <v>59</v>
      </c>
      <c r="AD1627" s="121" t="s">
        <v>875</v>
      </c>
    </row>
    <row r="1628" spans="1:30" s="121" customFormat="1">
      <c r="A1628" s="114" t="s">
        <v>1433</v>
      </c>
      <c r="B1628" s="114" t="s">
        <v>1537</v>
      </c>
      <c r="C1628" s="114" t="s">
        <v>868</v>
      </c>
      <c r="D1628" s="114">
        <f t="shared" si="126"/>
        <v>4</v>
      </c>
      <c r="E1628" s="119">
        <f t="shared" si="128"/>
        <v>1366.1840827368637</v>
      </c>
      <c r="F1628" s="119">
        <v>289.13065009191899</v>
      </c>
      <c r="G1628" s="114">
        <v>23.318759</v>
      </c>
      <c r="H1628" s="114">
        <v>76.083031000000005</v>
      </c>
      <c r="I1628" s="114" t="s">
        <v>1121</v>
      </c>
      <c r="J1628" s="114" t="s">
        <v>61</v>
      </c>
      <c r="K1628" s="121" t="s">
        <v>495</v>
      </c>
      <c r="L1628" s="121" t="s">
        <v>55</v>
      </c>
      <c r="M1628" s="114" t="s">
        <v>1531</v>
      </c>
      <c r="N1628" s="114" t="s">
        <v>65</v>
      </c>
      <c r="O1628" s="114" t="s">
        <v>518</v>
      </c>
      <c r="P1628" s="121" t="s">
        <v>1166</v>
      </c>
      <c r="Q1628" s="121">
        <v>4</v>
      </c>
      <c r="R1628" s="121" t="s">
        <v>881</v>
      </c>
      <c r="S1628" s="121" t="s">
        <v>59</v>
      </c>
      <c r="U1628" s="121" t="s">
        <v>874</v>
      </c>
      <c r="W1628" s="149" t="s">
        <v>1433</v>
      </c>
      <c r="X1628" s="113">
        <v>8</v>
      </c>
      <c r="Y1628" s="113" t="s">
        <v>1413</v>
      </c>
      <c r="Z1628" s="113" t="s">
        <v>1433</v>
      </c>
      <c r="AA1628" s="120">
        <f t="shared" ref="AA1628:AA1629" si="129">X1628+6</f>
        <v>14</v>
      </c>
      <c r="AB1628" s="114" t="s">
        <v>65</v>
      </c>
      <c r="AC1628" s="121" t="s">
        <v>59</v>
      </c>
      <c r="AD1628" s="121" t="s">
        <v>875</v>
      </c>
    </row>
    <row r="1629" spans="1:30" s="121" customFormat="1">
      <c r="A1629" s="114" t="s">
        <v>1433</v>
      </c>
      <c r="B1629" s="114" t="s">
        <v>1537</v>
      </c>
      <c r="C1629" s="114" t="s">
        <v>868</v>
      </c>
      <c r="D1629" s="114">
        <f t="shared" si="126"/>
        <v>4</v>
      </c>
      <c r="E1629" s="119">
        <f t="shared" si="128"/>
        <v>1655.3147328287828</v>
      </c>
      <c r="F1629" s="119">
        <v>199.569795619536</v>
      </c>
      <c r="G1629" s="114">
        <v>23.320549</v>
      </c>
      <c r="H1629" s="114">
        <v>76.081155999999993</v>
      </c>
      <c r="I1629" s="114" t="s">
        <v>1121</v>
      </c>
      <c r="J1629" s="114" t="s">
        <v>61</v>
      </c>
      <c r="K1629" s="121" t="s">
        <v>495</v>
      </c>
      <c r="L1629" s="121" t="s">
        <v>55</v>
      </c>
      <c r="M1629" s="114" t="s">
        <v>1531</v>
      </c>
      <c r="N1629" s="114" t="s">
        <v>65</v>
      </c>
      <c r="O1629" s="114" t="s">
        <v>518</v>
      </c>
      <c r="P1629" s="121" t="s">
        <v>1166</v>
      </c>
      <c r="Q1629" s="121">
        <v>4</v>
      </c>
      <c r="R1629" s="121" t="s">
        <v>881</v>
      </c>
      <c r="S1629" s="121" t="s">
        <v>59</v>
      </c>
      <c r="U1629" s="121" t="s">
        <v>874</v>
      </c>
      <c r="W1629" s="149" t="s">
        <v>1433</v>
      </c>
      <c r="X1629" s="113">
        <v>8</v>
      </c>
      <c r="Y1629" s="113" t="s">
        <v>1413</v>
      </c>
      <c r="Z1629" s="113" t="s">
        <v>1433</v>
      </c>
      <c r="AA1629" s="120">
        <f t="shared" si="129"/>
        <v>14</v>
      </c>
      <c r="AB1629" s="114" t="s">
        <v>65</v>
      </c>
      <c r="AC1629" s="121" t="s">
        <v>59</v>
      </c>
      <c r="AD1629" s="121" t="s">
        <v>875</v>
      </c>
    </row>
    <row r="1630" spans="1:30" s="121" customFormat="1">
      <c r="A1630" s="114" t="s">
        <v>961</v>
      </c>
      <c r="B1630" s="114" t="s">
        <v>871</v>
      </c>
      <c r="C1630" s="114" t="s">
        <v>868</v>
      </c>
      <c r="D1630" s="114">
        <f t="shared" si="126"/>
        <v>4</v>
      </c>
      <c r="E1630" s="119">
        <f t="shared" si="128"/>
        <v>1854.8845284483189</v>
      </c>
      <c r="F1630" s="119">
        <v>121.173192594667</v>
      </c>
      <c r="G1630" s="114">
        <v>23.320696000000002</v>
      </c>
      <c r="H1630" s="114">
        <v>76.079211999999998</v>
      </c>
      <c r="I1630" s="114" t="s">
        <v>1121</v>
      </c>
      <c r="J1630" s="114" t="s">
        <v>61</v>
      </c>
      <c r="K1630" s="121" t="s">
        <v>495</v>
      </c>
      <c r="L1630" s="121" t="s">
        <v>55</v>
      </c>
      <c r="M1630" s="114" t="s">
        <v>1531</v>
      </c>
      <c r="N1630" s="114" t="s">
        <v>65</v>
      </c>
      <c r="O1630" s="114" t="s">
        <v>518</v>
      </c>
      <c r="P1630" s="121" t="s">
        <v>1166</v>
      </c>
      <c r="Q1630" s="121">
        <v>4</v>
      </c>
      <c r="R1630" s="121" t="s">
        <v>881</v>
      </c>
      <c r="S1630" s="121" t="s">
        <v>59</v>
      </c>
      <c r="U1630" s="121" t="s">
        <v>874</v>
      </c>
      <c r="W1630" s="113" t="s">
        <v>65</v>
      </c>
      <c r="X1630" s="113">
        <v>6</v>
      </c>
      <c r="Y1630" s="113" t="s">
        <v>65</v>
      </c>
      <c r="Z1630" s="113" t="s">
        <v>65</v>
      </c>
      <c r="AA1630" s="120">
        <v>0</v>
      </c>
      <c r="AB1630" s="114" t="s">
        <v>65</v>
      </c>
      <c r="AC1630" s="121" t="s">
        <v>59</v>
      </c>
      <c r="AD1630" s="121" t="s">
        <v>875</v>
      </c>
    </row>
    <row r="1631" spans="1:30" s="121" customFormat="1">
      <c r="A1631" s="114" t="s">
        <v>1433</v>
      </c>
      <c r="B1631" s="114" t="s">
        <v>1537</v>
      </c>
      <c r="C1631" s="114" t="s">
        <v>868</v>
      </c>
      <c r="D1631" s="114">
        <f t="shared" si="126"/>
        <v>4</v>
      </c>
      <c r="E1631" s="119">
        <f t="shared" si="128"/>
        <v>1976.0577210429858</v>
      </c>
      <c r="F1631" s="119">
        <v>199.05912596259199</v>
      </c>
      <c r="G1631" s="114">
        <v>23.320793999999999</v>
      </c>
      <c r="H1631" s="114">
        <v>76.078031999999993</v>
      </c>
      <c r="I1631" s="114" t="s">
        <v>1121</v>
      </c>
      <c r="J1631" s="114" t="s">
        <v>61</v>
      </c>
      <c r="K1631" s="121" t="s">
        <v>495</v>
      </c>
      <c r="L1631" s="121" t="s">
        <v>55</v>
      </c>
      <c r="M1631" s="114" t="s">
        <v>1531</v>
      </c>
      <c r="N1631" s="114" t="s">
        <v>65</v>
      </c>
      <c r="O1631" s="114" t="s">
        <v>518</v>
      </c>
      <c r="P1631" s="121" t="s">
        <v>1166</v>
      </c>
      <c r="Q1631" s="121">
        <v>4</v>
      </c>
      <c r="R1631" s="121" t="s">
        <v>881</v>
      </c>
      <c r="S1631" s="121" t="s">
        <v>59</v>
      </c>
      <c r="U1631" s="121" t="s">
        <v>874</v>
      </c>
      <c r="W1631" s="149" t="s">
        <v>1433</v>
      </c>
      <c r="X1631" s="113">
        <v>9</v>
      </c>
      <c r="Y1631" s="113" t="s">
        <v>1413</v>
      </c>
      <c r="Z1631" s="113" t="s">
        <v>1433</v>
      </c>
      <c r="AA1631" s="120">
        <f>X1631+6</f>
        <v>15</v>
      </c>
      <c r="AB1631" s="114" t="s">
        <v>65</v>
      </c>
      <c r="AC1631" s="121" t="s">
        <v>59</v>
      </c>
      <c r="AD1631" s="121" t="s">
        <v>875</v>
      </c>
    </row>
    <row r="1632" spans="1:30" s="121" customFormat="1">
      <c r="A1632" s="114" t="s">
        <v>1432</v>
      </c>
      <c r="B1632" s="114" t="s">
        <v>1408</v>
      </c>
      <c r="C1632" s="114" t="s">
        <v>868</v>
      </c>
      <c r="D1632" s="114">
        <f t="shared" si="126"/>
        <v>4</v>
      </c>
      <c r="E1632" s="119">
        <f t="shared" si="128"/>
        <v>2175.1168470055777</v>
      </c>
      <c r="F1632" s="119">
        <v>683.06054609205205</v>
      </c>
      <c r="G1632" s="114">
        <v>23.320959999999999</v>
      </c>
      <c r="H1632" s="114">
        <v>76.076094999999995</v>
      </c>
      <c r="I1632" s="114" t="s">
        <v>1121</v>
      </c>
      <c r="J1632" s="114" t="s">
        <v>61</v>
      </c>
      <c r="K1632" s="121" t="s">
        <v>495</v>
      </c>
      <c r="L1632" s="121" t="s">
        <v>55</v>
      </c>
      <c r="M1632" s="114" t="s">
        <v>1531</v>
      </c>
      <c r="N1632" s="114" t="s">
        <v>65</v>
      </c>
      <c r="O1632" s="114" t="s">
        <v>518</v>
      </c>
      <c r="P1632" s="121" t="s">
        <v>1166</v>
      </c>
      <c r="Q1632" s="121">
        <v>4</v>
      </c>
      <c r="R1632" s="121" t="s">
        <v>881</v>
      </c>
      <c r="S1632" s="121" t="s">
        <v>59</v>
      </c>
      <c r="U1632" s="121" t="s">
        <v>874</v>
      </c>
      <c r="W1632" s="113" t="s">
        <v>65</v>
      </c>
      <c r="X1632" s="113">
        <v>13</v>
      </c>
      <c r="Y1632" s="113" t="s">
        <v>65</v>
      </c>
      <c r="Z1632" s="113" t="s">
        <v>65</v>
      </c>
      <c r="AA1632" s="120">
        <v>0</v>
      </c>
      <c r="AB1632" s="114" t="s">
        <v>65</v>
      </c>
      <c r="AC1632" s="121" t="s">
        <v>59</v>
      </c>
      <c r="AD1632" s="121" t="s">
        <v>875</v>
      </c>
    </row>
    <row r="1633" spans="1:30" s="121" customFormat="1">
      <c r="A1633" s="114" t="s">
        <v>953</v>
      </c>
      <c r="B1633" s="114" t="s">
        <v>871</v>
      </c>
      <c r="C1633" s="114" t="s">
        <v>868</v>
      </c>
      <c r="D1633" s="114">
        <f t="shared" si="126"/>
        <v>4</v>
      </c>
      <c r="E1633" s="119">
        <f t="shared" si="128"/>
        <v>2858.1773930976296</v>
      </c>
      <c r="F1633" s="119">
        <v>89.541654568307393</v>
      </c>
      <c r="G1633" s="114">
        <v>23.321942</v>
      </c>
      <c r="H1633" s="114">
        <v>76.069522000000006</v>
      </c>
      <c r="I1633" s="114" t="s">
        <v>1121</v>
      </c>
      <c r="J1633" s="114" t="s">
        <v>61</v>
      </c>
      <c r="K1633" s="121" t="s">
        <v>495</v>
      </c>
      <c r="L1633" s="121" t="s">
        <v>55</v>
      </c>
      <c r="M1633" s="114" t="s">
        <v>1531</v>
      </c>
      <c r="N1633" s="114" t="s">
        <v>65</v>
      </c>
      <c r="O1633" s="114" t="s">
        <v>518</v>
      </c>
      <c r="P1633" s="121" t="s">
        <v>1166</v>
      </c>
      <c r="Q1633" s="121">
        <v>4</v>
      </c>
      <c r="R1633" s="121" t="s">
        <v>881</v>
      </c>
      <c r="S1633" s="121" t="s">
        <v>59</v>
      </c>
      <c r="U1633" s="121" t="s">
        <v>874</v>
      </c>
      <c r="W1633" s="113" t="s">
        <v>65</v>
      </c>
      <c r="X1633" s="113">
        <v>6</v>
      </c>
      <c r="Y1633" s="113" t="s">
        <v>65</v>
      </c>
      <c r="Z1633" s="113" t="s">
        <v>65</v>
      </c>
      <c r="AA1633" s="120">
        <v>0</v>
      </c>
      <c r="AB1633" s="114" t="s">
        <v>65</v>
      </c>
      <c r="AC1633" s="121" t="s">
        <v>59</v>
      </c>
      <c r="AD1633" s="121" t="s">
        <v>875</v>
      </c>
    </row>
    <row r="1634" spans="1:30" s="121" customFormat="1">
      <c r="A1634" s="114" t="s">
        <v>1433</v>
      </c>
      <c r="B1634" s="114" t="s">
        <v>1537</v>
      </c>
      <c r="C1634" s="114" t="s">
        <v>868</v>
      </c>
      <c r="D1634" s="114">
        <f t="shared" si="126"/>
        <v>4</v>
      </c>
      <c r="E1634" s="119">
        <f t="shared" si="128"/>
        <v>2947.7190476659371</v>
      </c>
      <c r="F1634" s="119">
        <v>905.18344511260705</v>
      </c>
      <c r="G1634" s="114">
        <v>23.322074000000001</v>
      </c>
      <c r="H1634" s="114">
        <v>76.068658999999997</v>
      </c>
      <c r="I1634" s="114" t="s">
        <v>1121</v>
      </c>
      <c r="J1634" s="114" t="s">
        <v>61</v>
      </c>
      <c r="K1634" s="121" t="s">
        <v>495</v>
      </c>
      <c r="L1634" s="121" t="s">
        <v>55</v>
      </c>
      <c r="M1634" s="114" t="s">
        <v>1531</v>
      </c>
      <c r="N1634" s="114" t="s">
        <v>65</v>
      </c>
      <c r="O1634" s="114" t="s">
        <v>518</v>
      </c>
      <c r="P1634" s="121" t="s">
        <v>1167</v>
      </c>
      <c r="Q1634" s="121">
        <v>4</v>
      </c>
      <c r="R1634" s="121" t="s">
        <v>881</v>
      </c>
      <c r="S1634" s="121" t="s">
        <v>59</v>
      </c>
      <c r="U1634" s="121" t="s">
        <v>874</v>
      </c>
      <c r="W1634" s="149" t="s">
        <v>1433</v>
      </c>
      <c r="X1634" s="113">
        <v>6</v>
      </c>
      <c r="Y1634" s="113" t="s">
        <v>1413</v>
      </c>
      <c r="Z1634" s="113" t="s">
        <v>1433</v>
      </c>
      <c r="AA1634" s="120">
        <f>X1634+6</f>
        <v>12</v>
      </c>
      <c r="AB1634" s="114" t="s">
        <v>65</v>
      </c>
      <c r="AC1634" s="121" t="s">
        <v>59</v>
      </c>
      <c r="AD1634" s="121" t="s">
        <v>875</v>
      </c>
    </row>
    <row r="1635" spans="1:30" s="121" customFormat="1">
      <c r="A1635" s="114" t="s">
        <v>980</v>
      </c>
      <c r="B1635" s="114" t="s">
        <v>871</v>
      </c>
      <c r="C1635" s="114" t="s">
        <v>868</v>
      </c>
      <c r="D1635" s="114">
        <f t="shared" si="126"/>
        <v>4</v>
      </c>
      <c r="E1635" s="119">
        <f t="shared" si="128"/>
        <v>3852.902492778544</v>
      </c>
      <c r="F1635" s="119">
        <v>338.322655681725</v>
      </c>
      <c r="G1635" s="114">
        <v>23.323920000000001</v>
      </c>
      <c r="H1635" s="114">
        <v>76.060057999999998</v>
      </c>
      <c r="I1635" s="114" t="s">
        <v>1121</v>
      </c>
      <c r="J1635" s="114" t="s">
        <v>61</v>
      </c>
      <c r="K1635" s="121" t="s">
        <v>495</v>
      </c>
      <c r="L1635" s="121" t="s">
        <v>55</v>
      </c>
      <c r="M1635" s="114" t="s">
        <v>1531</v>
      </c>
      <c r="N1635" s="114" t="s">
        <v>65</v>
      </c>
      <c r="O1635" s="114" t="s">
        <v>518</v>
      </c>
      <c r="P1635" s="121" t="s">
        <v>1167</v>
      </c>
      <c r="Q1635" s="121">
        <v>4</v>
      </c>
      <c r="R1635" s="121" t="s">
        <v>881</v>
      </c>
      <c r="S1635" s="121" t="s">
        <v>59</v>
      </c>
      <c r="U1635" s="121" t="s">
        <v>874</v>
      </c>
      <c r="W1635" s="113" t="s">
        <v>65</v>
      </c>
      <c r="X1635" s="113">
        <v>6</v>
      </c>
      <c r="Y1635" s="113" t="s">
        <v>65</v>
      </c>
      <c r="Z1635" s="113" t="s">
        <v>65</v>
      </c>
      <c r="AA1635" s="120">
        <v>0</v>
      </c>
      <c r="AB1635" s="114" t="s">
        <v>65</v>
      </c>
      <c r="AC1635" s="121" t="s">
        <v>59</v>
      </c>
      <c r="AD1635" s="121" t="s">
        <v>875</v>
      </c>
    </row>
    <row r="1636" spans="1:30" s="121" customFormat="1">
      <c r="A1636" s="114" t="s">
        <v>1433</v>
      </c>
      <c r="B1636" s="114" t="s">
        <v>1537</v>
      </c>
      <c r="C1636" s="114" t="s">
        <v>868</v>
      </c>
      <c r="D1636" s="114">
        <f t="shared" si="126"/>
        <v>4</v>
      </c>
      <c r="E1636" s="119">
        <f t="shared" si="128"/>
        <v>4191.2251484602693</v>
      </c>
      <c r="F1636" s="119">
        <v>79.559548128927403</v>
      </c>
      <c r="G1636" s="114">
        <v>23.324635000000001</v>
      </c>
      <c r="H1636" s="114">
        <v>76.056914000000006</v>
      </c>
      <c r="I1636" s="114" t="s">
        <v>1121</v>
      </c>
      <c r="J1636" s="114" t="s">
        <v>61</v>
      </c>
      <c r="K1636" s="121" t="s">
        <v>495</v>
      </c>
      <c r="L1636" s="121" t="s">
        <v>55</v>
      </c>
      <c r="M1636" s="114" t="s">
        <v>1531</v>
      </c>
      <c r="N1636" s="114" t="s">
        <v>65</v>
      </c>
      <c r="O1636" s="114" t="s">
        <v>518</v>
      </c>
      <c r="P1636" s="121" t="s">
        <v>1167</v>
      </c>
      <c r="Q1636" s="121">
        <v>4</v>
      </c>
      <c r="R1636" s="121" t="s">
        <v>881</v>
      </c>
      <c r="S1636" s="121" t="s">
        <v>59</v>
      </c>
      <c r="U1636" s="121" t="s">
        <v>874</v>
      </c>
      <c r="W1636" s="149" t="s">
        <v>1433</v>
      </c>
      <c r="X1636" s="113">
        <v>7</v>
      </c>
      <c r="Y1636" s="113" t="s">
        <v>1413</v>
      </c>
      <c r="Z1636" s="113" t="s">
        <v>1433</v>
      </c>
      <c r="AA1636" s="120">
        <f>X1636+6</f>
        <v>13</v>
      </c>
      <c r="AB1636" s="114" t="s">
        <v>65</v>
      </c>
      <c r="AC1636" s="121" t="s">
        <v>59</v>
      </c>
      <c r="AD1636" s="121" t="s">
        <v>875</v>
      </c>
    </row>
    <row r="1637" spans="1:30" s="121" customFormat="1">
      <c r="A1637" s="114" t="s">
        <v>1432</v>
      </c>
      <c r="B1637" s="114" t="s">
        <v>1408</v>
      </c>
      <c r="C1637" s="114" t="s">
        <v>868</v>
      </c>
      <c r="D1637" s="114">
        <f t="shared" si="126"/>
        <v>4</v>
      </c>
      <c r="E1637" s="119">
        <f t="shared" si="128"/>
        <v>4270.7846965891968</v>
      </c>
      <c r="F1637" s="119">
        <v>390.82277739758501</v>
      </c>
      <c r="G1637" s="114">
        <v>23.324732999999998</v>
      </c>
      <c r="H1637" s="114">
        <v>76.056202999999996</v>
      </c>
      <c r="I1637" s="114" t="s">
        <v>1121</v>
      </c>
      <c r="J1637" s="114" t="s">
        <v>61</v>
      </c>
      <c r="K1637" s="121" t="s">
        <v>495</v>
      </c>
      <c r="L1637" s="121" t="s">
        <v>55</v>
      </c>
      <c r="M1637" s="114" t="s">
        <v>1531</v>
      </c>
      <c r="N1637" s="114" t="s">
        <v>65</v>
      </c>
      <c r="O1637" s="114" t="s">
        <v>518</v>
      </c>
      <c r="P1637" s="121" t="s">
        <v>1167</v>
      </c>
      <c r="Q1637" s="121">
        <v>4</v>
      </c>
      <c r="R1637" s="121" t="s">
        <v>885</v>
      </c>
      <c r="S1637" s="121" t="s">
        <v>59</v>
      </c>
      <c r="U1637" s="121" t="s">
        <v>874</v>
      </c>
      <c r="W1637" s="113" t="s">
        <v>65</v>
      </c>
      <c r="X1637" s="113">
        <v>6</v>
      </c>
      <c r="Y1637" s="113" t="s">
        <v>65</v>
      </c>
      <c r="Z1637" s="113" t="s">
        <v>65</v>
      </c>
      <c r="AA1637" s="120">
        <v>0</v>
      </c>
      <c r="AB1637" s="114" t="s">
        <v>65</v>
      </c>
      <c r="AC1637" s="121" t="s">
        <v>59</v>
      </c>
      <c r="AD1637" s="121" t="s">
        <v>875</v>
      </c>
    </row>
    <row r="1638" spans="1:30" s="121" customFormat="1">
      <c r="A1638" s="114" t="s">
        <v>1432</v>
      </c>
      <c r="B1638" s="114" t="s">
        <v>1408</v>
      </c>
      <c r="C1638" s="114" t="s">
        <v>868</v>
      </c>
      <c r="D1638" s="114">
        <f t="shared" si="126"/>
        <v>4</v>
      </c>
      <c r="E1638" s="119">
        <f t="shared" si="128"/>
        <v>4661.6074739867818</v>
      </c>
      <c r="F1638" s="119">
        <v>641.45392938598195</v>
      </c>
      <c r="G1638" s="114">
        <v>23.326827999999999</v>
      </c>
      <c r="H1638" s="114">
        <v>76.053224999999998</v>
      </c>
      <c r="I1638" s="114" t="s">
        <v>1121</v>
      </c>
      <c r="J1638" s="114" t="s">
        <v>61</v>
      </c>
      <c r="K1638" s="121" t="s">
        <v>495</v>
      </c>
      <c r="L1638" s="121" t="s">
        <v>55</v>
      </c>
      <c r="M1638" s="114" t="s">
        <v>1531</v>
      </c>
      <c r="N1638" s="114" t="s">
        <v>65</v>
      </c>
      <c r="O1638" s="114" t="s">
        <v>518</v>
      </c>
      <c r="P1638" s="121" t="s">
        <v>1167</v>
      </c>
      <c r="Q1638" s="121">
        <v>4</v>
      </c>
      <c r="R1638" s="121" t="s">
        <v>885</v>
      </c>
      <c r="S1638" s="121" t="s">
        <v>59</v>
      </c>
      <c r="U1638" s="121" t="s">
        <v>874</v>
      </c>
      <c r="W1638" s="113" t="s">
        <v>65</v>
      </c>
      <c r="X1638" s="113">
        <v>8</v>
      </c>
      <c r="Y1638" s="113" t="s">
        <v>65</v>
      </c>
      <c r="Z1638" s="113" t="s">
        <v>65</v>
      </c>
      <c r="AA1638" s="120">
        <v>0</v>
      </c>
      <c r="AB1638" s="114" t="s">
        <v>65</v>
      </c>
      <c r="AC1638" s="121" t="s">
        <v>59</v>
      </c>
      <c r="AD1638" s="121" t="s">
        <v>875</v>
      </c>
    </row>
    <row r="1639" spans="1:30" s="121" customFormat="1">
      <c r="A1639" s="114" t="s">
        <v>1432</v>
      </c>
      <c r="B1639" s="114" t="s">
        <v>1408</v>
      </c>
      <c r="C1639" s="114" t="s">
        <v>868</v>
      </c>
      <c r="D1639" s="114">
        <f t="shared" si="126"/>
        <v>4</v>
      </c>
      <c r="E1639" s="119">
        <f t="shared" si="128"/>
        <v>5303.0614033727634</v>
      </c>
      <c r="F1639" s="119">
        <v>416.157719186789</v>
      </c>
      <c r="G1639" s="114">
        <v>23.329891</v>
      </c>
      <c r="H1639" s="114">
        <v>76.048023000000001</v>
      </c>
      <c r="I1639" s="114" t="s">
        <v>1121</v>
      </c>
      <c r="J1639" s="114" t="s">
        <v>61</v>
      </c>
      <c r="K1639" s="121" t="s">
        <v>495</v>
      </c>
      <c r="L1639" s="121" t="s">
        <v>55</v>
      </c>
      <c r="M1639" s="114" t="s">
        <v>1531</v>
      </c>
      <c r="N1639" s="114" t="s">
        <v>65</v>
      </c>
      <c r="O1639" s="114" t="s">
        <v>518</v>
      </c>
      <c r="P1639" s="121" t="s">
        <v>1167</v>
      </c>
      <c r="Q1639" s="121">
        <v>4</v>
      </c>
      <c r="R1639" s="121" t="s">
        <v>885</v>
      </c>
      <c r="S1639" s="121" t="s">
        <v>59</v>
      </c>
      <c r="U1639" s="121" t="s">
        <v>874</v>
      </c>
      <c r="W1639" s="113" t="s">
        <v>65</v>
      </c>
      <c r="X1639" s="113">
        <v>7</v>
      </c>
      <c r="Y1639" s="113" t="s">
        <v>65</v>
      </c>
      <c r="Z1639" s="113" t="s">
        <v>65</v>
      </c>
      <c r="AA1639" s="120">
        <v>0</v>
      </c>
      <c r="AB1639" s="114" t="s">
        <v>65</v>
      </c>
      <c r="AC1639" s="121" t="s">
        <v>59</v>
      </c>
      <c r="AD1639" s="121" t="s">
        <v>875</v>
      </c>
    </row>
    <row r="1640" spans="1:30" s="121" customFormat="1">
      <c r="A1640" s="114" t="s">
        <v>1431</v>
      </c>
      <c r="B1640" s="114" t="s">
        <v>1408</v>
      </c>
      <c r="C1640" s="114" t="s">
        <v>868</v>
      </c>
      <c r="D1640" s="114">
        <f t="shared" si="126"/>
        <v>4</v>
      </c>
      <c r="E1640" s="119">
        <f t="shared" si="128"/>
        <v>5719.2191225595525</v>
      </c>
      <c r="F1640" s="119">
        <v>31.7887905268712</v>
      </c>
      <c r="G1640" s="114">
        <v>23.331721999999999</v>
      </c>
      <c r="H1640" s="114">
        <v>76.044526000000005</v>
      </c>
      <c r="I1640" s="114" t="s">
        <v>1121</v>
      </c>
      <c r="J1640" s="114" t="s">
        <v>61</v>
      </c>
      <c r="K1640" s="121" t="s">
        <v>495</v>
      </c>
      <c r="L1640" s="121" t="s">
        <v>55</v>
      </c>
      <c r="M1640" s="114" t="s">
        <v>1531</v>
      </c>
      <c r="N1640" s="114" t="s">
        <v>65</v>
      </c>
      <c r="O1640" s="114" t="s">
        <v>518</v>
      </c>
      <c r="P1640" s="121" t="s">
        <v>1167</v>
      </c>
      <c r="Q1640" s="121">
        <v>4</v>
      </c>
      <c r="R1640" s="121" t="s">
        <v>873</v>
      </c>
      <c r="S1640" s="121" t="s">
        <v>59</v>
      </c>
      <c r="U1640" s="121" t="s">
        <v>874</v>
      </c>
      <c r="W1640" s="113" t="s">
        <v>65</v>
      </c>
      <c r="X1640" s="113">
        <v>6</v>
      </c>
      <c r="Y1640" s="113" t="s">
        <v>65</v>
      </c>
      <c r="Z1640" s="113" t="s">
        <v>65</v>
      </c>
      <c r="AA1640" s="120">
        <v>0</v>
      </c>
      <c r="AB1640" s="114" t="s">
        <v>65</v>
      </c>
      <c r="AC1640" s="121" t="s">
        <v>59</v>
      </c>
      <c r="AD1640" s="121" t="s">
        <v>875</v>
      </c>
    </row>
    <row r="1641" spans="1:30" s="121" customFormat="1">
      <c r="A1641" s="114" t="s">
        <v>1432</v>
      </c>
      <c r="B1641" s="114" t="s">
        <v>1408</v>
      </c>
      <c r="C1641" s="114" t="s">
        <v>868</v>
      </c>
      <c r="D1641" s="114">
        <f t="shared" si="126"/>
        <v>4</v>
      </c>
      <c r="E1641" s="119">
        <f t="shared" si="128"/>
        <v>5751.0079130864233</v>
      </c>
      <c r="F1641" s="119">
        <v>24.570518341817198</v>
      </c>
      <c r="G1641" s="114">
        <v>23.331876999999999</v>
      </c>
      <c r="H1641" s="114">
        <v>76.044282999999993</v>
      </c>
      <c r="I1641" s="114" t="s">
        <v>1121</v>
      </c>
      <c r="J1641" s="114" t="s">
        <v>61</v>
      </c>
      <c r="K1641" s="121" t="s">
        <v>495</v>
      </c>
      <c r="L1641" s="121" t="s">
        <v>55</v>
      </c>
      <c r="M1641" s="114" t="s">
        <v>1531</v>
      </c>
      <c r="N1641" s="114" t="s">
        <v>65</v>
      </c>
      <c r="O1641" s="114" t="s">
        <v>518</v>
      </c>
      <c r="P1641" s="121" t="s">
        <v>1167</v>
      </c>
      <c r="Q1641" s="121">
        <v>4</v>
      </c>
      <c r="R1641" s="121" t="s">
        <v>873</v>
      </c>
      <c r="S1641" s="121" t="s">
        <v>59</v>
      </c>
      <c r="U1641" s="121" t="s">
        <v>874</v>
      </c>
      <c r="W1641" s="113" t="s">
        <v>65</v>
      </c>
      <c r="X1641" s="113">
        <v>4</v>
      </c>
      <c r="Y1641" s="113" t="s">
        <v>65</v>
      </c>
      <c r="Z1641" s="113" t="s">
        <v>65</v>
      </c>
      <c r="AA1641" s="120">
        <v>0</v>
      </c>
      <c r="AB1641" s="114" t="s">
        <v>65</v>
      </c>
      <c r="AC1641" s="121" t="s">
        <v>59</v>
      </c>
      <c r="AD1641" s="121" t="s">
        <v>875</v>
      </c>
    </row>
    <row r="1642" spans="1:30" s="121" customFormat="1">
      <c r="A1642" s="114" t="s">
        <v>1432</v>
      </c>
      <c r="B1642" s="114" t="s">
        <v>1408</v>
      </c>
      <c r="C1642" s="114" t="s">
        <v>868</v>
      </c>
      <c r="D1642" s="114">
        <f t="shared" si="126"/>
        <v>4</v>
      </c>
      <c r="E1642" s="119">
        <f t="shared" si="128"/>
        <v>5775.57843142824</v>
      </c>
      <c r="F1642" s="119">
        <v>12.6476619354343</v>
      </c>
      <c r="G1642" s="114">
        <v>23.332053999999999</v>
      </c>
      <c r="H1642" s="114">
        <v>76.044139000000001</v>
      </c>
      <c r="I1642" s="114" t="s">
        <v>1121</v>
      </c>
      <c r="J1642" s="114" t="s">
        <v>61</v>
      </c>
      <c r="K1642" s="121" t="s">
        <v>495</v>
      </c>
      <c r="L1642" s="121" t="s">
        <v>55</v>
      </c>
      <c r="M1642" s="114" t="s">
        <v>1531</v>
      </c>
      <c r="N1642" s="114" t="s">
        <v>65</v>
      </c>
      <c r="O1642" s="114" t="s">
        <v>518</v>
      </c>
      <c r="P1642" s="121" t="s">
        <v>1167</v>
      </c>
      <c r="Q1642" s="121">
        <v>4</v>
      </c>
      <c r="R1642" s="121" t="s">
        <v>873</v>
      </c>
      <c r="S1642" s="121" t="s">
        <v>59</v>
      </c>
      <c r="U1642" s="121" t="s">
        <v>874</v>
      </c>
      <c r="W1642" s="113" t="s">
        <v>65</v>
      </c>
      <c r="X1642" s="113">
        <v>4</v>
      </c>
      <c r="Y1642" s="113" t="s">
        <v>65</v>
      </c>
      <c r="Z1642" s="113" t="s">
        <v>65</v>
      </c>
      <c r="AA1642" s="120">
        <v>0</v>
      </c>
      <c r="AB1642" s="114" t="s">
        <v>65</v>
      </c>
      <c r="AC1642" s="121" t="s">
        <v>59</v>
      </c>
      <c r="AD1642" s="121" t="s">
        <v>875</v>
      </c>
    </row>
    <row r="1643" spans="1:30" s="121" customFormat="1">
      <c r="A1643" s="114" t="s">
        <v>1432</v>
      </c>
      <c r="B1643" s="114" t="s">
        <v>1408</v>
      </c>
      <c r="C1643" s="114" t="s">
        <v>868</v>
      </c>
      <c r="D1643" s="114">
        <f t="shared" si="126"/>
        <v>4</v>
      </c>
      <c r="E1643" s="119">
        <f t="shared" si="128"/>
        <v>5788.2260933636744</v>
      </c>
      <c r="F1643" s="119">
        <v>181.00838323979599</v>
      </c>
      <c r="G1643" s="114">
        <v>23.332156999999999</v>
      </c>
      <c r="H1643" s="114">
        <v>76.044085999999993</v>
      </c>
      <c r="I1643" s="114" t="s">
        <v>1121</v>
      </c>
      <c r="J1643" s="114" t="s">
        <v>61</v>
      </c>
      <c r="K1643" s="121" t="s">
        <v>495</v>
      </c>
      <c r="L1643" s="121" t="s">
        <v>55</v>
      </c>
      <c r="M1643" s="114" t="s">
        <v>1531</v>
      </c>
      <c r="N1643" s="114" t="s">
        <v>65</v>
      </c>
      <c r="O1643" s="114" t="s">
        <v>518</v>
      </c>
      <c r="P1643" s="121" t="s">
        <v>1167</v>
      </c>
      <c r="Q1643" s="121">
        <v>4</v>
      </c>
      <c r="R1643" s="121" t="s">
        <v>873</v>
      </c>
      <c r="S1643" s="121" t="s">
        <v>59</v>
      </c>
      <c r="U1643" s="121" t="s">
        <v>874</v>
      </c>
      <c r="W1643" s="113" t="s">
        <v>65</v>
      </c>
      <c r="X1643" s="113">
        <v>4</v>
      </c>
      <c r="Y1643" s="113" t="s">
        <v>65</v>
      </c>
      <c r="Z1643" s="113" t="s">
        <v>65</v>
      </c>
      <c r="AA1643" s="120">
        <v>0</v>
      </c>
      <c r="AB1643" s="114" t="s">
        <v>65</v>
      </c>
      <c r="AC1643" s="121" t="s">
        <v>59</v>
      </c>
      <c r="AD1643" s="121" t="s">
        <v>875</v>
      </c>
    </row>
    <row r="1644" spans="1:30" s="121" customFormat="1">
      <c r="A1644" s="114" t="s">
        <v>1432</v>
      </c>
      <c r="B1644" s="114" t="s">
        <v>1408</v>
      </c>
      <c r="C1644" s="114" t="s">
        <v>868</v>
      </c>
      <c r="D1644" s="114">
        <f t="shared" si="126"/>
        <v>4</v>
      </c>
      <c r="E1644" s="119">
        <f t="shared" si="128"/>
        <v>5969.2344766034703</v>
      </c>
      <c r="F1644" s="119">
        <v>245.58170473072099</v>
      </c>
      <c r="G1644" s="114">
        <v>23.333659999999998</v>
      </c>
      <c r="H1644" s="114">
        <v>76.043942999999999</v>
      </c>
      <c r="I1644" s="114" t="s">
        <v>1121</v>
      </c>
      <c r="J1644" s="114" t="s">
        <v>61</v>
      </c>
      <c r="K1644" s="121" t="s">
        <v>495</v>
      </c>
      <c r="L1644" s="121" t="s">
        <v>55</v>
      </c>
      <c r="M1644" s="114" t="s">
        <v>1531</v>
      </c>
      <c r="N1644" s="114" t="s">
        <v>65</v>
      </c>
      <c r="O1644" s="114" t="s">
        <v>518</v>
      </c>
      <c r="P1644" s="121" t="s">
        <v>1167</v>
      </c>
      <c r="Q1644" s="121">
        <v>4</v>
      </c>
      <c r="R1644" s="121" t="s">
        <v>873</v>
      </c>
      <c r="S1644" s="121" t="s">
        <v>59</v>
      </c>
      <c r="U1644" s="121" t="s">
        <v>874</v>
      </c>
      <c r="W1644" s="113" t="s">
        <v>65</v>
      </c>
      <c r="X1644" s="113">
        <v>7</v>
      </c>
      <c r="Y1644" s="113" t="s">
        <v>65</v>
      </c>
      <c r="Z1644" s="113" t="s">
        <v>65</v>
      </c>
      <c r="AA1644" s="120">
        <v>0</v>
      </c>
      <c r="AB1644" s="114" t="s">
        <v>65</v>
      </c>
      <c r="AC1644" s="121" t="s">
        <v>59</v>
      </c>
      <c r="AD1644" s="121" t="s">
        <v>875</v>
      </c>
    </row>
    <row r="1645" spans="1:30" s="121" customFormat="1">
      <c r="A1645" s="114" t="s">
        <v>1432</v>
      </c>
      <c r="B1645" s="114" t="s">
        <v>1408</v>
      </c>
      <c r="C1645" s="114" t="s">
        <v>868</v>
      </c>
      <c r="D1645" s="114">
        <f t="shared" si="126"/>
        <v>22</v>
      </c>
      <c r="E1645" s="119">
        <v>0</v>
      </c>
      <c r="F1645" s="119">
        <v>625.17384191389601</v>
      </c>
      <c r="G1645" s="114">
        <v>23.305848999999998</v>
      </c>
      <c r="H1645" s="114">
        <v>76.160433999999995</v>
      </c>
      <c r="I1645" s="114" t="s">
        <v>1279</v>
      </c>
      <c r="J1645" s="114" t="s">
        <v>61</v>
      </c>
      <c r="K1645" s="121" t="s">
        <v>495</v>
      </c>
      <c r="L1645" s="121" t="s">
        <v>55</v>
      </c>
      <c r="M1645" s="114" t="s">
        <v>1383</v>
      </c>
      <c r="N1645" s="114" t="s">
        <v>65</v>
      </c>
      <c r="O1645" s="114" t="s">
        <v>518</v>
      </c>
      <c r="P1645" s="121" t="s">
        <v>1136</v>
      </c>
      <c r="Q1645" s="121">
        <v>40</v>
      </c>
      <c r="R1645" s="121" t="s">
        <v>881</v>
      </c>
      <c r="S1645" s="121" t="s">
        <v>59</v>
      </c>
      <c r="U1645" s="121" t="s">
        <v>33</v>
      </c>
      <c r="W1645" s="113" t="s">
        <v>65</v>
      </c>
      <c r="X1645" s="113">
        <v>40</v>
      </c>
      <c r="Y1645" s="113" t="s">
        <v>65</v>
      </c>
      <c r="Z1645" s="113" t="s">
        <v>65</v>
      </c>
      <c r="AA1645" s="120">
        <v>0</v>
      </c>
      <c r="AB1645" s="114" t="s">
        <v>65</v>
      </c>
      <c r="AC1645" s="121" t="s">
        <v>59</v>
      </c>
      <c r="AD1645" s="121" t="s">
        <v>875</v>
      </c>
    </row>
    <row r="1646" spans="1:30" s="121" customFormat="1">
      <c r="A1646" s="114" t="s">
        <v>1431</v>
      </c>
      <c r="B1646" s="114" t="s">
        <v>1408</v>
      </c>
      <c r="C1646" s="114" t="s">
        <v>868</v>
      </c>
      <c r="D1646" s="114">
        <f t="shared" si="126"/>
        <v>22</v>
      </c>
      <c r="E1646" s="119">
        <f t="shared" si="128"/>
        <v>625.17384191389601</v>
      </c>
      <c r="F1646" s="119">
        <v>296.27325208009302</v>
      </c>
      <c r="G1646" s="114">
        <v>23.300559</v>
      </c>
      <c r="H1646" s="114">
        <v>76.158360999999999</v>
      </c>
      <c r="I1646" s="114" t="s">
        <v>1279</v>
      </c>
      <c r="J1646" s="114" t="s">
        <v>61</v>
      </c>
      <c r="K1646" s="121" t="s">
        <v>495</v>
      </c>
      <c r="L1646" s="121" t="s">
        <v>55</v>
      </c>
      <c r="M1646" s="114" t="s">
        <v>1383</v>
      </c>
      <c r="N1646" s="114" t="s">
        <v>65</v>
      </c>
      <c r="O1646" s="114" t="s">
        <v>518</v>
      </c>
      <c r="P1646" s="121" t="s">
        <v>1136</v>
      </c>
      <c r="Q1646" s="121">
        <v>40</v>
      </c>
      <c r="R1646" s="121" t="s">
        <v>873</v>
      </c>
      <c r="S1646" s="121" t="s">
        <v>59</v>
      </c>
      <c r="U1646" s="121" t="s">
        <v>33</v>
      </c>
      <c r="W1646" s="113" t="s">
        <v>65</v>
      </c>
      <c r="X1646" s="113">
        <v>40</v>
      </c>
      <c r="Y1646" s="113" t="s">
        <v>65</v>
      </c>
      <c r="Z1646" s="113" t="s">
        <v>65</v>
      </c>
      <c r="AA1646" s="120">
        <v>0</v>
      </c>
      <c r="AB1646" s="114" t="s">
        <v>65</v>
      </c>
      <c r="AC1646" s="121" t="s">
        <v>59</v>
      </c>
      <c r="AD1646" s="121" t="s">
        <v>875</v>
      </c>
    </row>
    <row r="1647" spans="1:30" s="121" customFormat="1">
      <c r="A1647" s="114" t="s">
        <v>1431</v>
      </c>
      <c r="B1647" s="114" t="s">
        <v>1408</v>
      </c>
      <c r="C1647" s="114" t="s">
        <v>868</v>
      </c>
      <c r="D1647" s="114">
        <f t="shared" si="126"/>
        <v>22</v>
      </c>
      <c r="E1647" s="119">
        <f t="shared" si="128"/>
        <v>921.44709399398903</v>
      </c>
      <c r="F1647" s="119">
        <v>201.89698328464999</v>
      </c>
      <c r="G1647" s="114">
        <v>23.298044000000001</v>
      </c>
      <c r="H1647" s="114">
        <v>76.157404</v>
      </c>
      <c r="I1647" s="114" t="s">
        <v>1279</v>
      </c>
      <c r="J1647" s="114" t="s">
        <v>61</v>
      </c>
      <c r="K1647" s="121" t="s">
        <v>495</v>
      </c>
      <c r="L1647" s="121" t="s">
        <v>55</v>
      </c>
      <c r="M1647" s="114" t="s">
        <v>1383</v>
      </c>
      <c r="N1647" s="114" t="s">
        <v>65</v>
      </c>
      <c r="O1647" s="114" t="s">
        <v>518</v>
      </c>
      <c r="P1647" s="121" t="s">
        <v>1136</v>
      </c>
      <c r="Q1647" s="121">
        <v>40</v>
      </c>
      <c r="R1647" s="121" t="s">
        <v>881</v>
      </c>
      <c r="S1647" s="121" t="s">
        <v>59</v>
      </c>
      <c r="U1647" s="121" t="s">
        <v>33</v>
      </c>
      <c r="W1647" s="113" t="s">
        <v>65</v>
      </c>
      <c r="X1647" s="113">
        <v>40</v>
      </c>
      <c r="Y1647" s="113" t="s">
        <v>65</v>
      </c>
      <c r="Z1647" s="113" t="s">
        <v>65</v>
      </c>
      <c r="AA1647" s="120">
        <v>0</v>
      </c>
      <c r="AB1647" s="114" t="s">
        <v>65</v>
      </c>
      <c r="AC1647" s="121" t="s">
        <v>59</v>
      </c>
      <c r="AD1647" s="121" t="s">
        <v>875</v>
      </c>
    </row>
    <row r="1648" spans="1:30" s="121" customFormat="1">
      <c r="A1648" s="114" t="s">
        <v>1431</v>
      </c>
      <c r="B1648" s="114" t="s">
        <v>1408</v>
      </c>
      <c r="C1648" s="114" t="s">
        <v>868</v>
      </c>
      <c r="D1648" s="114">
        <f t="shared" si="126"/>
        <v>22</v>
      </c>
      <c r="E1648" s="119">
        <f t="shared" si="128"/>
        <v>1123.3440772786389</v>
      </c>
      <c r="F1648" s="119">
        <v>108.53744552315599</v>
      </c>
      <c r="G1648" s="114">
        <v>23.296344999999999</v>
      </c>
      <c r="H1648" s="114">
        <v>76.156689</v>
      </c>
      <c r="I1648" s="114" t="s">
        <v>1279</v>
      </c>
      <c r="J1648" s="114" t="s">
        <v>61</v>
      </c>
      <c r="K1648" s="121" t="s">
        <v>495</v>
      </c>
      <c r="L1648" s="121" t="s">
        <v>55</v>
      </c>
      <c r="M1648" s="114" t="s">
        <v>1383</v>
      </c>
      <c r="N1648" s="114" t="s">
        <v>65</v>
      </c>
      <c r="O1648" s="114" t="s">
        <v>518</v>
      </c>
      <c r="P1648" s="121" t="s">
        <v>1136</v>
      </c>
      <c r="Q1648" s="121">
        <v>40</v>
      </c>
      <c r="R1648" s="121" t="s">
        <v>881</v>
      </c>
      <c r="S1648" s="121" t="s">
        <v>59</v>
      </c>
      <c r="U1648" s="121" t="s">
        <v>33</v>
      </c>
      <c r="W1648" s="113" t="s">
        <v>65</v>
      </c>
      <c r="X1648" s="113">
        <v>40</v>
      </c>
      <c r="Y1648" s="113" t="s">
        <v>65</v>
      </c>
      <c r="Z1648" s="113" t="s">
        <v>65</v>
      </c>
      <c r="AA1648" s="120">
        <v>0</v>
      </c>
      <c r="AB1648" s="114" t="s">
        <v>65</v>
      </c>
      <c r="AC1648" s="121" t="s">
        <v>59</v>
      </c>
      <c r="AD1648" s="121" t="s">
        <v>875</v>
      </c>
    </row>
    <row r="1649" spans="1:30" s="121" customFormat="1">
      <c r="A1649" s="114" t="s">
        <v>1496</v>
      </c>
      <c r="B1649" s="114" t="s">
        <v>871</v>
      </c>
      <c r="C1649" s="114" t="s">
        <v>895</v>
      </c>
      <c r="D1649" s="114">
        <f t="shared" si="126"/>
        <v>4</v>
      </c>
      <c r="E1649" s="119">
        <f t="shared" si="128"/>
        <v>1231.881522801795</v>
      </c>
      <c r="F1649" s="119">
        <v>88.408282748623705</v>
      </c>
      <c r="G1649" s="114">
        <v>23.295612999999999</v>
      </c>
      <c r="H1649" s="114">
        <v>76.156891999999999</v>
      </c>
      <c r="I1649" s="114" t="s">
        <v>1279</v>
      </c>
      <c r="J1649" s="114" t="s">
        <v>61</v>
      </c>
      <c r="K1649" s="121" t="s">
        <v>495</v>
      </c>
      <c r="L1649" s="121" t="s">
        <v>55</v>
      </c>
      <c r="M1649" s="114" t="s">
        <v>1383</v>
      </c>
      <c r="N1649" s="114" t="s">
        <v>65</v>
      </c>
      <c r="O1649" s="114" t="s">
        <v>518</v>
      </c>
      <c r="P1649" s="121" t="s">
        <v>1138</v>
      </c>
      <c r="Q1649" s="121">
        <v>4</v>
      </c>
      <c r="R1649" s="121" t="s">
        <v>881</v>
      </c>
      <c r="S1649" s="121" t="s">
        <v>1535</v>
      </c>
      <c r="U1649" s="121" t="s">
        <v>874</v>
      </c>
      <c r="W1649" s="113" t="s">
        <v>65</v>
      </c>
      <c r="X1649" s="113">
        <v>61</v>
      </c>
      <c r="Y1649" s="113" t="s">
        <v>65</v>
      </c>
      <c r="Z1649" s="113" t="s">
        <v>65</v>
      </c>
      <c r="AA1649" s="120">
        <v>0</v>
      </c>
      <c r="AB1649" s="114" t="s">
        <v>65</v>
      </c>
      <c r="AC1649" s="121" t="s">
        <v>1535</v>
      </c>
      <c r="AD1649" s="121" t="s">
        <v>875</v>
      </c>
    </row>
    <row r="1650" spans="1:30" s="121" customFormat="1">
      <c r="A1650" s="114" t="s">
        <v>1433</v>
      </c>
      <c r="B1650" s="114" t="s">
        <v>1537</v>
      </c>
      <c r="C1650" s="114" t="s">
        <v>895</v>
      </c>
      <c r="D1650" s="114">
        <f t="shared" si="126"/>
        <v>4</v>
      </c>
      <c r="E1650" s="119">
        <f t="shared" si="128"/>
        <v>1320.2898055504186</v>
      </c>
      <c r="F1650" s="119">
        <v>111.118513348663</v>
      </c>
      <c r="G1650" s="114">
        <v>23.295458</v>
      </c>
      <c r="H1650" s="114">
        <v>76.157739000000007</v>
      </c>
      <c r="I1650" s="114" t="s">
        <v>1279</v>
      </c>
      <c r="J1650" s="114" t="s">
        <v>61</v>
      </c>
      <c r="K1650" s="121" t="s">
        <v>495</v>
      </c>
      <c r="L1650" s="121" t="s">
        <v>55</v>
      </c>
      <c r="M1650" s="114" t="s">
        <v>1383</v>
      </c>
      <c r="N1650" s="114" t="s">
        <v>65</v>
      </c>
      <c r="O1650" s="114" t="s">
        <v>518</v>
      </c>
      <c r="P1650" s="121" t="s">
        <v>1138</v>
      </c>
      <c r="Q1650" s="121">
        <v>4</v>
      </c>
      <c r="R1650" s="121" t="s">
        <v>881</v>
      </c>
      <c r="S1650" s="121" t="s">
        <v>1535</v>
      </c>
      <c r="U1650" s="121" t="s">
        <v>874</v>
      </c>
      <c r="W1650" s="149" t="s">
        <v>1433</v>
      </c>
      <c r="X1650" s="113">
        <v>6</v>
      </c>
      <c r="Y1650" s="113" t="s">
        <v>1413</v>
      </c>
      <c r="Z1650" s="113" t="s">
        <v>1433</v>
      </c>
      <c r="AA1650" s="120">
        <f t="shared" ref="AA1650:AA1651" si="130">X1650+6</f>
        <v>12</v>
      </c>
      <c r="AB1650" s="114" t="s">
        <v>65</v>
      </c>
      <c r="AC1650" s="121" t="s">
        <v>1535</v>
      </c>
      <c r="AD1650" s="121" t="s">
        <v>875</v>
      </c>
    </row>
    <row r="1651" spans="1:30" s="121" customFormat="1">
      <c r="A1651" s="114" t="s">
        <v>1433</v>
      </c>
      <c r="B1651" s="114" t="s">
        <v>1537</v>
      </c>
      <c r="C1651" s="114" t="s">
        <v>868</v>
      </c>
      <c r="D1651" s="114">
        <f t="shared" si="126"/>
        <v>4</v>
      </c>
      <c r="E1651" s="119">
        <f t="shared" si="128"/>
        <v>1431.4083188990817</v>
      </c>
      <c r="F1651" s="119">
        <v>144.80234929485999</v>
      </c>
      <c r="G1651" s="114">
        <v>23.295307999999999</v>
      </c>
      <c r="H1651" s="114">
        <v>76.158811999999998</v>
      </c>
      <c r="I1651" s="114" t="s">
        <v>1279</v>
      </c>
      <c r="J1651" s="114" t="s">
        <v>61</v>
      </c>
      <c r="K1651" s="121" t="s">
        <v>495</v>
      </c>
      <c r="L1651" s="121" t="s">
        <v>55</v>
      </c>
      <c r="M1651" s="114" t="s">
        <v>1383</v>
      </c>
      <c r="N1651" s="114" t="s">
        <v>65</v>
      </c>
      <c r="O1651" s="114" t="s">
        <v>518</v>
      </c>
      <c r="P1651" s="121" t="s">
        <v>1139</v>
      </c>
      <c r="Q1651" s="121">
        <v>4</v>
      </c>
      <c r="R1651" s="121" t="s">
        <v>881</v>
      </c>
      <c r="S1651" s="121" t="s">
        <v>59</v>
      </c>
      <c r="U1651" s="121" t="s">
        <v>874</v>
      </c>
      <c r="W1651" s="149" t="s">
        <v>1433</v>
      </c>
      <c r="X1651" s="113">
        <v>6</v>
      </c>
      <c r="Y1651" s="113" t="s">
        <v>1413</v>
      </c>
      <c r="Z1651" s="113" t="s">
        <v>1433</v>
      </c>
      <c r="AA1651" s="120">
        <f t="shared" si="130"/>
        <v>12</v>
      </c>
      <c r="AB1651" s="114" t="s">
        <v>65</v>
      </c>
      <c r="AC1651" s="121" t="s">
        <v>59</v>
      </c>
      <c r="AD1651" s="121" t="s">
        <v>875</v>
      </c>
    </row>
    <row r="1652" spans="1:30" s="121" customFormat="1">
      <c r="A1652" s="114" t="s">
        <v>1432</v>
      </c>
      <c r="B1652" s="114" t="s">
        <v>1408</v>
      </c>
      <c r="C1652" s="114" t="s">
        <v>868</v>
      </c>
      <c r="D1652" s="114">
        <f t="shared" si="126"/>
        <v>4</v>
      </c>
      <c r="E1652" s="119">
        <f t="shared" si="128"/>
        <v>1576.2106681939417</v>
      </c>
      <c r="F1652" s="119">
        <v>148.17099227025801</v>
      </c>
      <c r="G1652" s="114">
        <v>23.295929999999998</v>
      </c>
      <c r="H1652" s="114">
        <v>76.160053000000005</v>
      </c>
      <c r="I1652" s="114" t="s">
        <v>1279</v>
      </c>
      <c r="J1652" s="114" t="s">
        <v>61</v>
      </c>
      <c r="K1652" s="121" t="s">
        <v>495</v>
      </c>
      <c r="L1652" s="121" t="s">
        <v>55</v>
      </c>
      <c r="M1652" s="114" t="s">
        <v>1383</v>
      </c>
      <c r="N1652" s="114" t="s">
        <v>65</v>
      </c>
      <c r="O1652" s="114" t="s">
        <v>518</v>
      </c>
      <c r="P1652" s="121" t="s">
        <v>1139</v>
      </c>
      <c r="Q1652" s="121">
        <v>4</v>
      </c>
      <c r="R1652" s="121" t="s">
        <v>881</v>
      </c>
      <c r="S1652" s="121" t="s">
        <v>59</v>
      </c>
      <c r="U1652" s="121" t="s">
        <v>874</v>
      </c>
      <c r="W1652" s="113" t="s">
        <v>65</v>
      </c>
      <c r="X1652" s="113">
        <v>5</v>
      </c>
      <c r="Y1652" s="113" t="s">
        <v>65</v>
      </c>
      <c r="Z1652" s="113" t="s">
        <v>65</v>
      </c>
      <c r="AA1652" s="120">
        <v>0</v>
      </c>
      <c r="AB1652" s="114" t="s">
        <v>65</v>
      </c>
      <c r="AC1652" s="121" t="s">
        <v>59</v>
      </c>
      <c r="AD1652" s="121" t="s">
        <v>875</v>
      </c>
    </row>
    <row r="1653" spans="1:30" s="121" customFormat="1">
      <c r="A1653" s="114" t="s">
        <v>1431</v>
      </c>
      <c r="B1653" s="114" t="s">
        <v>1408</v>
      </c>
      <c r="C1653" s="114" t="s">
        <v>868</v>
      </c>
      <c r="D1653" s="114">
        <f t="shared" si="126"/>
        <v>4</v>
      </c>
      <c r="E1653" s="119">
        <f t="shared" si="128"/>
        <v>1724.3816604641997</v>
      </c>
      <c r="F1653" s="119">
        <v>526.73885208597096</v>
      </c>
      <c r="G1653" s="114">
        <v>23.296509</v>
      </c>
      <c r="H1653" s="114">
        <v>76.161355</v>
      </c>
      <c r="I1653" s="114" t="s">
        <v>1279</v>
      </c>
      <c r="J1653" s="114" t="s">
        <v>61</v>
      </c>
      <c r="K1653" s="121" t="s">
        <v>495</v>
      </c>
      <c r="L1653" s="121" t="s">
        <v>55</v>
      </c>
      <c r="M1653" s="114" t="s">
        <v>1383</v>
      </c>
      <c r="N1653" s="114" t="s">
        <v>65</v>
      </c>
      <c r="O1653" s="114" t="s">
        <v>518</v>
      </c>
      <c r="P1653" s="121" t="s">
        <v>1139</v>
      </c>
      <c r="Q1653" s="121">
        <v>4</v>
      </c>
      <c r="R1653" s="121" t="s">
        <v>881</v>
      </c>
      <c r="S1653" s="121" t="s">
        <v>59</v>
      </c>
      <c r="U1653" s="121" t="s">
        <v>874</v>
      </c>
      <c r="W1653" s="113" t="s">
        <v>65</v>
      </c>
      <c r="X1653" s="113">
        <v>6</v>
      </c>
      <c r="Y1653" s="113" t="s">
        <v>65</v>
      </c>
      <c r="Z1653" s="113" t="s">
        <v>65</v>
      </c>
      <c r="AA1653" s="120">
        <v>0</v>
      </c>
      <c r="AB1653" s="114" t="s">
        <v>65</v>
      </c>
      <c r="AC1653" s="121" t="s">
        <v>59</v>
      </c>
      <c r="AD1653" s="121" t="s">
        <v>875</v>
      </c>
    </row>
    <row r="1654" spans="1:30" s="121" customFormat="1">
      <c r="A1654" s="114" t="s">
        <v>1433</v>
      </c>
      <c r="B1654" s="114" t="s">
        <v>1537</v>
      </c>
      <c r="C1654" s="114" t="s">
        <v>868</v>
      </c>
      <c r="D1654" s="114">
        <f t="shared" si="126"/>
        <v>4</v>
      </c>
      <c r="E1654" s="119">
        <f t="shared" si="128"/>
        <v>2251.1205125501706</v>
      </c>
      <c r="F1654" s="119">
        <v>76.232975719462303</v>
      </c>
      <c r="G1654" s="114">
        <v>23.295856000000001</v>
      </c>
      <c r="H1654" s="114">
        <v>76.166220999999993</v>
      </c>
      <c r="I1654" s="114" t="s">
        <v>1279</v>
      </c>
      <c r="J1654" s="114" t="s">
        <v>61</v>
      </c>
      <c r="K1654" s="121" t="s">
        <v>495</v>
      </c>
      <c r="L1654" s="121" t="s">
        <v>55</v>
      </c>
      <c r="M1654" s="114" t="s">
        <v>1383</v>
      </c>
      <c r="N1654" s="114" t="s">
        <v>65</v>
      </c>
      <c r="O1654" s="114" t="s">
        <v>518</v>
      </c>
      <c r="P1654" s="121" t="s">
        <v>1139</v>
      </c>
      <c r="Q1654" s="121">
        <v>4</v>
      </c>
      <c r="R1654" s="121" t="s">
        <v>873</v>
      </c>
      <c r="S1654" s="121" t="s">
        <v>59</v>
      </c>
      <c r="U1654" s="121" t="s">
        <v>874</v>
      </c>
      <c r="W1654" s="149" t="s">
        <v>1433</v>
      </c>
      <c r="X1654" s="113">
        <v>31</v>
      </c>
      <c r="Y1654" s="113" t="s">
        <v>1413</v>
      </c>
      <c r="Z1654" s="113" t="s">
        <v>1433</v>
      </c>
      <c r="AA1654" s="120">
        <f>X1654+6</f>
        <v>37</v>
      </c>
      <c r="AB1654" s="114" t="s">
        <v>65</v>
      </c>
      <c r="AC1654" s="121" t="s">
        <v>59</v>
      </c>
      <c r="AD1654" s="121" t="s">
        <v>875</v>
      </c>
    </row>
    <row r="1655" spans="1:30" s="121" customFormat="1">
      <c r="A1655" s="114" t="s">
        <v>1432</v>
      </c>
      <c r="B1655" s="114" t="s">
        <v>1408</v>
      </c>
      <c r="C1655" s="114" t="s">
        <v>868</v>
      </c>
      <c r="D1655" s="114">
        <f t="shared" si="126"/>
        <v>4</v>
      </c>
      <c r="E1655" s="119">
        <f t="shared" si="128"/>
        <v>2327.3534882696331</v>
      </c>
      <c r="F1655" s="119">
        <v>87.110805943586797</v>
      </c>
      <c r="G1655" s="114">
        <v>23.295262999999998</v>
      </c>
      <c r="H1655" s="114">
        <v>76.166576000000006</v>
      </c>
      <c r="I1655" s="114" t="s">
        <v>1279</v>
      </c>
      <c r="J1655" s="114" t="s">
        <v>61</v>
      </c>
      <c r="K1655" s="121" t="s">
        <v>495</v>
      </c>
      <c r="L1655" s="121" t="s">
        <v>55</v>
      </c>
      <c r="M1655" s="114" t="s">
        <v>1383</v>
      </c>
      <c r="N1655" s="114" t="s">
        <v>65</v>
      </c>
      <c r="O1655" s="114" t="s">
        <v>518</v>
      </c>
      <c r="P1655" s="121" t="s">
        <v>1141</v>
      </c>
      <c r="Q1655" s="121">
        <v>4</v>
      </c>
      <c r="R1655" s="121" t="s">
        <v>881</v>
      </c>
      <c r="S1655" s="121" t="s">
        <v>59</v>
      </c>
      <c r="U1655" s="121" t="s">
        <v>874</v>
      </c>
      <c r="W1655" s="113" t="s">
        <v>65</v>
      </c>
      <c r="X1655" s="113">
        <v>5</v>
      </c>
      <c r="Y1655" s="113" t="s">
        <v>65</v>
      </c>
      <c r="Z1655" s="113" t="s">
        <v>65</v>
      </c>
      <c r="AA1655" s="120">
        <v>0</v>
      </c>
      <c r="AB1655" s="114" t="s">
        <v>65</v>
      </c>
      <c r="AC1655" s="121" t="s">
        <v>59</v>
      </c>
      <c r="AD1655" s="121" t="s">
        <v>875</v>
      </c>
    </row>
    <row r="1656" spans="1:30" s="121" customFormat="1">
      <c r="A1656" s="114" t="s">
        <v>1140</v>
      </c>
      <c r="B1656" s="114" t="s">
        <v>893</v>
      </c>
      <c r="C1656" s="114" t="s">
        <v>868</v>
      </c>
      <c r="D1656" s="114">
        <f t="shared" si="126"/>
        <v>4</v>
      </c>
      <c r="E1656" s="119">
        <f t="shared" si="128"/>
        <v>2414.46429421322</v>
      </c>
      <c r="F1656" s="119">
        <v>122.855301208292</v>
      </c>
      <c r="G1656" s="114">
        <v>23.294595999999999</v>
      </c>
      <c r="H1656" s="114">
        <v>76.167006000000001</v>
      </c>
      <c r="I1656" s="114" t="s">
        <v>1279</v>
      </c>
      <c r="J1656" s="114" t="s">
        <v>61</v>
      </c>
      <c r="K1656" s="121" t="s">
        <v>495</v>
      </c>
      <c r="L1656" s="121" t="s">
        <v>55</v>
      </c>
      <c r="M1656" s="114" t="s">
        <v>1383</v>
      </c>
      <c r="N1656" s="114" t="s">
        <v>65</v>
      </c>
      <c r="O1656" s="114" t="s">
        <v>518</v>
      </c>
      <c r="P1656" s="121" t="s">
        <v>1141</v>
      </c>
      <c r="Q1656" s="121">
        <v>4</v>
      </c>
      <c r="R1656" s="121" t="s">
        <v>881</v>
      </c>
      <c r="S1656" s="121" t="s">
        <v>59</v>
      </c>
      <c r="U1656" s="121" t="s">
        <v>874</v>
      </c>
      <c r="W1656" s="113" t="s">
        <v>65</v>
      </c>
      <c r="X1656" s="113">
        <v>6</v>
      </c>
      <c r="Y1656" s="113" t="s">
        <v>65</v>
      </c>
      <c r="Z1656" s="113" t="s">
        <v>65</v>
      </c>
      <c r="AA1656" s="120">
        <v>0</v>
      </c>
      <c r="AB1656" s="114" t="s">
        <v>65</v>
      </c>
      <c r="AC1656" s="121" t="s">
        <v>59</v>
      </c>
      <c r="AD1656" s="121" t="s">
        <v>875</v>
      </c>
    </row>
    <row r="1657" spans="1:30" s="121" customFormat="1">
      <c r="A1657" s="114" t="s">
        <v>1431</v>
      </c>
      <c r="B1657" s="114" t="s">
        <v>1408</v>
      </c>
      <c r="C1657" s="114" t="s">
        <v>868</v>
      </c>
      <c r="D1657" s="114">
        <f t="shared" si="126"/>
        <v>4</v>
      </c>
      <c r="E1657" s="119">
        <v>0</v>
      </c>
      <c r="F1657" s="119">
        <v>503.29722214153003</v>
      </c>
      <c r="G1657" s="114">
        <v>23.319296999999999</v>
      </c>
      <c r="H1657" s="114">
        <v>76.168319999999994</v>
      </c>
      <c r="I1657" s="114" t="s">
        <v>1256</v>
      </c>
      <c r="J1657" s="114" t="s">
        <v>61</v>
      </c>
      <c r="K1657" s="121" t="s">
        <v>495</v>
      </c>
      <c r="L1657" s="121" t="s">
        <v>55</v>
      </c>
      <c r="M1657" s="114" t="s">
        <v>1391</v>
      </c>
      <c r="N1657" s="114" t="s">
        <v>65</v>
      </c>
      <c r="O1657" s="114" t="s">
        <v>518</v>
      </c>
      <c r="P1657" s="121" t="s">
        <v>1168</v>
      </c>
      <c r="Q1657" s="121">
        <v>4</v>
      </c>
      <c r="R1657" s="121" t="s">
        <v>881</v>
      </c>
      <c r="S1657" s="121" t="s">
        <v>59</v>
      </c>
      <c r="U1657" s="121" t="s">
        <v>874</v>
      </c>
      <c r="W1657" s="113" t="s">
        <v>65</v>
      </c>
      <c r="X1657" s="113">
        <v>6</v>
      </c>
      <c r="Y1657" s="113" t="s">
        <v>65</v>
      </c>
      <c r="Z1657" s="113" t="s">
        <v>65</v>
      </c>
      <c r="AA1657" s="120">
        <v>0</v>
      </c>
      <c r="AB1657" s="114" t="s">
        <v>65</v>
      </c>
      <c r="AC1657" s="121" t="s">
        <v>59</v>
      </c>
      <c r="AD1657" s="121" t="s">
        <v>875</v>
      </c>
    </row>
    <row r="1658" spans="1:30" s="121" customFormat="1">
      <c r="A1658" s="114" t="s">
        <v>916</v>
      </c>
      <c r="B1658" s="114" t="s">
        <v>871</v>
      </c>
      <c r="C1658" s="114" t="s">
        <v>868</v>
      </c>
      <c r="D1658" s="114">
        <f t="shared" si="126"/>
        <v>4</v>
      </c>
      <c r="E1658" s="119">
        <f t="shared" si="128"/>
        <v>503.29722214153003</v>
      </c>
      <c r="F1658" s="119">
        <v>164.05700339621899</v>
      </c>
      <c r="G1658" s="114">
        <v>23.321390000000001</v>
      </c>
      <c r="H1658" s="114">
        <v>76.164077000000006</v>
      </c>
      <c r="I1658" s="114" t="s">
        <v>1256</v>
      </c>
      <c r="J1658" s="114" t="s">
        <v>61</v>
      </c>
      <c r="K1658" s="121" t="s">
        <v>495</v>
      </c>
      <c r="L1658" s="121" t="s">
        <v>55</v>
      </c>
      <c r="M1658" s="114" t="s">
        <v>1391</v>
      </c>
      <c r="N1658" s="114" t="s">
        <v>65</v>
      </c>
      <c r="O1658" s="114" t="s">
        <v>518</v>
      </c>
      <c r="P1658" s="121" t="s">
        <v>1168</v>
      </c>
      <c r="Q1658" s="121">
        <v>4</v>
      </c>
      <c r="R1658" s="121" t="s">
        <v>881</v>
      </c>
      <c r="S1658" s="121" t="s">
        <v>59</v>
      </c>
      <c r="U1658" s="121" t="s">
        <v>874</v>
      </c>
      <c r="W1658" s="113" t="s">
        <v>65</v>
      </c>
      <c r="X1658" s="113">
        <v>6</v>
      </c>
      <c r="Y1658" s="113" t="s">
        <v>65</v>
      </c>
      <c r="Z1658" s="113" t="s">
        <v>65</v>
      </c>
      <c r="AA1658" s="120">
        <v>0</v>
      </c>
      <c r="AB1658" s="114" t="s">
        <v>65</v>
      </c>
      <c r="AC1658" s="121" t="s">
        <v>59</v>
      </c>
      <c r="AD1658" s="121" t="s">
        <v>875</v>
      </c>
    </row>
    <row r="1659" spans="1:30" s="121" customFormat="1">
      <c r="A1659" s="114" t="s">
        <v>1435</v>
      </c>
      <c r="B1659" s="114" t="s">
        <v>1537</v>
      </c>
      <c r="C1659" s="114" t="s">
        <v>868</v>
      </c>
      <c r="D1659" s="114">
        <f t="shared" si="126"/>
        <v>4</v>
      </c>
      <c r="E1659" s="119">
        <f t="shared" si="128"/>
        <v>667.35422553774902</v>
      </c>
      <c r="F1659" s="119">
        <v>66.147656427278406</v>
      </c>
      <c r="G1659" s="114">
        <v>23.321925</v>
      </c>
      <c r="H1659" s="114">
        <v>76.162583999999995</v>
      </c>
      <c r="I1659" s="114" t="s">
        <v>1256</v>
      </c>
      <c r="J1659" s="114" t="s">
        <v>61</v>
      </c>
      <c r="K1659" s="121" t="s">
        <v>495</v>
      </c>
      <c r="L1659" s="121" t="s">
        <v>55</v>
      </c>
      <c r="M1659" s="114" t="s">
        <v>1391</v>
      </c>
      <c r="N1659" s="114" t="s">
        <v>65</v>
      </c>
      <c r="O1659" s="114" t="s">
        <v>518</v>
      </c>
      <c r="P1659" s="121" t="s">
        <v>1168</v>
      </c>
      <c r="Q1659" s="121">
        <v>4</v>
      </c>
      <c r="R1659" s="121" t="s">
        <v>881</v>
      </c>
      <c r="S1659" s="121" t="s">
        <v>59</v>
      </c>
      <c r="U1659" s="121" t="s">
        <v>874</v>
      </c>
      <c r="W1659" s="149" t="s">
        <v>1435</v>
      </c>
      <c r="X1659" s="113">
        <v>66</v>
      </c>
      <c r="Y1659" s="113" t="s">
        <v>1533</v>
      </c>
      <c r="Z1659" s="113" t="s">
        <v>1435</v>
      </c>
      <c r="AA1659" s="120">
        <f>X1659+6</f>
        <v>72</v>
      </c>
      <c r="AB1659" s="114" t="s">
        <v>65</v>
      </c>
      <c r="AC1659" s="121" t="s">
        <v>59</v>
      </c>
      <c r="AD1659" s="121" t="s">
        <v>875</v>
      </c>
    </row>
    <row r="1660" spans="1:30" s="121" customFormat="1">
      <c r="A1660" s="114" t="s">
        <v>1432</v>
      </c>
      <c r="B1660" s="114" t="s">
        <v>1408</v>
      </c>
      <c r="C1660" s="114" t="s">
        <v>868</v>
      </c>
      <c r="D1660" s="114">
        <f t="shared" si="126"/>
        <v>4</v>
      </c>
      <c r="E1660" s="119">
        <f t="shared" si="128"/>
        <v>733.50188196502745</v>
      </c>
      <c r="F1660" s="119">
        <v>104.854317554087</v>
      </c>
      <c r="G1660" s="114">
        <v>23.322144999999999</v>
      </c>
      <c r="H1660" s="114">
        <v>76.161984000000004</v>
      </c>
      <c r="I1660" s="114" t="s">
        <v>1256</v>
      </c>
      <c r="J1660" s="114" t="s">
        <v>61</v>
      </c>
      <c r="K1660" s="121" t="s">
        <v>495</v>
      </c>
      <c r="L1660" s="121" t="s">
        <v>55</v>
      </c>
      <c r="M1660" s="114" t="s">
        <v>1391</v>
      </c>
      <c r="N1660" s="114" t="s">
        <v>65</v>
      </c>
      <c r="O1660" s="114" t="s">
        <v>518</v>
      </c>
      <c r="P1660" s="121" t="s">
        <v>1168</v>
      </c>
      <c r="Q1660" s="121">
        <v>4</v>
      </c>
      <c r="R1660" s="121" t="s">
        <v>881</v>
      </c>
      <c r="S1660" s="121" t="s">
        <v>59</v>
      </c>
      <c r="U1660" s="121" t="s">
        <v>874</v>
      </c>
      <c r="W1660" s="113" t="s">
        <v>65</v>
      </c>
      <c r="X1660" s="113">
        <v>10</v>
      </c>
      <c r="Y1660" s="113" t="s">
        <v>65</v>
      </c>
      <c r="Z1660" s="113" t="s">
        <v>65</v>
      </c>
      <c r="AA1660" s="120">
        <v>0</v>
      </c>
      <c r="AB1660" s="114" t="s">
        <v>65</v>
      </c>
      <c r="AC1660" s="121" t="s">
        <v>59</v>
      </c>
      <c r="AD1660" s="121" t="s">
        <v>875</v>
      </c>
    </row>
    <row r="1661" spans="1:30" s="121" customFormat="1">
      <c r="A1661" s="114" t="s">
        <v>882</v>
      </c>
      <c r="B1661" s="114" t="s">
        <v>871</v>
      </c>
      <c r="C1661" s="114" t="s">
        <v>868</v>
      </c>
      <c r="D1661" s="114">
        <f t="shared" si="126"/>
        <v>4</v>
      </c>
      <c r="E1661" s="119">
        <f t="shared" si="128"/>
        <v>838.3561995191144</v>
      </c>
      <c r="F1661" s="119">
        <v>189.01994499576099</v>
      </c>
      <c r="G1661" s="114">
        <v>23.322309000000001</v>
      </c>
      <c r="H1661" s="114">
        <v>76.160977000000003</v>
      </c>
      <c r="I1661" s="114" t="s">
        <v>1256</v>
      </c>
      <c r="J1661" s="114" t="s">
        <v>61</v>
      </c>
      <c r="K1661" s="121" t="s">
        <v>495</v>
      </c>
      <c r="L1661" s="121" t="s">
        <v>55</v>
      </c>
      <c r="M1661" s="114" t="s">
        <v>1391</v>
      </c>
      <c r="N1661" s="114" t="s">
        <v>65</v>
      </c>
      <c r="O1661" s="114" t="s">
        <v>518</v>
      </c>
      <c r="P1661" s="121" t="s">
        <v>1168</v>
      </c>
      <c r="Q1661" s="121">
        <v>4</v>
      </c>
      <c r="R1661" s="121" t="s">
        <v>881</v>
      </c>
      <c r="S1661" s="121" t="s">
        <v>59</v>
      </c>
      <c r="U1661" s="121" t="s">
        <v>874</v>
      </c>
      <c r="W1661" s="113" t="s">
        <v>65</v>
      </c>
      <c r="X1661" s="113">
        <v>6</v>
      </c>
      <c r="Y1661" s="113" t="s">
        <v>65</v>
      </c>
      <c r="Z1661" s="113" t="s">
        <v>65</v>
      </c>
      <c r="AA1661" s="120">
        <v>0</v>
      </c>
      <c r="AB1661" s="114" t="s">
        <v>65</v>
      </c>
      <c r="AC1661" s="121" t="s">
        <v>59</v>
      </c>
      <c r="AD1661" s="121" t="s">
        <v>875</v>
      </c>
    </row>
    <row r="1662" spans="1:30" s="121" customFormat="1">
      <c r="A1662" s="114" t="s">
        <v>1433</v>
      </c>
      <c r="B1662" s="114" t="s">
        <v>1537</v>
      </c>
      <c r="C1662" s="114" t="s">
        <v>868</v>
      </c>
      <c r="D1662" s="114">
        <f t="shared" si="126"/>
        <v>4</v>
      </c>
      <c r="E1662" s="119">
        <f t="shared" si="128"/>
        <v>1027.3761445148755</v>
      </c>
      <c r="F1662" s="119">
        <v>158.353356693931</v>
      </c>
      <c r="G1662" s="114">
        <v>23.323277000000001</v>
      </c>
      <c r="H1662" s="114">
        <v>76.159654000000003</v>
      </c>
      <c r="I1662" s="114" t="s">
        <v>1256</v>
      </c>
      <c r="J1662" s="114" t="s">
        <v>61</v>
      </c>
      <c r="K1662" s="121" t="s">
        <v>495</v>
      </c>
      <c r="L1662" s="121" t="s">
        <v>55</v>
      </c>
      <c r="M1662" s="114" t="s">
        <v>1391</v>
      </c>
      <c r="N1662" s="114" t="s">
        <v>65</v>
      </c>
      <c r="O1662" s="114" t="s">
        <v>518</v>
      </c>
      <c r="P1662" s="121" t="s">
        <v>1168</v>
      </c>
      <c r="Q1662" s="121">
        <v>4</v>
      </c>
      <c r="R1662" s="121" t="s">
        <v>881</v>
      </c>
      <c r="S1662" s="121" t="s">
        <v>59</v>
      </c>
      <c r="U1662" s="121" t="s">
        <v>874</v>
      </c>
      <c r="W1662" s="149" t="s">
        <v>1433</v>
      </c>
      <c r="X1662" s="113">
        <v>7</v>
      </c>
      <c r="Y1662" s="113" t="s">
        <v>1413</v>
      </c>
      <c r="Z1662" s="113" t="s">
        <v>1433</v>
      </c>
      <c r="AA1662" s="120">
        <f>X1662+6</f>
        <v>13</v>
      </c>
      <c r="AB1662" s="114" t="s">
        <v>65</v>
      </c>
      <c r="AC1662" s="121" t="s">
        <v>59</v>
      </c>
      <c r="AD1662" s="121" t="s">
        <v>875</v>
      </c>
    </row>
    <row r="1663" spans="1:30" s="121" customFormat="1">
      <c r="A1663" s="114" t="s">
        <v>1431</v>
      </c>
      <c r="B1663" s="114" t="s">
        <v>1408</v>
      </c>
      <c r="C1663" s="114" t="s">
        <v>868</v>
      </c>
      <c r="D1663" s="114">
        <f t="shared" si="126"/>
        <v>4</v>
      </c>
      <c r="E1663" s="119">
        <f t="shared" si="128"/>
        <v>1185.7295012088066</v>
      </c>
      <c r="F1663" s="119">
        <v>329.47117835517901</v>
      </c>
      <c r="G1663" s="114">
        <v>23.324587000000001</v>
      </c>
      <c r="H1663" s="114">
        <v>76.15907</v>
      </c>
      <c r="I1663" s="114" t="s">
        <v>1256</v>
      </c>
      <c r="J1663" s="114" t="s">
        <v>61</v>
      </c>
      <c r="K1663" s="121" t="s">
        <v>495</v>
      </c>
      <c r="L1663" s="121" t="s">
        <v>55</v>
      </c>
      <c r="M1663" s="114" t="s">
        <v>1391</v>
      </c>
      <c r="N1663" s="114" t="s">
        <v>65</v>
      </c>
      <c r="O1663" s="114" t="s">
        <v>518</v>
      </c>
      <c r="P1663" s="121" t="s">
        <v>1168</v>
      </c>
      <c r="Q1663" s="121">
        <v>4</v>
      </c>
      <c r="R1663" s="121" t="s">
        <v>881</v>
      </c>
      <c r="S1663" s="121" t="s">
        <v>59</v>
      </c>
      <c r="U1663" s="121" t="s">
        <v>874</v>
      </c>
      <c r="W1663" s="113" t="s">
        <v>65</v>
      </c>
      <c r="X1663" s="113">
        <v>6</v>
      </c>
      <c r="Y1663" s="113" t="s">
        <v>65</v>
      </c>
      <c r="Z1663" s="113" t="s">
        <v>65</v>
      </c>
      <c r="AA1663" s="120">
        <v>0</v>
      </c>
      <c r="AB1663" s="114" t="s">
        <v>65</v>
      </c>
      <c r="AC1663" s="121" t="s">
        <v>59</v>
      </c>
      <c r="AD1663" s="121" t="s">
        <v>875</v>
      </c>
    </row>
    <row r="1664" spans="1:30" s="121" customFormat="1">
      <c r="A1664" s="114" t="s">
        <v>1433</v>
      </c>
      <c r="B1664" s="114" t="s">
        <v>1537</v>
      </c>
      <c r="C1664" s="114" t="s">
        <v>868</v>
      </c>
      <c r="D1664" s="114">
        <f t="shared" si="126"/>
        <v>4</v>
      </c>
      <c r="E1664" s="119">
        <f t="shared" si="128"/>
        <v>1515.2006795639857</v>
      </c>
      <c r="F1664" s="119">
        <v>27.380165510681898</v>
      </c>
      <c r="G1664" s="114">
        <v>23.327086000000001</v>
      </c>
      <c r="H1664" s="114">
        <v>76.157354999999995</v>
      </c>
      <c r="I1664" s="114" t="s">
        <v>1256</v>
      </c>
      <c r="J1664" s="114" t="s">
        <v>61</v>
      </c>
      <c r="K1664" s="121" t="s">
        <v>495</v>
      </c>
      <c r="L1664" s="121" t="s">
        <v>55</v>
      </c>
      <c r="M1664" s="114" t="s">
        <v>1391</v>
      </c>
      <c r="N1664" s="114" t="s">
        <v>65</v>
      </c>
      <c r="O1664" s="114" t="s">
        <v>518</v>
      </c>
      <c r="P1664" s="121" t="s">
        <v>1168</v>
      </c>
      <c r="Q1664" s="121">
        <v>4</v>
      </c>
      <c r="R1664" s="121" t="s">
        <v>873</v>
      </c>
      <c r="S1664" s="121" t="s">
        <v>59</v>
      </c>
      <c r="U1664" s="121" t="s">
        <v>874</v>
      </c>
      <c r="W1664" s="149" t="s">
        <v>1433</v>
      </c>
      <c r="X1664" s="113">
        <v>32</v>
      </c>
      <c r="Y1664" s="113" t="s">
        <v>1413</v>
      </c>
      <c r="Z1664" s="113" t="s">
        <v>1433</v>
      </c>
      <c r="AA1664" s="120">
        <f>X1664+6</f>
        <v>38</v>
      </c>
      <c r="AB1664" s="114" t="s">
        <v>65</v>
      </c>
      <c r="AC1664" s="121" t="s">
        <v>59</v>
      </c>
      <c r="AD1664" s="121" t="s">
        <v>875</v>
      </c>
    </row>
    <row r="1665" spans="1:30" s="121" customFormat="1">
      <c r="A1665" s="114" t="s">
        <v>1431</v>
      </c>
      <c r="B1665" s="114" t="s">
        <v>1408</v>
      </c>
      <c r="C1665" s="114" t="s">
        <v>868</v>
      </c>
      <c r="D1665" s="114">
        <f t="shared" si="126"/>
        <v>4</v>
      </c>
      <c r="E1665" s="119">
        <f t="shared" si="128"/>
        <v>1542.5808450746676</v>
      </c>
      <c r="F1665" s="119">
        <v>116.992760790617</v>
      </c>
      <c r="G1665" s="114">
        <v>23.327269000000001</v>
      </c>
      <c r="H1665" s="114">
        <v>76.157174999999995</v>
      </c>
      <c r="I1665" s="114" t="s">
        <v>1256</v>
      </c>
      <c r="J1665" s="114" t="s">
        <v>61</v>
      </c>
      <c r="K1665" s="121" t="s">
        <v>495</v>
      </c>
      <c r="L1665" s="121" t="s">
        <v>55</v>
      </c>
      <c r="M1665" s="114" t="s">
        <v>1391</v>
      </c>
      <c r="N1665" s="114" t="s">
        <v>65</v>
      </c>
      <c r="O1665" s="114" t="s">
        <v>518</v>
      </c>
      <c r="P1665" s="121" t="s">
        <v>1168</v>
      </c>
      <c r="Q1665" s="121">
        <v>4</v>
      </c>
      <c r="R1665" s="121" t="s">
        <v>873</v>
      </c>
      <c r="S1665" s="121" t="s">
        <v>59</v>
      </c>
      <c r="U1665" s="121" t="s">
        <v>874</v>
      </c>
      <c r="W1665" s="113" t="s">
        <v>65</v>
      </c>
      <c r="X1665" s="113">
        <v>6</v>
      </c>
      <c r="Y1665" s="113" t="s">
        <v>65</v>
      </c>
      <c r="Z1665" s="113" t="s">
        <v>65</v>
      </c>
      <c r="AA1665" s="120">
        <v>0</v>
      </c>
      <c r="AB1665" s="114" t="s">
        <v>65</v>
      </c>
      <c r="AC1665" s="121" t="s">
        <v>59</v>
      </c>
      <c r="AD1665" s="121" t="s">
        <v>875</v>
      </c>
    </row>
    <row r="1666" spans="1:30" s="121" customFormat="1">
      <c r="A1666" s="114" t="s">
        <v>980</v>
      </c>
      <c r="B1666" s="114" t="s">
        <v>871</v>
      </c>
      <c r="C1666" s="114" t="s">
        <v>868</v>
      </c>
      <c r="D1666" s="114">
        <f t="shared" si="126"/>
        <v>4</v>
      </c>
      <c r="E1666" s="119">
        <f t="shared" si="128"/>
        <v>1659.5736058652847</v>
      </c>
      <c r="F1666" s="119">
        <v>364.63584832414398</v>
      </c>
      <c r="G1666" s="114">
        <v>23.328056</v>
      </c>
      <c r="H1666" s="114">
        <v>76.156434000000004</v>
      </c>
      <c r="I1666" s="114" t="s">
        <v>1256</v>
      </c>
      <c r="J1666" s="114" t="s">
        <v>61</v>
      </c>
      <c r="K1666" s="121" t="s">
        <v>495</v>
      </c>
      <c r="L1666" s="121" t="s">
        <v>55</v>
      </c>
      <c r="M1666" s="114" t="s">
        <v>1391</v>
      </c>
      <c r="N1666" s="114" t="s">
        <v>65</v>
      </c>
      <c r="O1666" s="114" t="s">
        <v>518</v>
      </c>
      <c r="P1666" s="121" t="s">
        <v>1168</v>
      </c>
      <c r="Q1666" s="121">
        <v>4</v>
      </c>
      <c r="R1666" s="121" t="s">
        <v>881</v>
      </c>
      <c r="S1666" s="121" t="s">
        <v>59</v>
      </c>
      <c r="U1666" s="121" t="s">
        <v>874</v>
      </c>
      <c r="W1666" s="113" t="s">
        <v>65</v>
      </c>
      <c r="X1666" s="113">
        <v>6</v>
      </c>
      <c r="Y1666" s="113" t="s">
        <v>65</v>
      </c>
      <c r="Z1666" s="113" t="s">
        <v>65</v>
      </c>
      <c r="AA1666" s="120">
        <v>0</v>
      </c>
      <c r="AB1666" s="114" t="s">
        <v>65</v>
      </c>
      <c r="AC1666" s="121" t="s">
        <v>59</v>
      </c>
      <c r="AD1666" s="121" t="s">
        <v>875</v>
      </c>
    </row>
    <row r="1667" spans="1:30" s="121" customFormat="1">
      <c r="A1667" s="114" t="s">
        <v>1432</v>
      </c>
      <c r="B1667" s="114" t="s">
        <v>1408</v>
      </c>
      <c r="C1667" s="114" t="s">
        <v>868</v>
      </c>
      <c r="D1667" s="114">
        <f t="shared" si="126"/>
        <v>4</v>
      </c>
      <c r="E1667" s="119">
        <f t="shared" si="128"/>
        <v>2024.2094541894287</v>
      </c>
      <c r="F1667" s="119">
        <v>329.96629387018902</v>
      </c>
      <c r="G1667" s="114">
        <v>23.331022999999998</v>
      </c>
      <c r="H1667" s="114">
        <v>76.155452999999994</v>
      </c>
      <c r="I1667" s="114" t="s">
        <v>1256</v>
      </c>
      <c r="J1667" s="114" t="s">
        <v>61</v>
      </c>
      <c r="K1667" s="121" t="s">
        <v>495</v>
      </c>
      <c r="L1667" s="121" t="s">
        <v>55</v>
      </c>
      <c r="M1667" s="114" t="s">
        <v>1391</v>
      </c>
      <c r="N1667" s="114" t="s">
        <v>65</v>
      </c>
      <c r="O1667" s="114" t="s">
        <v>518</v>
      </c>
      <c r="P1667" s="121" t="s">
        <v>1168</v>
      </c>
      <c r="Q1667" s="121">
        <v>4</v>
      </c>
      <c r="R1667" s="121" t="s">
        <v>881</v>
      </c>
      <c r="S1667" s="121" t="s">
        <v>59</v>
      </c>
      <c r="U1667" s="121" t="s">
        <v>874</v>
      </c>
      <c r="W1667" s="113" t="s">
        <v>65</v>
      </c>
      <c r="X1667" s="113">
        <v>8</v>
      </c>
      <c r="Y1667" s="113" t="s">
        <v>65</v>
      </c>
      <c r="Z1667" s="113" t="s">
        <v>65</v>
      </c>
      <c r="AA1667" s="120">
        <v>0</v>
      </c>
      <c r="AB1667" s="114" t="s">
        <v>65</v>
      </c>
      <c r="AC1667" s="121" t="s">
        <v>59</v>
      </c>
      <c r="AD1667" s="121" t="s">
        <v>875</v>
      </c>
    </row>
    <row r="1668" spans="1:30" s="121" customFormat="1">
      <c r="A1668" s="114" t="s">
        <v>1433</v>
      </c>
      <c r="B1668" s="114" t="s">
        <v>1537</v>
      </c>
      <c r="C1668" s="114" t="s">
        <v>868</v>
      </c>
      <c r="D1668" s="114">
        <f t="shared" si="126"/>
        <v>4</v>
      </c>
      <c r="E1668" s="119">
        <f t="shared" si="128"/>
        <v>2354.1757480596179</v>
      </c>
      <c r="F1668" s="119">
        <v>9.6376129264711707</v>
      </c>
      <c r="G1668" s="114">
        <v>23.331699</v>
      </c>
      <c r="H1668" s="114">
        <v>76.152456999999998</v>
      </c>
      <c r="I1668" s="114" t="s">
        <v>1256</v>
      </c>
      <c r="J1668" s="114" t="s">
        <v>61</v>
      </c>
      <c r="K1668" s="121" t="s">
        <v>495</v>
      </c>
      <c r="L1668" s="121" t="s">
        <v>55</v>
      </c>
      <c r="M1668" s="114" t="s">
        <v>1391</v>
      </c>
      <c r="N1668" s="114" t="s">
        <v>65</v>
      </c>
      <c r="O1668" s="114" t="s">
        <v>518</v>
      </c>
      <c r="P1668" s="121" t="s">
        <v>1168</v>
      </c>
      <c r="Q1668" s="121">
        <v>4</v>
      </c>
      <c r="R1668" s="121" t="s">
        <v>881</v>
      </c>
      <c r="S1668" s="121" t="s">
        <v>59</v>
      </c>
      <c r="U1668" s="121" t="s">
        <v>874</v>
      </c>
      <c r="W1668" s="149" t="s">
        <v>1433</v>
      </c>
      <c r="X1668" s="113">
        <v>7</v>
      </c>
      <c r="Y1668" s="113" t="s">
        <v>1413</v>
      </c>
      <c r="Z1668" s="113" t="s">
        <v>1433</v>
      </c>
      <c r="AA1668" s="120">
        <f>X1668+6</f>
        <v>13</v>
      </c>
      <c r="AB1668" s="114" t="s">
        <v>65</v>
      </c>
      <c r="AC1668" s="121" t="s">
        <v>59</v>
      </c>
      <c r="AD1668" s="121" t="s">
        <v>875</v>
      </c>
    </row>
    <row r="1669" spans="1:30" s="121" customFormat="1">
      <c r="A1669" s="114" t="s">
        <v>1432</v>
      </c>
      <c r="B1669" s="114" t="s">
        <v>1408</v>
      </c>
      <c r="C1669" s="114" t="s">
        <v>868</v>
      </c>
      <c r="D1669" s="114">
        <f t="shared" ref="D1669:D1732" si="131">(Q1669/2)+2</f>
        <v>4</v>
      </c>
      <c r="E1669" s="119">
        <f t="shared" si="128"/>
        <v>2363.8133609860893</v>
      </c>
      <c r="F1669" s="119">
        <v>682.26076944640499</v>
      </c>
      <c r="G1669" s="114">
        <v>23.331714000000002</v>
      </c>
      <c r="H1669" s="114">
        <v>76.152364000000006</v>
      </c>
      <c r="I1669" s="114" t="s">
        <v>1256</v>
      </c>
      <c r="J1669" s="114" t="s">
        <v>61</v>
      </c>
      <c r="K1669" s="121" t="s">
        <v>495</v>
      </c>
      <c r="L1669" s="121" t="s">
        <v>55</v>
      </c>
      <c r="M1669" s="114" t="s">
        <v>1391</v>
      </c>
      <c r="N1669" s="114" t="s">
        <v>65</v>
      </c>
      <c r="O1669" s="114" t="s">
        <v>518</v>
      </c>
      <c r="P1669" s="121" t="s">
        <v>1168</v>
      </c>
      <c r="Q1669" s="121">
        <v>4</v>
      </c>
      <c r="R1669" s="121" t="s">
        <v>881</v>
      </c>
      <c r="S1669" s="121" t="s">
        <v>59</v>
      </c>
      <c r="U1669" s="121" t="s">
        <v>874</v>
      </c>
      <c r="W1669" s="113" t="s">
        <v>65</v>
      </c>
      <c r="X1669" s="113">
        <v>7</v>
      </c>
      <c r="Y1669" s="113" t="s">
        <v>65</v>
      </c>
      <c r="Z1669" s="113" t="s">
        <v>65</v>
      </c>
      <c r="AA1669" s="120">
        <v>0</v>
      </c>
      <c r="AB1669" s="114" t="s">
        <v>65</v>
      </c>
      <c r="AC1669" s="121" t="s">
        <v>59</v>
      </c>
      <c r="AD1669" s="121" t="s">
        <v>875</v>
      </c>
    </row>
    <row r="1670" spans="1:30" s="121" customFormat="1">
      <c r="A1670" s="114" t="s">
        <v>1432</v>
      </c>
      <c r="B1670" s="114" t="s">
        <v>1408</v>
      </c>
      <c r="C1670" s="114" t="s">
        <v>868</v>
      </c>
      <c r="D1670" s="114">
        <f t="shared" si="131"/>
        <v>5</v>
      </c>
      <c r="E1670" s="119">
        <f t="shared" ref="E1670:E1732" si="132">F1669+E1669</f>
        <v>3046.0741304324943</v>
      </c>
      <c r="F1670" s="119">
        <v>49.559908709389198</v>
      </c>
      <c r="G1670" s="114">
        <v>23.332260999999999</v>
      </c>
      <c r="H1670" s="114">
        <v>76.145948000000004</v>
      </c>
      <c r="I1670" s="114" t="s">
        <v>1256</v>
      </c>
      <c r="J1670" s="114" t="s">
        <v>61</v>
      </c>
      <c r="K1670" s="121" t="s">
        <v>495</v>
      </c>
      <c r="L1670" s="121" t="s">
        <v>55</v>
      </c>
      <c r="M1670" s="114" t="s">
        <v>1391</v>
      </c>
      <c r="N1670" s="114" t="s">
        <v>65</v>
      </c>
      <c r="O1670" s="114" t="s">
        <v>518</v>
      </c>
      <c r="P1670" s="121" t="s">
        <v>884</v>
      </c>
      <c r="Q1670" s="121">
        <v>6</v>
      </c>
      <c r="R1670" s="121" t="s">
        <v>885</v>
      </c>
      <c r="S1670" s="121" t="s">
        <v>59</v>
      </c>
      <c r="U1670" s="121" t="s">
        <v>886</v>
      </c>
      <c r="W1670" s="113" t="s">
        <v>65</v>
      </c>
      <c r="X1670" s="113">
        <v>10</v>
      </c>
      <c r="Y1670" s="113" t="s">
        <v>65</v>
      </c>
      <c r="Z1670" s="113" t="s">
        <v>65</v>
      </c>
      <c r="AA1670" s="120">
        <v>0</v>
      </c>
      <c r="AB1670" s="114" t="s">
        <v>65</v>
      </c>
      <c r="AC1670" s="121" t="s">
        <v>59</v>
      </c>
      <c r="AD1670" s="121" t="s">
        <v>875</v>
      </c>
    </row>
    <row r="1671" spans="1:30" s="121" customFormat="1">
      <c r="A1671" s="114" t="s">
        <v>1432</v>
      </c>
      <c r="B1671" s="114" t="s">
        <v>1408</v>
      </c>
      <c r="C1671" s="114" t="s">
        <v>868</v>
      </c>
      <c r="D1671" s="114">
        <f t="shared" si="131"/>
        <v>5</v>
      </c>
      <c r="E1671" s="119">
        <f t="shared" si="132"/>
        <v>3095.6340391418835</v>
      </c>
      <c r="F1671" s="119">
        <v>64.958148637344095</v>
      </c>
      <c r="G1671" s="114">
        <v>23.332697</v>
      </c>
      <c r="H1671" s="114">
        <v>76.145882999999998</v>
      </c>
      <c r="I1671" s="114" t="s">
        <v>1256</v>
      </c>
      <c r="J1671" s="114" t="s">
        <v>61</v>
      </c>
      <c r="K1671" s="121" t="s">
        <v>495</v>
      </c>
      <c r="L1671" s="121" t="s">
        <v>55</v>
      </c>
      <c r="M1671" s="114" t="s">
        <v>1391</v>
      </c>
      <c r="N1671" s="114" t="s">
        <v>65</v>
      </c>
      <c r="O1671" s="114" t="s">
        <v>518</v>
      </c>
      <c r="P1671" s="121" t="s">
        <v>884</v>
      </c>
      <c r="Q1671" s="121">
        <v>6</v>
      </c>
      <c r="R1671" s="121" t="s">
        <v>885</v>
      </c>
      <c r="S1671" s="121" t="s">
        <v>59</v>
      </c>
      <c r="U1671" s="121" t="s">
        <v>886</v>
      </c>
      <c r="W1671" s="113" t="s">
        <v>65</v>
      </c>
      <c r="X1671" s="113">
        <v>4</v>
      </c>
      <c r="Y1671" s="113" t="s">
        <v>65</v>
      </c>
      <c r="Z1671" s="113" t="s">
        <v>65</v>
      </c>
      <c r="AA1671" s="120">
        <v>0</v>
      </c>
      <c r="AB1671" s="114" t="s">
        <v>65</v>
      </c>
      <c r="AC1671" s="121" t="s">
        <v>59</v>
      </c>
      <c r="AD1671" s="121" t="s">
        <v>875</v>
      </c>
    </row>
    <row r="1672" spans="1:30" s="121" customFormat="1">
      <c r="A1672" s="114" t="s">
        <v>1432</v>
      </c>
      <c r="B1672" s="114" t="s">
        <v>1408</v>
      </c>
      <c r="C1672" s="114" t="s">
        <v>868</v>
      </c>
      <c r="D1672" s="114">
        <f t="shared" si="131"/>
        <v>5</v>
      </c>
      <c r="E1672" s="119">
        <f t="shared" si="132"/>
        <v>3160.5921877792275</v>
      </c>
      <c r="F1672" s="119">
        <v>6.8707505843824697</v>
      </c>
      <c r="G1672" s="114">
        <v>23.333272999999998</v>
      </c>
      <c r="H1672" s="114">
        <v>76.145989</v>
      </c>
      <c r="I1672" s="114" t="s">
        <v>1256</v>
      </c>
      <c r="J1672" s="114" t="s">
        <v>61</v>
      </c>
      <c r="K1672" s="121" t="s">
        <v>495</v>
      </c>
      <c r="L1672" s="121" t="s">
        <v>55</v>
      </c>
      <c r="M1672" s="114" t="s">
        <v>1391</v>
      </c>
      <c r="N1672" s="114" t="s">
        <v>65</v>
      </c>
      <c r="O1672" s="114" t="s">
        <v>518</v>
      </c>
      <c r="P1672" s="121" t="s">
        <v>884</v>
      </c>
      <c r="Q1672" s="121">
        <v>6</v>
      </c>
      <c r="R1672" s="121" t="s">
        <v>885</v>
      </c>
      <c r="S1672" s="121" t="s">
        <v>59</v>
      </c>
      <c r="U1672" s="121" t="s">
        <v>886</v>
      </c>
      <c r="W1672" s="113" t="s">
        <v>65</v>
      </c>
      <c r="X1672" s="113">
        <v>5</v>
      </c>
      <c r="Y1672" s="113" t="s">
        <v>65</v>
      </c>
      <c r="Z1672" s="113" t="s">
        <v>65</v>
      </c>
      <c r="AA1672" s="120">
        <v>0</v>
      </c>
      <c r="AB1672" s="114" t="s">
        <v>65</v>
      </c>
      <c r="AC1672" s="121" t="s">
        <v>59</v>
      </c>
      <c r="AD1672" s="121" t="s">
        <v>875</v>
      </c>
    </row>
    <row r="1673" spans="1:30" s="121" customFormat="1">
      <c r="A1673" s="114" t="s">
        <v>1432</v>
      </c>
      <c r="B1673" s="114" t="s">
        <v>1408</v>
      </c>
      <c r="C1673" s="114" t="s">
        <v>868</v>
      </c>
      <c r="D1673" s="114">
        <f t="shared" si="131"/>
        <v>5</v>
      </c>
      <c r="E1673" s="119">
        <f t="shared" si="132"/>
        <v>3167.4629383636102</v>
      </c>
      <c r="F1673" s="119">
        <v>32.118486120369298</v>
      </c>
      <c r="G1673" s="114">
        <v>23.333317000000001</v>
      </c>
      <c r="H1673" s="114">
        <v>76.146035999999995</v>
      </c>
      <c r="I1673" s="114" t="s">
        <v>1256</v>
      </c>
      <c r="J1673" s="114" t="s">
        <v>61</v>
      </c>
      <c r="K1673" s="121" t="s">
        <v>495</v>
      </c>
      <c r="L1673" s="121" t="s">
        <v>55</v>
      </c>
      <c r="M1673" s="114" t="s">
        <v>1391</v>
      </c>
      <c r="N1673" s="114" t="s">
        <v>65</v>
      </c>
      <c r="O1673" s="114" t="s">
        <v>518</v>
      </c>
      <c r="P1673" s="121" t="s">
        <v>884</v>
      </c>
      <c r="Q1673" s="121">
        <v>6</v>
      </c>
      <c r="R1673" s="121" t="s">
        <v>885</v>
      </c>
      <c r="S1673" s="121" t="s">
        <v>59</v>
      </c>
      <c r="U1673" s="121" t="s">
        <v>886</v>
      </c>
      <c r="W1673" s="113" t="s">
        <v>65</v>
      </c>
      <c r="X1673" s="113">
        <v>9</v>
      </c>
      <c r="Y1673" s="113" t="s">
        <v>65</v>
      </c>
      <c r="Z1673" s="113" t="s">
        <v>65</v>
      </c>
      <c r="AA1673" s="120">
        <v>0</v>
      </c>
      <c r="AB1673" s="114" t="s">
        <v>65</v>
      </c>
      <c r="AC1673" s="121" t="s">
        <v>59</v>
      </c>
      <c r="AD1673" s="121" t="s">
        <v>875</v>
      </c>
    </row>
    <row r="1674" spans="1:30" s="121" customFormat="1">
      <c r="A1674" s="114" t="s">
        <v>1431</v>
      </c>
      <c r="B1674" s="114" t="s">
        <v>1408</v>
      </c>
      <c r="C1674" s="114" t="s">
        <v>868</v>
      </c>
      <c r="D1674" s="114">
        <f t="shared" si="131"/>
        <v>5</v>
      </c>
      <c r="E1674" s="119">
        <v>0</v>
      </c>
      <c r="F1674" s="119">
        <v>217.88278029787099</v>
      </c>
      <c r="G1674" s="114">
        <v>23.374703</v>
      </c>
      <c r="H1674" s="114">
        <v>76.181557999999995</v>
      </c>
      <c r="I1674" s="114" t="s">
        <v>1257</v>
      </c>
      <c r="J1674" s="114" t="s">
        <v>61</v>
      </c>
      <c r="K1674" s="121" t="s">
        <v>495</v>
      </c>
      <c r="L1674" s="121" t="s">
        <v>55</v>
      </c>
      <c r="M1674" s="114" t="s">
        <v>1392</v>
      </c>
      <c r="N1674" s="114" t="s">
        <v>65</v>
      </c>
      <c r="O1674" s="114">
        <v>6</v>
      </c>
      <c r="P1674" s="121" t="s">
        <v>884</v>
      </c>
      <c r="Q1674" s="121">
        <v>6</v>
      </c>
      <c r="R1674" s="121" t="s">
        <v>873</v>
      </c>
      <c r="S1674" s="121" t="s">
        <v>59</v>
      </c>
      <c r="U1674" s="121" t="s">
        <v>886</v>
      </c>
      <c r="W1674" s="113" t="s">
        <v>65</v>
      </c>
      <c r="X1674" s="113">
        <v>6</v>
      </c>
      <c r="Y1674" s="113" t="s">
        <v>65</v>
      </c>
      <c r="Z1674" s="113" t="s">
        <v>65</v>
      </c>
      <c r="AA1674" s="120">
        <v>0</v>
      </c>
      <c r="AB1674" s="114" t="s">
        <v>65</v>
      </c>
      <c r="AC1674" s="121" t="s">
        <v>59</v>
      </c>
      <c r="AD1674" s="121" t="s">
        <v>875</v>
      </c>
    </row>
    <row r="1675" spans="1:30" s="121" customFormat="1">
      <c r="A1675" s="114" t="s">
        <v>1431</v>
      </c>
      <c r="B1675" s="114" t="s">
        <v>1408</v>
      </c>
      <c r="C1675" s="114" t="s">
        <v>868</v>
      </c>
      <c r="D1675" s="114">
        <f t="shared" si="131"/>
        <v>4</v>
      </c>
      <c r="E1675" s="119">
        <f t="shared" si="132"/>
        <v>217.88278029787099</v>
      </c>
      <c r="F1675" s="119">
        <v>102.19059475047401</v>
      </c>
      <c r="G1675" s="114">
        <v>23.376562</v>
      </c>
      <c r="H1675" s="114">
        <v>76.181974999999994</v>
      </c>
      <c r="I1675" s="114" t="s">
        <v>1257</v>
      </c>
      <c r="J1675" s="114" t="s">
        <v>61</v>
      </c>
      <c r="K1675" s="121" t="s">
        <v>495</v>
      </c>
      <c r="L1675" s="121" t="s">
        <v>55</v>
      </c>
      <c r="M1675" s="114" t="s">
        <v>1392</v>
      </c>
      <c r="N1675" s="114" t="s">
        <v>65</v>
      </c>
      <c r="O1675" s="114" t="s">
        <v>518</v>
      </c>
      <c r="P1675" s="121" t="s">
        <v>1169</v>
      </c>
      <c r="Q1675" s="121">
        <v>4</v>
      </c>
      <c r="R1675" s="121" t="s">
        <v>881</v>
      </c>
      <c r="S1675" s="121" t="s">
        <v>59</v>
      </c>
      <c r="U1675" s="121" t="s">
        <v>874</v>
      </c>
      <c r="W1675" s="113" t="s">
        <v>65</v>
      </c>
      <c r="X1675" s="113">
        <v>6</v>
      </c>
      <c r="Y1675" s="113" t="s">
        <v>65</v>
      </c>
      <c r="Z1675" s="113" t="s">
        <v>65</v>
      </c>
      <c r="AA1675" s="120">
        <v>0</v>
      </c>
      <c r="AB1675" s="114" t="s">
        <v>65</v>
      </c>
      <c r="AC1675" s="121" t="s">
        <v>59</v>
      </c>
      <c r="AD1675" s="121" t="s">
        <v>875</v>
      </c>
    </row>
    <row r="1676" spans="1:30" s="121" customFormat="1">
      <c r="A1676" s="114" t="s">
        <v>1432</v>
      </c>
      <c r="B1676" s="114" t="s">
        <v>1408</v>
      </c>
      <c r="C1676" s="114" t="s">
        <v>868</v>
      </c>
      <c r="D1676" s="114">
        <f t="shared" si="131"/>
        <v>4</v>
      </c>
      <c r="E1676" s="119">
        <f t="shared" si="132"/>
        <v>320.07337504834499</v>
      </c>
      <c r="F1676" s="119">
        <v>8.1252031695477402</v>
      </c>
      <c r="G1676" s="114">
        <v>23.376605000000001</v>
      </c>
      <c r="H1676" s="114">
        <v>76.182952</v>
      </c>
      <c r="I1676" s="114" t="s">
        <v>1257</v>
      </c>
      <c r="J1676" s="114" t="s">
        <v>61</v>
      </c>
      <c r="K1676" s="121" t="s">
        <v>495</v>
      </c>
      <c r="L1676" s="121" t="s">
        <v>55</v>
      </c>
      <c r="M1676" s="114" t="s">
        <v>1392</v>
      </c>
      <c r="N1676" s="114" t="s">
        <v>65</v>
      </c>
      <c r="O1676" s="114" t="s">
        <v>518</v>
      </c>
      <c r="P1676" s="121" t="s">
        <v>1169</v>
      </c>
      <c r="Q1676" s="121">
        <v>4</v>
      </c>
      <c r="R1676" s="121" t="s">
        <v>881</v>
      </c>
      <c r="S1676" s="121" t="s">
        <v>59</v>
      </c>
      <c r="U1676" s="121" t="s">
        <v>874</v>
      </c>
      <c r="W1676" s="113" t="s">
        <v>65</v>
      </c>
      <c r="X1676" s="113">
        <v>7</v>
      </c>
      <c r="Y1676" s="113" t="s">
        <v>65</v>
      </c>
      <c r="Z1676" s="113" t="s">
        <v>65</v>
      </c>
      <c r="AA1676" s="120">
        <v>0</v>
      </c>
      <c r="AB1676" s="114" t="s">
        <v>65</v>
      </c>
      <c r="AC1676" s="121" t="s">
        <v>59</v>
      </c>
      <c r="AD1676" s="121" t="s">
        <v>875</v>
      </c>
    </row>
    <row r="1677" spans="1:30" s="121" customFormat="1">
      <c r="A1677" s="114" t="s">
        <v>1433</v>
      </c>
      <c r="B1677" s="114" t="s">
        <v>1537</v>
      </c>
      <c r="C1677" s="114" t="s">
        <v>868</v>
      </c>
      <c r="D1677" s="114">
        <f t="shared" si="131"/>
        <v>4</v>
      </c>
      <c r="E1677" s="119">
        <f t="shared" si="132"/>
        <v>328.1985782178927</v>
      </c>
      <c r="F1677" s="119">
        <v>235.75921773350299</v>
      </c>
      <c r="G1677" s="114">
        <v>23.376646000000001</v>
      </c>
      <c r="H1677" s="114">
        <v>76.183018000000004</v>
      </c>
      <c r="I1677" s="114" t="s">
        <v>1257</v>
      </c>
      <c r="J1677" s="114" t="s">
        <v>61</v>
      </c>
      <c r="K1677" s="121" t="s">
        <v>495</v>
      </c>
      <c r="L1677" s="121" t="s">
        <v>55</v>
      </c>
      <c r="M1677" s="114" t="s">
        <v>1392</v>
      </c>
      <c r="N1677" s="114" t="s">
        <v>65</v>
      </c>
      <c r="O1677" s="114" t="s">
        <v>518</v>
      </c>
      <c r="P1677" s="121" t="s">
        <v>1169</v>
      </c>
      <c r="Q1677" s="121">
        <v>4</v>
      </c>
      <c r="R1677" s="121" t="s">
        <v>881</v>
      </c>
      <c r="S1677" s="121" t="s">
        <v>59</v>
      </c>
      <c r="U1677" s="121" t="s">
        <v>874</v>
      </c>
      <c r="W1677" s="149" t="s">
        <v>1433</v>
      </c>
      <c r="X1677" s="113">
        <v>8</v>
      </c>
      <c r="Y1677" s="113" t="s">
        <v>1413</v>
      </c>
      <c r="Z1677" s="113" t="s">
        <v>1433</v>
      </c>
      <c r="AA1677" s="120">
        <f>X1677+6</f>
        <v>14</v>
      </c>
      <c r="AB1677" s="114" t="s">
        <v>65</v>
      </c>
      <c r="AC1677" s="121" t="s">
        <v>59</v>
      </c>
      <c r="AD1677" s="121" t="s">
        <v>875</v>
      </c>
    </row>
    <row r="1678" spans="1:30" s="121" customFormat="1">
      <c r="A1678" s="114" t="s">
        <v>879</v>
      </c>
      <c r="B1678" s="114" t="s">
        <v>871</v>
      </c>
      <c r="C1678" s="114" t="s">
        <v>868</v>
      </c>
      <c r="D1678" s="114">
        <f t="shared" si="131"/>
        <v>4</v>
      </c>
      <c r="E1678" s="119">
        <f t="shared" si="132"/>
        <v>563.95779595139572</v>
      </c>
      <c r="F1678" s="119">
        <v>347.33685746099002</v>
      </c>
      <c r="G1678" s="114">
        <v>23.378046000000001</v>
      </c>
      <c r="H1678" s="114">
        <v>76.184594000000004</v>
      </c>
      <c r="I1678" s="114" t="s">
        <v>1257</v>
      </c>
      <c r="J1678" s="114" t="s">
        <v>61</v>
      </c>
      <c r="K1678" s="121" t="s">
        <v>495</v>
      </c>
      <c r="L1678" s="121" t="s">
        <v>55</v>
      </c>
      <c r="M1678" s="114" t="s">
        <v>1392</v>
      </c>
      <c r="N1678" s="114" t="s">
        <v>65</v>
      </c>
      <c r="O1678" s="114" t="s">
        <v>518</v>
      </c>
      <c r="P1678" s="121" t="s">
        <v>1169</v>
      </c>
      <c r="Q1678" s="121">
        <v>4</v>
      </c>
      <c r="R1678" s="121" t="s">
        <v>881</v>
      </c>
      <c r="S1678" s="121" t="s">
        <v>59</v>
      </c>
      <c r="U1678" s="121" t="s">
        <v>874</v>
      </c>
      <c r="W1678" s="113" t="s">
        <v>65</v>
      </c>
      <c r="X1678" s="113">
        <v>6</v>
      </c>
      <c r="Y1678" s="113" t="s">
        <v>65</v>
      </c>
      <c r="Z1678" s="113" t="s">
        <v>65</v>
      </c>
      <c r="AA1678" s="120">
        <v>0</v>
      </c>
      <c r="AB1678" s="114" t="s">
        <v>65</v>
      </c>
      <c r="AC1678" s="121" t="s">
        <v>59</v>
      </c>
      <c r="AD1678" s="121" t="s">
        <v>875</v>
      </c>
    </row>
    <row r="1679" spans="1:30" s="121" customFormat="1">
      <c r="A1679" s="114" t="s">
        <v>1435</v>
      </c>
      <c r="B1679" s="114" t="s">
        <v>1537</v>
      </c>
      <c r="C1679" s="114" t="s">
        <v>868</v>
      </c>
      <c r="D1679" s="114">
        <f t="shared" si="131"/>
        <v>4</v>
      </c>
      <c r="E1679" s="119">
        <f t="shared" si="132"/>
        <v>911.29465341238574</v>
      </c>
      <c r="F1679" s="119">
        <v>644.82676466217094</v>
      </c>
      <c r="G1679" s="114">
        <v>23.380960000000002</v>
      </c>
      <c r="H1679" s="114">
        <v>76.185244999999995</v>
      </c>
      <c r="I1679" s="114" t="s">
        <v>1257</v>
      </c>
      <c r="J1679" s="114" t="s">
        <v>61</v>
      </c>
      <c r="K1679" s="121" t="s">
        <v>495</v>
      </c>
      <c r="L1679" s="121" t="s">
        <v>55</v>
      </c>
      <c r="M1679" s="114" t="s">
        <v>1392</v>
      </c>
      <c r="N1679" s="114" t="s">
        <v>65</v>
      </c>
      <c r="O1679" s="114" t="s">
        <v>518</v>
      </c>
      <c r="P1679" s="121" t="s">
        <v>1169</v>
      </c>
      <c r="Q1679" s="121">
        <v>4</v>
      </c>
      <c r="R1679" s="121" t="s">
        <v>881</v>
      </c>
      <c r="S1679" s="121" t="s">
        <v>59</v>
      </c>
      <c r="U1679" s="121" t="s">
        <v>874</v>
      </c>
      <c r="W1679" s="149" t="s">
        <v>1435</v>
      </c>
      <c r="X1679" s="113">
        <v>166</v>
      </c>
      <c r="Y1679" s="113" t="s">
        <v>1533</v>
      </c>
      <c r="Z1679" s="113" t="s">
        <v>1435</v>
      </c>
      <c r="AA1679" s="120">
        <f>X1679+6</f>
        <v>172</v>
      </c>
      <c r="AB1679" s="114" t="s">
        <v>65</v>
      </c>
      <c r="AC1679" s="121" t="s">
        <v>59</v>
      </c>
      <c r="AD1679" s="121" t="s">
        <v>875</v>
      </c>
    </row>
    <row r="1680" spans="1:30" s="121" customFormat="1">
      <c r="A1680" s="114" t="s">
        <v>879</v>
      </c>
      <c r="B1680" s="114" t="s">
        <v>871</v>
      </c>
      <c r="C1680" s="114" t="s">
        <v>868</v>
      </c>
      <c r="D1680" s="114">
        <f t="shared" si="131"/>
        <v>4</v>
      </c>
      <c r="E1680" s="119">
        <f t="shared" si="132"/>
        <v>1556.1214180745567</v>
      </c>
      <c r="F1680" s="119">
        <v>420.68083505239798</v>
      </c>
      <c r="G1680" s="114">
        <v>23.378727999999999</v>
      </c>
      <c r="H1680" s="114">
        <v>76.191001</v>
      </c>
      <c r="I1680" s="114" t="s">
        <v>1257</v>
      </c>
      <c r="J1680" s="114" t="s">
        <v>61</v>
      </c>
      <c r="K1680" s="121" t="s">
        <v>495</v>
      </c>
      <c r="L1680" s="121" t="s">
        <v>55</v>
      </c>
      <c r="M1680" s="114" t="s">
        <v>1392</v>
      </c>
      <c r="N1680" s="114" t="s">
        <v>65</v>
      </c>
      <c r="O1680" s="114" t="s">
        <v>518</v>
      </c>
      <c r="P1680" s="121" t="s">
        <v>1169</v>
      </c>
      <c r="Q1680" s="121">
        <v>4</v>
      </c>
      <c r="R1680" s="121" t="s">
        <v>881</v>
      </c>
      <c r="S1680" s="121" t="s">
        <v>59</v>
      </c>
      <c r="U1680" s="121" t="s">
        <v>874</v>
      </c>
      <c r="W1680" s="113" t="s">
        <v>65</v>
      </c>
      <c r="X1680" s="113">
        <v>6</v>
      </c>
      <c r="Y1680" s="113" t="s">
        <v>65</v>
      </c>
      <c r="Z1680" s="113" t="s">
        <v>65</v>
      </c>
      <c r="AA1680" s="120">
        <v>0</v>
      </c>
      <c r="AB1680" s="114" t="s">
        <v>65</v>
      </c>
      <c r="AC1680" s="121" t="s">
        <v>59</v>
      </c>
      <c r="AD1680" s="121" t="s">
        <v>875</v>
      </c>
    </row>
    <row r="1681" spans="1:30" s="121" customFormat="1">
      <c r="A1681" s="114" t="s">
        <v>1433</v>
      </c>
      <c r="B1681" s="114" t="s">
        <v>1537</v>
      </c>
      <c r="C1681" s="114" t="s">
        <v>868</v>
      </c>
      <c r="D1681" s="114">
        <f t="shared" si="131"/>
        <v>4</v>
      </c>
      <c r="E1681" s="119">
        <f t="shared" si="132"/>
        <v>1976.8022531269546</v>
      </c>
      <c r="F1681" s="119">
        <v>324.48092746711501</v>
      </c>
      <c r="G1681" s="114">
        <v>23.379435999999998</v>
      </c>
      <c r="H1681" s="114">
        <v>76.194650999999993</v>
      </c>
      <c r="I1681" s="114" t="s">
        <v>1257</v>
      </c>
      <c r="J1681" s="114" t="s">
        <v>61</v>
      </c>
      <c r="K1681" s="121" t="s">
        <v>495</v>
      </c>
      <c r="L1681" s="121" t="s">
        <v>55</v>
      </c>
      <c r="M1681" s="114" t="s">
        <v>1392</v>
      </c>
      <c r="N1681" s="114" t="s">
        <v>65</v>
      </c>
      <c r="O1681" s="114" t="s">
        <v>518</v>
      </c>
      <c r="P1681" s="121" t="s">
        <v>1169</v>
      </c>
      <c r="Q1681" s="121">
        <v>4</v>
      </c>
      <c r="R1681" s="121" t="s">
        <v>881</v>
      </c>
      <c r="S1681" s="121" t="s">
        <v>59</v>
      </c>
      <c r="U1681" s="121" t="s">
        <v>874</v>
      </c>
      <c r="W1681" s="149" t="s">
        <v>1433</v>
      </c>
      <c r="X1681" s="113">
        <v>7</v>
      </c>
      <c r="Y1681" s="113" t="s">
        <v>1413</v>
      </c>
      <c r="Z1681" s="113" t="s">
        <v>1433</v>
      </c>
      <c r="AA1681" s="120">
        <f>X1681+6</f>
        <v>13</v>
      </c>
      <c r="AB1681" s="114" t="s">
        <v>65</v>
      </c>
      <c r="AC1681" s="121" t="s">
        <v>59</v>
      </c>
      <c r="AD1681" s="121" t="s">
        <v>875</v>
      </c>
    </row>
    <row r="1682" spans="1:30" s="121" customFormat="1">
      <c r="A1682" s="114" t="s">
        <v>879</v>
      </c>
      <c r="B1682" s="114" t="s">
        <v>871</v>
      </c>
      <c r="C1682" s="114" t="s">
        <v>868</v>
      </c>
      <c r="D1682" s="114">
        <f t="shared" si="131"/>
        <v>4</v>
      </c>
      <c r="E1682" s="119">
        <f t="shared" si="132"/>
        <v>2301.2831805940696</v>
      </c>
      <c r="F1682" s="119">
        <v>85.314714866359395</v>
      </c>
      <c r="G1682" s="114">
        <v>23.379000999999999</v>
      </c>
      <c r="H1682" s="114">
        <v>76.197507999999999</v>
      </c>
      <c r="I1682" s="114" t="s">
        <v>1257</v>
      </c>
      <c r="J1682" s="114" t="s">
        <v>61</v>
      </c>
      <c r="K1682" s="121" t="s">
        <v>495</v>
      </c>
      <c r="L1682" s="121" t="s">
        <v>55</v>
      </c>
      <c r="M1682" s="114" t="s">
        <v>1392</v>
      </c>
      <c r="N1682" s="114" t="s">
        <v>65</v>
      </c>
      <c r="O1682" s="114" t="s">
        <v>518</v>
      </c>
      <c r="P1682" s="121" t="s">
        <v>1169</v>
      </c>
      <c r="Q1682" s="121">
        <v>4</v>
      </c>
      <c r="R1682" s="121" t="s">
        <v>881</v>
      </c>
      <c r="S1682" s="121" t="s">
        <v>59</v>
      </c>
      <c r="U1682" s="121" t="s">
        <v>874</v>
      </c>
      <c r="W1682" s="113" t="s">
        <v>65</v>
      </c>
      <c r="X1682" s="113">
        <v>6</v>
      </c>
      <c r="Y1682" s="113" t="s">
        <v>65</v>
      </c>
      <c r="Z1682" s="113" t="s">
        <v>65</v>
      </c>
      <c r="AA1682" s="120">
        <v>0</v>
      </c>
      <c r="AB1682" s="114" t="s">
        <v>65</v>
      </c>
      <c r="AC1682" s="121" t="s">
        <v>59</v>
      </c>
      <c r="AD1682" s="121" t="s">
        <v>875</v>
      </c>
    </row>
    <row r="1683" spans="1:30" s="121" customFormat="1">
      <c r="A1683" s="114" t="s">
        <v>1497</v>
      </c>
      <c r="B1683" s="114" t="s">
        <v>1537</v>
      </c>
      <c r="C1683" s="114" t="s">
        <v>868</v>
      </c>
      <c r="D1683" s="114">
        <f t="shared" si="131"/>
        <v>4</v>
      </c>
      <c r="E1683" s="119">
        <f t="shared" si="132"/>
        <v>2386.5978954604288</v>
      </c>
      <c r="F1683" s="119">
        <v>50.234667578145299</v>
      </c>
      <c r="G1683" s="114">
        <v>23.378456</v>
      </c>
      <c r="H1683" s="114">
        <v>76.198075000000003</v>
      </c>
      <c r="I1683" s="114" t="s">
        <v>1257</v>
      </c>
      <c r="J1683" s="114" t="s">
        <v>61</v>
      </c>
      <c r="K1683" s="121" t="s">
        <v>495</v>
      </c>
      <c r="L1683" s="121" t="s">
        <v>55</v>
      </c>
      <c r="M1683" s="114" t="s">
        <v>1392</v>
      </c>
      <c r="N1683" s="114" t="s">
        <v>65</v>
      </c>
      <c r="O1683" s="114" t="s">
        <v>518</v>
      </c>
      <c r="P1683" s="121" t="s">
        <v>1258</v>
      </c>
      <c r="Q1683" s="121">
        <v>4</v>
      </c>
      <c r="R1683" s="121" t="s">
        <v>881</v>
      </c>
      <c r="S1683" s="121" t="s">
        <v>59</v>
      </c>
      <c r="U1683" s="121" t="s">
        <v>874</v>
      </c>
      <c r="W1683" s="149" t="s">
        <v>1497</v>
      </c>
      <c r="X1683" s="113">
        <v>35</v>
      </c>
      <c r="Y1683" s="113" t="s">
        <v>1533</v>
      </c>
      <c r="Z1683" s="113" t="s">
        <v>1497</v>
      </c>
      <c r="AA1683" s="120">
        <f>X1683+6</f>
        <v>41</v>
      </c>
      <c r="AB1683" s="114" t="s">
        <v>65</v>
      </c>
      <c r="AC1683" s="121" t="s">
        <v>59</v>
      </c>
      <c r="AD1683" s="121" t="s">
        <v>875</v>
      </c>
    </row>
    <row r="1684" spans="1:30" s="121" customFormat="1">
      <c r="A1684" s="114" t="s">
        <v>1433</v>
      </c>
      <c r="B1684" s="114" t="s">
        <v>1537</v>
      </c>
      <c r="C1684" s="114" t="s">
        <v>868</v>
      </c>
      <c r="D1684" s="114">
        <f t="shared" si="131"/>
        <v>4</v>
      </c>
      <c r="E1684" s="119">
        <f t="shared" si="132"/>
        <v>2436.8325630385743</v>
      </c>
      <c r="F1684" s="119">
        <v>139.721804810436</v>
      </c>
      <c r="G1684" s="114">
        <v>23.378052</v>
      </c>
      <c r="H1684" s="114">
        <v>76.198297999999994</v>
      </c>
      <c r="I1684" s="114" t="s">
        <v>1257</v>
      </c>
      <c r="J1684" s="114" t="s">
        <v>61</v>
      </c>
      <c r="K1684" s="121" t="s">
        <v>495</v>
      </c>
      <c r="L1684" s="121" t="s">
        <v>55</v>
      </c>
      <c r="M1684" s="114" t="s">
        <v>1392</v>
      </c>
      <c r="N1684" s="114" t="s">
        <v>65</v>
      </c>
      <c r="O1684" s="114" t="s">
        <v>518</v>
      </c>
      <c r="P1684" s="121" t="s">
        <v>1169</v>
      </c>
      <c r="Q1684" s="121">
        <v>4</v>
      </c>
      <c r="R1684" s="121" t="s">
        <v>881</v>
      </c>
      <c r="S1684" s="121" t="s">
        <v>59</v>
      </c>
      <c r="U1684" s="121" t="s">
        <v>874</v>
      </c>
      <c r="W1684" s="149" t="s">
        <v>1433</v>
      </c>
      <c r="X1684" s="113">
        <v>42</v>
      </c>
      <c r="Y1684" s="113" t="s">
        <v>1413</v>
      </c>
      <c r="Z1684" s="113" t="s">
        <v>1433</v>
      </c>
      <c r="AA1684" s="120">
        <f>X1684+6</f>
        <v>48</v>
      </c>
      <c r="AB1684" s="114" t="s">
        <v>65</v>
      </c>
      <c r="AC1684" s="121" t="s">
        <v>59</v>
      </c>
      <c r="AD1684" s="121" t="s">
        <v>875</v>
      </c>
    </row>
    <row r="1685" spans="1:30" s="121" customFormat="1">
      <c r="A1685" s="114" t="s">
        <v>879</v>
      </c>
      <c r="B1685" s="114" t="s">
        <v>871</v>
      </c>
      <c r="C1685" s="114" t="s">
        <v>868</v>
      </c>
      <c r="D1685" s="114">
        <f t="shared" si="131"/>
        <v>4</v>
      </c>
      <c r="E1685" s="119">
        <f t="shared" si="132"/>
        <v>2576.5543678490103</v>
      </c>
      <c r="F1685" s="119">
        <v>236.886493956837</v>
      </c>
      <c r="G1685" s="114">
        <v>23.376868000000002</v>
      </c>
      <c r="H1685" s="114">
        <v>76.198734000000002</v>
      </c>
      <c r="I1685" s="114" t="s">
        <v>1257</v>
      </c>
      <c r="J1685" s="114" t="s">
        <v>61</v>
      </c>
      <c r="K1685" s="121" t="s">
        <v>495</v>
      </c>
      <c r="L1685" s="121" t="s">
        <v>55</v>
      </c>
      <c r="M1685" s="114" t="s">
        <v>1392</v>
      </c>
      <c r="N1685" s="114" t="s">
        <v>65</v>
      </c>
      <c r="O1685" s="114" t="s">
        <v>518</v>
      </c>
      <c r="P1685" s="121" t="s">
        <v>1169</v>
      </c>
      <c r="Q1685" s="121">
        <v>4</v>
      </c>
      <c r="R1685" s="121" t="s">
        <v>881</v>
      </c>
      <c r="S1685" s="121" t="s">
        <v>59</v>
      </c>
      <c r="U1685" s="121" t="s">
        <v>874</v>
      </c>
      <c r="W1685" s="113" t="s">
        <v>65</v>
      </c>
      <c r="X1685" s="113">
        <v>6</v>
      </c>
      <c r="Y1685" s="113" t="s">
        <v>65</v>
      </c>
      <c r="Z1685" s="113" t="s">
        <v>65</v>
      </c>
      <c r="AA1685" s="120">
        <v>0</v>
      </c>
      <c r="AB1685" s="114" t="s">
        <v>65</v>
      </c>
      <c r="AC1685" s="121" t="s">
        <v>59</v>
      </c>
      <c r="AD1685" s="121" t="s">
        <v>875</v>
      </c>
    </row>
    <row r="1686" spans="1:30" s="121" customFormat="1">
      <c r="A1686" s="114" t="s">
        <v>879</v>
      </c>
      <c r="B1686" s="114" t="s">
        <v>871</v>
      </c>
      <c r="C1686" s="114" t="s">
        <v>868</v>
      </c>
      <c r="D1686" s="114">
        <f t="shared" si="131"/>
        <v>4</v>
      </c>
      <c r="E1686" s="119">
        <f t="shared" si="132"/>
        <v>2813.4408618058474</v>
      </c>
      <c r="F1686" s="119">
        <v>146.17267999734401</v>
      </c>
      <c r="G1686" s="114">
        <v>23.375167999999999</v>
      </c>
      <c r="H1686" s="114">
        <v>76.200114999999997</v>
      </c>
      <c r="I1686" s="114" t="s">
        <v>1257</v>
      </c>
      <c r="J1686" s="114" t="s">
        <v>61</v>
      </c>
      <c r="K1686" s="121" t="s">
        <v>495</v>
      </c>
      <c r="L1686" s="121" t="s">
        <v>55</v>
      </c>
      <c r="M1686" s="114" t="s">
        <v>1392</v>
      </c>
      <c r="N1686" s="114" t="s">
        <v>65</v>
      </c>
      <c r="O1686" s="114" t="s">
        <v>518</v>
      </c>
      <c r="P1686" s="121" t="s">
        <v>1169</v>
      </c>
      <c r="Q1686" s="121">
        <v>4</v>
      </c>
      <c r="R1686" s="121" t="s">
        <v>881</v>
      </c>
      <c r="S1686" s="121" t="s">
        <v>59</v>
      </c>
      <c r="U1686" s="121" t="s">
        <v>874</v>
      </c>
      <c r="W1686" s="113" t="s">
        <v>65</v>
      </c>
      <c r="X1686" s="113">
        <v>6</v>
      </c>
      <c r="Y1686" s="113" t="s">
        <v>65</v>
      </c>
      <c r="Z1686" s="113" t="s">
        <v>65</v>
      </c>
      <c r="AA1686" s="120">
        <v>0</v>
      </c>
      <c r="AB1686" s="114" t="s">
        <v>65</v>
      </c>
      <c r="AC1686" s="121" t="s">
        <v>59</v>
      </c>
      <c r="AD1686" s="121" t="s">
        <v>875</v>
      </c>
    </row>
    <row r="1687" spans="1:30" s="121" customFormat="1">
      <c r="A1687" s="114" t="s">
        <v>1431</v>
      </c>
      <c r="B1687" s="114" t="s">
        <v>1408</v>
      </c>
      <c r="C1687" s="114" t="s">
        <v>868</v>
      </c>
      <c r="D1687" s="114">
        <f t="shared" si="131"/>
        <v>4</v>
      </c>
      <c r="E1687" s="119">
        <f t="shared" si="132"/>
        <v>2959.6135418031913</v>
      </c>
      <c r="F1687" s="119">
        <v>35.428384860408798</v>
      </c>
      <c r="G1687" s="114">
        <v>23.373944999999999</v>
      </c>
      <c r="H1687" s="114">
        <v>76.200619000000003</v>
      </c>
      <c r="I1687" s="114" t="s">
        <v>1257</v>
      </c>
      <c r="J1687" s="114" t="s">
        <v>61</v>
      </c>
      <c r="K1687" s="121" t="s">
        <v>495</v>
      </c>
      <c r="L1687" s="121" t="s">
        <v>55</v>
      </c>
      <c r="M1687" s="114" t="s">
        <v>1392</v>
      </c>
      <c r="N1687" s="114" t="s">
        <v>65</v>
      </c>
      <c r="O1687" s="114" t="s">
        <v>518</v>
      </c>
      <c r="P1687" s="121" t="s">
        <v>1169</v>
      </c>
      <c r="Q1687" s="121">
        <v>4</v>
      </c>
      <c r="R1687" s="121" t="s">
        <v>873</v>
      </c>
      <c r="S1687" s="121" t="s">
        <v>59</v>
      </c>
      <c r="U1687" s="121" t="s">
        <v>874</v>
      </c>
      <c r="W1687" s="113" t="s">
        <v>65</v>
      </c>
      <c r="X1687" s="113">
        <v>6</v>
      </c>
      <c r="Y1687" s="113" t="s">
        <v>65</v>
      </c>
      <c r="Z1687" s="113" t="s">
        <v>65</v>
      </c>
      <c r="AA1687" s="120">
        <v>0</v>
      </c>
      <c r="AB1687" s="114" t="s">
        <v>65</v>
      </c>
      <c r="AC1687" s="121" t="s">
        <v>59</v>
      </c>
      <c r="AD1687" s="121" t="s">
        <v>875</v>
      </c>
    </row>
    <row r="1688" spans="1:30" s="121" customFormat="1">
      <c r="A1688" s="114" t="s">
        <v>1431</v>
      </c>
      <c r="B1688" s="114" t="s">
        <v>1408</v>
      </c>
      <c r="C1688" s="114" t="s">
        <v>868</v>
      </c>
      <c r="D1688" s="114">
        <f t="shared" si="131"/>
        <v>4</v>
      </c>
      <c r="E1688" s="119">
        <f t="shared" si="132"/>
        <v>2995.0419266636</v>
      </c>
      <c r="F1688" s="119">
        <v>263.72637760540402</v>
      </c>
      <c r="G1688" s="114">
        <v>23.373629000000001</v>
      </c>
      <c r="H1688" s="114">
        <v>76.200605999999993</v>
      </c>
      <c r="I1688" s="114" t="s">
        <v>1257</v>
      </c>
      <c r="J1688" s="114" t="s">
        <v>61</v>
      </c>
      <c r="K1688" s="121" t="s">
        <v>495</v>
      </c>
      <c r="L1688" s="121" t="s">
        <v>55</v>
      </c>
      <c r="M1688" s="114" t="s">
        <v>1392</v>
      </c>
      <c r="N1688" s="114" t="s">
        <v>65</v>
      </c>
      <c r="O1688" s="114">
        <v>3</v>
      </c>
      <c r="P1688" s="121" t="s">
        <v>1169</v>
      </c>
      <c r="Q1688" s="121">
        <v>4</v>
      </c>
      <c r="R1688" s="121" t="s">
        <v>881</v>
      </c>
      <c r="S1688" s="121" t="s">
        <v>59</v>
      </c>
      <c r="U1688" s="121" t="s">
        <v>874</v>
      </c>
      <c r="W1688" s="113" t="s">
        <v>65</v>
      </c>
      <c r="X1688" s="113">
        <v>6</v>
      </c>
      <c r="Y1688" s="113" t="s">
        <v>65</v>
      </c>
      <c r="Z1688" s="113" t="s">
        <v>65</v>
      </c>
      <c r="AA1688" s="120">
        <v>0</v>
      </c>
      <c r="AB1688" s="114" t="s">
        <v>65</v>
      </c>
      <c r="AC1688" s="121" t="s">
        <v>59</v>
      </c>
      <c r="AD1688" s="121" t="s">
        <v>875</v>
      </c>
    </row>
    <row r="1689" spans="1:30" s="121" customFormat="1">
      <c r="A1689" s="114" t="s">
        <v>1432</v>
      </c>
      <c r="B1689" s="114" t="s">
        <v>1408</v>
      </c>
      <c r="C1689" s="114" t="s">
        <v>868</v>
      </c>
      <c r="D1689" s="114">
        <f t="shared" si="131"/>
        <v>4</v>
      </c>
      <c r="E1689" s="119">
        <f t="shared" si="132"/>
        <v>3258.7683042690041</v>
      </c>
      <c r="F1689" s="119">
        <v>127.312924897459</v>
      </c>
      <c r="G1689" s="114">
        <v>23.371850999999999</v>
      </c>
      <c r="H1689" s="114">
        <v>76.201779999999999</v>
      </c>
      <c r="I1689" s="114" t="s">
        <v>1257</v>
      </c>
      <c r="J1689" s="114" t="s">
        <v>61</v>
      </c>
      <c r="K1689" s="121" t="s">
        <v>495</v>
      </c>
      <c r="L1689" s="121" t="s">
        <v>55</v>
      </c>
      <c r="M1689" s="114" t="s">
        <v>1392</v>
      </c>
      <c r="N1689" s="114" t="s">
        <v>65</v>
      </c>
      <c r="O1689" s="114" t="s">
        <v>518</v>
      </c>
      <c r="P1689" s="121" t="s">
        <v>1169</v>
      </c>
      <c r="Q1689" s="121">
        <v>4</v>
      </c>
      <c r="R1689" s="121" t="s">
        <v>881</v>
      </c>
      <c r="S1689" s="121" t="s">
        <v>59</v>
      </c>
      <c r="U1689" s="121" t="s">
        <v>874</v>
      </c>
      <c r="W1689" s="113" t="s">
        <v>65</v>
      </c>
      <c r="X1689" s="113">
        <v>7</v>
      </c>
      <c r="Y1689" s="113" t="s">
        <v>65</v>
      </c>
      <c r="Z1689" s="113" t="s">
        <v>65</v>
      </c>
      <c r="AA1689" s="120">
        <v>0</v>
      </c>
      <c r="AB1689" s="114" t="s">
        <v>65</v>
      </c>
      <c r="AC1689" s="121" t="s">
        <v>59</v>
      </c>
      <c r="AD1689" s="121" t="s">
        <v>875</v>
      </c>
    </row>
    <row r="1690" spans="1:30" s="121" customFormat="1">
      <c r="A1690" s="114" t="s">
        <v>1432</v>
      </c>
      <c r="B1690" s="114" t="s">
        <v>1408</v>
      </c>
      <c r="C1690" s="114" t="s">
        <v>868</v>
      </c>
      <c r="D1690" s="114">
        <f t="shared" si="131"/>
        <v>5</v>
      </c>
      <c r="E1690" s="119">
        <f t="shared" si="132"/>
        <v>3386.0812291664633</v>
      </c>
      <c r="F1690" s="119">
        <v>229.54056419945499</v>
      </c>
      <c r="G1690" s="114">
        <v>23.371721999999998</v>
      </c>
      <c r="H1690" s="114">
        <v>76.202973999999998</v>
      </c>
      <c r="I1690" s="114" t="s">
        <v>1257</v>
      </c>
      <c r="J1690" s="114" t="s">
        <v>61</v>
      </c>
      <c r="K1690" s="121" t="s">
        <v>495</v>
      </c>
      <c r="L1690" s="121" t="s">
        <v>55</v>
      </c>
      <c r="M1690" s="114" t="s">
        <v>1392</v>
      </c>
      <c r="N1690" s="114" t="s">
        <v>65</v>
      </c>
      <c r="O1690" s="114">
        <v>2</v>
      </c>
      <c r="P1690" s="121" t="s">
        <v>884</v>
      </c>
      <c r="Q1690" s="121">
        <v>6</v>
      </c>
      <c r="R1690" s="121" t="s">
        <v>873</v>
      </c>
      <c r="S1690" s="121" t="s">
        <v>59</v>
      </c>
      <c r="U1690" s="121" t="s">
        <v>886</v>
      </c>
      <c r="W1690" s="113" t="s">
        <v>65</v>
      </c>
      <c r="X1690" s="113">
        <v>6</v>
      </c>
      <c r="Y1690" s="113" t="s">
        <v>65</v>
      </c>
      <c r="Z1690" s="113" t="s">
        <v>65</v>
      </c>
      <c r="AA1690" s="120">
        <v>0</v>
      </c>
      <c r="AB1690" s="114" t="s">
        <v>65</v>
      </c>
      <c r="AC1690" s="121" t="s">
        <v>59</v>
      </c>
      <c r="AD1690" s="121" t="s">
        <v>875</v>
      </c>
    </row>
    <row r="1691" spans="1:30" s="121" customFormat="1">
      <c r="A1691" s="114" t="s">
        <v>1498</v>
      </c>
      <c r="B1691" s="114" t="s">
        <v>893</v>
      </c>
      <c r="C1691" s="114" t="s">
        <v>868</v>
      </c>
      <c r="D1691" s="114">
        <f t="shared" si="131"/>
        <v>5</v>
      </c>
      <c r="E1691" s="119">
        <v>0</v>
      </c>
      <c r="F1691" s="119">
        <v>120.727775180012</v>
      </c>
      <c r="G1691" s="114">
        <v>23.373670000000001</v>
      </c>
      <c r="H1691" s="114">
        <v>76.203141000000002</v>
      </c>
      <c r="I1691" s="114" t="s">
        <v>1170</v>
      </c>
      <c r="J1691" s="114" t="s">
        <v>61</v>
      </c>
      <c r="K1691" s="121" t="s">
        <v>495</v>
      </c>
      <c r="L1691" s="121" t="s">
        <v>55</v>
      </c>
      <c r="M1691" s="114" t="s">
        <v>1393</v>
      </c>
      <c r="N1691" s="114" t="s">
        <v>65</v>
      </c>
      <c r="O1691" s="114" t="s">
        <v>518</v>
      </c>
      <c r="P1691" s="121" t="s">
        <v>884</v>
      </c>
      <c r="Q1691" s="121">
        <v>6</v>
      </c>
      <c r="R1691" s="121" t="s">
        <v>873</v>
      </c>
      <c r="S1691" s="121" t="s">
        <v>59</v>
      </c>
      <c r="U1691" s="121" t="s">
        <v>886</v>
      </c>
      <c r="W1691" s="113" t="s">
        <v>65</v>
      </c>
      <c r="X1691" s="113">
        <v>6</v>
      </c>
      <c r="Y1691" s="113" t="s">
        <v>65</v>
      </c>
      <c r="Z1691" s="113" t="s">
        <v>65</v>
      </c>
      <c r="AA1691" s="120">
        <v>0</v>
      </c>
      <c r="AB1691" s="114" t="s">
        <v>65</v>
      </c>
      <c r="AC1691" s="121" t="s">
        <v>59</v>
      </c>
      <c r="AD1691" s="121" t="s">
        <v>875</v>
      </c>
    </row>
    <row r="1692" spans="1:30" s="121" customFormat="1">
      <c r="A1692" s="114" t="s">
        <v>1432</v>
      </c>
      <c r="B1692" s="114" t="s">
        <v>1408</v>
      </c>
      <c r="C1692" s="114" t="s">
        <v>868</v>
      </c>
      <c r="D1692" s="114">
        <f t="shared" si="131"/>
        <v>5</v>
      </c>
      <c r="E1692" s="119">
        <f t="shared" si="132"/>
        <v>120.727775180012</v>
      </c>
      <c r="F1692" s="119">
        <v>170.946231883509</v>
      </c>
      <c r="G1692" s="114">
        <v>23.373626999999999</v>
      </c>
      <c r="H1692" s="114">
        <v>76.202847000000006</v>
      </c>
      <c r="I1692" s="114" t="s">
        <v>1170</v>
      </c>
      <c r="J1692" s="114" t="s">
        <v>61</v>
      </c>
      <c r="K1692" s="121" t="s">
        <v>495</v>
      </c>
      <c r="L1692" s="121" t="s">
        <v>55</v>
      </c>
      <c r="M1692" s="114" t="s">
        <v>1393</v>
      </c>
      <c r="N1692" s="114" t="s">
        <v>65</v>
      </c>
      <c r="O1692" s="114" t="s">
        <v>518</v>
      </c>
      <c r="P1692" s="121" t="s">
        <v>884</v>
      </c>
      <c r="Q1692" s="121">
        <v>6</v>
      </c>
      <c r="R1692" s="121" t="s">
        <v>873</v>
      </c>
      <c r="S1692" s="121" t="s">
        <v>59</v>
      </c>
      <c r="U1692" s="121" t="s">
        <v>886</v>
      </c>
      <c r="W1692" s="113" t="s">
        <v>65</v>
      </c>
      <c r="X1692" s="113">
        <v>5</v>
      </c>
      <c r="Y1692" s="113" t="s">
        <v>65</v>
      </c>
      <c r="Z1692" s="113" t="s">
        <v>65</v>
      </c>
      <c r="AA1692" s="120">
        <v>0</v>
      </c>
      <c r="AB1692" s="114" t="s">
        <v>65</v>
      </c>
      <c r="AC1692" s="121" t="s">
        <v>59</v>
      </c>
      <c r="AD1692" s="121" t="s">
        <v>875</v>
      </c>
    </row>
    <row r="1693" spans="1:30" s="121" customFormat="1">
      <c r="A1693" s="114" t="s">
        <v>1432</v>
      </c>
      <c r="B1693" s="114" t="s">
        <v>1408</v>
      </c>
      <c r="C1693" s="114" t="s">
        <v>868</v>
      </c>
      <c r="D1693" s="114">
        <f t="shared" si="131"/>
        <v>5</v>
      </c>
      <c r="E1693" s="119">
        <f t="shared" si="132"/>
        <v>291.674007063521</v>
      </c>
      <c r="F1693" s="119">
        <v>9.7957230045710197</v>
      </c>
      <c r="G1693" s="114">
        <v>23.37433</v>
      </c>
      <c r="H1693" s="114">
        <v>76.201638000000003</v>
      </c>
      <c r="I1693" s="114" t="s">
        <v>1170</v>
      </c>
      <c r="J1693" s="114" t="s">
        <v>61</v>
      </c>
      <c r="K1693" s="121" t="s">
        <v>495</v>
      </c>
      <c r="L1693" s="121" t="s">
        <v>55</v>
      </c>
      <c r="M1693" s="114" t="s">
        <v>1393</v>
      </c>
      <c r="N1693" s="114" t="s">
        <v>65</v>
      </c>
      <c r="O1693" s="114" t="s">
        <v>518</v>
      </c>
      <c r="P1693" s="121" t="s">
        <v>884</v>
      </c>
      <c r="Q1693" s="121">
        <v>6</v>
      </c>
      <c r="R1693" s="121" t="s">
        <v>873</v>
      </c>
      <c r="S1693" s="121" t="s">
        <v>59</v>
      </c>
      <c r="U1693" s="121" t="s">
        <v>886</v>
      </c>
      <c r="W1693" s="113" t="s">
        <v>65</v>
      </c>
      <c r="X1693" s="113">
        <v>6</v>
      </c>
      <c r="Y1693" s="113" t="s">
        <v>65</v>
      </c>
      <c r="Z1693" s="113" t="s">
        <v>65</v>
      </c>
      <c r="AA1693" s="120">
        <v>0</v>
      </c>
      <c r="AB1693" s="114" t="s">
        <v>65</v>
      </c>
      <c r="AC1693" s="121" t="s">
        <v>59</v>
      </c>
      <c r="AD1693" s="121" t="s">
        <v>875</v>
      </c>
    </row>
    <row r="1694" spans="1:30" s="121" customFormat="1">
      <c r="A1694" s="114" t="s">
        <v>963</v>
      </c>
      <c r="B1694" s="114" t="s">
        <v>1408</v>
      </c>
      <c r="C1694" s="114" t="s">
        <v>868</v>
      </c>
      <c r="D1694" s="114">
        <f t="shared" si="131"/>
        <v>4</v>
      </c>
      <c r="E1694" s="119">
        <f t="shared" si="132"/>
        <v>301.46973006809202</v>
      </c>
      <c r="F1694" s="119">
        <v>600.46935865666899</v>
      </c>
      <c r="G1694" s="114">
        <v>23.374409</v>
      </c>
      <c r="H1694" s="114">
        <v>76.201597000000007</v>
      </c>
      <c r="I1694" s="114" t="s">
        <v>1170</v>
      </c>
      <c r="J1694" s="114" t="s">
        <v>61</v>
      </c>
      <c r="K1694" s="121" t="s">
        <v>495</v>
      </c>
      <c r="L1694" s="121" t="s">
        <v>55</v>
      </c>
      <c r="M1694" s="114" t="s">
        <v>1393</v>
      </c>
      <c r="N1694" s="114" t="s">
        <v>65</v>
      </c>
      <c r="O1694" s="114" t="s">
        <v>518</v>
      </c>
      <c r="P1694" s="121" t="s">
        <v>1171</v>
      </c>
      <c r="Q1694" s="121">
        <v>4</v>
      </c>
      <c r="R1694" s="121" t="s">
        <v>885</v>
      </c>
      <c r="S1694" s="121" t="s">
        <v>59</v>
      </c>
      <c r="U1694" s="121" t="s">
        <v>874</v>
      </c>
      <c r="W1694" s="113" t="s">
        <v>65</v>
      </c>
      <c r="X1694" s="113">
        <v>6</v>
      </c>
      <c r="Y1694" s="113" t="s">
        <v>65</v>
      </c>
      <c r="Z1694" s="113" t="s">
        <v>65</v>
      </c>
      <c r="AA1694" s="120">
        <v>0</v>
      </c>
      <c r="AB1694" s="114" t="s">
        <v>65</v>
      </c>
      <c r="AC1694" s="121" t="s">
        <v>59</v>
      </c>
      <c r="AD1694" s="121" t="s">
        <v>875</v>
      </c>
    </row>
    <row r="1695" spans="1:30" s="121" customFormat="1">
      <c r="A1695" s="114" t="s">
        <v>1433</v>
      </c>
      <c r="B1695" s="114" t="s">
        <v>1537</v>
      </c>
      <c r="C1695" s="114" t="s">
        <v>868</v>
      </c>
      <c r="D1695" s="114">
        <f t="shared" si="131"/>
        <v>4</v>
      </c>
      <c r="E1695" s="119">
        <f t="shared" si="132"/>
        <v>901.93908872476095</v>
      </c>
      <c r="F1695" s="119">
        <v>42.522056213577898</v>
      </c>
      <c r="G1695" s="114">
        <v>23.378461999999999</v>
      </c>
      <c r="H1695" s="114">
        <v>76.198126000000002</v>
      </c>
      <c r="I1695" s="114" t="s">
        <v>1170</v>
      </c>
      <c r="J1695" s="114" t="s">
        <v>61</v>
      </c>
      <c r="K1695" s="121" t="s">
        <v>495</v>
      </c>
      <c r="L1695" s="121" t="s">
        <v>55</v>
      </c>
      <c r="M1695" s="114" t="s">
        <v>1393</v>
      </c>
      <c r="N1695" s="114" t="s">
        <v>65</v>
      </c>
      <c r="O1695" s="114" t="s">
        <v>518</v>
      </c>
      <c r="P1695" s="121" t="s">
        <v>1130</v>
      </c>
      <c r="Q1695" s="121">
        <v>4</v>
      </c>
      <c r="R1695" s="121" t="s">
        <v>885</v>
      </c>
      <c r="S1695" s="121" t="s">
        <v>59</v>
      </c>
      <c r="U1695" s="121" t="s">
        <v>874</v>
      </c>
      <c r="W1695" s="149" t="s">
        <v>1433</v>
      </c>
      <c r="X1695" s="113">
        <v>28</v>
      </c>
      <c r="Y1695" s="113" t="s">
        <v>1413</v>
      </c>
      <c r="Z1695" s="113" t="s">
        <v>1433</v>
      </c>
      <c r="AA1695" s="120">
        <f>X1695+6</f>
        <v>34</v>
      </c>
      <c r="AB1695" s="114" t="s">
        <v>65</v>
      </c>
      <c r="AC1695" s="121" t="s">
        <v>59</v>
      </c>
      <c r="AD1695" s="121" t="s">
        <v>875</v>
      </c>
    </row>
    <row r="1696" spans="1:30" s="121" customFormat="1">
      <c r="A1696" s="114" t="s">
        <v>1431</v>
      </c>
      <c r="B1696" s="114" t="s">
        <v>1408</v>
      </c>
      <c r="C1696" s="114" t="s">
        <v>868</v>
      </c>
      <c r="D1696" s="114">
        <f t="shared" si="131"/>
        <v>4</v>
      </c>
      <c r="E1696" s="119">
        <f t="shared" si="132"/>
        <v>944.46114493833886</v>
      </c>
      <c r="F1696" s="119">
        <v>1098.46768045095</v>
      </c>
      <c r="G1696" s="114">
        <v>23.378375999999999</v>
      </c>
      <c r="H1696" s="114">
        <v>76.198527999999996</v>
      </c>
      <c r="I1696" s="114" t="s">
        <v>1170</v>
      </c>
      <c r="J1696" s="114" t="s">
        <v>61</v>
      </c>
      <c r="K1696" s="121" t="s">
        <v>495</v>
      </c>
      <c r="L1696" s="121" t="s">
        <v>55</v>
      </c>
      <c r="M1696" s="114" t="s">
        <v>1393</v>
      </c>
      <c r="N1696" s="114" t="s">
        <v>65</v>
      </c>
      <c r="O1696" s="114" t="s">
        <v>518</v>
      </c>
      <c r="P1696" s="121" t="s">
        <v>1130</v>
      </c>
      <c r="Q1696" s="121">
        <v>4</v>
      </c>
      <c r="R1696" s="121" t="s">
        <v>885</v>
      </c>
      <c r="S1696" s="121" t="s">
        <v>59</v>
      </c>
      <c r="U1696" s="121" t="s">
        <v>874</v>
      </c>
      <c r="W1696" s="113" t="s">
        <v>65</v>
      </c>
      <c r="X1696" s="113">
        <v>6</v>
      </c>
      <c r="Y1696" s="113" t="s">
        <v>65</v>
      </c>
      <c r="Z1696" s="113" t="s">
        <v>65</v>
      </c>
      <c r="AA1696" s="120">
        <v>0</v>
      </c>
      <c r="AB1696" s="114" t="s">
        <v>65</v>
      </c>
      <c r="AC1696" s="121" t="s">
        <v>59</v>
      </c>
      <c r="AD1696" s="121" t="s">
        <v>875</v>
      </c>
    </row>
    <row r="1697" spans="1:30" s="121" customFormat="1">
      <c r="A1697" s="114" t="s">
        <v>66</v>
      </c>
      <c r="B1697" s="114" t="s">
        <v>1408</v>
      </c>
      <c r="C1697" s="114" t="s">
        <v>868</v>
      </c>
      <c r="D1697" s="114">
        <f t="shared" si="131"/>
        <v>4</v>
      </c>
      <c r="E1697" s="119">
        <f t="shared" si="132"/>
        <v>2042.9288253892887</v>
      </c>
      <c r="F1697" s="119">
        <v>172.07324071720399</v>
      </c>
      <c r="G1697" s="114">
        <v>23.374894000000001</v>
      </c>
      <c r="H1697" s="114">
        <v>76.208112</v>
      </c>
      <c r="I1697" s="114" t="s">
        <v>1170</v>
      </c>
      <c r="J1697" s="114" t="s">
        <v>61</v>
      </c>
      <c r="K1697" s="121" t="s">
        <v>495</v>
      </c>
      <c r="L1697" s="121" t="s">
        <v>55</v>
      </c>
      <c r="M1697" s="114" t="s">
        <v>1393</v>
      </c>
      <c r="N1697" s="114" t="s">
        <v>65</v>
      </c>
      <c r="O1697" s="114" t="s">
        <v>518</v>
      </c>
      <c r="P1697" s="121" t="s">
        <v>1130</v>
      </c>
      <c r="Q1697" s="121">
        <v>4</v>
      </c>
      <c r="R1697" s="121" t="s">
        <v>885</v>
      </c>
      <c r="S1697" s="121" t="s">
        <v>59</v>
      </c>
      <c r="U1697" s="121" t="s">
        <v>874</v>
      </c>
      <c r="W1697" s="113" t="s">
        <v>65</v>
      </c>
      <c r="X1697" s="113">
        <v>96</v>
      </c>
      <c r="Y1697" s="113" t="s">
        <v>65</v>
      </c>
      <c r="Z1697" s="113" t="s">
        <v>65</v>
      </c>
      <c r="AA1697" s="120">
        <v>0</v>
      </c>
      <c r="AB1697" s="114" t="s">
        <v>65</v>
      </c>
      <c r="AC1697" s="121" t="s">
        <v>59</v>
      </c>
      <c r="AD1697" s="121" t="s">
        <v>875</v>
      </c>
    </row>
    <row r="1698" spans="1:30" s="121" customFormat="1">
      <c r="A1698" s="114" t="s">
        <v>66</v>
      </c>
      <c r="B1698" s="114" t="s">
        <v>1408</v>
      </c>
      <c r="C1698" s="114" t="s">
        <v>868</v>
      </c>
      <c r="D1698" s="114">
        <f t="shared" si="131"/>
        <v>4</v>
      </c>
      <c r="E1698" s="119">
        <f t="shared" si="132"/>
        <v>2215.0020661064927</v>
      </c>
      <c r="F1698" s="119">
        <v>443.78559467184698</v>
      </c>
      <c r="G1698" s="114">
        <v>23.375055</v>
      </c>
      <c r="H1698" s="114">
        <v>76.209729999999993</v>
      </c>
      <c r="I1698" s="114" t="s">
        <v>1170</v>
      </c>
      <c r="J1698" s="114" t="s">
        <v>61</v>
      </c>
      <c r="K1698" s="121" t="s">
        <v>495</v>
      </c>
      <c r="L1698" s="121" t="s">
        <v>55</v>
      </c>
      <c r="M1698" s="114" t="s">
        <v>1393</v>
      </c>
      <c r="N1698" s="114" t="s">
        <v>65</v>
      </c>
      <c r="O1698" s="114" t="s">
        <v>518</v>
      </c>
      <c r="P1698" s="121" t="s">
        <v>1130</v>
      </c>
      <c r="Q1698" s="121">
        <v>4</v>
      </c>
      <c r="R1698" s="121" t="s">
        <v>885</v>
      </c>
      <c r="S1698" s="121" t="s">
        <v>59</v>
      </c>
      <c r="U1698" s="121" t="s">
        <v>874</v>
      </c>
      <c r="W1698" s="113" t="s">
        <v>65</v>
      </c>
      <c r="X1698" s="113">
        <v>450</v>
      </c>
      <c r="Y1698" s="113" t="s">
        <v>65</v>
      </c>
      <c r="Z1698" s="113" t="s">
        <v>65</v>
      </c>
      <c r="AA1698" s="120">
        <v>0</v>
      </c>
      <c r="AB1698" s="114" t="s">
        <v>65</v>
      </c>
      <c r="AC1698" s="121" t="s">
        <v>59</v>
      </c>
      <c r="AD1698" s="121" t="s">
        <v>875</v>
      </c>
    </row>
    <row r="1699" spans="1:30" s="121" customFormat="1">
      <c r="A1699" s="114" t="s">
        <v>1431</v>
      </c>
      <c r="B1699" s="114" t="s">
        <v>1408</v>
      </c>
      <c r="C1699" s="114" t="s">
        <v>868</v>
      </c>
      <c r="D1699" s="114">
        <f t="shared" si="131"/>
        <v>5</v>
      </c>
      <c r="E1699" s="119">
        <f t="shared" si="132"/>
        <v>2658.7876607783396</v>
      </c>
      <c r="F1699" s="119">
        <v>810.32580101258304</v>
      </c>
      <c r="G1699" s="114">
        <v>23.374268000000001</v>
      </c>
      <c r="H1699" s="114">
        <v>76.213425999999998</v>
      </c>
      <c r="I1699" s="114" t="s">
        <v>1170</v>
      </c>
      <c r="J1699" s="114" t="s">
        <v>61</v>
      </c>
      <c r="K1699" s="121" t="s">
        <v>495</v>
      </c>
      <c r="L1699" s="121" t="s">
        <v>55</v>
      </c>
      <c r="M1699" s="114" t="s">
        <v>1393</v>
      </c>
      <c r="N1699" s="114" t="s">
        <v>65</v>
      </c>
      <c r="O1699" s="114" t="s">
        <v>518</v>
      </c>
      <c r="P1699" s="121" t="s">
        <v>884</v>
      </c>
      <c r="Q1699" s="121">
        <v>6</v>
      </c>
      <c r="R1699" s="121" t="s">
        <v>873</v>
      </c>
      <c r="S1699" s="121" t="s">
        <v>59</v>
      </c>
      <c r="U1699" s="121" t="s">
        <v>886</v>
      </c>
      <c r="W1699" s="113" t="s">
        <v>65</v>
      </c>
      <c r="X1699" s="113">
        <v>6</v>
      </c>
      <c r="Y1699" s="113" t="s">
        <v>65</v>
      </c>
      <c r="Z1699" s="113" t="s">
        <v>65</v>
      </c>
      <c r="AA1699" s="120">
        <v>0</v>
      </c>
      <c r="AB1699" s="114" t="s">
        <v>65</v>
      </c>
      <c r="AC1699" s="121" t="s">
        <v>59</v>
      </c>
      <c r="AD1699" s="121" t="s">
        <v>875</v>
      </c>
    </row>
    <row r="1700" spans="1:30" s="121" customFormat="1">
      <c r="A1700" s="114" t="s">
        <v>1432</v>
      </c>
      <c r="B1700" s="114" t="s">
        <v>1408</v>
      </c>
      <c r="C1700" s="114" t="s">
        <v>895</v>
      </c>
      <c r="D1700" s="114">
        <f t="shared" si="131"/>
        <v>4</v>
      </c>
      <c r="E1700" s="119">
        <f t="shared" si="132"/>
        <v>3469.1134617909229</v>
      </c>
      <c r="F1700" s="119">
        <v>413.51706735685502</v>
      </c>
      <c r="G1700" s="114">
        <v>23.373722999999998</v>
      </c>
      <c r="H1700" s="114">
        <v>76.220027000000002</v>
      </c>
      <c r="I1700" s="114" t="s">
        <v>1170</v>
      </c>
      <c r="J1700" s="114" t="s">
        <v>61</v>
      </c>
      <c r="K1700" s="121" t="s">
        <v>495</v>
      </c>
      <c r="L1700" s="121" t="s">
        <v>55</v>
      </c>
      <c r="M1700" s="114" t="s">
        <v>1393</v>
      </c>
      <c r="N1700" s="114" t="s">
        <v>65</v>
      </c>
      <c r="O1700" s="114" t="s">
        <v>518</v>
      </c>
      <c r="P1700" s="121" t="s">
        <v>1130</v>
      </c>
      <c r="Q1700" s="121">
        <v>4</v>
      </c>
      <c r="R1700" s="121" t="s">
        <v>881</v>
      </c>
      <c r="S1700" s="121" t="s">
        <v>1535</v>
      </c>
      <c r="U1700" s="121" t="s">
        <v>874</v>
      </c>
      <c r="W1700" s="113" t="s">
        <v>65</v>
      </c>
      <c r="X1700" s="113">
        <v>8</v>
      </c>
      <c r="Y1700" s="113" t="s">
        <v>65</v>
      </c>
      <c r="Z1700" s="113" t="s">
        <v>65</v>
      </c>
      <c r="AA1700" s="120">
        <v>0</v>
      </c>
      <c r="AB1700" s="114" t="s">
        <v>65</v>
      </c>
      <c r="AC1700" s="121" t="s">
        <v>1535</v>
      </c>
      <c r="AD1700" s="121" t="s">
        <v>875</v>
      </c>
    </row>
    <row r="1701" spans="1:30" s="121" customFormat="1">
      <c r="A1701" s="114" t="s">
        <v>1499</v>
      </c>
      <c r="B1701" s="114" t="s">
        <v>893</v>
      </c>
      <c r="C1701" s="114" t="s">
        <v>868</v>
      </c>
      <c r="D1701" s="114">
        <f t="shared" si="131"/>
        <v>5</v>
      </c>
      <c r="E1701" s="119">
        <f t="shared" si="132"/>
        <v>3882.6305291477779</v>
      </c>
      <c r="F1701" s="119">
        <v>152.68599673943601</v>
      </c>
      <c r="G1701" s="114">
        <v>23.376591000000001</v>
      </c>
      <c r="H1701" s="114">
        <v>76.222607999999994</v>
      </c>
      <c r="I1701" s="114" t="s">
        <v>1170</v>
      </c>
      <c r="J1701" s="114" t="s">
        <v>61</v>
      </c>
      <c r="K1701" s="121" t="s">
        <v>495</v>
      </c>
      <c r="L1701" s="121" t="s">
        <v>55</v>
      </c>
      <c r="M1701" s="114" t="s">
        <v>1393</v>
      </c>
      <c r="N1701" s="114" t="s">
        <v>65</v>
      </c>
      <c r="O1701" s="114" t="s">
        <v>518</v>
      </c>
      <c r="P1701" s="121" t="s">
        <v>884</v>
      </c>
      <c r="Q1701" s="121">
        <v>6</v>
      </c>
      <c r="R1701" s="121" t="s">
        <v>885</v>
      </c>
      <c r="S1701" s="121" t="s">
        <v>59</v>
      </c>
      <c r="U1701" s="121" t="s">
        <v>886</v>
      </c>
      <c r="W1701" s="113" t="s">
        <v>65</v>
      </c>
      <c r="X1701" s="113">
        <v>6</v>
      </c>
      <c r="Y1701" s="113" t="s">
        <v>65</v>
      </c>
      <c r="Z1701" s="113" t="s">
        <v>65</v>
      </c>
      <c r="AA1701" s="120">
        <v>0</v>
      </c>
      <c r="AB1701" s="114" t="s">
        <v>65</v>
      </c>
      <c r="AC1701" s="121" t="s">
        <v>59</v>
      </c>
      <c r="AD1701" s="121" t="s">
        <v>875</v>
      </c>
    </row>
    <row r="1702" spans="1:30" s="121" customFormat="1">
      <c r="A1702" s="114" t="s">
        <v>1432</v>
      </c>
      <c r="B1702" s="114" t="s">
        <v>1408</v>
      </c>
      <c r="C1702" s="114" t="s">
        <v>868</v>
      </c>
      <c r="D1702" s="114">
        <f t="shared" si="131"/>
        <v>4</v>
      </c>
      <c r="E1702" s="119">
        <v>0</v>
      </c>
      <c r="F1702" s="119">
        <v>571.28257070409904</v>
      </c>
      <c r="G1702" s="114">
        <v>23.376567999999999</v>
      </c>
      <c r="H1702" s="114">
        <v>76.223820000000003</v>
      </c>
      <c r="I1702" s="114" t="s">
        <v>1172</v>
      </c>
      <c r="J1702" s="114" t="s">
        <v>61</v>
      </c>
      <c r="K1702" s="121" t="s">
        <v>495</v>
      </c>
      <c r="L1702" s="121" t="s">
        <v>55</v>
      </c>
      <c r="M1702" s="114" t="s">
        <v>1394</v>
      </c>
      <c r="N1702" s="114" t="s">
        <v>65</v>
      </c>
      <c r="O1702" s="114" t="s">
        <v>518</v>
      </c>
      <c r="P1702" s="121" t="s">
        <v>1259</v>
      </c>
      <c r="Q1702" s="121">
        <v>4</v>
      </c>
      <c r="R1702" s="121" t="s">
        <v>881</v>
      </c>
      <c r="S1702" s="121" t="s">
        <v>59</v>
      </c>
      <c r="U1702" s="121" t="s">
        <v>874</v>
      </c>
      <c r="W1702" s="113" t="s">
        <v>65</v>
      </c>
      <c r="X1702" s="113">
        <v>18</v>
      </c>
      <c r="Y1702" s="113" t="s">
        <v>65</v>
      </c>
      <c r="Z1702" s="113" t="s">
        <v>65</v>
      </c>
      <c r="AA1702" s="120">
        <v>0</v>
      </c>
      <c r="AB1702" s="114" t="s">
        <v>65</v>
      </c>
      <c r="AC1702" s="121" t="s">
        <v>59</v>
      </c>
      <c r="AD1702" s="121" t="s">
        <v>875</v>
      </c>
    </row>
    <row r="1703" spans="1:30" s="121" customFormat="1">
      <c r="A1703" s="114" t="s">
        <v>1432</v>
      </c>
      <c r="B1703" s="114" t="s">
        <v>1408</v>
      </c>
      <c r="C1703" s="114" t="s">
        <v>868</v>
      </c>
      <c r="D1703" s="114">
        <f t="shared" si="131"/>
        <v>4</v>
      </c>
      <c r="E1703" s="119">
        <f t="shared" si="132"/>
        <v>571.28257070409904</v>
      </c>
      <c r="F1703" s="119">
        <v>88.675751818105297</v>
      </c>
      <c r="G1703" s="114">
        <v>23.373707</v>
      </c>
      <c r="H1703" s="114">
        <v>76.220026000000004</v>
      </c>
      <c r="I1703" s="114" t="s">
        <v>1172</v>
      </c>
      <c r="J1703" s="114" t="s">
        <v>61</v>
      </c>
      <c r="K1703" s="121" t="s">
        <v>495</v>
      </c>
      <c r="L1703" s="121" t="s">
        <v>55</v>
      </c>
      <c r="M1703" s="114" t="s">
        <v>1394</v>
      </c>
      <c r="N1703" s="114" t="s">
        <v>65</v>
      </c>
      <c r="O1703" s="114" t="s">
        <v>518</v>
      </c>
      <c r="P1703" s="121" t="s">
        <v>1173</v>
      </c>
      <c r="Q1703" s="121">
        <v>4</v>
      </c>
      <c r="R1703" s="121" t="s">
        <v>881</v>
      </c>
      <c r="S1703" s="121" t="s">
        <v>59</v>
      </c>
      <c r="U1703" s="121" t="s">
        <v>874</v>
      </c>
      <c r="W1703" s="113" t="s">
        <v>65</v>
      </c>
      <c r="X1703" s="113">
        <v>10</v>
      </c>
      <c r="Y1703" s="113" t="s">
        <v>65</v>
      </c>
      <c r="Z1703" s="113" t="s">
        <v>65</v>
      </c>
      <c r="AA1703" s="120">
        <v>0</v>
      </c>
      <c r="AB1703" s="114" t="s">
        <v>65</v>
      </c>
      <c r="AC1703" s="121" t="s">
        <v>59</v>
      </c>
      <c r="AD1703" s="121" t="s">
        <v>875</v>
      </c>
    </row>
    <row r="1704" spans="1:30" s="121" customFormat="1">
      <c r="A1704" s="114" t="s">
        <v>1431</v>
      </c>
      <c r="B1704" s="114" t="s">
        <v>1408</v>
      </c>
      <c r="C1704" s="114" t="s">
        <v>868</v>
      </c>
      <c r="D1704" s="114">
        <f t="shared" si="131"/>
        <v>22</v>
      </c>
      <c r="E1704" s="119">
        <f t="shared" si="132"/>
        <v>659.9583225222043</v>
      </c>
      <c r="F1704" s="119">
        <v>174.568994841463</v>
      </c>
      <c r="G1704" s="114">
        <v>23.373127</v>
      </c>
      <c r="H1704" s="114">
        <v>76.219440000000006</v>
      </c>
      <c r="I1704" s="114" t="s">
        <v>1172</v>
      </c>
      <c r="J1704" s="114" t="s">
        <v>61</v>
      </c>
      <c r="K1704" s="121" t="s">
        <v>495</v>
      </c>
      <c r="L1704" s="121" t="s">
        <v>55</v>
      </c>
      <c r="M1704" s="114" t="s">
        <v>1394</v>
      </c>
      <c r="N1704" s="114" t="s">
        <v>65</v>
      </c>
      <c r="O1704" s="114" t="s">
        <v>518</v>
      </c>
      <c r="P1704" s="121" t="s">
        <v>1136</v>
      </c>
      <c r="Q1704" s="121">
        <v>40</v>
      </c>
      <c r="R1704" s="121" t="s">
        <v>881</v>
      </c>
      <c r="S1704" s="121" t="s">
        <v>59</v>
      </c>
      <c r="U1704" s="121" t="s">
        <v>33</v>
      </c>
      <c r="W1704" s="113" t="s">
        <v>65</v>
      </c>
      <c r="X1704" s="113">
        <v>40</v>
      </c>
      <c r="Y1704" s="113" t="s">
        <v>65</v>
      </c>
      <c r="Z1704" s="113" t="s">
        <v>65</v>
      </c>
      <c r="AA1704" s="120">
        <v>0</v>
      </c>
      <c r="AB1704" s="114" t="s">
        <v>65</v>
      </c>
      <c r="AC1704" s="121" t="s">
        <v>59</v>
      </c>
      <c r="AD1704" s="121" t="s">
        <v>875</v>
      </c>
    </row>
    <row r="1705" spans="1:30" s="121" customFormat="1">
      <c r="A1705" s="114" t="s">
        <v>1431</v>
      </c>
      <c r="B1705" s="114" t="s">
        <v>1408</v>
      </c>
      <c r="C1705" s="114" t="s">
        <v>868</v>
      </c>
      <c r="D1705" s="114">
        <f t="shared" si="131"/>
        <v>22</v>
      </c>
      <c r="E1705" s="119">
        <f t="shared" si="132"/>
        <v>834.52731736366729</v>
      </c>
      <c r="F1705" s="119">
        <v>74.663356565924403</v>
      </c>
      <c r="G1705" s="114">
        <v>23.372138</v>
      </c>
      <c r="H1705" s="114">
        <v>76.218119999999999</v>
      </c>
      <c r="I1705" s="114" t="s">
        <v>1172</v>
      </c>
      <c r="J1705" s="114" t="s">
        <v>61</v>
      </c>
      <c r="K1705" s="121" t="s">
        <v>495</v>
      </c>
      <c r="L1705" s="121" t="s">
        <v>55</v>
      </c>
      <c r="M1705" s="114" t="s">
        <v>1394</v>
      </c>
      <c r="N1705" s="114" t="s">
        <v>65</v>
      </c>
      <c r="O1705" s="114" t="s">
        <v>518</v>
      </c>
      <c r="P1705" s="121" t="s">
        <v>1136</v>
      </c>
      <c r="Q1705" s="121">
        <v>40</v>
      </c>
      <c r="R1705" s="121" t="s">
        <v>881</v>
      </c>
      <c r="S1705" s="121" t="s">
        <v>59</v>
      </c>
      <c r="U1705" s="121" t="s">
        <v>33</v>
      </c>
      <c r="W1705" s="113" t="s">
        <v>65</v>
      </c>
      <c r="X1705" s="113">
        <v>40</v>
      </c>
      <c r="Y1705" s="113" t="s">
        <v>65</v>
      </c>
      <c r="Z1705" s="113" t="s">
        <v>65</v>
      </c>
      <c r="AA1705" s="120">
        <v>0</v>
      </c>
      <c r="AB1705" s="114" t="s">
        <v>65</v>
      </c>
      <c r="AC1705" s="121" t="s">
        <v>59</v>
      </c>
      <c r="AD1705" s="121" t="s">
        <v>875</v>
      </c>
    </row>
    <row r="1706" spans="1:30" s="121" customFormat="1">
      <c r="A1706" s="114" t="s">
        <v>1433</v>
      </c>
      <c r="B1706" s="114" t="s">
        <v>1537</v>
      </c>
      <c r="C1706" s="114" t="s">
        <v>868</v>
      </c>
      <c r="D1706" s="114">
        <f t="shared" si="131"/>
        <v>22</v>
      </c>
      <c r="E1706" s="119">
        <f t="shared" si="132"/>
        <v>909.19067392959164</v>
      </c>
      <c r="F1706" s="119">
        <v>144.52145590108501</v>
      </c>
      <c r="G1706" s="114">
        <v>23.371879</v>
      </c>
      <c r="H1706" s="114">
        <v>76.217450999999997</v>
      </c>
      <c r="I1706" s="114" t="s">
        <v>1172</v>
      </c>
      <c r="J1706" s="114" t="s">
        <v>61</v>
      </c>
      <c r="K1706" s="121" t="s">
        <v>495</v>
      </c>
      <c r="L1706" s="121" t="s">
        <v>55</v>
      </c>
      <c r="M1706" s="114" t="s">
        <v>1394</v>
      </c>
      <c r="N1706" s="114" t="s">
        <v>65</v>
      </c>
      <c r="O1706" s="114" t="s">
        <v>518</v>
      </c>
      <c r="P1706" s="121" t="s">
        <v>1136</v>
      </c>
      <c r="Q1706" s="121">
        <v>40</v>
      </c>
      <c r="R1706" s="121" t="s">
        <v>873</v>
      </c>
      <c r="S1706" s="121" t="s">
        <v>59</v>
      </c>
      <c r="U1706" s="121" t="s">
        <v>33</v>
      </c>
      <c r="W1706" s="149" t="s">
        <v>1433</v>
      </c>
      <c r="X1706" s="113">
        <v>40</v>
      </c>
      <c r="Y1706" s="113" t="s">
        <v>1413</v>
      </c>
      <c r="Z1706" s="113" t="s">
        <v>1433</v>
      </c>
      <c r="AA1706" s="120">
        <f>X1706+6</f>
        <v>46</v>
      </c>
      <c r="AB1706" s="114" t="s">
        <v>65</v>
      </c>
      <c r="AC1706" s="121" t="s">
        <v>59</v>
      </c>
      <c r="AD1706" s="121" t="s">
        <v>875</v>
      </c>
    </row>
    <row r="1707" spans="1:30" s="121" customFormat="1">
      <c r="A1707" s="114" t="s">
        <v>916</v>
      </c>
      <c r="B1707" s="114" t="s">
        <v>871</v>
      </c>
      <c r="C1707" s="114" t="s">
        <v>868</v>
      </c>
      <c r="D1707" s="114">
        <f t="shared" si="131"/>
        <v>22</v>
      </c>
      <c r="E1707" s="119">
        <f t="shared" si="132"/>
        <v>1053.7121298306765</v>
      </c>
      <c r="F1707" s="119">
        <v>75.275050068862598</v>
      </c>
      <c r="G1707" s="114">
        <v>23.371333</v>
      </c>
      <c r="H1707" s="114">
        <v>76.216170000000005</v>
      </c>
      <c r="I1707" s="114" t="s">
        <v>1172</v>
      </c>
      <c r="J1707" s="114" t="s">
        <v>61</v>
      </c>
      <c r="K1707" s="121" t="s">
        <v>495</v>
      </c>
      <c r="L1707" s="121" t="s">
        <v>55</v>
      </c>
      <c r="M1707" s="114" t="s">
        <v>1394</v>
      </c>
      <c r="N1707" s="114" t="s">
        <v>65</v>
      </c>
      <c r="O1707" s="114" t="s">
        <v>518</v>
      </c>
      <c r="P1707" s="121" t="s">
        <v>1136</v>
      </c>
      <c r="Q1707" s="121">
        <v>40</v>
      </c>
      <c r="R1707" s="121" t="s">
        <v>873</v>
      </c>
      <c r="S1707" s="121" t="s">
        <v>59</v>
      </c>
      <c r="U1707" s="121" t="s">
        <v>33</v>
      </c>
      <c r="W1707" s="113" t="s">
        <v>65</v>
      </c>
      <c r="X1707" s="113">
        <v>40</v>
      </c>
      <c r="Y1707" s="113" t="s">
        <v>65</v>
      </c>
      <c r="Z1707" s="113" t="s">
        <v>65</v>
      </c>
      <c r="AA1707" s="120">
        <v>0</v>
      </c>
      <c r="AB1707" s="114" t="s">
        <v>65</v>
      </c>
      <c r="AC1707" s="121" t="s">
        <v>59</v>
      </c>
      <c r="AD1707" s="121" t="s">
        <v>875</v>
      </c>
    </row>
    <row r="1708" spans="1:30" s="121" customFormat="1">
      <c r="A1708" s="114" t="s">
        <v>1435</v>
      </c>
      <c r="B1708" s="114" t="s">
        <v>1537</v>
      </c>
      <c r="C1708" s="114" t="s">
        <v>868</v>
      </c>
      <c r="D1708" s="114">
        <f t="shared" si="131"/>
        <v>22</v>
      </c>
      <c r="E1708" s="119">
        <f t="shared" si="132"/>
        <v>1128.9871798995391</v>
      </c>
      <c r="F1708" s="119">
        <v>81.891331198911004</v>
      </c>
      <c r="G1708" s="114">
        <v>23.370989999999999</v>
      </c>
      <c r="H1708" s="114">
        <v>76.215535000000003</v>
      </c>
      <c r="I1708" s="114" t="s">
        <v>1172</v>
      </c>
      <c r="J1708" s="114" t="s">
        <v>61</v>
      </c>
      <c r="K1708" s="121" t="s">
        <v>495</v>
      </c>
      <c r="L1708" s="121" t="s">
        <v>55</v>
      </c>
      <c r="M1708" s="114" t="s">
        <v>1394</v>
      </c>
      <c r="N1708" s="114" t="s">
        <v>65</v>
      </c>
      <c r="O1708" s="114" t="s">
        <v>518</v>
      </c>
      <c r="P1708" s="121" t="s">
        <v>1174</v>
      </c>
      <c r="Q1708" s="121">
        <v>40</v>
      </c>
      <c r="R1708" s="121" t="s">
        <v>873</v>
      </c>
      <c r="S1708" s="121" t="s">
        <v>59</v>
      </c>
      <c r="U1708" s="121" t="s">
        <v>33</v>
      </c>
      <c r="W1708" s="149" t="s">
        <v>1435</v>
      </c>
      <c r="X1708" s="113">
        <v>68</v>
      </c>
      <c r="Y1708" s="113" t="s">
        <v>1533</v>
      </c>
      <c r="Z1708" s="113" t="s">
        <v>1435</v>
      </c>
      <c r="AA1708" s="120">
        <f>X1708+6</f>
        <v>74</v>
      </c>
      <c r="AB1708" s="114" t="s">
        <v>65</v>
      </c>
      <c r="AC1708" s="121" t="s">
        <v>59</v>
      </c>
      <c r="AD1708" s="121" t="s">
        <v>875</v>
      </c>
    </row>
    <row r="1709" spans="1:30" s="121" customFormat="1">
      <c r="A1709" s="114" t="s">
        <v>1175</v>
      </c>
      <c r="B1709" s="114" t="s">
        <v>871</v>
      </c>
      <c r="C1709" s="114" t="s">
        <v>868</v>
      </c>
      <c r="D1709" s="114">
        <f t="shared" si="131"/>
        <v>22</v>
      </c>
      <c r="E1709" s="119">
        <f t="shared" si="132"/>
        <v>1210.8785110984502</v>
      </c>
      <c r="F1709" s="119">
        <v>346.59479604269501</v>
      </c>
      <c r="G1709" s="114">
        <v>23.370573</v>
      </c>
      <c r="H1709" s="114">
        <v>76.214873999999995</v>
      </c>
      <c r="I1709" s="114" t="s">
        <v>1172</v>
      </c>
      <c r="J1709" s="114" t="s">
        <v>61</v>
      </c>
      <c r="K1709" s="121" t="s">
        <v>495</v>
      </c>
      <c r="L1709" s="121" t="s">
        <v>55</v>
      </c>
      <c r="M1709" s="114" t="s">
        <v>1394</v>
      </c>
      <c r="N1709" s="114" t="s">
        <v>65</v>
      </c>
      <c r="O1709" s="114" t="s">
        <v>518</v>
      </c>
      <c r="P1709" s="121" t="s">
        <v>1136</v>
      </c>
      <c r="Q1709" s="121">
        <v>40</v>
      </c>
      <c r="R1709" s="121" t="s">
        <v>873</v>
      </c>
      <c r="S1709" s="121" t="s">
        <v>59</v>
      </c>
      <c r="U1709" s="121" t="s">
        <v>33</v>
      </c>
      <c r="W1709" s="113" t="s">
        <v>65</v>
      </c>
      <c r="X1709" s="113">
        <v>40</v>
      </c>
      <c r="Y1709" s="113" t="s">
        <v>65</v>
      </c>
      <c r="Z1709" s="113" t="s">
        <v>65</v>
      </c>
      <c r="AA1709" s="120">
        <v>0</v>
      </c>
      <c r="AB1709" s="114" t="s">
        <v>65</v>
      </c>
      <c r="AC1709" s="121" t="s">
        <v>59</v>
      </c>
      <c r="AD1709" s="121" t="s">
        <v>875</v>
      </c>
    </row>
    <row r="1710" spans="1:30" s="121" customFormat="1">
      <c r="A1710" s="114" t="s">
        <v>1435</v>
      </c>
      <c r="B1710" s="114" t="s">
        <v>1537</v>
      </c>
      <c r="C1710" s="114" t="s">
        <v>868</v>
      </c>
      <c r="D1710" s="114">
        <f t="shared" si="131"/>
        <v>22</v>
      </c>
      <c r="E1710" s="119">
        <f t="shared" si="132"/>
        <v>1557.4733071411451</v>
      </c>
      <c r="F1710" s="119">
        <v>254.93200744159799</v>
      </c>
      <c r="G1710" s="114">
        <v>23.368739999999999</v>
      </c>
      <c r="H1710" s="114">
        <v>76.212132999999994</v>
      </c>
      <c r="I1710" s="114" t="s">
        <v>1172</v>
      </c>
      <c r="J1710" s="114" t="s">
        <v>61</v>
      </c>
      <c r="K1710" s="121" t="s">
        <v>495</v>
      </c>
      <c r="L1710" s="121" t="s">
        <v>55</v>
      </c>
      <c r="M1710" s="114" t="s">
        <v>1394</v>
      </c>
      <c r="N1710" s="114" t="s">
        <v>65</v>
      </c>
      <c r="O1710" s="114" t="s">
        <v>518</v>
      </c>
      <c r="P1710" s="121" t="s">
        <v>1136</v>
      </c>
      <c r="Q1710" s="121">
        <v>40</v>
      </c>
      <c r="R1710" s="121" t="s">
        <v>873</v>
      </c>
      <c r="S1710" s="121" t="s">
        <v>59</v>
      </c>
      <c r="U1710" s="121" t="s">
        <v>33</v>
      </c>
      <c r="W1710" s="149" t="s">
        <v>1435</v>
      </c>
      <c r="X1710" s="113">
        <v>40</v>
      </c>
      <c r="Y1710" s="113" t="s">
        <v>1533</v>
      </c>
      <c r="Z1710" s="113" t="s">
        <v>1435</v>
      </c>
      <c r="AA1710" s="120">
        <f>X1710+6</f>
        <v>46</v>
      </c>
      <c r="AB1710" s="114" t="s">
        <v>65</v>
      </c>
      <c r="AC1710" s="121" t="s">
        <v>59</v>
      </c>
      <c r="AD1710" s="121" t="s">
        <v>875</v>
      </c>
    </row>
    <row r="1711" spans="1:30" s="121" customFormat="1">
      <c r="A1711" s="114" t="s">
        <v>916</v>
      </c>
      <c r="B1711" s="114" t="s">
        <v>871</v>
      </c>
      <c r="C1711" s="114" t="s">
        <v>868</v>
      </c>
      <c r="D1711" s="114">
        <f t="shared" si="131"/>
        <v>22</v>
      </c>
      <c r="E1711" s="119">
        <f t="shared" si="132"/>
        <v>1812.4053145827431</v>
      </c>
      <c r="F1711" s="119">
        <v>22.125811879931501</v>
      </c>
      <c r="G1711" s="114">
        <v>23.367163000000001</v>
      </c>
      <c r="H1711" s="114">
        <v>76.210317000000003</v>
      </c>
      <c r="I1711" s="114" t="s">
        <v>1172</v>
      </c>
      <c r="J1711" s="114" t="s">
        <v>61</v>
      </c>
      <c r="K1711" s="121" t="s">
        <v>495</v>
      </c>
      <c r="L1711" s="121" t="s">
        <v>55</v>
      </c>
      <c r="M1711" s="114" t="s">
        <v>1394</v>
      </c>
      <c r="N1711" s="114" t="s">
        <v>65</v>
      </c>
      <c r="O1711" s="114" t="s">
        <v>518</v>
      </c>
      <c r="P1711" s="121" t="s">
        <v>1136</v>
      </c>
      <c r="Q1711" s="121">
        <v>40</v>
      </c>
      <c r="R1711" s="121" t="s">
        <v>873</v>
      </c>
      <c r="S1711" s="121" t="s">
        <v>59</v>
      </c>
      <c r="U1711" s="121" t="s">
        <v>33</v>
      </c>
      <c r="W1711" s="113" t="s">
        <v>65</v>
      </c>
      <c r="X1711" s="113">
        <v>40</v>
      </c>
      <c r="Y1711" s="113" t="s">
        <v>65</v>
      </c>
      <c r="Z1711" s="113" t="s">
        <v>65</v>
      </c>
      <c r="AA1711" s="120">
        <v>0</v>
      </c>
      <c r="AB1711" s="114" t="s">
        <v>65</v>
      </c>
      <c r="AC1711" s="121" t="s">
        <v>59</v>
      </c>
      <c r="AD1711" s="121" t="s">
        <v>875</v>
      </c>
    </row>
    <row r="1712" spans="1:30" s="121" customFormat="1">
      <c r="A1712" s="114" t="s">
        <v>916</v>
      </c>
      <c r="B1712" s="114" t="s">
        <v>871</v>
      </c>
      <c r="C1712" s="114" t="s">
        <v>868</v>
      </c>
      <c r="D1712" s="114">
        <f t="shared" si="131"/>
        <v>22</v>
      </c>
      <c r="E1712" s="119">
        <f t="shared" si="132"/>
        <v>1834.5311264626746</v>
      </c>
      <c r="F1712" s="119">
        <v>288.06060068153499</v>
      </c>
      <c r="G1712" s="114">
        <v>23.367017000000001</v>
      </c>
      <c r="H1712" s="114">
        <v>76.210168999999993</v>
      </c>
      <c r="I1712" s="114" t="s">
        <v>1172</v>
      </c>
      <c r="J1712" s="114" t="s">
        <v>61</v>
      </c>
      <c r="K1712" s="121" t="s">
        <v>495</v>
      </c>
      <c r="L1712" s="121" t="s">
        <v>55</v>
      </c>
      <c r="M1712" s="114" t="s">
        <v>1394</v>
      </c>
      <c r="N1712" s="114" t="s">
        <v>65</v>
      </c>
      <c r="O1712" s="114" t="s">
        <v>518</v>
      </c>
      <c r="P1712" s="121" t="s">
        <v>1136</v>
      </c>
      <c r="Q1712" s="121">
        <v>40</v>
      </c>
      <c r="R1712" s="121" t="s">
        <v>873</v>
      </c>
      <c r="S1712" s="121" t="s">
        <v>59</v>
      </c>
      <c r="U1712" s="121" t="s">
        <v>33</v>
      </c>
      <c r="W1712" s="113" t="s">
        <v>65</v>
      </c>
      <c r="X1712" s="113">
        <v>40</v>
      </c>
      <c r="Y1712" s="113" t="s">
        <v>65</v>
      </c>
      <c r="Z1712" s="113" t="s">
        <v>65</v>
      </c>
      <c r="AA1712" s="120">
        <v>0</v>
      </c>
      <c r="AB1712" s="114" t="s">
        <v>65</v>
      </c>
      <c r="AC1712" s="121" t="s">
        <v>59</v>
      </c>
      <c r="AD1712" s="121" t="s">
        <v>875</v>
      </c>
    </row>
    <row r="1713" spans="1:30" s="121" customFormat="1">
      <c r="A1713" s="114" t="s">
        <v>1432</v>
      </c>
      <c r="B1713" s="114" t="s">
        <v>1408</v>
      </c>
      <c r="C1713" s="114" t="s">
        <v>868</v>
      </c>
      <c r="D1713" s="114">
        <f t="shared" si="131"/>
        <v>22</v>
      </c>
      <c r="E1713" s="119">
        <f t="shared" si="132"/>
        <v>2122.5917271442095</v>
      </c>
      <c r="F1713" s="119">
        <v>260.87806485440598</v>
      </c>
      <c r="G1713" s="114">
        <v>23.364999999999998</v>
      </c>
      <c r="H1713" s="114">
        <v>76.208398000000003</v>
      </c>
      <c r="I1713" s="114" t="s">
        <v>1172</v>
      </c>
      <c r="J1713" s="114" t="s">
        <v>61</v>
      </c>
      <c r="K1713" s="121" t="s">
        <v>495</v>
      </c>
      <c r="L1713" s="121" t="s">
        <v>55</v>
      </c>
      <c r="M1713" s="114" t="s">
        <v>1394</v>
      </c>
      <c r="N1713" s="114" t="s">
        <v>65</v>
      </c>
      <c r="O1713" s="114" t="s">
        <v>518</v>
      </c>
      <c r="P1713" s="121" t="s">
        <v>1136</v>
      </c>
      <c r="Q1713" s="121">
        <v>40</v>
      </c>
      <c r="R1713" s="121" t="s">
        <v>873</v>
      </c>
      <c r="S1713" s="121" t="s">
        <v>59</v>
      </c>
      <c r="U1713" s="121" t="s">
        <v>33</v>
      </c>
      <c r="W1713" s="113" t="s">
        <v>65</v>
      </c>
      <c r="X1713" s="113">
        <v>40</v>
      </c>
      <c r="Y1713" s="113" t="s">
        <v>65</v>
      </c>
      <c r="Z1713" s="113" t="s">
        <v>65</v>
      </c>
      <c r="AA1713" s="120">
        <v>0</v>
      </c>
      <c r="AB1713" s="114" t="s">
        <v>65</v>
      </c>
      <c r="AC1713" s="121" t="s">
        <v>59</v>
      </c>
      <c r="AD1713" s="121" t="s">
        <v>875</v>
      </c>
    </row>
    <row r="1714" spans="1:30" s="121" customFormat="1">
      <c r="A1714" s="114" t="s">
        <v>916</v>
      </c>
      <c r="B1714" s="114" t="s">
        <v>871</v>
      </c>
      <c r="C1714" s="114" t="s">
        <v>868</v>
      </c>
      <c r="D1714" s="114">
        <f t="shared" si="131"/>
        <v>22</v>
      </c>
      <c r="E1714" s="119">
        <f t="shared" si="132"/>
        <v>2383.4697919986156</v>
      </c>
      <c r="F1714" s="119">
        <v>307.45144833887002</v>
      </c>
      <c r="G1714" s="114">
        <v>23.363133999999999</v>
      </c>
      <c r="H1714" s="114">
        <v>76.206844000000004</v>
      </c>
      <c r="I1714" s="114" t="s">
        <v>1172</v>
      </c>
      <c r="J1714" s="114" t="s">
        <v>61</v>
      </c>
      <c r="K1714" s="121" t="s">
        <v>495</v>
      </c>
      <c r="L1714" s="121" t="s">
        <v>55</v>
      </c>
      <c r="M1714" s="114" t="s">
        <v>1394</v>
      </c>
      <c r="N1714" s="114" t="s">
        <v>65</v>
      </c>
      <c r="O1714" s="114" t="s">
        <v>518</v>
      </c>
      <c r="P1714" s="121" t="s">
        <v>1136</v>
      </c>
      <c r="Q1714" s="121">
        <v>40</v>
      </c>
      <c r="R1714" s="121" t="s">
        <v>873</v>
      </c>
      <c r="S1714" s="121" t="s">
        <v>59</v>
      </c>
      <c r="U1714" s="121" t="s">
        <v>33</v>
      </c>
      <c r="W1714" s="113" t="s">
        <v>65</v>
      </c>
      <c r="X1714" s="113">
        <v>40</v>
      </c>
      <c r="Y1714" s="113" t="s">
        <v>65</v>
      </c>
      <c r="Z1714" s="113" t="s">
        <v>65</v>
      </c>
      <c r="AA1714" s="120">
        <v>0</v>
      </c>
      <c r="AB1714" s="114" t="s">
        <v>65</v>
      </c>
      <c r="AC1714" s="121" t="s">
        <v>59</v>
      </c>
      <c r="AD1714" s="121" t="s">
        <v>875</v>
      </c>
    </row>
    <row r="1715" spans="1:30" s="121" customFormat="1">
      <c r="A1715" s="114" t="s">
        <v>1176</v>
      </c>
      <c r="B1715" s="114" t="s">
        <v>871</v>
      </c>
      <c r="C1715" s="114" t="s">
        <v>868</v>
      </c>
      <c r="D1715" s="114">
        <f t="shared" si="131"/>
        <v>22</v>
      </c>
      <c r="E1715" s="119">
        <f t="shared" si="132"/>
        <v>2690.9212403374859</v>
      </c>
      <c r="F1715" s="119">
        <v>13.222641312642899</v>
      </c>
      <c r="G1715" s="114">
        <v>23.360903</v>
      </c>
      <c r="H1715" s="114">
        <v>76.205066000000002</v>
      </c>
      <c r="I1715" s="114" t="s">
        <v>1172</v>
      </c>
      <c r="J1715" s="114" t="s">
        <v>61</v>
      </c>
      <c r="K1715" s="121" t="s">
        <v>495</v>
      </c>
      <c r="L1715" s="121" t="s">
        <v>55</v>
      </c>
      <c r="M1715" s="114" t="s">
        <v>1394</v>
      </c>
      <c r="N1715" s="114" t="s">
        <v>65</v>
      </c>
      <c r="O1715" s="114" t="s">
        <v>518</v>
      </c>
      <c r="P1715" s="121" t="s">
        <v>1136</v>
      </c>
      <c r="Q1715" s="121">
        <v>40</v>
      </c>
      <c r="R1715" s="121" t="s">
        <v>873</v>
      </c>
      <c r="S1715" s="121" t="s">
        <v>59</v>
      </c>
      <c r="U1715" s="121" t="s">
        <v>33</v>
      </c>
      <c r="W1715" s="113" t="s">
        <v>65</v>
      </c>
      <c r="X1715" s="113">
        <v>40</v>
      </c>
      <c r="Y1715" s="113" t="s">
        <v>65</v>
      </c>
      <c r="Z1715" s="113" t="s">
        <v>65</v>
      </c>
      <c r="AA1715" s="120">
        <v>0</v>
      </c>
      <c r="AB1715" s="114" t="s">
        <v>65</v>
      </c>
      <c r="AC1715" s="121" t="s">
        <v>59</v>
      </c>
      <c r="AD1715" s="121" t="s">
        <v>875</v>
      </c>
    </row>
    <row r="1716" spans="1:30" s="121" customFormat="1">
      <c r="A1716" s="114" t="s">
        <v>916</v>
      </c>
      <c r="B1716" s="114" t="s">
        <v>871</v>
      </c>
      <c r="C1716" s="114" t="s">
        <v>868</v>
      </c>
      <c r="D1716" s="114">
        <f t="shared" si="131"/>
        <v>22</v>
      </c>
      <c r="E1716" s="119">
        <f t="shared" si="132"/>
        <v>2704.1438816501286</v>
      </c>
      <c r="F1716" s="119">
        <v>229.471740466434</v>
      </c>
      <c r="G1716" s="114">
        <v>23.360814000000001</v>
      </c>
      <c r="H1716" s="114">
        <v>76.204982999999999</v>
      </c>
      <c r="I1716" s="114" t="s">
        <v>1172</v>
      </c>
      <c r="J1716" s="114" t="s">
        <v>61</v>
      </c>
      <c r="K1716" s="121" t="s">
        <v>495</v>
      </c>
      <c r="L1716" s="121" t="s">
        <v>55</v>
      </c>
      <c r="M1716" s="114" t="s">
        <v>1394</v>
      </c>
      <c r="N1716" s="114" t="s">
        <v>65</v>
      </c>
      <c r="O1716" s="114" t="s">
        <v>518</v>
      </c>
      <c r="P1716" s="121" t="s">
        <v>1136</v>
      </c>
      <c r="Q1716" s="121">
        <v>40</v>
      </c>
      <c r="R1716" s="121" t="s">
        <v>873</v>
      </c>
      <c r="S1716" s="121" t="s">
        <v>59</v>
      </c>
      <c r="U1716" s="121" t="s">
        <v>33</v>
      </c>
      <c r="W1716" s="113" t="s">
        <v>65</v>
      </c>
      <c r="X1716" s="113">
        <v>40</v>
      </c>
      <c r="Y1716" s="113" t="s">
        <v>65</v>
      </c>
      <c r="Z1716" s="113" t="s">
        <v>65</v>
      </c>
      <c r="AA1716" s="120">
        <v>0</v>
      </c>
      <c r="AB1716" s="114" t="s">
        <v>65</v>
      </c>
      <c r="AC1716" s="121" t="s">
        <v>59</v>
      </c>
      <c r="AD1716" s="121" t="s">
        <v>875</v>
      </c>
    </row>
    <row r="1717" spans="1:30" s="121" customFormat="1">
      <c r="A1717" s="114" t="s">
        <v>1433</v>
      </c>
      <c r="B1717" s="114" t="s">
        <v>1537</v>
      </c>
      <c r="C1717" s="114" t="s">
        <v>868</v>
      </c>
      <c r="D1717" s="114">
        <f t="shared" si="131"/>
        <v>22</v>
      </c>
      <c r="E1717" s="119">
        <f t="shared" si="132"/>
        <v>2933.6156221165625</v>
      </c>
      <c r="F1717" s="119">
        <v>340.27506059634698</v>
      </c>
      <c r="G1717" s="114">
        <v>23.359097999999999</v>
      </c>
      <c r="H1717" s="114">
        <v>76.203732000000002</v>
      </c>
      <c r="I1717" s="114" t="s">
        <v>1172</v>
      </c>
      <c r="J1717" s="114" t="s">
        <v>61</v>
      </c>
      <c r="K1717" s="121" t="s">
        <v>495</v>
      </c>
      <c r="L1717" s="121" t="s">
        <v>55</v>
      </c>
      <c r="M1717" s="114" t="s">
        <v>1394</v>
      </c>
      <c r="N1717" s="114" t="s">
        <v>65</v>
      </c>
      <c r="O1717" s="114" t="s">
        <v>518</v>
      </c>
      <c r="P1717" s="121" t="s">
        <v>1136</v>
      </c>
      <c r="Q1717" s="121">
        <v>40</v>
      </c>
      <c r="R1717" s="121" t="s">
        <v>873</v>
      </c>
      <c r="S1717" s="121" t="s">
        <v>59</v>
      </c>
      <c r="U1717" s="121" t="s">
        <v>33</v>
      </c>
      <c r="W1717" s="149" t="s">
        <v>1433</v>
      </c>
      <c r="X1717" s="113">
        <v>40</v>
      </c>
      <c r="Y1717" s="113" t="s">
        <v>1413</v>
      </c>
      <c r="Z1717" s="113" t="s">
        <v>1433</v>
      </c>
      <c r="AA1717" s="120">
        <f>X1717+6</f>
        <v>46</v>
      </c>
      <c r="AB1717" s="114" t="s">
        <v>65</v>
      </c>
      <c r="AC1717" s="121" t="s">
        <v>59</v>
      </c>
      <c r="AD1717" s="121" t="s">
        <v>875</v>
      </c>
    </row>
    <row r="1718" spans="1:30" s="121" customFormat="1">
      <c r="A1718" s="114" t="s">
        <v>916</v>
      </c>
      <c r="B1718" s="114" t="s">
        <v>871</v>
      </c>
      <c r="C1718" s="114" t="s">
        <v>868</v>
      </c>
      <c r="D1718" s="114">
        <f t="shared" si="131"/>
        <v>22</v>
      </c>
      <c r="E1718" s="119">
        <f t="shared" si="132"/>
        <v>3273.8906827129094</v>
      </c>
      <c r="F1718" s="119">
        <v>150.32951269064199</v>
      </c>
      <c r="G1718" s="114">
        <v>23.356536999999999</v>
      </c>
      <c r="H1718" s="114">
        <v>76.201896000000005</v>
      </c>
      <c r="I1718" s="114" t="s">
        <v>1172</v>
      </c>
      <c r="J1718" s="114" t="s">
        <v>61</v>
      </c>
      <c r="K1718" s="121" t="s">
        <v>495</v>
      </c>
      <c r="L1718" s="121" t="s">
        <v>55</v>
      </c>
      <c r="M1718" s="114" t="s">
        <v>1394</v>
      </c>
      <c r="N1718" s="114" t="s">
        <v>65</v>
      </c>
      <c r="O1718" s="114" t="s">
        <v>518</v>
      </c>
      <c r="P1718" s="121" t="s">
        <v>1136</v>
      </c>
      <c r="Q1718" s="121">
        <v>40</v>
      </c>
      <c r="R1718" s="121" t="s">
        <v>873</v>
      </c>
      <c r="S1718" s="121" t="s">
        <v>59</v>
      </c>
      <c r="U1718" s="121" t="s">
        <v>33</v>
      </c>
      <c r="W1718" s="113" t="s">
        <v>65</v>
      </c>
      <c r="X1718" s="113">
        <v>40</v>
      </c>
      <c r="Y1718" s="113" t="s">
        <v>65</v>
      </c>
      <c r="Z1718" s="113" t="s">
        <v>65</v>
      </c>
      <c r="AA1718" s="120">
        <v>0</v>
      </c>
      <c r="AB1718" s="114" t="s">
        <v>65</v>
      </c>
      <c r="AC1718" s="121" t="s">
        <v>59</v>
      </c>
      <c r="AD1718" s="121" t="s">
        <v>875</v>
      </c>
    </row>
    <row r="1719" spans="1:30" s="121" customFormat="1">
      <c r="A1719" s="114" t="s">
        <v>916</v>
      </c>
      <c r="B1719" s="114" t="s">
        <v>871</v>
      </c>
      <c r="C1719" s="114" t="s">
        <v>868</v>
      </c>
      <c r="D1719" s="114">
        <f t="shared" si="131"/>
        <v>22</v>
      </c>
      <c r="E1719" s="119">
        <f t="shared" si="132"/>
        <v>3424.2201954035513</v>
      </c>
      <c r="F1719" s="119">
        <v>250.563227452495</v>
      </c>
      <c r="G1719" s="114">
        <v>23.355456</v>
      </c>
      <c r="H1719" s="114">
        <v>76.201007000000004</v>
      </c>
      <c r="I1719" s="114" t="s">
        <v>1172</v>
      </c>
      <c r="J1719" s="114" t="s">
        <v>61</v>
      </c>
      <c r="K1719" s="121" t="s">
        <v>495</v>
      </c>
      <c r="L1719" s="121" t="s">
        <v>55</v>
      </c>
      <c r="M1719" s="114" t="s">
        <v>1394</v>
      </c>
      <c r="N1719" s="114" t="s">
        <v>65</v>
      </c>
      <c r="O1719" s="114" t="s">
        <v>518</v>
      </c>
      <c r="P1719" s="121" t="s">
        <v>1136</v>
      </c>
      <c r="Q1719" s="121">
        <v>40</v>
      </c>
      <c r="R1719" s="121" t="s">
        <v>873</v>
      </c>
      <c r="S1719" s="121" t="s">
        <v>59</v>
      </c>
      <c r="U1719" s="121" t="s">
        <v>33</v>
      </c>
      <c r="W1719" s="113" t="s">
        <v>65</v>
      </c>
      <c r="X1719" s="113">
        <v>40</v>
      </c>
      <c r="Y1719" s="113" t="s">
        <v>65</v>
      </c>
      <c r="Z1719" s="113" t="s">
        <v>65</v>
      </c>
      <c r="AA1719" s="120">
        <v>0</v>
      </c>
      <c r="AB1719" s="114" t="s">
        <v>65</v>
      </c>
      <c r="AC1719" s="121" t="s">
        <v>59</v>
      </c>
      <c r="AD1719" s="121" t="s">
        <v>875</v>
      </c>
    </row>
    <row r="1720" spans="1:30" s="121" customFormat="1">
      <c r="A1720" s="114" t="s">
        <v>1177</v>
      </c>
      <c r="B1720" s="114" t="s">
        <v>871</v>
      </c>
      <c r="C1720" s="114" t="s">
        <v>868</v>
      </c>
      <c r="D1720" s="114">
        <f t="shared" si="131"/>
        <v>22</v>
      </c>
      <c r="E1720" s="119">
        <f t="shared" si="132"/>
        <v>3674.7834228560464</v>
      </c>
      <c r="F1720" s="119">
        <v>29.309150847206102</v>
      </c>
      <c r="G1720" s="114">
        <v>23.353736999999999</v>
      </c>
      <c r="H1720" s="114">
        <v>76.199419000000006</v>
      </c>
      <c r="I1720" s="114" t="s">
        <v>1172</v>
      </c>
      <c r="J1720" s="114" t="s">
        <v>61</v>
      </c>
      <c r="K1720" s="121" t="s">
        <v>495</v>
      </c>
      <c r="L1720" s="121" t="s">
        <v>55</v>
      </c>
      <c r="M1720" s="114" t="s">
        <v>1394</v>
      </c>
      <c r="N1720" s="114" t="s">
        <v>65</v>
      </c>
      <c r="O1720" s="114" t="s">
        <v>518</v>
      </c>
      <c r="P1720" s="121" t="s">
        <v>1136</v>
      </c>
      <c r="Q1720" s="121">
        <v>40</v>
      </c>
      <c r="R1720" s="121" t="s">
        <v>873</v>
      </c>
      <c r="S1720" s="121" t="s">
        <v>59</v>
      </c>
      <c r="U1720" s="121" t="s">
        <v>33</v>
      </c>
      <c r="W1720" s="113" t="s">
        <v>65</v>
      </c>
      <c r="X1720" s="113">
        <v>40</v>
      </c>
      <c r="Y1720" s="113" t="s">
        <v>65</v>
      </c>
      <c r="Z1720" s="113" t="s">
        <v>65</v>
      </c>
      <c r="AA1720" s="120">
        <v>0</v>
      </c>
      <c r="AB1720" s="114" t="s">
        <v>65</v>
      </c>
      <c r="AC1720" s="121" t="s">
        <v>59</v>
      </c>
      <c r="AD1720" s="121" t="s">
        <v>875</v>
      </c>
    </row>
    <row r="1721" spans="1:30" s="121" customFormat="1">
      <c r="A1721" s="114" t="s">
        <v>1431</v>
      </c>
      <c r="B1721" s="114" t="s">
        <v>1408</v>
      </c>
      <c r="C1721" s="114" t="s">
        <v>868</v>
      </c>
      <c r="D1721" s="114">
        <f t="shared" si="131"/>
        <v>22</v>
      </c>
      <c r="E1721" s="119">
        <f t="shared" si="132"/>
        <v>3704.0925737032526</v>
      </c>
      <c r="F1721" s="119">
        <v>330.34286410912398</v>
      </c>
      <c r="G1721" s="114">
        <v>23.353555</v>
      </c>
      <c r="H1721" s="114">
        <v>76.199209999999994</v>
      </c>
      <c r="I1721" s="114" t="s">
        <v>1172</v>
      </c>
      <c r="J1721" s="114" t="s">
        <v>61</v>
      </c>
      <c r="K1721" s="121" t="s">
        <v>495</v>
      </c>
      <c r="L1721" s="121" t="s">
        <v>55</v>
      </c>
      <c r="M1721" s="114" t="s">
        <v>1394</v>
      </c>
      <c r="N1721" s="114" t="s">
        <v>65</v>
      </c>
      <c r="O1721" s="114" t="s">
        <v>518</v>
      </c>
      <c r="P1721" s="121" t="s">
        <v>1136</v>
      </c>
      <c r="Q1721" s="121">
        <v>40</v>
      </c>
      <c r="R1721" s="121" t="s">
        <v>873</v>
      </c>
      <c r="S1721" s="121" t="s">
        <v>59</v>
      </c>
      <c r="U1721" s="121" t="s">
        <v>33</v>
      </c>
      <c r="W1721" s="113" t="s">
        <v>65</v>
      </c>
      <c r="X1721" s="113">
        <v>40</v>
      </c>
      <c r="Y1721" s="113" t="s">
        <v>65</v>
      </c>
      <c r="Z1721" s="113" t="s">
        <v>65</v>
      </c>
      <c r="AA1721" s="120">
        <v>0</v>
      </c>
      <c r="AB1721" s="114" t="s">
        <v>65</v>
      </c>
      <c r="AC1721" s="121" t="s">
        <v>59</v>
      </c>
      <c r="AD1721" s="121" t="s">
        <v>875</v>
      </c>
    </row>
    <row r="1722" spans="1:30" s="121" customFormat="1">
      <c r="A1722" s="114" t="s">
        <v>1178</v>
      </c>
      <c r="B1722" s="114" t="s">
        <v>893</v>
      </c>
      <c r="C1722" s="114" t="s">
        <v>868</v>
      </c>
      <c r="D1722" s="114">
        <f t="shared" si="131"/>
        <v>5</v>
      </c>
      <c r="E1722" s="119">
        <f t="shared" si="132"/>
        <v>4034.4354378123767</v>
      </c>
      <c r="F1722" s="119">
        <v>112.03672618622601</v>
      </c>
      <c r="G1722" s="114">
        <v>23.351420999999998</v>
      </c>
      <c r="H1722" s="114">
        <v>76.196971000000005</v>
      </c>
      <c r="I1722" s="114" t="s">
        <v>1172</v>
      </c>
      <c r="J1722" s="114" t="s">
        <v>61</v>
      </c>
      <c r="K1722" s="121" t="s">
        <v>495</v>
      </c>
      <c r="L1722" s="121" t="s">
        <v>55</v>
      </c>
      <c r="M1722" s="114" t="s">
        <v>1394</v>
      </c>
      <c r="N1722" s="114" t="s">
        <v>65</v>
      </c>
      <c r="O1722" s="114">
        <v>2</v>
      </c>
      <c r="P1722" s="121" t="s">
        <v>884</v>
      </c>
      <c r="Q1722" s="121">
        <v>6</v>
      </c>
      <c r="R1722" s="121" t="s">
        <v>873</v>
      </c>
      <c r="S1722" s="121" t="s">
        <v>59</v>
      </c>
      <c r="U1722" s="121" t="s">
        <v>886</v>
      </c>
      <c r="W1722" s="113" t="s">
        <v>65</v>
      </c>
      <c r="X1722" s="113">
        <v>6</v>
      </c>
      <c r="Y1722" s="113" t="s">
        <v>65</v>
      </c>
      <c r="Z1722" s="113" t="s">
        <v>65</v>
      </c>
      <c r="AA1722" s="120">
        <v>0</v>
      </c>
      <c r="AB1722" s="114" t="s">
        <v>65</v>
      </c>
      <c r="AC1722" s="121" t="s">
        <v>59</v>
      </c>
      <c r="AD1722" s="121" t="s">
        <v>875</v>
      </c>
    </row>
    <row r="1723" spans="1:30" s="121" customFormat="1">
      <c r="A1723" s="114" t="s">
        <v>1431</v>
      </c>
      <c r="B1723" s="114" t="s">
        <v>1408</v>
      </c>
      <c r="C1723" s="114" t="s">
        <v>868</v>
      </c>
      <c r="D1723" s="114">
        <f t="shared" si="131"/>
        <v>5</v>
      </c>
      <c r="E1723" s="119">
        <v>0</v>
      </c>
      <c r="F1723" s="119">
        <v>108.762696339407</v>
      </c>
      <c r="G1723" s="114">
        <v>23.350788000000001</v>
      </c>
      <c r="H1723" s="114">
        <v>76.197806</v>
      </c>
      <c r="I1723" s="114" t="s">
        <v>1179</v>
      </c>
      <c r="J1723" s="114" t="s">
        <v>61</v>
      </c>
      <c r="K1723" s="121" t="s">
        <v>495</v>
      </c>
      <c r="L1723" s="121" t="s">
        <v>55</v>
      </c>
      <c r="M1723" s="114" t="s">
        <v>1395</v>
      </c>
      <c r="N1723" s="114" t="s">
        <v>65</v>
      </c>
      <c r="O1723" s="114" t="s">
        <v>518</v>
      </c>
      <c r="P1723" s="121" t="s">
        <v>884</v>
      </c>
      <c r="Q1723" s="121">
        <v>6</v>
      </c>
      <c r="R1723" s="121" t="s">
        <v>873</v>
      </c>
      <c r="S1723" s="121" t="s">
        <v>59</v>
      </c>
      <c r="U1723" s="121" t="s">
        <v>886</v>
      </c>
      <c r="W1723" s="113" t="s">
        <v>65</v>
      </c>
      <c r="X1723" s="113">
        <v>6</v>
      </c>
      <c r="Y1723" s="113" t="s">
        <v>65</v>
      </c>
      <c r="Z1723" s="113" t="s">
        <v>65</v>
      </c>
      <c r="AA1723" s="120">
        <v>0</v>
      </c>
      <c r="AB1723" s="114" t="s">
        <v>65</v>
      </c>
      <c r="AC1723" s="121" t="s">
        <v>59</v>
      </c>
      <c r="AD1723" s="121" t="s">
        <v>875</v>
      </c>
    </row>
    <row r="1724" spans="1:30" s="121" customFormat="1">
      <c r="A1724" s="114" t="s">
        <v>1433</v>
      </c>
      <c r="B1724" s="114" t="s">
        <v>1537</v>
      </c>
      <c r="C1724" s="114" t="s">
        <v>868</v>
      </c>
      <c r="D1724" s="114">
        <f t="shared" si="131"/>
        <v>22</v>
      </c>
      <c r="E1724" s="119">
        <f t="shared" si="132"/>
        <v>108.762696339407</v>
      </c>
      <c r="F1724" s="119">
        <v>246.98272030499299</v>
      </c>
      <c r="G1724" s="114">
        <v>23.351368000000001</v>
      </c>
      <c r="H1724" s="114">
        <v>76.196954000000005</v>
      </c>
      <c r="I1724" s="114" t="s">
        <v>1179</v>
      </c>
      <c r="J1724" s="114" t="s">
        <v>61</v>
      </c>
      <c r="K1724" s="121" t="s">
        <v>495</v>
      </c>
      <c r="L1724" s="121" t="s">
        <v>55</v>
      </c>
      <c r="M1724" s="114" t="s">
        <v>1395</v>
      </c>
      <c r="N1724" s="114" t="s">
        <v>65</v>
      </c>
      <c r="O1724" s="114" t="s">
        <v>518</v>
      </c>
      <c r="P1724" s="121" t="s">
        <v>1136</v>
      </c>
      <c r="Q1724" s="121">
        <v>40</v>
      </c>
      <c r="R1724" s="121" t="s">
        <v>873</v>
      </c>
      <c r="S1724" s="121" t="s">
        <v>59</v>
      </c>
      <c r="U1724" s="121" t="s">
        <v>33</v>
      </c>
      <c r="W1724" s="149" t="s">
        <v>1433</v>
      </c>
      <c r="X1724" s="113">
        <v>40</v>
      </c>
      <c r="Y1724" s="113" t="s">
        <v>1413</v>
      </c>
      <c r="Z1724" s="113" t="s">
        <v>1433</v>
      </c>
      <c r="AA1724" s="120">
        <f>X1724+6</f>
        <v>46</v>
      </c>
      <c r="AB1724" s="114" t="s">
        <v>65</v>
      </c>
      <c r="AC1724" s="121" t="s">
        <v>59</v>
      </c>
      <c r="AD1724" s="121" t="s">
        <v>875</v>
      </c>
    </row>
    <row r="1725" spans="1:30" s="121" customFormat="1">
      <c r="A1725" s="114" t="s">
        <v>916</v>
      </c>
      <c r="B1725" s="114" t="s">
        <v>871</v>
      </c>
      <c r="C1725" s="114" t="s">
        <v>868</v>
      </c>
      <c r="D1725" s="114">
        <f t="shared" si="131"/>
        <v>22</v>
      </c>
      <c r="E1725" s="119">
        <f t="shared" si="132"/>
        <v>355.7454166444</v>
      </c>
      <c r="F1725" s="119">
        <v>39.383428363117901</v>
      </c>
      <c r="G1725" s="114">
        <v>23.349536000000001</v>
      </c>
      <c r="H1725" s="114">
        <v>76.195590999999993</v>
      </c>
      <c r="I1725" s="114" t="s">
        <v>1179</v>
      </c>
      <c r="J1725" s="114" t="s">
        <v>61</v>
      </c>
      <c r="K1725" s="121" t="s">
        <v>495</v>
      </c>
      <c r="L1725" s="121" t="s">
        <v>55</v>
      </c>
      <c r="M1725" s="114" t="s">
        <v>1395</v>
      </c>
      <c r="N1725" s="114" t="s">
        <v>65</v>
      </c>
      <c r="O1725" s="114" t="s">
        <v>518</v>
      </c>
      <c r="P1725" s="121" t="s">
        <v>1136</v>
      </c>
      <c r="Q1725" s="121">
        <v>40</v>
      </c>
      <c r="R1725" s="121" t="s">
        <v>873</v>
      </c>
      <c r="S1725" s="121" t="s">
        <v>59</v>
      </c>
      <c r="U1725" s="121" t="s">
        <v>33</v>
      </c>
      <c r="W1725" s="113" t="s">
        <v>65</v>
      </c>
      <c r="X1725" s="113">
        <v>40</v>
      </c>
      <c r="Y1725" s="113" t="s">
        <v>65</v>
      </c>
      <c r="Z1725" s="113" t="s">
        <v>65</v>
      </c>
      <c r="AA1725" s="120">
        <v>0</v>
      </c>
      <c r="AB1725" s="114" t="s">
        <v>65</v>
      </c>
      <c r="AC1725" s="121" t="s">
        <v>59</v>
      </c>
      <c r="AD1725" s="121" t="s">
        <v>875</v>
      </c>
    </row>
    <row r="1726" spans="1:30" s="121" customFormat="1">
      <c r="A1726" s="114" t="s">
        <v>916</v>
      </c>
      <c r="B1726" s="114" t="s">
        <v>871</v>
      </c>
      <c r="C1726" s="114" t="s">
        <v>868</v>
      </c>
      <c r="D1726" s="114">
        <f t="shared" si="131"/>
        <v>22</v>
      </c>
      <c r="E1726" s="119">
        <f t="shared" si="132"/>
        <v>395.1288450075179</v>
      </c>
      <c r="F1726" s="119">
        <v>239.456900515141</v>
      </c>
      <c r="G1726" s="114">
        <v>23.349243000000001</v>
      </c>
      <c r="H1726" s="114">
        <v>76.195373000000004</v>
      </c>
      <c r="I1726" s="114" t="s">
        <v>1179</v>
      </c>
      <c r="J1726" s="114" t="s">
        <v>61</v>
      </c>
      <c r="K1726" s="121" t="s">
        <v>495</v>
      </c>
      <c r="L1726" s="121" t="s">
        <v>55</v>
      </c>
      <c r="M1726" s="114" t="s">
        <v>1395</v>
      </c>
      <c r="N1726" s="114" t="s">
        <v>65</v>
      </c>
      <c r="O1726" s="114" t="s">
        <v>518</v>
      </c>
      <c r="P1726" s="121" t="s">
        <v>1136</v>
      </c>
      <c r="Q1726" s="121">
        <v>40</v>
      </c>
      <c r="R1726" s="121" t="s">
        <v>873</v>
      </c>
      <c r="S1726" s="121" t="s">
        <v>59</v>
      </c>
      <c r="U1726" s="121" t="s">
        <v>33</v>
      </c>
      <c r="W1726" s="113" t="s">
        <v>65</v>
      </c>
      <c r="X1726" s="113">
        <v>40</v>
      </c>
      <c r="Y1726" s="113" t="s">
        <v>65</v>
      </c>
      <c r="Z1726" s="113" t="s">
        <v>65</v>
      </c>
      <c r="AA1726" s="120">
        <v>0</v>
      </c>
      <c r="AB1726" s="114" t="s">
        <v>916</v>
      </c>
      <c r="AC1726" s="121" t="s">
        <v>59</v>
      </c>
      <c r="AD1726" s="121" t="s">
        <v>875</v>
      </c>
    </row>
    <row r="1727" spans="1:30" s="121" customFormat="1">
      <c r="A1727" s="114" t="s">
        <v>1180</v>
      </c>
      <c r="B1727" s="114" t="s">
        <v>871</v>
      </c>
      <c r="C1727" s="114" t="s">
        <v>868</v>
      </c>
      <c r="D1727" s="114">
        <f t="shared" si="131"/>
        <v>22</v>
      </c>
      <c r="E1727" s="119">
        <f t="shared" si="132"/>
        <v>634.58574552265895</v>
      </c>
      <c r="F1727" s="119">
        <v>159.17590803822301</v>
      </c>
      <c r="G1727" s="114">
        <v>23.347436999999999</v>
      </c>
      <c r="H1727" s="114">
        <v>76.194085999999999</v>
      </c>
      <c r="I1727" s="114" t="s">
        <v>1179</v>
      </c>
      <c r="J1727" s="114" t="s">
        <v>61</v>
      </c>
      <c r="K1727" s="121" t="s">
        <v>495</v>
      </c>
      <c r="L1727" s="121" t="s">
        <v>55</v>
      </c>
      <c r="M1727" s="114" t="s">
        <v>1395</v>
      </c>
      <c r="N1727" s="114" t="s">
        <v>65</v>
      </c>
      <c r="O1727" s="114" t="s">
        <v>518</v>
      </c>
      <c r="P1727" s="121" t="s">
        <v>1136</v>
      </c>
      <c r="Q1727" s="121">
        <v>40</v>
      </c>
      <c r="R1727" s="121" t="s">
        <v>873</v>
      </c>
      <c r="S1727" s="121" t="s">
        <v>59</v>
      </c>
      <c r="U1727" s="121" t="s">
        <v>33</v>
      </c>
      <c r="W1727" s="113" t="s">
        <v>65</v>
      </c>
      <c r="X1727" s="113">
        <v>40</v>
      </c>
      <c r="Y1727" s="113" t="s">
        <v>65</v>
      </c>
      <c r="Z1727" s="113" t="s">
        <v>65</v>
      </c>
      <c r="AA1727" s="120">
        <v>0</v>
      </c>
      <c r="AB1727" s="114" t="s">
        <v>65</v>
      </c>
      <c r="AC1727" s="121" t="s">
        <v>59</v>
      </c>
      <c r="AD1727" s="121" t="s">
        <v>875</v>
      </c>
    </row>
    <row r="1728" spans="1:30" s="121" customFormat="1">
      <c r="A1728" s="114" t="s">
        <v>916</v>
      </c>
      <c r="B1728" s="114" t="s">
        <v>871</v>
      </c>
      <c r="C1728" s="114" t="s">
        <v>868</v>
      </c>
      <c r="D1728" s="114">
        <f t="shared" si="131"/>
        <v>22</v>
      </c>
      <c r="E1728" s="119">
        <f t="shared" si="132"/>
        <v>793.761653560882</v>
      </c>
      <c r="F1728" s="119">
        <v>154.62244389183201</v>
      </c>
      <c r="G1728" s="114">
        <v>23.346225</v>
      </c>
      <c r="H1728" s="114">
        <v>76.193252000000001</v>
      </c>
      <c r="I1728" s="114" t="s">
        <v>1179</v>
      </c>
      <c r="J1728" s="114" t="s">
        <v>61</v>
      </c>
      <c r="K1728" s="121" t="s">
        <v>495</v>
      </c>
      <c r="L1728" s="121" t="s">
        <v>55</v>
      </c>
      <c r="M1728" s="114" t="s">
        <v>1395</v>
      </c>
      <c r="N1728" s="114" t="s">
        <v>65</v>
      </c>
      <c r="O1728" s="114" t="s">
        <v>518</v>
      </c>
      <c r="P1728" s="121" t="s">
        <v>1136</v>
      </c>
      <c r="Q1728" s="121">
        <v>40</v>
      </c>
      <c r="R1728" s="121" t="s">
        <v>873</v>
      </c>
      <c r="S1728" s="121" t="s">
        <v>59</v>
      </c>
      <c r="U1728" s="121" t="s">
        <v>33</v>
      </c>
      <c r="W1728" s="113" t="s">
        <v>65</v>
      </c>
      <c r="X1728" s="113">
        <v>40</v>
      </c>
      <c r="Y1728" s="113" t="s">
        <v>65</v>
      </c>
      <c r="Z1728" s="113" t="s">
        <v>65</v>
      </c>
      <c r="AA1728" s="120">
        <v>0</v>
      </c>
      <c r="AB1728" s="114" t="s">
        <v>65</v>
      </c>
      <c r="AC1728" s="121" t="s">
        <v>59</v>
      </c>
      <c r="AD1728" s="121" t="s">
        <v>875</v>
      </c>
    </row>
    <row r="1729" spans="1:30" s="121" customFormat="1">
      <c r="A1729" s="114" t="s">
        <v>1433</v>
      </c>
      <c r="B1729" s="114" t="s">
        <v>1537</v>
      </c>
      <c r="C1729" s="114" t="s">
        <v>868</v>
      </c>
      <c r="D1729" s="114">
        <f t="shared" si="131"/>
        <v>22</v>
      </c>
      <c r="E1729" s="119">
        <f t="shared" si="132"/>
        <v>948.38409745271406</v>
      </c>
      <c r="F1729" s="119">
        <v>85.286344511395598</v>
      </c>
      <c r="G1729" s="114">
        <v>23.345058000000002</v>
      </c>
      <c r="H1729" s="114">
        <v>76.192428000000007</v>
      </c>
      <c r="I1729" s="114" t="s">
        <v>1179</v>
      </c>
      <c r="J1729" s="114" t="s">
        <v>61</v>
      </c>
      <c r="K1729" s="121" t="s">
        <v>495</v>
      </c>
      <c r="L1729" s="121" t="s">
        <v>55</v>
      </c>
      <c r="M1729" s="114" t="s">
        <v>1395</v>
      </c>
      <c r="N1729" s="114" t="s">
        <v>65</v>
      </c>
      <c r="O1729" s="114">
        <v>7</v>
      </c>
      <c r="P1729" s="121" t="s">
        <v>1136</v>
      </c>
      <c r="Q1729" s="121">
        <v>40</v>
      </c>
      <c r="R1729" s="121" t="s">
        <v>873</v>
      </c>
      <c r="S1729" s="121" t="s">
        <v>59</v>
      </c>
      <c r="U1729" s="121" t="s">
        <v>33</v>
      </c>
      <c r="W1729" s="149" t="s">
        <v>1433</v>
      </c>
      <c r="X1729" s="113">
        <v>40</v>
      </c>
      <c r="Y1729" s="113" t="s">
        <v>1413</v>
      </c>
      <c r="Z1729" s="113" t="s">
        <v>1433</v>
      </c>
      <c r="AA1729" s="120">
        <f t="shared" ref="AA1729:AA1730" si="133">X1729+6</f>
        <v>46</v>
      </c>
      <c r="AB1729" s="114" t="s">
        <v>65</v>
      </c>
      <c r="AC1729" s="121" t="s">
        <v>59</v>
      </c>
      <c r="AD1729" s="121" t="s">
        <v>875</v>
      </c>
    </row>
    <row r="1730" spans="1:30" s="121" customFormat="1">
      <c r="A1730" s="114" t="s">
        <v>1433</v>
      </c>
      <c r="B1730" s="114" t="s">
        <v>1537</v>
      </c>
      <c r="C1730" s="114" t="s">
        <v>868</v>
      </c>
      <c r="D1730" s="114">
        <f t="shared" si="131"/>
        <v>22</v>
      </c>
      <c r="E1730" s="119">
        <f t="shared" si="132"/>
        <v>1033.6704419641096</v>
      </c>
      <c r="F1730" s="119">
        <v>234.16861797592199</v>
      </c>
      <c r="G1730" s="114">
        <v>23.344435000000001</v>
      </c>
      <c r="H1730" s="114">
        <v>76.191937999999993</v>
      </c>
      <c r="I1730" s="114" t="s">
        <v>1179</v>
      </c>
      <c r="J1730" s="114" t="s">
        <v>61</v>
      </c>
      <c r="K1730" s="121" t="s">
        <v>495</v>
      </c>
      <c r="L1730" s="121" t="s">
        <v>55</v>
      </c>
      <c r="M1730" s="114" t="s">
        <v>1395</v>
      </c>
      <c r="N1730" s="114" t="s">
        <v>65</v>
      </c>
      <c r="O1730" s="114" t="s">
        <v>518</v>
      </c>
      <c r="P1730" s="121" t="s">
        <v>1136</v>
      </c>
      <c r="Q1730" s="121">
        <v>40</v>
      </c>
      <c r="R1730" s="121" t="s">
        <v>873</v>
      </c>
      <c r="S1730" s="121" t="s">
        <v>59</v>
      </c>
      <c r="U1730" s="121" t="s">
        <v>33</v>
      </c>
      <c r="W1730" s="149" t="s">
        <v>1433</v>
      </c>
      <c r="X1730" s="113">
        <v>40</v>
      </c>
      <c r="Y1730" s="113" t="s">
        <v>1413</v>
      </c>
      <c r="Z1730" s="113" t="s">
        <v>1433</v>
      </c>
      <c r="AA1730" s="120">
        <f t="shared" si="133"/>
        <v>46</v>
      </c>
      <c r="AB1730" s="114" t="s">
        <v>65</v>
      </c>
      <c r="AC1730" s="121" t="s">
        <v>59</v>
      </c>
      <c r="AD1730" s="121" t="s">
        <v>875</v>
      </c>
    </row>
    <row r="1731" spans="1:30" s="121" customFormat="1">
      <c r="A1731" s="114" t="s">
        <v>1181</v>
      </c>
      <c r="B1731" s="114" t="s">
        <v>893</v>
      </c>
      <c r="C1731" s="114" t="s">
        <v>868</v>
      </c>
      <c r="D1731" s="114">
        <f t="shared" si="131"/>
        <v>22</v>
      </c>
      <c r="E1731" s="119">
        <f t="shared" si="132"/>
        <v>1267.8390599400316</v>
      </c>
      <c r="F1731" s="119">
        <v>404.07895019917498</v>
      </c>
      <c r="G1731" s="114">
        <v>23.342843999999999</v>
      </c>
      <c r="H1731" s="114">
        <v>76.190431000000004</v>
      </c>
      <c r="I1731" s="114" t="s">
        <v>1179</v>
      </c>
      <c r="J1731" s="114" t="s">
        <v>61</v>
      </c>
      <c r="K1731" s="121" t="s">
        <v>495</v>
      </c>
      <c r="L1731" s="121" t="s">
        <v>55</v>
      </c>
      <c r="M1731" s="114" t="s">
        <v>1395</v>
      </c>
      <c r="N1731" s="114" t="s">
        <v>65</v>
      </c>
      <c r="O1731" s="114" t="s">
        <v>518</v>
      </c>
      <c r="P1731" s="121" t="s">
        <v>1136</v>
      </c>
      <c r="Q1731" s="121">
        <v>40</v>
      </c>
      <c r="R1731" s="121" t="s">
        <v>873</v>
      </c>
      <c r="S1731" s="121" t="s">
        <v>59</v>
      </c>
      <c r="U1731" s="121" t="s">
        <v>33</v>
      </c>
      <c r="W1731" s="113" t="s">
        <v>65</v>
      </c>
      <c r="X1731" s="113">
        <v>40</v>
      </c>
      <c r="Y1731" s="113" t="s">
        <v>65</v>
      </c>
      <c r="Z1731" s="113" t="s">
        <v>65</v>
      </c>
      <c r="AA1731" s="120">
        <v>0</v>
      </c>
      <c r="AB1731" s="114" t="s">
        <v>65</v>
      </c>
      <c r="AC1731" s="121" t="s">
        <v>59</v>
      </c>
      <c r="AD1731" s="121" t="s">
        <v>875</v>
      </c>
    </row>
    <row r="1732" spans="1:30" s="121" customFormat="1">
      <c r="A1732" s="114" t="s">
        <v>1181</v>
      </c>
      <c r="B1732" s="114" t="s">
        <v>893</v>
      </c>
      <c r="C1732" s="114" t="s">
        <v>868</v>
      </c>
      <c r="D1732" s="114">
        <f t="shared" si="131"/>
        <v>4</v>
      </c>
      <c r="E1732" s="119">
        <f t="shared" si="132"/>
        <v>1671.9180101392067</v>
      </c>
      <c r="F1732" s="119">
        <v>156.76196154208299</v>
      </c>
      <c r="G1732" s="114">
        <v>23.340308</v>
      </c>
      <c r="H1732" s="114">
        <v>76.187590999999998</v>
      </c>
      <c r="I1732" s="114" t="s">
        <v>1179</v>
      </c>
      <c r="J1732" s="114" t="s">
        <v>61</v>
      </c>
      <c r="K1732" s="121" t="s">
        <v>495</v>
      </c>
      <c r="L1732" s="121" t="s">
        <v>55</v>
      </c>
      <c r="M1732" s="114" t="s">
        <v>1395</v>
      </c>
      <c r="N1732" s="114" t="s">
        <v>65</v>
      </c>
      <c r="O1732" s="114" t="s">
        <v>518</v>
      </c>
      <c r="P1732" s="121" t="s">
        <v>874</v>
      </c>
      <c r="Q1732" s="121">
        <v>4</v>
      </c>
      <c r="R1732" s="121" t="s">
        <v>873</v>
      </c>
      <c r="S1732" s="121" t="s">
        <v>59</v>
      </c>
      <c r="U1732" s="121" t="s">
        <v>874</v>
      </c>
      <c r="W1732" s="113" t="s">
        <v>65</v>
      </c>
      <c r="X1732" s="113">
        <v>6</v>
      </c>
      <c r="Y1732" s="113" t="s">
        <v>65</v>
      </c>
      <c r="Z1732" s="113" t="s">
        <v>65</v>
      </c>
      <c r="AA1732" s="120">
        <v>0</v>
      </c>
      <c r="AB1732" s="114" t="s">
        <v>65</v>
      </c>
      <c r="AC1732" s="121" t="s">
        <v>59</v>
      </c>
      <c r="AD1732" s="121" t="s">
        <v>875</v>
      </c>
    </row>
    <row r="1733" spans="1:30" s="121" customFormat="1">
      <c r="A1733" s="114" t="s">
        <v>1182</v>
      </c>
      <c r="B1733" s="114" t="s">
        <v>871</v>
      </c>
      <c r="C1733" s="114" t="s">
        <v>868</v>
      </c>
      <c r="D1733" s="114">
        <f t="shared" ref="D1733:D1796" si="134">(Q1733/2)+2</f>
        <v>4</v>
      </c>
      <c r="E1733" s="119">
        <v>0</v>
      </c>
      <c r="F1733" s="119">
        <v>160.81056480434799</v>
      </c>
      <c r="G1733" s="114">
        <v>23.339608999999999</v>
      </c>
      <c r="H1733" s="114">
        <v>76.188910000000007</v>
      </c>
      <c r="I1733" s="114" t="s">
        <v>1183</v>
      </c>
      <c r="J1733" s="114" t="s">
        <v>61</v>
      </c>
      <c r="K1733" s="121" t="s">
        <v>495</v>
      </c>
      <c r="L1733" s="121" t="s">
        <v>55</v>
      </c>
      <c r="M1733" s="114" t="s">
        <v>1396</v>
      </c>
      <c r="N1733" s="114" t="s">
        <v>65</v>
      </c>
      <c r="O1733" s="114" t="s">
        <v>518</v>
      </c>
      <c r="P1733" s="121" t="s">
        <v>874</v>
      </c>
      <c r="Q1733" s="121">
        <v>4</v>
      </c>
      <c r="R1733" s="121" t="s">
        <v>873</v>
      </c>
      <c r="S1733" s="121" t="s">
        <v>59</v>
      </c>
      <c r="U1733" s="121" t="s">
        <v>874</v>
      </c>
      <c r="W1733" s="113" t="s">
        <v>65</v>
      </c>
      <c r="X1733" s="113">
        <v>6</v>
      </c>
      <c r="Y1733" s="113" t="s">
        <v>65</v>
      </c>
      <c r="Z1733" s="113" t="s">
        <v>65</v>
      </c>
      <c r="AA1733" s="120">
        <v>0</v>
      </c>
      <c r="AB1733" s="114" t="s">
        <v>65</v>
      </c>
      <c r="AC1733" s="121" t="s">
        <v>59</v>
      </c>
      <c r="AD1733" s="121" t="s">
        <v>875</v>
      </c>
    </row>
    <row r="1734" spans="1:30" s="121" customFormat="1">
      <c r="A1734" s="114" t="s">
        <v>916</v>
      </c>
      <c r="B1734" s="114" t="s">
        <v>871</v>
      </c>
      <c r="C1734" s="114" t="s">
        <v>868</v>
      </c>
      <c r="D1734" s="114">
        <f t="shared" si="134"/>
        <v>22</v>
      </c>
      <c r="E1734" s="119">
        <f t="shared" ref="E1734:E1797" si="135">F1733+E1733</f>
        <v>160.81056480434799</v>
      </c>
      <c r="F1734" s="119">
        <v>429.77605871981399</v>
      </c>
      <c r="G1734" s="114">
        <v>23.340252</v>
      </c>
      <c r="H1734" s="114">
        <v>76.187517999999997</v>
      </c>
      <c r="I1734" s="114" t="s">
        <v>1183</v>
      </c>
      <c r="J1734" s="114" t="s">
        <v>61</v>
      </c>
      <c r="K1734" s="121" t="s">
        <v>495</v>
      </c>
      <c r="L1734" s="121" t="s">
        <v>55</v>
      </c>
      <c r="M1734" s="114" t="s">
        <v>1396</v>
      </c>
      <c r="N1734" s="114" t="s">
        <v>65</v>
      </c>
      <c r="O1734" s="114" t="s">
        <v>518</v>
      </c>
      <c r="P1734" s="121" t="s">
        <v>1136</v>
      </c>
      <c r="Q1734" s="121">
        <v>40</v>
      </c>
      <c r="R1734" s="121" t="s">
        <v>873</v>
      </c>
      <c r="S1734" s="121" t="s">
        <v>59</v>
      </c>
      <c r="U1734" s="121" t="s">
        <v>33</v>
      </c>
      <c r="W1734" s="113" t="s">
        <v>65</v>
      </c>
      <c r="X1734" s="113">
        <v>40</v>
      </c>
      <c r="Y1734" s="113" t="s">
        <v>65</v>
      </c>
      <c r="Z1734" s="113" t="s">
        <v>65</v>
      </c>
      <c r="AA1734" s="120">
        <v>0</v>
      </c>
      <c r="AB1734" s="114" t="s">
        <v>65</v>
      </c>
      <c r="AC1734" s="121" t="s">
        <v>59</v>
      </c>
      <c r="AD1734" s="121" t="s">
        <v>875</v>
      </c>
    </row>
    <row r="1735" spans="1:30" s="121" customFormat="1">
      <c r="A1735" s="114" t="s">
        <v>1435</v>
      </c>
      <c r="B1735" s="114" t="s">
        <v>1537</v>
      </c>
      <c r="C1735" s="114" t="s">
        <v>868</v>
      </c>
      <c r="D1735" s="114">
        <f t="shared" si="134"/>
        <v>22</v>
      </c>
      <c r="E1735" s="119">
        <f t="shared" si="135"/>
        <v>590.58662352416195</v>
      </c>
      <c r="F1735" s="119">
        <v>423.15190071935899</v>
      </c>
      <c r="G1735" s="114">
        <v>23.337539</v>
      </c>
      <c r="H1735" s="114">
        <v>76.184515000000005</v>
      </c>
      <c r="I1735" s="114" t="s">
        <v>1183</v>
      </c>
      <c r="J1735" s="114" t="s">
        <v>61</v>
      </c>
      <c r="K1735" s="121" t="s">
        <v>495</v>
      </c>
      <c r="L1735" s="121" t="s">
        <v>55</v>
      </c>
      <c r="M1735" s="114" t="s">
        <v>1396</v>
      </c>
      <c r="N1735" s="114" t="s">
        <v>65</v>
      </c>
      <c r="O1735" s="114" t="s">
        <v>518</v>
      </c>
      <c r="P1735" s="121" t="s">
        <v>1136</v>
      </c>
      <c r="Q1735" s="121">
        <v>40</v>
      </c>
      <c r="R1735" s="121" t="s">
        <v>873</v>
      </c>
      <c r="S1735" s="121" t="s">
        <v>59</v>
      </c>
      <c r="U1735" s="121" t="s">
        <v>33</v>
      </c>
      <c r="W1735" s="149" t="s">
        <v>1435</v>
      </c>
      <c r="X1735" s="113">
        <v>40</v>
      </c>
      <c r="Y1735" s="113" t="s">
        <v>1533</v>
      </c>
      <c r="Z1735" s="113" t="s">
        <v>1435</v>
      </c>
      <c r="AA1735" s="120">
        <f>X1735+6</f>
        <v>46</v>
      </c>
      <c r="AB1735" s="114" t="s">
        <v>65</v>
      </c>
      <c r="AC1735" s="121" t="s">
        <v>59</v>
      </c>
      <c r="AD1735" s="121" t="s">
        <v>875</v>
      </c>
    </row>
    <row r="1736" spans="1:30" s="121" customFormat="1">
      <c r="A1736" s="114" t="s">
        <v>1432</v>
      </c>
      <c r="B1736" s="114" t="s">
        <v>1408</v>
      </c>
      <c r="C1736" s="114" t="s">
        <v>868</v>
      </c>
      <c r="D1736" s="114">
        <f t="shared" si="134"/>
        <v>22</v>
      </c>
      <c r="E1736" s="119">
        <f t="shared" si="135"/>
        <v>1013.7385242435209</v>
      </c>
      <c r="F1736" s="119">
        <v>212.067087703753</v>
      </c>
      <c r="G1736" s="114">
        <v>23.335823999999999</v>
      </c>
      <c r="H1736" s="114">
        <v>76.180853999999997</v>
      </c>
      <c r="I1736" s="114" t="s">
        <v>1183</v>
      </c>
      <c r="J1736" s="114" t="s">
        <v>61</v>
      </c>
      <c r="K1736" s="121" t="s">
        <v>495</v>
      </c>
      <c r="L1736" s="121" t="s">
        <v>55</v>
      </c>
      <c r="M1736" s="114" t="s">
        <v>1396</v>
      </c>
      <c r="N1736" s="114" t="s">
        <v>65</v>
      </c>
      <c r="O1736" s="114">
        <v>4</v>
      </c>
      <c r="P1736" s="121" t="s">
        <v>1136</v>
      </c>
      <c r="Q1736" s="121">
        <v>40</v>
      </c>
      <c r="R1736" s="121" t="s">
        <v>873</v>
      </c>
      <c r="S1736" s="121" t="s">
        <v>59</v>
      </c>
      <c r="U1736" s="121" t="s">
        <v>33</v>
      </c>
      <c r="W1736" s="113" t="s">
        <v>65</v>
      </c>
      <c r="X1736" s="113">
        <v>40</v>
      </c>
      <c r="Y1736" s="113" t="s">
        <v>65</v>
      </c>
      <c r="Z1736" s="113" t="s">
        <v>65</v>
      </c>
      <c r="AA1736" s="120">
        <v>0</v>
      </c>
      <c r="AB1736" s="114" t="s">
        <v>65</v>
      </c>
      <c r="AC1736" s="121" t="s">
        <v>59</v>
      </c>
      <c r="AD1736" s="121" t="s">
        <v>875</v>
      </c>
    </row>
    <row r="1737" spans="1:30" s="121" customFormat="1">
      <c r="A1737" s="114" t="s">
        <v>1431</v>
      </c>
      <c r="B1737" s="114" t="s">
        <v>1408</v>
      </c>
      <c r="C1737" s="114" t="s">
        <v>868</v>
      </c>
      <c r="D1737" s="114">
        <f t="shared" si="134"/>
        <v>4</v>
      </c>
      <c r="E1737" s="119">
        <v>0</v>
      </c>
      <c r="F1737" s="119">
        <v>91.598845671222094</v>
      </c>
      <c r="G1737" s="114">
        <v>23.373707</v>
      </c>
      <c r="H1737" s="114">
        <v>76.220026000000004</v>
      </c>
      <c r="I1737" s="114" t="s">
        <v>1260</v>
      </c>
      <c r="J1737" s="114" t="s">
        <v>61</v>
      </c>
      <c r="K1737" s="121" t="s">
        <v>495</v>
      </c>
      <c r="L1737" s="121" t="s">
        <v>55</v>
      </c>
      <c r="M1737" s="114" t="s">
        <v>1397</v>
      </c>
      <c r="N1737" s="114" t="s">
        <v>65</v>
      </c>
      <c r="O1737" s="114" t="s">
        <v>518</v>
      </c>
      <c r="P1737" s="121" t="s">
        <v>1184</v>
      </c>
      <c r="Q1737" s="121">
        <v>4</v>
      </c>
      <c r="R1737" s="121" t="s">
        <v>873</v>
      </c>
      <c r="S1737" s="121" t="s">
        <v>59</v>
      </c>
      <c r="U1737" s="121" t="s">
        <v>874</v>
      </c>
      <c r="W1737" s="113" t="s">
        <v>65</v>
      </c>
      <c r="X1737" s="113">
        <v>6</v>
      </c>
      <c r="Y1737" s="113" t="s">
        <v>65</v>
      </c>
      <c r="Z1737" s="113" t="s">
        <v>65</v>
      </c>
      <c r="AA1737" s="120">
        <v>0</v>
      </c>
      <c r="AB1737" s="114" t="s">
        <v>65</v>
      </c>
      <c r="AC1737" s="121" t="s">
        <v>59</v>
      </c>
      <c r="AD1737" s="121" t="s">
        <v>875</v>
      </c>
    </row>
    <row r="1738" spans="1:30" s="121" customFormat="1">
      <c r="A1738" s="114" t="s">
        <v>1432</v>
      </c>
      <c r="B1738" s="114" t="s">
        <v>1408</v>
      </c>
      <c r="C1738" s="114" t="s">
        <v>868</v>
      </c>
      <c r="D1738" s="114">
        <f t="shared" si="134"/>
        <v>4</v>
      </c>
      <c r="E1738" s="119">
        <f t="shared" si="135"/>
        <v>91.598845671222094</v>
      </c>
      <c r="F1738" s="119">
        <v>21.9963574692582</v>
      </c>
      <c r="G1738" s="114">
        <v>23.372920000000001</v>
      </c>
      <c r="H1738" s="114">
        <v>76.220263000000003</v>
      </c>
      <c r="I1738" s="114" t="s">
        <v>1260</v>
      </c>
      <c r="J1738" s="114" t="s">
        <v>61</v>
      </c>
      <c r="K1738" s="121" t="s">
        <v>495</v>
      </c>
      <c r="L1738" s="121" t="s">
        <v>55</v>
      </c>
      <c r="M1738" s="114" t="s">
        <v>1397</v>
      </c>
      <c r="N1738" s="114" t="s">
        <v>65</v>
      </c>
      <c r="O1738" s="114" t="s">
        <v>518</v>
      </c>
      <c r="P1738" s="121" t="s">
        <v>1184</v>
      </c>
      <c r="Q1738" s="121">
        <v>4</v>
      </c>
      <c r="R1738" s="121" t="s">
        <v>873</v>
      </c>
      <c r="S1738" s="121" t="s">
        <v>59</v>
      </c>
      <c r="U1738" s="121" t="s">
        <v>874</v>
      </c>
      <c r="W1738" s="113" t="s">
        <v>65</v>
      </c>
      <c r="X1738" s="113">
        <v>4</v>
      </c>
      <c r="Y1738" s="113" t="s">
        <v>65</v>
      </c>
      <c r="Z1738" s="113" t="s">
        <v>65</v>
      </c>
      <c r="AA1738" s="120">
        <v>0</v>
      </c>
      <c r="AB1738" s="114" t="s">
        <v>65</v>
      </c>
      <c r="AC1738" s="121" t="s">
        <v>59</v>
      </c>
      <c r="AD1738" s="121" t="s">
        <v>875</v>
      </c>
    </row>
    <row r="1739" spans="1:30" s="121" customFormat="1">
      <c r="A1739" s="114" t="s">
        <v>1432</v>
      </c>
      <c r="B1739" s="114" t="s">
        <v>1408</v>
      </c>
      <c r="C1739" s="114" t="s">
        <v>868</v>
      </c>
      <c r="D1739" s="114">
        <f t="shared" si="134"/>
        <v>4</v>
      </c>
      <c r="E1739" s="119">
        <f t="shared" si="135"/>
        <v>113.59520314048029</v>
      </c>
      <c r="F1739" s="119">
        <v>76.321122148538905</v>
      </c>
      <c r="G1739" s="114">
        <v>23.372731999999999</v>
      </c>
      <c r="H1739" s="114">
        <v>76.220330000000004</v>
      </c>
      <c r="I1739" s="114" t="s">
        <v>1260</v>
      </c>
      <c r="J1739" s="114" t="s">
        <v>61</v>
      </c>
      <c r="K1739" s="121" t="s">
        <v>495</v>
      </c>
      <c r="L1739" s="121" t="s">
        <v>55</v>
      </c>
      <c r="M1739" s="114" t="s">
        <v>1397</v>
      </c>
      <c r="N1739" s="114" t="s">
        <v>65</v>
      </c>
      <c r="O1739" s="114" t="s">
        <v>518</v>
      </c>
      <c r="P1739" s="121" t="s">
        <v>1184</v>
      </c>
      <c r="Q1739" s="121">
        <v>4</v>
      </c>
      <c r="R1739" s="121" t="s">
        <v>873</v>
      </c>
      <c r="S1739" s="121" t="s">
        <v>59</v>
      </c>
      <c r="U1739" s="121" t="s">
        <v>874</v>
      </c>
      <c r="W1739" s="113" t="s">
        <v>65</v>
      </c>
      <c r="X1739" s="113">
        <v>5</v>
      </c>
      <c r="Y1739" s="113" t="s">
        <v>65</v>
      </c>
      <c r="Z1739" s="113" t="s">
        <v>65</v>
      </c>
      <c r="AA1739" s="120">
        <v>0</v>
      </c>
      <c r="AB1739" s="114" t="s">
        <v>65</v>
      </c>
      <c r="AC1739" s="121" t="s">
        <v>59</v>
      </c>
      <c r="AD1739" s="121" t="s">
        <v>875</v>
      </c>
    </row>
    <row r="1740" spans="1:30" s="121" customFormat="1">
      <c r="A1740" s="114" t="s">
        <v>1432</v>
      </c>
      <c r="B1740" s="114" t="s">
        <v>1408</v>
      </c>
      <c r="C1740" s="114" t="s">
        <v>868</v>
      </c>
      <c r="D1740" s="114">
        <f t="shared" si="134"/>
        <v>4</v>
      </c>
      <c r="E1740" s="119">
        <f t="shared" si="135"/>
        <v>189.9163252890192</v>
      </c>
      <c r="F1740" s="119">
        <v>38.473040591864702</v>
      </c>
      <c r="G1740" s="114">
        <v>23.372145</v>
      </c>
      <c r="H1740" s="114">
        <v>76.220713000000003</v>
      </c>
      <c r="I1740" s="114" t="s">
        <v>1260</v>
      </c>
      <c r="J1740" s="114" t="s">
        <v>61</v>
      </c>
      <c r="K1740" s="121" t="s">
        <v>495</v>
      </c>
      <c r="L1740" s="121" t="s">
        <v>55</v>
      </c>
      <c r="M1740" s="114" t="s">
        <v>1397</v>
      </c>
      <c r="N1740" s="114" t="s">
        <v>65</v>
      </c>
      <c r="O1740" s="114" t="s">
        <v>518</v>
      </c>
      <c r="P1740" s="121" t="s">
        <v>1184</v>
      </c>
      <c r="Q1740" s="121">
        <v>4</v>
      </c>
      <c r="R1740" s="121" t="s">
        <v>873</v>
      </c>
      <c r="S1740" s="121" t="s">
        <v>59</v>
      </c>
      <c r="U1740" s="121" t="s">
        <v>874</v>
      </c>
      <c r="W1740" s="113" t="s">
        <v>65</v>
      </c>
      <c r="X1740" s="113">
        <v>4</v>
      </c>
      <c r="Y1740" s="113" t="s">
        <v>65</v>
      </c>
      <c r="Z1740" s="113" t="s">
        <v>65</v>
      </c>
      <c r="AA1740" s="120">
        <v>0</v>
      </c>
      <c r="AB1740" s="114" t="s">
        <v>65</v>
      </c>
      <c r="AC1740" s="121" t="s">
        <v>59</v>
      </c>
      <c r="AD1740" s="121" t="s">
        <v>875</v>
      </c>
    </row>
    <row r="1741" spans="1:30" s="121" customFormat="1">
      <c r="A1741" s="114" t="s">
        <v>1047</v>
      </c>
      <c r="B1741" s="114" t="s">
        <v>871</v>
      </c>
      <c r="C1741" s="114" t="s">
        <v>868</v>
      </c>
      <c r="D1741" s="114">
        <f t="shared" si="134"/>
        <v>4</v>
      </c>
      <c r="E1741" s="119">
        <f t="shared" si="135"/>
        <v>228.3893658808839</v>
      </c>
      <c r="F1741" s="119">
        <v>2.6114290203852102</v>
      </c>
      <c r="G1741" s="114">
        <v>23.371929000000002</v>
      </c>
      <c r="H1741" s="114">
        <v>76.221003999999994</v>
      </c>
      <c r="I1741" s="114" t="s">
        <v>1260</v>
      </c>
      <c r="J1741" s="114" t="s">
        <v>61</v>
      </c>
      <c r="K1741" s="121" t="s">
        <v>495</v>
      </c>
      <c r="L1741" s="121" t="s">
        <v>55</v>
      </c>
      <c r="M1741" s="114" t="s">
        <v>1397</v>
      </c>
      <c r="N1741" s="114" t="s">
        <v>65</v>
      </c>
      <c r="O1741" s="114" t="s">
        <v>518</v>
      </c>
      <c r="P1741" s="121" t="s">
        <v>1184</v>
      </c>
      <c r="Q1741" s="121">
        <v>4</v>
      </c>
      <c r="R1741" s="121" t="s">
        <v>873</v>
      </c>
      <c r="S1741" s="121" t="s">
        <v>59</v>
      </c>
      <c r="U1741" s="121" t="s">
        <v>874</v>
      </c>
      <c r="W1741" s="113" t="s">
        <v>65</v>
      </c>
      <c r="X1741" s="113">
        <v>6</v>
      </c>
      <c r="Y1741" s="113" t="s">
        <v>65</v>
      </c>
      <c r="Z1741" s="113" t="s">
        <v>65</v>
      </c>
      <c r="AA1741" s="120">
        <v>0</v>
      </c>
      <c r="AB1741" s="114" t="s">
        <v>65</v>
      </c>
      <c r="AC1741" s="121" t="s">
        <v>59</v>
      </c>
      <c r="AD1741" s="121" t="s">
        <v>875</v>
      </c>
    </row>
    <row r="1742" spans="1:30" s="121" customFormat="1">
      <c r="A1742" s="114" t="s">
        <v>1432</v>
      </c>
      <c r="B1742" s="114" t="s">
        <v>1408</v>
      </c>
      <c r="C1742" s="114" t="s">
        <v>868</v>
      </c>
      <c r="D1742" s="114">
        <f t="shared" si="134"/>
        <v>4</v>
      </c>
      <c r="E1742" s="119">
        <f t="shared" si="135"/>
        <v>231.0007949012691</v>
      </c>
      <c r="F1742" s="119">
        <v>252.165969324082</v>
      </c>
      <c r="G1742" s="114">
        <v>23.371919999999999</v>
      </c>
      <c r="H1742" s="114">
        <v>76.221028000000004</v>
      </c>
      <c r="I1742" s="114" t="s">
        <v>1260</v>
      </c>
      <c r="J1742" s="114" t="s">
        <v>61</v>
      </c>
      <c r="K1742" s="121" t="s">
        <v>495</v>
      </c>
      <c r="L1742" s="121" t="s">
        <v>55</v>
      </c>
      <c r="M1742" s="114" t="s">
        <v>1397</v>
      </c>
      <c r="N1742" s="114" t="s">
        <v>65</v>
      </c>
      <c r="O1742" s="114" t="s">
        <v>518</v>
      </c>
      <c r="P1742" s="121" t="s">
        <v>1184</v>
      </c>
      <c r="Q1742" s="121">
        <v>4</v>
      </c>
      <c r="R1742" s="121" t="s">
        <v>881</v>
      </c>
      <c r="S1742" s="121" t="s">
        <v>59</v>
      </c>
      <c r="U1742" s="121" t="s">
        <v>874</v>
      </c>
      <c r="W1742" s="113" t="s">
        <v>65</v>
      </c>
      <c r="X1742" s="113">
        <v>6</v>
      </c>
      <c r="Y1742" s="113" t="s">
        <v>65</v>
      </c>
      <c r="Z1742" s="113" t="s">
        <v>65</v>
      </c>
      <c r="AA1742" s="120">
        <v>0</v>
      </c>
      <c r="AB1742" s="114" t="s">
        <v>65</v>
      </c>
      <c r="AC1742" s="121" t="s">
        <v>59</v>
      </c>
      <c r="AD1742" s="121" t="s">
        <v>875</v>
      </c>
    </row>
    <row r="1743" spans="1:30" s="121" customFormat="1">
      <c r="A1743" s="114" t="s">
        <v>1433</v>
      </c>
      <c r="B1743" s="114" t="s">
        <v>1537</v>
      </c>
      <c r="C1743" s="114" t="s">
        <v>868</v>
      </c>
      <c r="D1743" s="114">
        <f t="shared" si="134"/>
        <v>4</v>
      </c>
      <c r="E1743" s="119">
        <f t="shared" si="135"/>
        <v>483.16676422535113</v>
      </c>
      <c r="F1743" s="119">
        <v>459.58462826940502</v>
      </c>
      <c r="G1743" s="114">
        <v>23.370070999999999</v>
      </c>
      <c r="H1743" s="114">
        <v>76.222303999999994</v>
      </c>
      <c r="I1743" s="114" t="s">
        <v>1260</v>
      </c>
      <c r="J1743" s="114" t="s">
        <v>61</v>
      </c>
      <c r="K1743" s="121" t="s">
        <v>495</v>
      </c>
      <c r="L1743" s="121" t="s">
        <v>55</v>
      </c>
      <c r="M1743" s="114" t="s">
        <v>1397</v>
      </c>
      <c r="N1743" s="114" t="s">
        <v>65</v>
      </c>
      <c r="O1743" s="114" t="s">
        <v>518</v>
      </c>
      <c r="P1743" s="121" t="s">
        <v>1184</v>
      </c>
      <c r="Q1743" s="121">
        <v>4</v>
      </c>
      <c r="R1743" s="121" t="s">
        <v>881</v>
      </c>
      <c r="S1743" s="121" t="s">
        <v>59</v>
      </c>
      <c r="U1743" s="121" t="s">
        <v>874</v>
      </c>
      <c r="W1743" s="149" t="s">
        <v>1433</v>
      </c>
      <c r="X1743" s="113">
        <v>25</v>
      </c>
      <c r="Y1743" s="113" t="s">
        <v>1413</v>
      </c>
      <c r="Z1743" s="113" t="s">
        <v>1433</v>
      </c>
      <c r="AA1743" s="120">
        <f t="shared" ref="AA1743:AA1748" si="136">X1743+6</f>
        <v>31</v>
      </c>
      <c r="AB1743" s="114" t="s">
        <v>65</v>
      </c>
      <c r="AC1743" s="121" t="s">
        <v>59</v>
      </c>
      <c r="AD1743" s="121" t="s">
        <v>875</v>
      </c>
    </row>
    <row r="1744" spans="1:30" s="121" customFormat="1">
      <c r="A1744" s="114" t="s">
        <v>1433</v>
      </c>
      <c r="B1744" s="114" t="s">
        <v>1537</v>
      </c>
      <c r="C1744" s="114" t="s">
        <v>868</v>
      </c>
      <c r="D1744" s="114">
        <f t="shared" si="134"/>
        <v>4</v>
      </c>
      <c r="E1744" s="119">
        <f t="shared" si="135"/>
        <v>942.75139249475615</v>
      </c>
      <c r="F1744" s="119">
        <v>363.83941246943601</v>
      </c>
      <c r="G1744" s="114">
        <v>23.366123000000002</v>
      </c>
      <c r="H1744" s="114">
        <v>76.222612999999996</v>
      </c>
      <c r="I1744" s="114" t="s">
        <v>1260</v>
      </c>
      <c r="J1744" s="114" t="s">
        <v>61</v>
      </c>
      <c r="K1744" s="121" t="s">
        <v>495</v>
      </c>
      <c r="L1744" s="121" t="s">
        <v>55</v>
      </c>
      <c r="M1744" s="114" t="s">
        <v>1397</v>
      </c>
      <c r="N1744" s="114" t="s">
        <v>65</v>
      </c>
      <c r="O1744" s="114" t="s">
        <v>518</v>
      </c>
      <c r="P1744" s="121" t="s">
        <v>1184</v>
      </c>
      <c r="Q1744" s="121">
        <v>4</v>
      </c>
      <c r="R1744" s="121" t="s">
        <v>881</v>
      </c>
      <c r="S1744" s="121" t="s">
        <v>59</v>
      </c>
      <c r="U1744" s="121" t="s">
        <v>874</v>
      </c>
      <c r="W1744" s="149" t="s">
        <v>1433</v>
      </c>
      <c r="X1744" s="113">
        <v>32</v>
      </c>
      <c r="Y1744" s="113" t="s">
        <v>1413</v>
      </c>
      <c r="Z1744" s="113" t="s">
        <v>1433</v>
      </c>
      <c r="AA1744" s="120">
        <f t="shared" si="136"/>
        <v>38</v>
      </c>
      <c r="AB1744" s="114" t="s">
        <v>65</v>
      </c>
      <c r="AC1744" s="121" t="s">
        <v>59</v>
      </c>
      <c r="AD1744" s="121" t="s">
        <v>875</v>
      </c>
    </row>
    <row r="1745" spans="1:30" s="121" customFormat="1">
      <c r="A1745" s="114" t="s">
        <v>1433</v>
      </c>
      <c r="B1745" s="114" t="s">
        <v>1537</v>
      </c>
      <c r="C1745" s="114" t="s">
        <v>868</v>
      </c>
      <c r="D1745" s="114">
        <f t="shared" si="134"/>
        <v>4</v>
      </c>
      <c r="E1745" s="119">
        <f t="shared" si="135"/>
        <v>1306.5908049641921</v>
      </c>
      <c r="F1745" s="119">
        <v>462.384489141355</v>
      </c>
      <c r="G1745" s="114">
        <v>23.362977999999998</v>
      </c>
      <c r="H1745" s="114">
        <v>76.221911000000006</v>
      </c>
      <c r="I1745" s="114" t="s">
        <v>1260</v>
      </c>
      <c r="J1745" s="114" t="s">
        <v>61</v>
      </c>
      <c r="K1745" s="121" t="s">
        <v>495</v>
      </c>
      <c r="L1745" s="121" t="s">
        <v>55</v>
      </c>
      <c r="M1745" s="114" t="s">
        <v>1397</v>
      </c>
      <c r="N1745" s="114" t="s">
        <v>65</v>
      </c>
      <c r="O1745" s="114" t="s">
        <v>518</v>
      </c>
      <c r="P1745" s="121" t="s">
        <v>1184</v>
      </c>
      <c r="Q1745" s="121">
        <v>4</v>
      </c>
      <c r="R1745" s="121" t="s">
        <v>881</v>
      </c>
      <c r="S1745" s="121" t="s">
        <v>59</v>
      </c>
      <c r="U1745" s="121" t="s">
        <v>874</v>
      </c>
      <c r="W1745" s="149" t="s">
        <v>1433</v>
      </c>
      <c r="X1745" s="113">
        <v>8</v>
      </c>
      <c r="Y1745" s="113" t="s">
        <v>1413</v>
      </c>
      <c r="Z1745" s="113" t="s">
        <v>1433</v>
      </c>
      <c r="AA1745" s="120">
        <f t="shared" si="136"/>
        <v>14</v>
      </c>
      <c r="AB1745" s="114" t="s">
        <v>65</v>
      </c>
      <c r="AC1745" s="121" t="s">
        <v>59</v>
      </c>
      <c r="AD1745" s="121" t="s">
        <v>875</v>
      </c>
    </row>
    <row r="1746" spans="1:30" s="121" customFormat="1">
      <c r="A1746" s="114" t="s">
        <v>1433</v>
      </c>
      <c r="B1746" s="114" t="s">
        <v>1537</v>
      </c>
      <c r="C1746" s="114" t="s">
        <v>868</v>
      </c>
      <c r="D1746" s="114">
        <f t="shared" si="134"/>
        <v>4</v>
      </c>
      <c r="E1746" s="119">
        <f t="shared" si="135"/>
        <v>1768.9752941055472</v>
      </c>
      <c r="F1746" s="119">
        <v>364.71701757492701</v>
      </c>
      <c r="G1746" s="114">
        <v>23.358893999999999</v>
      </c>
      <c r="H1746" s="114">
        <v>76.221431999999993</v>
      </c>
      <c r="I1746" s="114" t="s">
        <v>1260</v>
      </c>
      <c r="J1746" s="114" t="s">
        <v>61</v>
      </c>
      <c r="K1746" s="121" t="s">
        <v>495</v>
      </c>
      <c r="L1746" s="121" t="s">
        <v>55</v>
      </c>
      <c r="M1746" s="114" t="s">
        <v>1397</v>
      </c>
      <c r="N1746" s="114" t="s">
        <v>65</v>
      </c>
      <c r="O1746" s="114" t="s">
        <v>518</v>
      </c>
      <c r="P1746" s="121" t="s">
        <v>1184</v>
      </c>
      <c r="Q1746" s="121">
        <v>4</v>
      </c>
      <c r="R1746" s="121" t="s">
        <v>881</v>
      </c>
      <c r="S1746" s="121" t="s">
        <v>59</v>
      </c>
      <c r="U1746" s="121" t="s">
        <v>874</v>
      </c>
      <c r="W1746" s="149" t="s">
        <v>1433</v>
      </c>
      <c r="X1746" s="113">
        <v>5</v>
      </c>
      <c r="Y1746" s="113" t="s">
        <v>1413</v>
      </c>
      <c r="Z1746" s="113" t="s">
        <v>1433</v>
      </c>
      <c r="AA1746" s="120">
        <f t="shared" si="136"/>
        <v>11</v>
      </c>
      <c r="AB1746" s="114" t="s">
        <v>65</v>
      </c>
      <c r="AC1746" s="121" t="s">
        <v>59</v>
      </c>
      <c r="AD1746" s="121" t="s">
        <v>875</v>
      </c>
    </row>
    <row r="1747" spans="1:30" s="121" customFormat="1">
      <c r="A1747" s="114" t="s">
        <v>1433</v>
      </c>
      <c r="B1747" s="114" t="s">
        <v>1537</v>
      </c>
      <c r="C1747" s="114" t="s">
        <v>868</v>
      </c>
      <c r="D1747" s="114">
        <f t="shared" si="134"/>
        <v>4</v>
      </c>
      <c r="E1747" s="119">
        <f t="shared" si="135"/>
        <v>2133.6923116804742</v>
      </c>
      <c r="F1747" s="119">
        <v>359.39523604184097</v>
      </c>
      <c r="G1747" s="114">
        <v>23.355668999999999</v>
      </c>
      <c r="H1747" s="114">
        <v>76.221678999999995</v>
      </c>
      <c r="I1747" s="114" t="s">
        <v>1260</v>
      </c>
      <c r="J1747" s="114" t="s">
        <v>61</v>
      </c>
      <c r="K1747" s="121" t="s">
        <v>495</v>
      </c>
      <c r="L1747" s="121" t="s">
        <v>55</v>
      </c>
      <c r="M1747" s="114" t="s">
        <v>1397</v>
      </c>
      <c r="N1747" s="114" t="s">
        <v>65</v>
      </c>
      <c r="O1747" s="114" t="s">
        <v>518</v>
      </c>
      <c r="P1747" s="121" t="s">
        <v>1184</v>
      </c>
      <c r="Q1747" s="121">
        <v>4</v>
      </c>
      <c r="R1747" s="121" t="s">
        <v>881</v>
      </c>
      <c r="S1747" s="121" t="s">
        <v>59</v>
      </c>
      <c r="U1747" s="121" t="s">
        <v>874</v>
      </c>
      <c r="W1747" s="149" t="s">
        <v>1433</v>
      </c>
      <c r="X1747" s="113">
        <v>52</v>
      </c>
      <c r="Y1747" s="113" t="s">
        <v>1413</v>
      </c>
      <c r="Z1747" s="113" t="s">
        <v>1433</v>
      </c>
      <c r="AA1747" s="120">
        <f t="shared" si="136"/>
        <v>58</v>
      </c>
      <c r="AB1747" s="114" t="s">
        <v>65</v>
      </c>
      <c r="AC1747" s="121" t="s">
        <v>59</v>
      </c>
      <c r="AD1747" s="121" t="s">
        <v>875</v>
      </c>
    </row>
    <row r="1748" spans="1:30" s="121" customFormat="1">
      <c r="A1748" s="114" t="s">
        <v>1433</v>
      </c>
      <c r="B1748" s="114" t="s">
        <v>1537</v>
      </c>
      <c r="C1748" s="114" t="s">
        <v>868</v>
      </c>
      <c r="D1748" s="114">
        <f t="shared" si="134"/>
        <v>4</v>
      </c>
      <c r="E1748" s="119">
        <f t="shared" si="135"/>
        <v>2493.0875477223153</v>
      </c>
      <c r="F1748" s="119">
        <v>249.57874211251399</v>
      </c>
      <c r="G1748" s="114">
        <v>23.352513999999999</v>
      </c>
      <c r="H1748" s="114">
        <v>76.222261000000003</v>
      </c>
      <c r="I1748" s="114" t="s">
        <v>1260</v>
      </c>
      <c r="J1748" s="114" t="s">
        <v>61</v>
      </c>
      <c r="K1748" s="121" t="s">
        <v>495</v>
      </c>
      <c r="L1748" s="121" t="s">
        <v>55</v>
      </c>
      <c r="M1748" s="114" t="s">
        <v>1397</v>
      </c>
      <c r="N1748" s="114" t="s">
        <v>65</v>
      </c>
      <c r="O1748" s="114" t="s">
        <v>518</v>
      </c>
      <c r="P1748" s="121" t="s">
        <v>1184</v>
      </c>
      <c r="Q1748" s="121">
        <v>4</v>
      </c>
      <c r="R1748" s="121" t="s">
        <v>881</v>
      </c>
      <c r="S1748" s="121" t="s">
        <v>59</v>
      </c>
      <c r="U1748" s="121" t="s">
        <v>874</v>
      </c>
      <c r="W1748" s="149" t="s">
        <v>1433</v>
      </c>
      <c r="X1748" s="113">
        <v>5</v>
      </c>
      <c r="Y1748" s="113" t="s">
        <v>1413</v>
      </c>
      <c r="Z1748" s="113" t="s">
        <v>1433</v>
      </c>
      <c r="AA1748" s="120">
        <f t="shared" si="136"/>
        <v>11</v>
      </c>
      <c r="AB1748" s="114" t="s">
        <v>65</v>
      </c>
      <c r="AC1748" s="121" t="s">
        <v>59</v>
      </c>
      <c r="AD1748" s="121" t="s">
        <v>875</v>
      </c>
    </row>
    <row r="1749" spans="1:30" s="121" customFormat="1">
      <c r="A1749" s="114" t="s">
        <v>1432</v>
      </c>
      <c r="B1749" s="114" t="s">
        <v>1408</v>
      </c>
      <c r="C1749" s="114" t="s">
        <v>868</v>
      </c>
      <c r="D1749" s="114">
        <f t="shared" si="134"/>
        <v>4</v>
      </c>
      <c r="E1749" s="119">
        <f t="shared" si="135"/>
        <v>2742.6662898348295</v>
      </c>
      <c r="F1749" s="119">
        <v>19.252105088957201</v>
      </c>
      <c r="G1749" s="114">
        <v>23.350591999999999</v>
      </c>
      <c r="H1749" s="114">
        <v>76.223504000000005</v>
      </c>
      <c r="I1749" s="114" t="s">
        <v>1260</v>
      </c>
      <c r="J1749" s="114" t="s">
        <v>61</v>
      </c>
      <c r="K1749" s="121" t="s">
        <v>495</v>
      </c>
      <c r="L1749" s="121" t="s">
        <v>55</v>
      </c>
      <c r="M1749" s="114" t="s">
        <v>1397</v>
      </c>
      <c r="N1749" s="114" t="s">
        <v>65</v>
      </c>
      <c r="O1749" s="114" t="s">
        <v>518</v>
      </c>
      <c r="P1749" s="121" t="s">
        <v>1184</v>
      </c>
      <c r="Q1749" s="121">
        <v>4</v>
      </c>
      <c r="R1749" s="121" t="s">
        <v>881</v>
      </c>
      <c r="S1749" s="121" t="s">
        <v>59</v>
      </c>
      <c r="U1749" s="121" t="s">
        <v>874</v>
      </c>
      <c r="W1749" s="113" t="s">
        <v>65</v>
      </c>
      <c r="X1749" s="113">
        <v>10</v>
      </c>
      <c r="Y1749" s="113" t="s">
        <v>65</v>
      </c>
      <c r="Z1749" s="113" t="s">
        <v>65</v>
      </c>
      <c r="AA1749" s="120">
        <v>0</v>
      </c>
      <c r="AB1749" s="114" t="s">
        <v>65</v>
      </c>
      <c r="AC1749" s="121" t="s">
        <v>59</v>
      </c>
      <c r="AD1749" s="121" t="s">
        <v>875</v>
      </c>
    </row>
    <row r="1750" spans="1:30" s="121" customFormat="1">
      <c r="A1750" s="114" t="s">
        <v>1433</v>
      </c>
      <c r="B1750" s="114" t="s">
        <v>1537</v>
      </c>
      <c r="C1750" s="114" t="s">
        <v>868</v>
      </c>
      <c r="D1750" s="114">
        <f t="shared" si="134"/>
        <v>4</v>
      </c>
      <c r="E1750" s="119">
        <f t="shared" si="135"/>
        <v>2761.9183949237868</v>
      </c>
      <c r="F1750" s="119">
        <v>152.972875851086</v>
      </c>
      <c r="G1750" s="114">
        <v>23.350434</v>
      </c>
      <c r="H1750" s="114">
        <v>76.223579999999998</v>
      </c>
      <c r="I1750" s="114" t="s">
        <v>1260</v>
      </c>
      <c r="J1750" s="114" t="s">
        <v>61</v>
      </c>
      <c r="K1750" s="121" t="s">
        <v>495</v>
      </c>
      <c r="L1750" s="121" t="s">
        <v>55</v>
      </c>
      <c r="M1750" s="114" t="s">
        <v>1397</v>
      </c>
      <c r="N1750" s="114" t="s">
        <v>65</v>
      </c>
      <c r="O1750" s="114" t="s">
        <v>518</v>
      </c>
      <c r="P1750" s="121" t="s">
        <v>1184</v>
      </c>
      <c r="Q1750" s="121">
        <v>4</v>
      </c>
      <c r="R1750" s="121" t="s">
        <v>881</v>
      </c>
      <c r="S1750" s="121" t="s">
        <v>59</v>
      </c>
      <c r="U1750" s="121" t="s">
        <v>874</v>
      </c>
      <c r="W1750" s="149" t="s">
        <v>1433</v>
      </c>
      <c r="X1750" s="113">
        <v>6</v>
      </c>
      <c r="Y1750" s="113" t="s">
        <v>1413</v>
      </c>
      <c r="Z1750" s="113" t="s">
        <v>1433</v>
      </c>
      <c r="AA1750" s="120">
        <f>X1750+6</f>
        <v>12</v>
      </c>
      <c r="AB1750" s="114" t="s">
        <v>65</v>
      </c>
      <c r="AC1750" s="121" t="s">
        <v>59</v>
      </c>
      <c r="AD1750" s="121" t="s">
        <v>875</v>
      </c>
    </row>
    <row r="1751" spans="1:30" s="121" customFormat="1">
      <c r="A1751" s="114" t="s">
        <v>1432</v>
      </c>
      <c r="B1751" s="114" t="s">
        <v>1408</v>
      </c>
      <c r="C1751" s="114" t="s">
        <v>868</v>
      </c>
      <c r="D1751" s="114">
        <f t="shared" si="134"/>
        <v>4</v>
      </c>
      <c r="E1751" s="119">
        <f t="shared" si="135"/>
        <v>2914.8912707748727</v>
      </c>
      <c r="F1751" s="119">
        <v>78.933957697695007</v>
      </c>
      <c r="G1751" s="114">
        <v>23.349126999999999</v>
      </c>
      <c r="H1751" s="114">
        <v>76.223698999999996</v>
      </c>
      <c r="I1751" s="114" t="s">
        <v>1260</v>
      </c>
      <c r="J1751" s="114" t="s">
        <v>61</v>
      </c>
      <c r="K1751" s="121" t="s">
        <v>495</v>
      </c>
      <c r="L1751" s="121" t="s">
        <v>55</v>
      </c>
      <c r="M1751" s="114" t="s">
        <v>1397</v>
      </c>
      <c r="N1751" s="114" t="s">
        <v>65</v>
      </c>
      <c r="O1751" s="114" t="s">
        <v>518</v>
      </c>
      <c r="P1751" s="121" t="s">
        <v>1184</v>
      </c>
      <c r="Q1751" s="121">
        <v>4</v>
      </c>
      <c r="R1751" s="121" t="s">
        <v>881</v>
      </c>
      <c r="S1751" s="121" t="s">
        <v>59</v>
      </c>
      <c r="U1751" s="121" t="s">
        <v>874</v>
      </c>
      <c r="W1751" s="113" t="s">
        <v>65</v>
      </c>
      <c r="X1751" s="113">
        <v>8</v>
      </c>
      <c r="Y1751" s="113" t="s">
        <v>65</v>
      </c>
      <c r="Z1751" s="113" t="s">
        <v>65</v>
      </c>
      <c r="AA1751" s="120">
        <v>0</v>
      </c>
      <c r="AB1751" s="114" t="s">
        <v>65</v>
      </c>
      <c r="AC1751" s="121" t="s">
        <v>59</v>
      </c>
      <c r="AD1751" s="121" t="s">
        <v>875</v>
      </c>
    </row>
    <row r="1752" spans="1:30" s="121" customFormat="1">
      <c r="A1752" s="114" t="s">
        <v>1432</v>
      </c>
      <c r="B1752" s="114" t="s">
        <v>1408</v>
      </c>
      <c r="C1752" s="114" t="s">
        <v>868</v>
      </c>
      <c r="D1752" s="114">
        <f t="shared" si="134"/>
        <v>4</v>
      </c>
      <c r="E1752" s="119">
        <f t="shared" si="135"/>
        <v>2993.8252284725677</v>
      </c>
      <c r="F1752" s="119">
        <v>83.445153446219805</v>
      </c>
      <c r="G1752" s="114">
        <v>23.349079</v>
      </c>
      <c r="H1752" s="114">
        <v>76.224467000000004</v>
      </c>
      <c r="I1752" s="114" t="s">
        <v>1260</v>
      </c>
      <c r="J1752" s="114" t="s">
        <v>61</v>
      </c>
      <c r="K1752" s="121" t="s">
        <v>495</v>
      </c>
      <c r="L1752" s="121" t="s">
        <v>55</v>
      </c>
      <c r="M1752" s="114" t="s">
        <v>1397</v>
      </c>
      <c r="N1752" s="114" t="s">
        <v>65</v>
      </c>
      <c r="O1752" s="114" t="s">
        <v>518</v>
      </c>
      <c r="P1752" s="121" t="s">
        <v>1184</v>
      </c>
      <c r="Q1752" s="121">
        <v>4</v>
      </c>
      <c r="R1752" s="121" t="s">
        <v>873</v>
      </c>
      <c r="S1752" s="121" t="s">
        <v>59</v>
      </c>
      <c r="U1752" s="121" t="s">
        <v>874</v>
      </c>
      <c r="W1752" s="113" t="s">
        <v>65</v>
      </c>
      <c r="X1752" s="113">
        <v>5</v>
      </c>
      <c r="Y1752" s="113" t="s">
        <v>65</v>
      </c>
      <c r="Z1752" s="113" t="s">
        <v>65</v>
      </c>
      <c r="AA1752" s="120">
        <v>0</v>
      </c>
      <c r="AB1752" s="114" t="s">
        <v>65</v>
      </c>
      <c r="AC1752" s="121" t="s">
        <v>59</v>
      </c>
      <c r="AD1752" s="121" t="s">
        <v>875</v>
      </c>
    </row>
    <row r="1753" spans="1:30" s="121" customFormat="1">
      <c r="A1753" s="114" t="s">
        <v>1432</v>
      </c>
      <c r="B1753" s="114" t="s">
        <v>1408</v>
      </c>
      <c r="C1753" s="114" t="s">
        <v>868</v>
      </c>
      <c r="D1753" s="114">
        <f t="shared" si="134"/>
        <v>4</v>
      </c>
      <c r="E1753" s="119">
        <f t="shared" si="135"/>
        <v>3077.2703819187873</v>
      </c>
      <c r="F1753" s="119">
        <v>31.894777664493802</v>
      </c>
      <c r="G1753" s="114">
        <v>23.348953999999999</v>
      </c>
      <c r="H1753" s="114">
        <v>76.225268</v>
      </c>
      <c r="I1753" s="114" t="s">
        <v>1260</v>
      </c>
      <c r="J1753" s="114" t="s">
        <v>61</v>
      </c>
      <c r="K1753" s="121" t="s">
        <v>495</v>
      </c>
      <c r="L1753" s="121" t="s">
        <v>55</v>
      </c>
      <c r="M1753" s="114" t="s">
        <v>1397</v>
      </c>
      <c r="N1753" s="114" t="s">
        <v>65</v>
      </c>
      <c r="O1753" s="114" t="s">
        <v>518</v>
      </c>
      <c r="P1753" s="121" t="s">
        <v>1184</v>
      </c>
      <c r="Q1753" s="121">
        <v>4</v>
      </c>
      <c r="R1753" s="121" t="s">
        <v>873</v>
      </c>
      <c r="S1753" s="121" t="s">
        <v>59</v>
      </c>
      <c r="U1753" s="121" t="s">
        <v>874</v>
      </c>
      <c r="W1753" s="113" t="s">
        <v>65</v>
      </c>
      <c r="X1753" s="113">
        <v>4</v>
      </c>
      <c r="Y1753" s="113" t="s">
        <v>65</v>
      </c>
      <c r="Z1753" s="113" t="s">
        <v>65</v>
      </c>
      <c r="AA1753" s="120">
        <v>0</v>
      </c>
      <c r="AB1753" s="114" t="s">
        <v>65</v>
      </c>
      <c r="AC1753" s="121" t="s">
        <v>59</v>
      </c>
      <c r="AD1753" s="121" t="s">
        <v>875</v>
      </c>
    </row>
    <row r="1754" spans="1:30" s="121" customFormat="1">
      <c r="A1754" s="114" t="s">
        <v>1432</v>
      </c>
      <c r="B1754" s="114" t="s">
        <v>1408</v>
      </c>
      <c r="C1754" s="114" t="s">
        <v>868</v>
      </c>
      <c r="D1754" s="114">
        <f t="shared" si="134"/>
        <v>4</v>
      </c>
      <c r="E1754" s="119">
        <f t="shared" si="135"/>
        <v>3109.1651595832809</v>
      </c>
      <c r="F1754" s="119">
        <v>169.788148350988</v>
      </c>
      <c r="G1754" s="114">
        <v>23.348877000000002</v>
      </c>
      <c r="H1754" s="114">
        <v>76.225567999999996</v>
      </c>
      <c r="I1754" s="114" t="s">
        <v>1260</v>
      </c>
      <c r="J1754" s="114" t="s">
        <v>61</v>
      </c>
      <c r="K1754" s="121" t="s">
        <v>495</v>
      </c>
      <c r="L1754" s="121" t="s">
        <v>55</v>
      </c>
      <c r="M1754" s="114" t="s">
        <v>1397</v>
      </c>
      <c r="N1754" s="114" t="s">
        <v>65</v>
      </c>
      <c r="O1754" s="114" t="s">
        <v>518</v>
      </c>
      <c r="P1754" s="121" t="s">
        <v>1184</v>
      </c>
      <c r="Q1754" s="121">
        <v>4</v>
      </c>
      <c r="R1754" s="121" t="s">
        <v>873</v>
      </c>
      <c r="S1754" s="121" t="s">
        <v>59</v>
      </c>
      <c r="U1754" s="121" t="s">
        <v>874</v>
      </c>
      <c r="W1754" s="113" t="s">
        <v>65</v>
      </c>
      <c r="X1754" s="113">
        <v>6</v>
      </c>
      <c r="Y1754" s="113" t="s">
        <v>65</v>
      </c>
      <c r="Z1754" s="113" t="s">
        <v>65</v>
      </c>
      <c r="AA1754" s="120">
        <v>0</v>
      </c>
      <c r="AB1754" s="114" t="s">
        <v>65</v>
      </c>
      <c r="AC1754" s="121" t="s">
        <v>59</v>
      </c>
      <c r="AD1754" s="121" t="s">
        <v>875</v>
      </c>
    </row>
    <row r="1755" spans="1:30" s="121" customFormat="1">
      <c r="A1755" s="114" t="s">
        <v>1433</v>
      </c>
      <c r="B1755" s="114" t="s">
        <v>1537</v>
      </c>
      <c r="C1755" s="114" t="s">
        <v>868</v>
      </c>
      <c r="D1755" s="114">
        <f t="shared" si="134"/>
        <v>4</v>
      </c>
      <c r="E1755" s="119">
        <v>0</v>
      </c>
      <c r="F1755" s="119">
        <v>103.882736232187</v>
      </c>
      <c r="G1755" s="114">
        <v>23.340595</v>
      </c>
      <c r="H1755" s="114">
        <v>76.043904999999995</v>
      </c>
      <c r="I1755" s="114" t="s">
        <v>1186</v>
      </c>
      <c r="J1755" s="114" t="s">
        <v>61</v>
      </c>
      <c r="K1755" s="121" t="s">
        <v>495</v>
      </c>
      <c r="L1755" s="121" t="s">
        <v>55</v>
      </c>
      <c r="M1755" s="114" t="s">
        <v>1523</v>
      </c>
      <c r="N1755" s="114" t="s">
        <v>65</v>
      </c>
      <c r="O1755" s="114" t="s">
        <v>518</v>
      </c>
      <c r="P1755" s="121" t="s">
        <v>872</v>
      </c>
      <c r="Q1755" s="121">
        <v>4</v>
      </c>
      <c r="R1755" s="121" t="s">
        <v>873</v>
      </c>
      <c r="S1755" s="121" t="s">
        <v>59</v>
      </c>
      <c r="U1755" s="121" t="s">
        <v>950</v>
      </c>
      <c r="W1755" s="149" t="s">
        <v>1433</v>
      </c>
      <c r="X1755" s="113">
        <v>12</v>
      </c>
      <c r="Y1755" s="113" t="s">
        <v>1413</v>
      </c>
      <c r="Z1755" s="113" t="s">
        <v>1433</v>
      </c>
      <c r="AA1755" s="120">
        <f>X1755+6</f>
        <v>18</v>
      </c>
      <c r="AB1755" s="114" t="s">
        <v>65</v>
      </c>
      <c r="AC1755" s="121" t="s">
        <v>59</v>
      </c>
      <c r="AD1755" s="121" t="s">
        <v>875</v>
      </c>
    </row>
    <row r="1756" spans="1:30" s="121" customFormat="1">
      <c r="A1756" s="114" t="s">
        <v>1432</v>
      </c>
      <c r="B1756" s="114" t="s">
        <v>1408</v>
      </c>
      <c r="C1756" s="114" t="s">
        <v>868</v>
      </c>
      <c r="D1756" s="114">
        <f t="shared" si="134"/>
        <v>4</v>
      </c>
      <c r="E1756" s="119">
        <f t="shared" si="135"/>
        <v>103.882736232187</v>
      </c>
      <c r="F1756" s="119">
        <v>28.711815795489699</v>
      </c>
      <c r="G1756" s="114">
        <v>23.339994000000001</v>
      </c>
      <c r="H1756" s="114">
        <v>76.043374</v>
      </c>
      <c r="I1756" s="114" t="s">
        <v>1186</v>
      </c>
      <c r="J1756" s="114" t="s">
        <v>61</v>
      </c>
      <c r="K1756" s="121" t="s">
        <v>495</v>
      </c>
      <c r="L1756" s="121" t="s">
        <v>55</v>
      </c>
      <c r="M1756" s="114" t="s">
        <v>1523</v>
      </c>
      <c r="N1756" s="114" t="s">
        <v>65</v>
      </c>
      <c r="O1756" s="114">
        <v>2</v>
      </c>
      <c r="P1756" s="121" t="s">
        <v>872</v>
      </c>
      <c r="Q1756" s="121">
        <v>4</v>
      </c>
      <c r="R1756" s="121" t="s">
        <v>873</v>
      </c>
      <c r="S1756" s="121" t="s">
        <v>59</v>
      </c>
      <c r="U1756" s="121" t="s">
        <v>874</v>
      </c>
      <c r="W1756" s="113" t="s">
        <v>65</v>
      </c>
      <c r="X1756" s="113">
        <v>6</v>
      </c>
      <c r="Y1756" s="113" t="s">
        <v>65</v>
      </c>
      <c r="Z1756" s="113" t="s">
        <v>65</v>
      </c>
      <c r="AA1756" s="120">
        <v>0</v>
      </c>
      <c r="AB1756" s="114" t="s">
        <v>65</v>
      </c>
      <c r="AC1756" s="121" t="s">
        <v>59</v>
      </c>
      <c r="AD1756" s="121" t="s">
        <v>875</v>
      </c>
    </row>
    <row r="1757" spans="1:30" s="121" customFormat="1">
      <c r="A1757" s="114" t="s">
        <v>1432</v>
      </c>
      <c r="B1757" s="114" t="s">
        <v>1408</v>
      </c>
      <c r="C1757" s="114" t="s">
        <v>868</v>
      </c>
      <c r="D1757" s="114">
        <f t="shared" si="134"/>
        <v>4</v>
      </c>
      <c r="E1757" s="119">
        <f t="shared" si="135"/>
        <v>132.59455202767668</v>
      </c>
      <c r="F1757" s="119">
        <v>85.754830670383797</v>
      </c>
      <c r="G1757" s="114">
        <v>23.339739999999999</v>
      </c>
      <c r="H1757" s="114">
        <v>76.043317000000002</v>
      </c>
      <c r="I1757" s="114" t="s">
        <v>1186</v>
      </c>
      <c r="J1757" s="114" t="s">
        <v>61</v>
      </c>
      <c r="K1757" s="121" t="s">
        <v>495</v>
      </c>
      <c r="L1757" s="121" t="s">
        <v>55</v>
      </c>
      <c r="M1757" s="114" t="s">
        <v>1523</v>
      </c>
      <c r="N1757" s="114" t="s">
        <v>65</v>
      </c>
      <c r="O1757" s="114" t="s">
        <v>518</v>
      </c>
      <c r="P1757" s="121" t="s">
        <v>872</v>
      </c>
      <c r="Q1757" s="121">
        <v>4</v>
      </c>
      <c r="R1757" s="121" t="s">
        <v>873</v>
      </c>
      <c r="S1757" s="121" t="s">
        <v>59</v>
      </c>
      <c r="U1757" s="121" t="s">
        <v>874</v>
      </c>
      <c r="W1757" s="113" t="s">
        <v>65</v>
      </c>
      <c r="X1757" s="113">
        <v>6</v>
      </c>
      <c r="Y1757" s="113" t="s">
        <v>65</v>
      </c>
      <c r="Z1757" s="113" t="s">
        <v>65</v>
      </c>
      <c r="AA1757" s="120">
        <v>0</v>
      </c>
      <c r="AB1757" s="114" t="s">
        <v>65</v>
      </c>
      <c r="AC1757" s="121" t="s">
        <v>59</v>
      </c>
      <c r="AD1757" s="121" t="s">
        <v>875</v>
      </c>
    </row>
    <row r="1758" spans="1:30" s="121" customFormat="1">
      <c r="A1758" s="114" t="s">
        <v>1431</v>
      </c>
      <c r="B1758" s="114" t="s">
        <v>1408</v>
      </c>
      <c r="C1758" s="114" t="s">
        <v>868</v>
      </c>
      <c r="D1758" s="114">
        <f t="shared" si="134"/>
        <v>4</v>
      </c>
      <c r="E1758" s="119">
        <f t="shared" si="135"/>
        <v>218.34938269806048</v>
      </c>
      <c r="F1758" s="119">
        <v>103.657622161123</v>
      </c>
      <c r="G1758" s="114">
        <v>23.338981</v>
      </c>
      <c r="H1758" s="114">
        <v>76.043154999999999</v>
      </c>
      <c r="I1758" s="114" t="s">
        <v>1186</v>
      </c>
      <c r="J1758" s="114" t="s">
        <v>61</v>
      </c>
      <c r="K1758" s="121" t="s">
        <v>495</v>
      </c>
      <c r="L1758" s="121" t="s">
        <v>55</v>
      </c>
      <c r="M1758" s="114" t="s">
        <v>1523</v>
      </c>
      <c r="N1758" s="114" t="s">
        <v>65</v>
      </c>
      <c r="O1758" s="114" t="s">
        <v>518</v>
      </c>
      <c r="P1758" s="121" t="s">
        <v>872</v>
      </c>
      <c r="Q1758" s="121">
        <v>4</v>
      </c>
      <c r="R1758" s="121" t="s">
        <v>873</v>
      </c>
      <c r="S1758" s="121" t="s">
        <v>59</v>
      </c>
      <c r="U1758" s="121" t="s">
        <v>874</v>
      </c>
      <c r="W1758" s="113" t="s">
        <v>65</v>
      </c>
      <c r="X1758" s="113">
        <v>6</v>
      </c>
      <c r="Y1758" s="113" t="s">
        <v>65</v>
      </c>
      <c r="Z1758" s="113" t="s">
        <v>65</v>
      </c>
      <c r="AA1758" s="120">
        <v>0</v>
      </c>
      <c r="AB1758" s="114" t="s">
        <v>65</v>
      </c>
      <c r="AC1758" s="121" t="s">
        <v>59</v>
      </c>
      <c r="AD1758" s="121" t="s">
        <v>875</v>
      </c>
    </row>
    <row r="1759" spans="1:30" s="121" customFormat="1">
      <c r="A1759" s="114" t="s">
        <v>1432</v>
      </c>
      <c r="B1759" s="114" t="s">
        <v>1408</v>
      </c>
      <c r="C1759" s="114" t="s">
        <v>868</v>
      </c>
      <c r="D1759" s="114">
        <f t="shared" si="134"/>
        <v>4</v>
      </c>
      <c r="E1759" s="119">
        <f t="shared" si="135"/>
        <v>322.0070048591835</v>
      </c>
      <c r="F1759" s="119">
        <v>81.562233549115305</v>
      </c>
      <c r="G1759" s="114">
        <v>23.338282</v>
      </c>
      <c r="H1759" s="114">
        <v>76.042659999999998</v>
      </c>
      <c r="I1759" s="114" t="s">
        <v>1186</v>
      </c>
      <c r="J1759" s="114" t="s">
        <v>61</v>
      </c>
      <c r="K1759" s="121" t="s">
        <v>495</v>
      </c>
      <c r="L1759" s="121" t="s">
        <v>55</v>
      </c>
      <c r="M1759" s="114" t="s">
        <v>1523</v>
      </c>
      <c r="N1759" s="114" t="s">
        <v>65</v>
      </c>
      <c r="O1759" s="114" t="s">
        <v>518</v>
      </c>
      <c r="P1759" s="121" t="s">
        <v>872</v>
      </c>
      <c r="Q1759" s="121">
        <v>4</v>
      </c>
      <c r="R1759" s="121" t="s">
        <v>873</v>
      </c>
      <c r="S1759" s="121" t="s">
        <v>59</v>
      </c>
      <c r="U1759" s="121" t="s">
        <v>874</v>
      </c>
      <c r="W1759" s="113" t="s">
        <v>65</v>
      </c>
      <c r="X1759" s="113">
        <v>5</v>
      </c>
      <c r="Y1759" s="113" t="s">
        <v>65</v>
      </c>
      <c r="Z1759" s="113" t="s">
        <v>65</v>
      </c>
      <c r="AA1759" s="120">
        <v>0</v>
      </c>
      <c r="AB1759" s="114" t="s">
        <v>65</v>
      </c>
      <c r="AC1759" s="121" t="s">
        <v>59</v>
      </c>
      <c r="AD1759" s="121" t="s">
        <v>875</v>
      </c>
    </row>
    <row r="1760" spans="1:30" s="121" customFormat="1">
      <c r="A1760" s="114" t="s">
        <v>1500</v>
      </c>
      <c r="B1760" s="114" t="s">
        <v>893</v>
      </c>
      <c r="C1760" s="114" t="s">
        <v>868</v>
      </c>
      <c r="D1760" s="114">
        <f t="shared" si="134"/>
        <v>4</v>
      </c>
      <c r="E1760" s="119">
        <f t="shared" si="135"/>
        <v>403.56923840829882</v>
      </c>
      <c r="F1760" s="119">
        <v>18.0108860386913</v>
      </c>
      <c r="G1760" s="114">
        <v>23.338357999999999</v>
      </c>
      <c r="H1760" s="114">
        <v>76.043432999999993</v>
      </c>
      <c r="I1760" s="114" t="s">
        <v>1186</v>
      </c>
      <c r="J1760" s="114" t="s">
        <v>61</v>
      </c>
      <c r="K1760" s="121" t="s">
        <v>495</v>
      </c>
      <c r="L1760" s="121" t="s">
        <v>55</v>
      </c>
      <c r="M1760" s="114" t="s">
        <v>1523</v>
      </c>
      <c r="N1760" s="114" t="s">
        <v>65</v>
      </c>
      <c r="O1760" s="114" t="s">
        <v>518</v>
      </c>
      <c r="P1760" s="121" t="s">
        <v>872</v>
      </c>
      <c r="Q1760" s="121">
        <v>4</v>
      </c>
      <c r="R1760" s="121" t="s">
        <v>873</v>
      </c>
      <c r="S1760" s="121" t="s">
        <v>59</v>
      </c>
      <c r="U1760" s="121" t="s">
        <v>874</v>
      </c>
      <c r="W1760" s="113" t="s">
        <v>65</v>
      </c>
      <c r="X1760" s="113">
        <v>4</v>
      </c>
      <c r="Y1760" s="113" t="s">
        <v>65</v>
      </c>
      <c r="Z1760" s="113" t="s">
        <v>65</v>
      </c>
      <c r="AA1760" s="120">
        <v>0</v>
      </c>
      <c r="AB1760" s="114" t="s">
        <v>65</v>
      </c>
      <c r="AC1760" s="121" t="s">
        <v>59</v>
      </c>
      <c r="AD1760" s="121" t="s">
        <v>875</v>
      </c>
    </row>
    <row r="1761" spans="1:30" s="121" customFormat="1">
      <c r="A1761" s="114" t="s">
        <v>1432</v>
      </c>
      <c r="B1761" s="114" t="s">
        <v>1408</v>
      </c>
      <c r="C1761" s="114" t="s">
        <v>868</v>
      </c>
      <c r="D1761" s="114">
        <f t="shared" si="134"/>
        <v>4</v>
      </c>
      <c r="E1761" s="119">
        <f t="shared" si="135"/>
        <v>421.58012444699011</v>
      </c>
      <c r="F1761" s="119">
        <v>31.551414264666999</v>
      </c>
      <c r="G1761" s="114">
        <v>23.338359000000001</v>
      </c>
      <c r="H1761" s="114">
        <v>76.043606999999994</v>
      </c>
      <c r="I1761" s="114" t="s">
        <v>1186</v>
      </c>
      <c r="J1761" s="114" t="s">
        <v>61</v>
      </c>
      <c r="K1761" s="121" t="s">
        <v>495</v>
      </c>
      <c r="L1761" s="121" t="s">
        <v>55</v>
      </c>
      <c r="M1761" s="114" t="s">
        <v>1523</v>
      </c>
      <c r="N1761" s="114" t="s">
        <v>65</v>
      </c>
      <c r="O1761" s="114" t="s">
        <v>518</v>
      </c>
      <c r="P1761" s="121" t="s">
        <v>872</v>
      </c>
      <c r="Q1761" s="121">
        <v>4</v>
      </c>
      <c r="R1761" s="121" t="s">
        <v>873</v>
      </c>
      <c r="S1761" s="121" t="s">
        <v>59</v>
      </c>
      <c r="U1761" s="121" t="s">
        <v>874</v>
      </c>
      <c r="W1761" s="113" t="s">
        <v>65</v>
      </c>
      <c r="X1761" s="113">
        <v>6</v>
      </c>
      <c r="Y1761" s="113" t="s">
        <v>65</v>
      </c>
      <c r="Z1761" s="113" t="s">
        <v>65</v>
      </c>
      <c r="AA1761" s="120">
        <v>0</v>
      </c>
      <c r="AB1761" s="114" t="s">
        <v>65</v>
      </c>
      <c r="AC1761" s="121" t="s">
        <v>59</v>
      </c>
      <c r="AD1761" s="121" t="s">
        <v>875</v>
      </c>
    </row>
    <row r="1762" spans="1:30" s="121" customFormat="1">
      <c r="A1762" s="114" t="s">
        <v>1432</v>
      </c>
      <c r="B1762" s="114" t="s">
        <v>1408</v>
      </c>
      <c r="C1762" s="114" t="s">
        <v>868</v>
      </c>
      <c r="D1762" s="114">
        <f t="shared" si="134"/>
        <v>4</v>
      </c>
      <c r="E1762" s="119">
        <f t="shared" si="135"/>
        <v>453.13153871165713</v>
      </c>
      <c r="F1762" s="119">
        <v>32.167133689167102</v>
      </c>
      <c r="G1762" s="114">
        <v>23.338090000000001</v>
      </c>
      <c r="H1762" s="114">
        <v>76.043705000000003</v>
      </c>
      <c r="I1762" s="114" t="s">
        <v>1186</v>
      </c>
      <c r="J1762" s="114" t="s">
        <v>61</v>
      </c>
      <c r="K1762" s="121" t="s">
        <v>495</v>
      </c>
      <c r="L1762" s="121" t="s">
        <v>55</v>
      </c>
      <c r="M1762" s="114" t="s">
        <v>1523</v>
      </c>
      <c r="N1762" s="114" t="s">
        <v>65</v>
      </c>
      <c r="O1762" s="114" t="s">
        <v>518</v>
      </c>
      <c r="P1762" s="121" t="s">
        <v>872</v>
      </c>
      <c r="Q1762" s="121">
        <v>4</v>
      </c>
      <c r="R1762" s="121" t="s">
        <v>873</v>
      </c>
      <c r="S1762" s="121" t="s">
        <v>59</v>
      </c>
      <c r="U1762" s="121" t="s">
        <v>874</v>
      </c>
      <c r="W1762" s="113" t="s">
        <v>65</v>
      </c>
      <c r="X1762" s="113">
        <v>4</v>
      </c>
      <c r="Y1762" s="113" t="s">
        <v>65</v>
      </c>
      <c r="Z1762" s="113" t="s">
        <v>65</v>
      </c>
      <c r="AA1762" s="120">
        <v>0</v>
      </c>
      <c r="AB1762" s="114" t="s">
        <v>65</v>
      </c>
      <c r="AC1762" s="121" t="s">
        <v>59</v>
      </c>
      <c r="AD1762" s="121" t="s">
        <v>875</v>
      </c>
    </row>
    <row r="1763" spans="1:30" s="121" customFormat="1">
      <c r="A1763" s="114" t="s">
        <v>1432</v>
      </c>
      <c r="B1763" s="114" t="s">
        <v>1408</v>
      </c>
      <c r="C1763" s="114" t="s">
        <v>868</v>
      </c>
      <c r="D1763" s="114">
        <f t="shared" si="134"/>
        <v>4</v>
      </c>
      <c r="E1763" s="119">
        <f t="shared" si="135"/>
        <v>485.29867240082422</v>
      </c>
      <c r="F1763" s="119">
        <v>51.136803708215702</v>
      </c>
      <c r="G1763" s="114">
        <v>23.337800000000001</v>
      </c>
      <c r="H1763" s="114">
        <v>76.043706999999998</v>
      </c>
      <c r="I1763" s="114" t="s">
        <v>1186</v>
      </c>
      <c r="J1763" s="114" t="s">
        <v>61</v>
      </c>
      <c r="K1763" s="121" t="s">
        <v>495</v>
      </c>
      <c r="L1763" s="121" t="s">
        <v>55</v>
      </c>
      <c r="M1763" s="114" t="s">
        <v>1523</v>
      </c>
      <c r="N1763" s="114" t="s">
        <v>65</v>
      </c>
      <c r="O1763" s="114" t="s">
        <v>518</v>
      </c>
      <c r="P1763" s="121" t="s">
        <v>872</v>
      </c>
      <c r="Q1763" s="121">
        <v>4</v>
      </c>
      <c r="R1763" s="121" t="s">
        <v>873</v>
      </c>
      <c r="S1763" s="121" t="s">
        <v>59</v>
      </c>
      <c r="U1763" s="121" t="s">
        <v>874</v>
      </c>
      <c r="W1763" s="113" t="s">
        <v>65</v>
      </c>
      <c r="X1763" s="113">
        <v>5</v>
      </c>
      <c r="Y1763" s="113" t="s">
        <v>65</v>
      </c>
      <c r="Z1763" s="113" t="s">
        <v>65</v>
      </c>
      <c r="AA1763" s="120">
        <v>0</v>
      </c>
      <c r="AB1763" s="114" t="s">
        <v>65</v>
      </c>
      <c r="AC1763" s="121" t="s">
        <v>59</v>
      </c>
      <c r="AD1763" s="121" t="s">
        <v>875</v>
      </c>
    </row>
    <row r="1764" spans="1:30" s="121" customFormat="1">
      <c r="A1764" s="114" t="s">
        <v>1432</v>
      </c>
      <c r="B1764" s="114" t="s">
        <v>1408</v>
      </c>
      <c r="C1764" s="114" t="s">
        <v>868</v>
      </c>
      <c r="D1764" s="114">
        <f t="shared" si="134"/>
        <v>4</v>
      </c>
      <c r="E1764" s="119">
        <f t="shared" si="135"/>
        <v>536.43547610903988</v>
      </c>
      <c r="F1764" s="119">
        <v>58.631356217645802</v>
      </c>
      <c r="G1764" s="114">
        <v>23.337364999999998</v>
      </c>
      <c r="H1764" s="114">
        <v>76.043722000000002</v>
      </c>
      <c r="I1764" s="114" t="s">
        <v>1186</v>
      </c>
      <c r="J1764" s="114" t="s">
        <v>61</v>
      </c>
      <c r="K1764" s="121" t="s">
        <v>495</v>
      </c>
      <c r="L1764" s="121" t="s">
        <v>55</v>
      </c>
      <c r="M1764" s="114" t="s">
        <v>1523</v>
      </c>
      <c r="N1764" s="114" t="s">
        <v>65</v>
      </c>
      <c r="O1764" s="114" t="s">
        <v>518</v>
      </c>
      <c r="P1764" s="121" t="s">
        <v>872</v>
      </c>
      <c r="Q1764" s="121">
        <v>4</v>
      </c>
      <c r="R1764" s="121" t="s">
        <v>873</v>
      </c>
      <c r="S1764" s="121" t="s">
        <v>59</v>
      </c>
      <c r="U1764" s="121" t="s">
        <v>874</v>
      </c>
      <c r="W1764" s="113" t="s">
        <v>65</v>
      </c>
      <c r="X1764" s="113">
        <v>4</v>
      </c>
      <c r="Y1764" s="113" t="s">
        <v>65</v>
      </c>
      <c r="Z1764" s="113" t="s">
        <v>65</v>
      </c>
      <c r="AA1764" s="120">
        <v>0</v>
      </c>
      <c r="AB1764" s="114" t="s">
        <v>65</v>
      </c>
      <c r="AC1764" s="121" t="s">
        <v>59</v>
      </c>
      <c r="AD1764" s="121" t="s">
        <v>875</v>
      </c>
    </row>
    <row r="1765" spans="1:30" s="121" customFormat="1">
      <c r="A1765" s="114" t="s">
        <v>1432</v>
      </c>
      <c r="B1765" s="114" t="s">
        <v>1408</v>
      </c>
      <c r="C1765" s="114" t="s">
        <v>868</v>
      </c>
      <c r="D1765" s="114">
        <f t="shared" si="134"/>
        <v>4</v>
      </c>
      <c r="E1765" s="119">
        <f t="shared" si="135"/>
        <v>595.0668323266857</v>
      </c>
      <c r="F1765" s="119">
        <v>117.38882032851301</v>
      </c>
      <c r="G1765" s="114">
        <v>23.336925999999998</v>
      </c>
      <c r="H1765" s="114">
        <v>76.044009000000003</v>
      </c>
      <c r="I1765" s="114" t="s">
        <v>1186</v>
      </c>
      <c r="J1765" s="114" t="s">
        <v>61</v>
      </c>
      <c r="K1765" s="121" t="s">
        <v>495</v>
      </c>
      <c r="L1765" s="121" t="s">
        <v>55</v>
      </c>
      <c r="M1765" s="114" t="s">
        <v>1523</v>
      </c>
      <c r="N1765" s="114" t="s">
        <v>65</v>
      </c>
      <c r="O1765" s="114" t="s">
        <v>518</v>
      </c>
      <c r="P1765" s="121" t="s">
        <v>872</v>
      </c>
      <c r="Q1765" s="121">
        <v>4</v>
      </c>
      <c r="R1765" s="121" t="s">
        <v>873</v>
      </c>
      <c r="S1765" s="121" t="s">
        <v>59</v>
      </c>
      <c r="U1765" s="121" t="s">
        <v>874</v>
      </c>
      <c r="W1765" s="113" t="s">
        <v>65</v>
      </c>
      <c r="X1765" s="113">
        <v>5</v>
      </c>
      <c r="Y1765" s="113" t="s">
        <v>65</v>
      </c>
      <c r="Z1765" s="113" t="s">
        <v>65</v>
      </c>
      <c r="AA1765" s="120">
        <v>0</v>
      </c>
      <c r="AB1765" s="114" t="s">
        <v>65</v>
      </c>
      <c r="AC1765" s="121" t="s">
        <v>59</v>
      </c>
      <c r="AD1765" s="121" t="s">
        <v>875</v>
      </c>
    </row>
    <row r="1766" spans="1:30" s="121" customFormat="1">
      <c r="A1766" s="114" t="s">
        <v>1432</v>
      </c>
      <c r="B1766" s="114" t="s">
        <v>1408</v>
      </c>
      <c r="C1766" s="114" t="s">
        <v>868</v>
      </c>
      <c r="D1766" s="114">
        <f t="shared" si="134"/>
        <v>4</v>
      </c>
      <c r="E1766" s="119">
        <f t="shared" si="135"/>
        <v>712.45565265519872</v>
      </c>
      <c r="F1766" s="119">
        <v>40.173338360770202</v>
      </c>
      <c r="G1766" s="114">
        <v>23.335916000000001</v>
      </c>
      <c r="H1766" s="114">
        <v>76.043734999999998</v>
      </c>
      <c r="I1766" s="114" t="s">
        <v>1186</v>
      </c>
      <c r="J1766" s="114" t="s">
        <v>61</v>
      </c>
      <c r="K1766" s="121" t="s">
        <v>495</v>
      </c>
      <c r="L1766" s="121" t="s">
        <v>55</v>
      </c>
      <c r="M1766" s="114" t="s">
        <v>1523</v>
      </c>
      <c r="N1766" s="114" t="s">
        <v>65</v>
      </c>
      <c r="O1766" s="114">
        <v>1</v>
      </c>
      <c r="P1766" s="121" t="s">
        <v>872</v>
      </c>
      <c r="Q1766" s="121">
        <v>4</v>
      </c>
      <c r="R1766" s="121" t="s">
        <v>873</v>
      </c>
      <c r="S1766" s="121" t="s">
        <v>59</v>
      </c>
      <c r="U1766" s="121" t="s">
        <v>874</v>
      </c>
      <c r="W1766" s="113" t="s">
        <v>65</v>
      </c>
      <c r="X1766" s="113">
        <v>8</v>
      </c>
      <c r="Y1766" s="113" t="s">
        <v>65</v>
      </c>
      <c r="Z1766" s="113" t="s">
        <v>65</v>
      </c>
      <c r="AA1766" s="120">
        <v>0</v>
      </c>
      <c r="AB1766" s="114" t="s">
        <v>65</v>
      </c>
      <c r="AC1766" s="121" t="s">
        <v>59</v>
      </c>
      <c r="AD1766" s="121" t="s">
        <v>875</v>
      </c>
    </row>
    <row r="1767" spans="1:30" s="121" customFormat="1">
      <c r="A1767" s="114" t="s">
        <v>1431</v>
      </c>
      <c r="B1767" s="114" t="s">
        <v>1408</v>
      </c>
      <c r="C1767" s="114" t="s">
        <v>868</v>
      </c>
      <c r="D1767" s="114">
        <f t="shared" si="134"/>
        <v>4</v>
      </c>
      <c r="E1767" s="119">
        <f t="shared" si="135"/>
        <v>752.62899101596895</v>
      </c>
      <c r="F1767" s="119">
        <v>47.309835816977099</v>
      </c>
      <c r="G1767" s="114">
        <v>23.33559</v>
      </c>
      <c r="H1767" s="114">
        <v>76.043716000000003</v>
      </c>
      <c r="I1767" s="114" t="s">
        <v>1186</v>
      </c>
      <c r="J1767" s="114" t="s">
        <v>61</v>
      </c>
      <c r="K1767" s="121" t="s">
        <v>495</v>
      </c>
      <c r="L1767" s="121" t="s">
        <v>55</v>
      </c>
      <c r="M1767" s="114" t="s">
        <v>1523</v>
      </c>
      <c r="N1767" s="114" t="s">
        <v>65</v>
      </c>
      <c r="O1767" s="114" t="s">
        <v>518</v>
      </c>
      <c r="P1767" s="121" t="s">
        <v>1187</v>
      </c>
      <c r="Q1767" s="121">
        <v>4</v>
      </c>
      <c r="R1767" s="121" t="s">
        <v>873</v>
      </c>
      <c r="S1767" s="121" t="s">
        <v>59</v>
      </c>
      <c r="U1767" s="121" t="s">
        <v>874</v>
      </c>
      <c r="W1767" s="113" t="s">
        <v>65</v>
      </c>
      <c r="X1767" s="113">
        <v>6</v>
      </c>
      <c r="Y1767" s="113" t="s">
        <v>65</v>
      </c>
      <c r="Z1767" s="113" t="s">
        <v>65</v>
      </c>
      <c r="AA1767" s="120">
        <v>0</v>
      </c>
      <c r="AB1767" s="114" t="s">
        <v>65</v>
      </c>
      <c r="AC1767" s="121" t="s">
        <v>59</v>
      </c>
      <c r="AD1767" s="121" t="s">
        <v>875</v>
      </c>
    </row>
    <row r="1768" spans="1:30" s="121" customFormat="1">
      <c r="A1768" s="114" t="s">
        <v>1432</v>
      </c>
      <c r="B1768" s="114" t="s">
        <v>1408</v>
      </c>
      <c r="C1768" s="114" t="s">
        <v>868</v>
      </c>
      <c r="D1768" s="114">
        <f t="shared" si="134"/>
        <v>4</v>
      </c>
      <c r="E1768" s="119">
        <f t="shared" si="135"/>
        <v>799.93882683294601</v>
      </c>
      <c r="F1768" s="119">
        <v>8.0835450808901292</v>
      </c>
      <c r="G1768" s="114">
        <v>23.335355</v>
      </c>
      <c r="H1768" s="114">
        <v>76.043345000000002</v>
      </c>
      <c r="I1768" s="114" t="s">
        <v>1186</v>
      </c>
      <c r="J1768" s="114" t="s">
        <v>61</v>
      </c>
      <c r="K1768" s="121" t="s">
        <v>495</v>
      </c>
      <c r="L1768" s="121" t="s">
        <v>55</v>
      </c>
      <c r="M1768" s="114" t="s">
        <v>1523</v>
      </c>
      <c r="N1768" s="114" t="s">
        <v>65</v>
      </c>
      <c r="O1768" s="114" t="s">
        <v>518</v>
      </c>
      <c r="P1768" s="121" t="s">
        <v>1187</v>
      </c>
      <c r="Q1768" s="121">
        <v>4</v>
      </c>
      <c r="R1768" s="121" t="s">
        <v>873</v>
      </c>
      <c r="S1768" s="121" t="s">
        <v>59</v>
      </c>
      <c r="U1768" s="121" t="s">
        <v>874</v>
      </c>
      <c r="W1768" s="113" t="s">
        <v>65</v>
      </c>
      <c r="X1768" s="113">
        <v>4</v>
      </c>
      <c r="Y1768" s="113" t="s">
        <v>65</v>
      </c>
      <c r="Z1768" s="113" t="s">
        <v>65</v>
      </c>
      <c r="AA1768" s="120">
        <v>0</v>
      </c>
      <c r="AB1768" s="114" t="s">
        <v>65</v>
      </c>
      <c r="AC1768" s="121" t="s">
        <v>59</v>
      </c>
      <c r="AD1768" s="121" t="s">
        <v>875</v>
      </c>
    </row>
    <row r="1769" spans="1:30" s="121" customFormat="1">
      <c r="A1769" s="114" t="s">
        <v>1432</v>
      </c>
      <c r="B1769" s="114" t="s">
        <v>1408</v>
      </c>
      <c r="C1769" s="114" t="s">
        <v>868</v>
      </c>
      <c r="D1769" s="114">
        <f t="shared" si="134"/>
        <v>4</v>
      </c>
      <c r="E1769" s="119">
        <f t="shared" si="135"/>
        <v>808.02237191383608</v>
      </c>
      <c r="F1769" s="119">
        <v>26.255596107088401</v>
      </c>
      <c r="G1769" s="114">
        <v>23.335286</v>
      </c>
      <c r="H1769" s="114">
        <v>76.043321000000006</v>
      </c>
      <c r="I1769" s="114" t="s">
        <v>1186</v>
      </c>
      <c r="J1769" s="114" t="s">
        <v>61</v>
      </c>
      <c r="K1769" s="121" t="s">
        <v>495</v>
      </c>
      <c r="L1769" s="121" t="s">
        <v>55</v>
      </c>
      <c r="M1769" s="114" t="s">
        <v>1523</v>
      </c>
      <c r="N1769" s="114" t="s">
        <v>65</v>
      </c>
      <c r="O1769" s="114" t="s">
        <v>518</v>
      </c>
      <c r="P1769" s="121" t="s">
        <v>1187</v>
      </c>
      <c r="Q1769" s="121">
        <v>4</v>
      </c>
      <c r="R1769" s="121" t="s">
        <v>873</v>
      </c>
      <c r="S1769" s="121" t="s">
        <v>59</v>
      </c>
      <c r="U1769" s="121" t="s">
        <v>874</v>
      </c>
      <c r="W1769" s="113" t="s">
        <v>65</v>
      </c>
      <c r="X1769" s="113">
        <v>6</v>
      </c>
      <c r="Y1769" s="113" t="s">
        <v>65</v>
      </c>
      <c r="Z1769" s="113" t="s">
        <v>65</v>
      </c>
      <c r="AA1769" s="120">
        <v>0</v>
      </c>
      <c r="AB1769" s="114" t="s">
        <v>65</v>
      </c>
      <c r="AC1769" s="121" t="s">
        <v>59</v>
      </c>
      <c r="AD1769" s="121" t="s">
        <v>875</v>
      </c>
    </row>
    <row r="1770" spans="1:30" s="121" customFormat="1">
      <c r="A1770" s="114" t="s">
        <v>1501</v>
      </c>
      <c r="B1770" s="114" t="s">
        <v>867</v>
      </c>
      <c r="C1770" s="114" t="s">
        <v>868</v>
      </c>
      <c r="D1770" s="114">
        <f t="shared" si="134"/>
        <v>4</v>
      </c>
      <c r="E1770" s="119">
        <f t="shared" si="135"/>
        <v>834.2779680209245</v>
      </c>
      <c r="F1770" s="119">
        <v>75.360820253601801</v>
      </c>
      <c r="G1770" s="114">
        <v>23.335049999999999</v>
      </c>
      <c r="H1770" s="114">
        <v>76.043316000000004</v>
      </c>
      <c r="I1770" s="114" t="s">
        <v>1186</v>
      </c>
      <c r="J1770" s="114" t="s">
        <v>61</v>
      </c>
      <c r="K1770" s="121" t="s">
        <v>495</v>
      </c>
      <c r="L1770" s="121" t="s">
        <v>55</v>
      </c>
      <c r="M1770" s="114" t="s">
        <v>1523</v>
      </c>
      <c r="N1770" s="114" t="s">
        <v>65</v>
      </c>
      <c r="O1770" s="114" t="s">
        <v>518</v>
      </c>
      <c r="P1770" s="121" t="s">
        <v>1187</v>
      </c>
      <c r="Q1770" s="121">
        <v>4</v>
      </c>
      <c r="R1770" s="121" t="s">
        <v>873</v>
      </c>
      <c r="S1770" s="121" t="s">
        <v>59</v>
      </c>
      <c r="U1770" s="121" t="s">
        <v>874</v>
      </c>
      <c r="W1770" s="113" t="s">
        <v>65</v>
      </c>
      <c r="X1770" s="113">
        <v>6</v>
      </c>
      <c r="Y1770" s="113" t="s">
        <v>65</v>
      </c>
      <c r="Z1770" s="113" t="s">
        <v>65</v>
      </c>
      <c r="AA1770" s="120">
        <v>0</v>
      </c>
      <c r="AB1770" s="114" t="s">
        <v>65</v>
      </c>
      <c r="AC1770" s="121" t="s">
        <v>59</v>
      </c>
      <c r="AD1770" s="121" t="s">
        <v>875</v>
      </c>
    </row>
    <row r="1771" spans="1:30" s="121" customFormat="1">
      <c r="A1771" s="114" t="s">
        <v>1432</v>
      </c>
      <c r="B1771" s="114" t="s">
        <v>1408</v>
      </c>
      <c r="C1771" s="114" t="s">
        <v>868</v>
      </c>
      <c r="D1771" s="114">
        <f t="shared" si="134"/>
        <v>4</v>
      </c>
      <c r="E1771" s="119">
        <f t="shared" si="135"/>
        <v>909.63878827452629</v>
      </c>
      <c r="F1771" s="119">
        <v>43.164283023154397</v>
      </c>
      <c r="G1771" s="114">
        <v>23.334385000000001</v>
      </c>
      <c r="H1771" s="114">
        <v>76.043228999999997</v>
      </c>
      <c r="I1771" s="114" t="s">
        <v>1186</v>
      </c>
      <c r="J1771" s="114" t="s">
        <v>61</v>
      </c>
      <c r="K1771" s="121" t="s">
        <v>495</v>
      </c>
      <c r="L1771" s="121" t="s">
        <v>55</v>
      </c>
      <c r="M1771" s="114" t="s">
        <v>1523</v>
      </c>
      <c r="N1771" s="114" t="s">
        <v>65</v>
      </c>
      <c r="O1771" s="114" t="s">
        <v>518</v>
      </c>
      <c r="P1771" s="121" t="s">
        <v>1187</v>
      </c>
      <c r="Q1771" s="121">
        <v>4</v>
      </c>
      <c r="R1771" s="121" t="s">
        <v>873</v>
      </c>
      <c r="S1771" s="121" t="s">
        <v>59</v>
      </c>
      <c r="U1771" s="121" t="s">
        <v>874</v>
      </c>
      <c r="W1771" s="113" t="s">
        <v>65</v>
      </c>
      <c r="X1771" s="113">
        <v>5</v>
      </c>
      <c r="Y1771" s="113" t="s">
        <v>65</v>
      </c>
      <c r="Z1771" s="113" t="s">
        <v>65</v>
      </c>
      <c r="AA1771" s="120">
        <v>0</v>
      </c>
      <c r="AB1771" s="114" t="s">
        <v>65</v>
      </c>
      <c r="AC1771" s="121" t="s">
        <v>59</v>
      </c>
      <c r="AD1771" s="121" t="s">
        <v>875</v>
      </c>
    </row>
    <row r="1772" spans="1:30" s="121" customFormat="1">
      <c r="A1772" s="114" t="s">
        <v>1432</v>
      </c>
      <c r="B1772" s="114" t="s">
        <v>1408</v>
      </c>
      <c r="C1772" s="114" t="s">
        <v>868</v>
      </c>
      <c r="D1772" s="114">
        <f t="shared" si="134"/>
        <v>4</v>
      </c>
      <c r="E1772" s="119">
        <f t="shared" si="135"/>
        <v>952.80307129768073</v>
      </c>
      <c r="F1772" s="119">
        <v>244.28393456766</v>
      </c>
      <c r="G1772" s="114">
        <v>23.334007</v>
      </c>
      <c r="H1772" s="114">
        <v>76.043137999999999</v>
      </c>
      <c r="I1772" s="114" t="s">
        <v>1186</v>
      </c>
      <c r="J1772" s="114" t="s">
        <v>61</v>
      </c>
      <c r="K1772" s="121" t="s">
        <v>495</v>
      </c>
      <c r="L1772" s="121" t="s">
        <v>55</v>
      </c>
      <c r="M1772" s="114" t="s">
        <v>1523</v>
      </c>
      <c r="N1772" s="114" t="s">
        <v>65</v>
      </c>
      <c r="O1772" s="114" t="s">
        <v>518</v>
      </c>
      <c r="P1772" s="121" t="s">
        <v>1187</v>
      </c>
      <c r="Q1772" s="121">
        <v>4</v>
      </c>
      <c r="R1772" s="121" t="s">
        <v>873</v>
      </c>
      <c r="S1772" s="121" t="s">
        <v>59</v>
      </c>
      <c r="U1772" s="121" t="s">
        <v>874</v>
      </c>
      <c r="W1772" s="113" t="s">
        <v>65</v>
      </c>
      <c r="X1772" s="113">
        <v>7</v>
      </c>
      <c r="Y1772" s="113" t="s">
        <v>65</v>
      </c>
      <c r="Z1772" s="113" t="s">
        <v>65</v>
      </c>
      <c r="AA1772" s="120">
        <v>0</v>
      </c>
      <c r="AB1772" s="114" t="s">
        <v>65</v>
      </c>
      <c r="AC1772" s="121" t="s">
        <v>59</v>
      </c>
      <c r="AD1772" s="121" t="s">
        <v>875</v>
      </c>
    </row>
    <row r="1773" spans="1:30" s="121" customFormat="1">
      <c r="A1773" s="114" t="s">
        <v>1432</v>
      </c>
      <c r="B1773" s="114" t="s">
        <v>1408</v>
      </c>
      <c r="C1773" s="114" t="s">
        <v>868</v>
      </c>
      <c r="D1773" s="114">
        <f t="shared" si="134"/>
        <v>4</v>
      </c>
      <c r="E1773" s="119">
        <f t="shared" si="135"/>
        <v>1197.0870058653406</v>
      </c>
      <c r="F1773" s="119">
        <v>179.87423543058901</v>
      </c>
      <c r="G1773" s="114">
        <v>23.331828999999999</v>
      </c>
      <c r="H1773" s="114">
        <v>76.042782000000003</v>
      </c>
      <c r="I1773" s="114" t="s">
        <v>1186</v>
      </c>
      <c r="J1773" s="114" t="s">
        <v>61</v>
      </c>
      <c r="K1773" s="121" t="s">
        <v>495</v>
      </c>
      <c r="L1773" s="121" t="s">
        <v>55</v>
      </c>
      <c r="M1773" s="114" t="s">
        <v>1523</v>
      </c>
      <c r="N1773" s="114" t="s">
        <v>65</v>
      </c>
      <c r="O1773" s="114" t="s">
        <v>518</v>
      </c>
      <c r="P1773" s="121" t="s">
        <v>1187</v>
      </c>
      <c r="Q1773" s="121">
        <v>4</v>
      </c>
      <c r="R1773" s="121" t="s">
        <v>873</v>
      </c>
      <c r="S1773" s="121" t="s">
        <v>59</v>
      </c>
      <c r="U1773" s="121" t="s">
        <v>874</v>
      </c>
      <c r="W1773" s="113" t="s">
        <v>65</v>
      </c>
      <c r="X1773" s="113">
        <v>4</v>
      </c>
      <c r="Y1773" s="113" t="s">
        <v>65</v>
      </c>
      <c r="Z1773" s="113" t="s">
        <v>65</v>
      </c>
      <c r="AA1773" s="120">
        <v>0</v>
      </c>
      <c r="AB1773" s="114" t="s">
        <v>65</v>
      </c>
      <c r="AC1773" s="121" t="s">
        <v>59</v>
      </c>
      <c r="AD1773" s="121" t="s">
        <v>875</v>
      </c>
    </row>
    <row r="1774" spans="1:30" s="121" customFormat="1">
      <c r="A1774" s="114" t="s">
        <v>1431</v>
      </c>
      <c r="B1774" s="114" t="s">
        <v>1408</v>
      </c>
      <c r="C1774" s="114" t="s">
        <v>868</v>
      </c>
      <c r="D1774" s="114">
        <f t="shared" si="134"/>
        <v>9.5</v>
      </c>
      <c r="E1774" s="119">
        <f t="shared" si="135"/>
        <v>1376.9612412959295</v>
      </c>
      <c r="F1774" s="119">
        <v>94.528387273381895</v>
      </c>
      <c r="G1774" s="114">
        <v>23.330411000000002</v>
      </c>
      <c r="H1774" s="114">
        <v>76.041979999999995</v>
      </c>
      <c r="I1774" s="114" t="s">
        <v>1186</v>
      </c>
      <c r="J1774" s="114" t="s">
        <v>61</v>
      </c>
      <c r="K1774" s="121" t="s">
        <v>495</v>
      </c>
      <c r="L1774" s="121" t="s">
        <v>55</v>
      </c>
      <c r="M1774" s="114" t="s">
        <v>1523</v>
      </c>
      <c r="N1774" s="114" t="s">
        <v>65</v>
      </c>
      <c r="O1774" s="114" t="s">
        <v>518</v>
      </c>
      <c r="P1774" s="121" t="s">
        <v>877</v>
      </c>
      <c r="Q1774" s="121">
        <v>15</v>
      </c>
      <c r="R1774" s="121" t="s">
        <v>873</v>
      </c>
      <c r="S1774" s="121" t="s">
        <v>59</v>
      </c>
      <c r="U1774" s="121" t="s">
        <v>878</v>
      </c>
      <c r="W1774" s="113" t="s">
        <v>65</v>
      </c>
      <c r="X1774" s="113">
        <v>6</v>
      </c>
      <c r="Y1774" s="113" t="s">
        <v>65</v>
      </c>
      <c r="Z1774" s="113" t="s">
        <v>65</v>
      </c>
      <c r="AA1774" s="120">
        <v>0</v>
      </c>
      <c r="AB1774" s="114" t="s">
        <v>65</v>
      </c>
      <c r="AC1774" s="121" t="s">
        <v>59</v>
      </c>
      <c r="AD1774" s="121" t="s">
        <v>875</v>
      </c>
    </row>
    <row r="1775" spans="1:30" s="121" customFormat="1">
      <c r="A1775" s="114" t="s">
        <v>1432</v>
      </c>
      <c r="B1775" s="114" t="s">
        <v>1408</v>
      </c>
      <c r="C1775" s="114" t="s">
        <v>868</v>
      </c>
      <c r="D1775" s="114">
        <f t="shared" si="134"/>
        <v>9.5</v>
      </c>
      <c r="E1775" s="119">
        <f t="shared" si="135"/>
        <v>1471.4896285693114</v>
      </c>
      <c r="F1775" s="119">
        <v>47.706359907021401</v>
      </c>
      <c r="G1775" s="114">
        <v>23.329643999999998</v>
      </c>
      <c r="H1775" s="114">
        <v>76.041589999999999</v>
      </c>
      <c r="I1775" s="114" t="s">
        <v>1186</v>
      </c>
      <c r="J1775" s="114" t="s">
        <v>61</v>
      </c>
      <c r="K1775" s="121" t="s">
        <v>495</v>
      </c>
      <c r="L1775" s="121" t="s">
        <v>55</v>
      </c>
      <c r="M1775" s="114" t="s">
        <v>1523</v>
      </c>
      <c r="N1775" s="114" t="s">
        <v>65</v>
      </c>
      <c r="O1775" s="114" t="s">
        <v>518</v>
      </c>
      <c r="P1775" s="121" t="s">
        <v>877</v>
      </c>
      <c r="Q1775" s="121">
        <v>15</v>
      </c>
      <c r="R1775" s="121" t="s">
        <v>873</v>
      </c>
      <c r="S1775" s="121" t="s">
        <v>59</v>
      </c>
      <c r="U1775" s="121" t="s">
        <v>878</v>
      </c>
      <c r="W1775" s="113" t="s">
        <v>65</v>
      </c>
      <c r="X1775" s="113">
        <v>7</v>
      </c>
      <c r="Y1775" s="113" t="s">
        <v>65</v>
      </c>
      <c r="Z1775" s="113" t="s">
        <v>65</v>
      </c>
      <c r="AA1775" s="120">
        <v>0</v>
      </c>
      <c r="AB1775" s="114" t="s">
        <v>65</v>
      </c>
      <c r="AC1775" s="121" t="s">
        <v>59</v>
      </c>
      <c r="AD1775" s="121" t="s">
        <v>875</v>
      </c>
    </row>
    <row r="1776" spans="1:30" s="121" customFormat="1">
      <c r="A1776" s="114" t="s">
        <v>1432</v>
      </c>
      <c r="B1776" s="114" t="s">
        <v>1408</v>
      </c>
      <c r="C1776" s="114" t="s">
        <v>868</v>
      </c>
      <c r="D1776" s="114">
        <f t="shared" si="134"/>
        <v>9.5</v>
      </c>
      <c r="E1776" s="119">
        <f t="shared" si="135"/>
        <v>1519.1959884763328</v>
      </c>
      <c r="F1776" s="119">
        <v>126.024137934655</v>
      </c>
      <c r="G1776" s="114">
        <v>23.329245</v>
      </c>
      <c r="H1776" s="114">
        <v>76.041432</v>
      </c>
      <c r="I1776" s="114" t="s">
        <v>1186</v>
      </c>
      <c r="J1776" s="114" t="s">
        <v>61</v>
      </c>
      <c r="K1776" s="121" t="s">
        <v>495</v>
      </c>
      <c r="L1776" s="121" t="s">
        <v>55</v>
      </c>
      <c r="M1776" s="114" t="s">
        <v>1523</v>
      </c>
      <c r="N1776" s="114" t="s">
        <v>65</v>
      </c>
      <c r="O1776" s="114" t="s">
        <v>518</v>
      </c>
      <c r="P1776" s="121" t="s">
        <v>877</v>
      </c>
      <c r="Q1776" s="121">
        <v>15</v>
      </c>
      <c r="R1776" s="121" t="s">
        <v>873</v>
      </c>
      <c r="S1776" s="121" t="s">
        <v>59</v>
      </c>
      <c r="U1776" s="121" t="s">
        <v>878</v>
      </c>
      <c r="W1776" s="113" t="s">
        <v>65</v>
      </c>
      <c r="X1776" s="113">
        <v>7</v>
      </c>
      <c r="Y1776" s="113" t="s">
        <v>65</v>
      </c>
      <c r="Z1776" s="113" t="s">
        <v>65</v>
      </c>
      <c r="AA1776" s="120">
        <v>0</v>
      </c>
      <c r="AB1776" s="114" t="s">
        <v>65</v>
      </c>
      <c r="AC1776" s="121" t="s">
        <v>59</v>
      </c>
      <c r="AD1776" s="121" t="s">
        <v>875</v>
      </c>
    </row>
    <row r="1777" spans="1:30" s="121" customFormat="1">
      <c r="A1777" s="114" t="s">
        <v>1432</v>
      </c>
      <c r="B1777" s="114" t="s">
        <v>1408</v>
      </c>
      <c r="C1777" s="114" t="s">
        <v>868</v>
      </c>
      <c r="D1777" s="114">
        <f t="shared" si="134"/>
        <v>9.5</v>
      </c>
      <c r="E1777" s="119">
        <f t="shared" si="135"/>
        <v>1645.2201264109879</v>
      </c>
      <c r="F1777" s="119">
        <v>120.80579742397801</v>
      </c>
      <c r="G1777" s="114">
        <v>23.328142</v>
      </c>
      <c r="H1777" s="114">
        <v>76.041421</v>
      </c>
      <c r="I1777" s="114" t="s">
        <v>1186</v>
      </c>
      <c r="J1777" s="114" t="s">
        <v>61</v>
      </c>
      <c r="K1777" s="121" t="s">
        <v>495</v>
      </c>
      <c r="L1777" s="121" t="s">
        <v>55</v>
      </c>
      <c r="M1777" s="114" t="s">
        <v>1523</v>
      </c>
      <c r="N1777" s="114" t="s">
        <v>65</v>
      </c>
      <c r="O1777" s="114" t="s">
        <v>518</v>
      </c>
      <c r="P1777" s="121" t="s">
        <v>877</v>
      </c>
      <c r="Q1777" s="121">
        <v>15</v>
      </c>
      <c r="R1777" s="121" t="s">
        <v>873</v>
      </c>
      <c r="S1777" s="121" t="s">
        <v>59</v>
      </c>
      <c r="U1777" s="121" t="s">
        <v>878</v>
      </c>
      <c r="W1777" s="113" t="s">
        <v>65</v>
      </c>
      <c r="X1777" s="113">
        <v>6</v>
      </c>
      <c r="Y1777" s="113" t="s">
        <v>65</v>
      </c>
      <c r="Z1777" s="113" t="s">
        <v>65</v>
      </c>
      <c r="AA1777" s="120">
        <v>0</v>
      </c>
      <c r="AB1777" s="114" t="s">
        <v>65</v>
      </c>
      <c r="AC1777" s="121" t="s">
        <v>59</v>
      </c>
      <c r="AD1777" s="121" t="s">
        <v>875</v>
      </c>
    </row>
    <row r="1778" spans="1:30" s="121" customFormat="1">
      <c r="A1778" s="114" t="s">
        <v>1432</v>
      </c>
      <c r="B1778" s="114" t="s">
        <v>1408</v>
      </c>
      <c r="C1778" s="114" t="s">
        <v>868</v>
      </c>
      <c r="D1778" s="114">
        <f t="shared" si="134"/>
        <v>9.5</v>
      </c>
      <c r="E1778" s="119">
        <f t="shared" si="135"/>
        <v>1766.0259238349659</v>
      </c>
      <c r="F1778" s="119">
        <v>118.18733692329199</v>
      </c>
      <c r="G1778" s="114">
        <v>23.327095</v>
      </c>
      <c r="H1778" s="114">
        <v>76.041684000000004</v>
      </c>
      <c r="I1778" s="114" t="s">
        <v>1186</v>
      </c>
      <c r="J1778" s="114" t="s">
        <v>61</v>
      </c>
      <c r="K1778" s="121" t="s">
        <v>495</v>
      </c>
      <c r="L1778" s="121" t="s">
        <v>55</v>
      </c>
      <c r="M1778" s="114" t="s">
        <v>1523</v>
      </c>
      <c r="N1778" s="114" t="s">
        <v>65</v>
      </c>
      <c r="O1778" s="114" t="s">
        <v>518</v>
      </c>
      <c r="P1778" s="121" t="s">
        <v>877</v>
      </c>
      <c r="Q1778" s="121">
        <v>15</v>
      </c>
      <c r="R1778" s="121" t="s">
        <v>873</v>
      </c>
      <c r="S1778" s="121" t="s">
        <v>59</v>
      </c>
      <c r="U1778" s="121" t="s">
        <v>878</v>
      </c>
      <c r="W1778" s="113" t="s">
        <v>65</v>
      </c>
      <c r="X1778" s="113">
        <v>10</v>
      </c>
      <c r="Y1778" s="113" t="s">
        <v>65</v>
      </c>
      <c r="Z1778" s="113" t="s">
        <v>65</v>
      </c>
      <c r="AA1778" s="120">
        <v>0</v>
      </c>
      <c r="AB1778" s="114" t="s">
        <v>65</v>
      </c>
      <c r="AC1778" s="121" t="s">
        <v>59</v>
      </c>
      <c r="AD1778" s="121" t="s">
        <v>875</v>
      </c>
    </row>
    <row r="1779" spans="1:30" s="121" customFormat="1">
      <c r="A1779" s="114" t="s">
        <v>1440</v>
      </c>
      <c r="B1779" s="114" t="s">
        <v>1408</v>
      </c>
      <c r="C1779" s="114" t="s">
        <v>868</v>
      </c>
      <c r="D1779" s="114">
        <f t="shared" si="134"/>
        <v>9.5</v>
      </c>
      <c r="E1779" s="119">
        <f t="shared" si="135"/>
        <v>1884.2132607582578</v>
      </c>
      <c r="F1779" s="119">
        <v>294.12297567904</v>
      </c>
      <c r="G1779" s="114">
        <v>23.326073000000001</v>
      </c>
      <c r="H1779" s="114">
        <v>76.041979999999995</v>
      </c>
      <c r="I1779" s="114" t="s">
        <v>1186</v>
      </c>
      <c r="J1779" s="114" t="s">
        <v>61</v>
      </c>
      <c r="K1779" s="121" t="s">
        <v>495</v>
      </c>
      <c r="L1779" s="121" t="s">
        <v>55</v>
      </c>
      <c r="M1779" s="114" t="s">
        <v>1523</v>
      </c>
      <c r="N1779" s="114" t="s">
        <v>65</v>
      </c>
      <c r="O1779" s="114" t="s">
        <v>518</v>
      </c>
      <c r="P1779" s="121" t="s">
        <v>877</v>
      </c>
      <c r="Q1779" s="121">
        <v>15</v>
      </c>
      <c r="R1779" s="121" t="s">
        <v>873</v>
      </c>
      <c r="S1779" s="121" t="s">
        <v>59</v>
      </c>
      <c r="U1779" s="121" t="s">
        <v>878</v>
      </c>
      <c r="W1779" s="113" t="s">
        <v>65</v>
      </c>
      <c r="X1779" s="113">
        <v>6</v>
      </c>
      <c r="Y1779" s="113" t="s">
        <v>65</v>
      </c>
      <c r="Z1779" s="113" t="s">
        <v>65</v>
      </c>
      <c r="AA1779" s="120">
        <v>0</v>
      </c>
      <c r="AB1779" s="114" t="s">
        <v>65</v>
      </c>
      <c r="AC1779" s="121" t="s">
        <v>59</v>
      </c>
      <c r="AD1779" s="121" t="s">
        <v>875</v>
      </c>
    </row>
    <row r="1780" spans="1:30" s="121" customFormat="1">
      <c r="A1780" s="114" t="s">
        <v>1432</v>
      </c>
      <c r="B1780" s="114" t="s">
        <v>1408</v>
      </c>
      <c r="C1780" s="114" t="s">
        <v>868</v>
      </c>
      <c r="D1780" s="114">
        <f t="shared" si="134"/>
        <v>9.5</v>
      </c>
      <c r="E1780" s="119">
        <f t="shared" si="135"/>
        <v>2178.3362364372979</v>
      </c>
      <c r="F1780" s="119">
        <v>383.659366617035</v>
      </c>
      <c r="G1780" s="114">
        <v>23.323502999999999</v>
      </c>
      <c r="H1780" s="114">
        <v>76.042657000000005</v>
      </c>
      <c r="I1780" s="114" t="s">
        <v>1186</v>
      </c>
      <c r="J1780" s="114" t="s">
        <v>61</v>
      </c>
      <c r="K1780" s="121" t="s">
        <v>495</v>
      </c>
      <c r="L1780" s="121" t="s">
        <v>55</v>
      </c>
      <c r="M1780" s="114" t="s">
        <v>1523</v>
      </c>
      <c r="N1780" s="114" t="s">
        <v>65</v>
      </c>
      <c r="O1780" s="114" t="s">
        <v>518</v>
      </c>
      <c r="P1780" s="121" t="s">
        <v>877</v>
      </c>
      <c r="Q1780" s="121">
        <v>15</v>
      </c>
      <c r="R1780" s="121" t="s">
        <v>873</v>
      </c>
      <c r="S1780" s="121" t="s">
        <v>59</v>
      </c>
      <c r="U1780" s="121" t="s">
        <v>878</v>
      </c>
      <c r="W1780" s="113" t="s">
        <v>65</v>
      </c>
      <c r="X1780" s="113">
        <v>6</v>
      </c>
      <c r="Y1780" s="113" t="s">
        <v>65</v>
      </c>
      <c r="Z1780" s="113" t="s">
        <v>65</v>
      </c>
      <c r="AA1780" s="120">
        <v>0</v>
      </c>
      <c r="AB1780" s="114" t="s">
        <v>65</v>
      </c>
      <c r="AC1780" s="121" t="s">
        <v>59</v>
      </c>
      <c r="AD1780" s="121" t="s">
        <v>875</v>
      </c>
    </row>
    <row r="1781" spans="1:30" s="121" customFormat="1">
      <c r="A1781" s="114" t="s">
        <v>1431</v>
      </c>
      <c r="B1781" s="114" t="s">
        <v>1408</v>
      </c>
      <c r="C1781" s="114" t="s">
        <v>868</v>
      </c>
      <c r="D1781" s="114">
        <f t="shared" si="134"/>
        <v>9.5</v>
      </c>
      <c r="E1781" s="119">
        <f t="shared" si="135"/>
        <v>2561.9956030543331</v>
      </c>
      <c r="F1781" s="119">
        <v>537.90548955063605</v>
      </c>
      <c r="G1781" s="114">
        <v>23.320146000000001</v>
      </c>
      <c r="H1781" s="114">
        <v>76.043559999999999</v>
      </c>
      <c r="I1781" s="114" t="s">
        <v>1186</v>
      </c>
      <c r="J1781" s="114" t="s">
        <v>61</v>
      </c>
      <c r="K1781" s="121" t="s">
        <v>495</v>
      </c>
      <c r="L1781" s="121" t="s">
        <v>55</v>
      </c>
      <c r="M1781" s="114" t="s">
        <v>1523</v>
      </c>
      <c r="N1781" s="114" t="s">
        <v>65</v>
      </c>
      <c r="O1781" s="114" t="s">
        <v>518</v>
      </c>
      <c r="P1781" s="121" t="s">
        <v>877</v>
      </c>
      <c r="Q1781" s="121">
        <v>15</v>
      </c>
      <c r="R1781" s="121" t="s">
        <v>873</v>
      </c>
      <c r="S1781" s="121" t="s">
        <v>59</v>
      </c>
      <c r="U1781" s="121" t="s">
        <v>878</v>
      </c>
      <c r="W1781" s="113" t="s">
        <v>65</v>
      </c>
      <c r="X1781" s="113">
        <v>6</v>
      </c>
      <c r="Y1781" s="113" t="s">
        <v>65</v>
      </c>
      <c r="Z1781" s="113" t="s">
        <v>65</v>
      </c>
      <c r="AA1781" s="120">
        <v>0</v>
      </c>
      <c r="AB1781" s="114" t="s">
        <v>65</v>
      </c>
      <c r="AC1781" s="121" t="s">
        <v>59</v>
      </c>
      <c r="AD1781" s="121" t="s">
        <v>875</v>
      </c>
    </row>
    <row r="1782" spans="1:30" s="121" customFormat="1">
      <c r="A1782" s="114" t="s">
        <v>1433</v>
      </c>
      <c r="B1782" s="114" t="s">
        <v>1537</v>
      </c>
      <c r="C1782" s="114" t="s">
        <v>868</v>
      </c>
      <c r="D1782" s="114">
        <f t="shared" si="134"/>
        <v>9.5</v>
      </c>
      <c r="E1782" s="119">
        <f t="shared" si="135"/>
        <v>3099.9010926049691</v>
      </c>
      <c r="F1782" s="119">
        <v>390.03570665464599</v>
      </c>
      <c r="G1782" s="114">
        <v>23.315418999999999</v>
      </c>
      <c r="H1782" s="114">
        <v>76.044754999999995</v>
      </c>
      <c r="I1782" s="114" t="s">
        <v>1186</v>
      </c>
      <c r="J1782" s="114" t="s">
        <v>61</v>
      </c>
      <c r="K1782" s="121" t="s">
        <v>495</v>
      </c>
      <c r="L1782" s="121" t="s">
        <v>55</v>
      </c>
      <c r="M1782" s="114" t="s">
        <v>1523</v>
      </c>
      <c r="N1782" s="114" t="s">
        <v>65</v>
      </c>
      <c r="O1782" s="114" t="s">
        <v>518</v>
      </c>
      <c r="P1782" s="121" t="s">
        <v>877</v>
      </c>
      <c r="Q1782" s="121">
        <v>15</v>
      </c>
      <c r="R1782" s="121" t="s">
        <v>873</v>
      </c>
      <c r="S1782" s="121" t="s">
        <v>59</v>
      </c>
      <c r="U1782" s="121" t="s">
        <v>878</v>
      </c>
      <c r="W1782" s="149" t="s">
        <v>1433</v>
      </c>
      <c r="X1782" s="113">
        <v>23</v>
      </c>
      <c r="Y1782" s="113" t="s">
        <v>1413</v>
      </c>
      <c r="Z1782" s="113" t="s">
        <v>1433</v>
      </c>
      <c r="AA1782" s="120">
        <f>X1782+6</f>
        <v>29</v>
      </c>
      <c r="AB1782" s="114" t="s">
        <v>65</v>
      </c>
      <c r="AC1782" s="121" t="s">
        <v>59</v>
      </c>
      <c r="AD1782" s="121" t="s">
        <v>875</v>
      </c>
    </row>
    <row r="1783" spans="1:30" s="121" customFormat="1">
      <c r="A1783" s="114" t="s">
        <v>1041</v>
      </c>
      <c r="B1783" s="114" t="s">
        <v>871</v>
      </c>
      <c r="C1783" s="114" t="s">
        <v>868</v>
      </c>
      <c r="D1783" s="114">
        <f t="shared" si="134"/>
        <v>9.5</v>
      </c>
      <c r="E1783" s="119">
        <f t="shared" si="135"/>
        <v>3489.9367992596153</v>
      </c>
      <c r="F1783" s="119">
        <v>88.2342238353026</v>
      </c>
      <c r="G1783" s="114">
        <v>23.311975</v>
      </c>
      <c r="H1783" s="114">
        <v>76.045456000000001</v>
      </c>
      <c r="I1783" s="114" t="s">
        <v>1186</v>
      </c>
      <c r="J1783" s="114" t="s">
        <v>61</v>
      </c>
      <c r="K1783" s="121" t="s">
        <v>495</v>
      </c>
      <c r="L1783" s="121" t="s">
        <v>55</v>
      </c>
      <c r="M1783" s="114" t="s">
        <v>1523</v>
      </c>
      <c r="N1783" s="114" t="s">
        <v>65</v>
      </c>
      <c r="O1783" s="114" t="s">
        <v>518</v>
      </c>
      <c r="P1783" s="121" t="s">
        <v>877</v>
      </c>
      <c r="Q1783" s="121">
        <v>15</v>
      </c>
      <c r="R1783" s="121" t="s">
        <v>873</v>
      </c>
      <c r="S1783" s="121" t="s">
        <v>59</v>
      </c>
      <c r="U1783" s="121" t="s">
        <v>878</v>
      </c>
      <c r="W1783" s="113" t="s">
        <v>65</v>
      </c>
      <c r="X1783" s="113">
        <v>6</v>
      </c>
      <c r="Y1783" s="113" t="s">
        <v>65</v>
      </c>
      <c r="Z1783" s="113" t="s">
        <v>65</v>
      </c>
      <c r="AA1783" s="120">
        <v>0</v>
      </c>
      <c r="AB1783" s="114" t="s">
        <v>65</v>
      </c>
      <c r="AC1783" s="121" t="s">
        <v>59</v>
      </c>
      <c r="AD1783" s="121" t="s">
        <v>875</v>
      </c>
    </row>
    <row r="1784" spans="1:30" s="121" customFormat="1">
      <c r="A1784" s="114" t="s">
        <v>879</v>
      </c>
      <c r="B1784" s="114" t="s">
        <v>871</v>
      </c>
      <c r="C1784" s="114" t="s">
        <v>868</v>
      </c>
      <c r="D1784" s="114">
        <f t="shared" si="134"/>
        <v>9.5</v>
      </c>
      <c r="E1784" s="119">
        <f t="shared" si="135"/>
        <v>3578.1710230949179</v>
      </c>
      <c r="F1784" s="119">
        <v>47.9144325276893</v>
      </c>
      <c r="G1784" s="114">
        <v>23.311205000000001</v>
      </c>
      <c r="H1784" s="114">
        <v>76.045643999999996</v>
      </c>
      <c r="I1784" s="114" t="s">
        <v>1186</v>
      </c>
      <c r="J1784" s="114" t="s">
        <v>61</v>
      </c>
      <c r="K1784" s="121" t="s">
        <v>495</v>
      </c>
      <c r="L1784" s="121" t="s">
        <v>55</v>
      </c>
      <c r="M1784" s="114" t="s">
        <v>1523</v>
      </c>
      <c r="N1784" s="114" t="s">
        <v>65</v>
      </c>
      <c r="O1784" s="114" t="s">
        <v>518</v>
      </c>
      <c r="P1784" s="121" t="s">
        <v>877</v>
      </c>
      <c r="Q1784" s="121">
        <v>15</v>
      </c>
      <c r="R1784" s="121" t="s">
        <v>873</v>
      </c>
      <c r="S1784" s="121" t="s">
        <v>59</v>
      </c>
      <c r="U1784" s="121" t="s">
        <v>878</v>
      </c>
      <c r="W1784" s="113" t="s">
        <v>65</v>
      </c>
      <c r="X1784" s="113">
        <v>6</v>
      </c>
      <c r="Y1784" s="113" t="s">
        <v>65</v>
      </c>
      <c r="Z1784" s="113" t="s">
        <v>65</v>
      </c>
      <c r="AA1784" s="120">
        <v>0</v>
      </c>
      <c r="AB1784" s="114" t="s">
        <v>65</v>
      </c>
      <c r="AC1784" s="121" t="s">
        <v>59</v>
      </c>
      <c r="AD1784" s="121" t="s">
        <v>875</v>
      </c>
    </row>
    <row r="1785" spans="1:30" s="121" customFormat="1">
      <c r="A1785" s="114" t="s">
        <v>1431</v>
      </c>
      <c r="B1785" s="114" t="s">
        <v>1408</v>
      </c>
      <c r="C1785" s="114" t="s">
        <v>868</v>
      </c>
      <c r="D1785" s="114">
        <f t="shared" si="134"/>
        <v>4</v>
      </c>
      <c r="E1785" s="119">
        <f t="shared" si="135"/>
        <v>3626.0854556226072</v>
      </c>
      <c r="F1785" s="119">
        <v>331.24349453826699</v>
      </c>
      <c r="G1785" s="114">
        <v>23.310784000000002</v>
      </c>
      <c r="H1785" s="114">
        <v>76.045753000000005</v>
      </c>
      <c r="I1785" s="114" t="s">
        <v>1186</v>
      </c>
      <c r="J1785" s="114" t="s">
        <v>61</v>
      </c>
      <c r="K1785" s="121" t="s">
        <v>495</v>
      </c>
      <c r="L1785" s="121" t="s">
        <v>55</v>
      </c>
      <c r="M1785" s="114" t="s">
        <v>1523</v>
      </c>
      <c r="N1785" s="114" t="s">
        <v>65</v>
      </c>
      <c r="O1785" s="114" t="s">
        <v>518</v>
      </c>
      <c r="P1785" s="121" t="s">
        <v>1187</v>
      </c>
      <c r="Q1785" s="121">
        <v>4</v>
      </c>
      <c r="R1785" s="121" t="s">
        <v>881</v>
      </c>
      <c r="S1785" s="121" t="s">
        <v>59</v>
      </c>
      <c r="U1785" s="121" t="s">
        <v>874</v>
      </c>
      <c r="W1785" s="113" t="s">
        <v>65</v>
      </c>
      <c r="X1785" s="113">
        <v>6</v>
      </c>
      <c r="Y1785" s="113" t="s">
        <v>65</v>
      </c>
      <c r="Z1785" s="113" t="s">
        <v>65</v>
      </c>
      <c r="AA1785" s="120">
        <v>0</v>
      </c>
      <c r="AB1785" s="114" t="s">
        <v>65</v>
      </c>
      <c r="AC1785" s="121" t="s">
        <v>59</v>
      </c>
      <c r="AD1785" s="121" t="s">
        <v>875</v>
      </c>
    </row>
    <row r="1786" spans="1:30" s="121" customFormat="1">
      <c r="A1786" s="114" t="s">
        <v>1432</v>
      </c>
      <c r="B1786" s="114" t="s">
        <v>1408</v>
      </c>
      <c r="C1786" s="114" t="s">
        <v>868</v>
      </c>
      <c r="D1786" s="114">
        <f t="shared" si="134"/>
        <v>4</v>
      </c>
      <c r="E1786" s="119">
        <f t="shared" si="135"/>
        <v>3957.3289501608742</v>
      </c>
      <c r="F1786" s="119">
        <v>132.97551527634101</v>
      </c>
      <c r="G1786" s="114">
        <v>23.312048000000001</v>
      </c>
      <c r="H1786" s="114">
        <v>76.048664000000002</v>
      </c>
      <c r="I1786" s="114" t="s">
        <v>1186</v>
      </c>
      <c r="J1786" s="114" t="s">
        <v>61</v>
      </c>
      <c r="K1786" s="121" t="s">
        <v>495</v>
      </c>
      <c r="L1786" s="121" t="s">
        <v>55</v>
      </c>
      <c r="M1786" s="114" t="s">
        <v>1523</v>
      </c>
      <c r="N1786" s="114" t="s">
        <v>65</v>
      </c>
      <c r="O1786" s="114" t="s">
        <v>518</v>
      </c>
      <c r="P1786" s="121" t="s">
        <v>1187</v>
      </c>
      <c r="Q1786" s="121">
        <v>4</v>
      </c>
      <c r="R1786" s="121" t="s">
        <v>873</v>
      </c>
      <c r="S1786" s="121" t="s">
        <v>59</v>
      </c>
      <c r="U1786" s="121" t="s">
        <v>874</v>
      </c>
      <c r="W1786" s="113" t="s">
        <v>65</v>
      </c>
      <c r="X1786" s="113">
        <v>4</v>
      </c>
      <c r="Y1786" s="113" t="s">
        <v>65</v>
      </c>
      <c r="Z1786" s="113" t="s">
        <v>65</v>
      </c>
      <c r="AA1786" s="120">
        <v>0</v>
      </c>
      <c r="AB1786" s="114" t="s">
        <v>65</v>
      </c>
      <c r="AC1786" s="121" t="s">
        <v>59</v>
      </c>
      <c r="AD1786" s="121" t="s">
        <v>875</v>
      </c>
    </row>
    <row r="1787" spans="1:30" s="121" customFormat="1">
      <c r="A1787" s="114" t="s">
        <v>1432</v>
      </c>
      <c r="B1787" s="114" t="s">
        <v>1408</v>
      </c>
      <c r="C1787" s="114" t="s">
        <v>868</v>
      </c>
      <c r="D1787" s="114">
        <f t="shared" si="134"/>
        <v>5</v>
      </c>
      <c r="E1787" s="119">
        <f t="shared" si="135"/>
        <v>4090.3044654372152</v>
      </c>
      <c r="F1787" s="119">
        <v>39.399583870634402</v>
      </c>
      <c r="G1787" s="114">
        <v>23.312376</v>
      </c>
      <c r="H1787" s="114">
        <v>76.049885000000003</v>
      </c>
      <c r="I1787" s="114" t="s">
        <v>1186</v>
      </c>
      <c r="J1787" s="114" t="s">
        <v>61</v>
      </c>
      <c r="K1787" s="121" t="s">
        <v>495</v>
      </c>
      <c r="L1787" s="121" t="s">
        <v>55</v>
      </c>
      <c r="M1787" s="114" t="s">
        <v>1523</v>
      </c>
      <c r="N1787" s="114" t="s">
        <v>65</v>
      </c>
      <c r="O1787" s="114">
        <v>3</v>
      </c>
      <c r="P1787" s="121" t="s">
        <v>884</v>
      </c>
      <c r="Q1787" s="121">
        <v>6</v>
      </c>
      <c r="R1787" s="121" t="s">
        <v>873</v>
      </c>
      <c r="S1787" s="121" t="s">
        <v>59</v>
      </c>
      <c r="U1787" s="121" t="s">
        <v>886</v>
      </c>
      <c r="W1787" s="113" t="s">
        <v>65</v>
      </c>
      <c r="X1787" s="113">
        <v>4</v>
      </c>
      <c r="Y1787" s="113" t="s">
        <v>65</v>
      </c>
      <c r="Z1787" s="113" t="s">
        <v>65</v>
      </c>
      <c r="AA1787" s="120">
        <v>0</v>
      </c>
      <c r="AB1787" s="114" t="s">
        <v>65</v>
      </c>
      <c r="AC1787" s="121" t="s">
        <v>59</v>
      </c>
      <c r="AD1787" s="121" t="s">
        <v>875</v>
      </c>
    </row>
    <row r="1788" spans="1:30" s="121" customFormat="1">
      <c r="A1788" s="114" t="s">
        <v>1432</v>
      </c>
      <c r="B1788" s="114" t="s">
        <v>1408</v>
      </c>
      <c r="C1788" s="114" t="s">
        <v>868</v>
      </c>
      <c r="D1788" s="114">
        <f t="shared" si="134"/>
        <v>5</v>
      </c>
      <c r="E1788" s="119">
        <f t="shared" si="135"/>
        <v>4129.7040493078493</v>
      </c>
      <c r="F1788" s="119">
        <v>56.945277300573302</v>
      </c>
      <c r="G1788" s="114">
        <v>23.312367999999999</v>
      </c>
      <c r="H1788" s="114">
        <v>76.050246999999999</v>
      </c>
      <c r="I1788" s="114" t="s">
        <v>1186</v>
      </c>
      <c r="J1788" s="114" t="s">
        <v>61</v>
      </c>
      <c r="K1788" s="121" t="s">
        <v>495</v>
      </c>
      <c r="L1788" s="121" t="s">
        <v>55</v>
      </c>
      <c r="M1788" s="114" t="s">
        <v>1523</v>
      </c>
      <c r="N1788" s="114" t="s">
        <v>65</v>
      </c>
      <c r="O1788" s="114">
        <v>3</v>
      </c>
      <c r="P1788" s="121" t="s">
        <v>884</v>
      </c>
      <c r="Q1788" s="121">
        <v>6</v>
      </c>
      <c r="R1788" s="121" t="s">
        <v>873</v>
      </c>
      <c r="S1788" s="121" t="s">
        <v>59</v>
      </c>
      <c r="U1788" s="121" t="s">
        <v>886</v>
      </c>
      <c r="W1788" s="113" t="s">
        <v>65</v>
      </c>
      <c r="X1788" s="113">
        <v>7</v>
      </c>
      <c r="Y1788" s="113" t="s">
        <v>65</v>
      </c>
      <c r="Z1788" s="113" t="s">
        <v>65</v>
      </c>
      <c r="AA1788" s="120">
        <v>0</v>
      </c>
      <c r="AB1788" s="114" t="s">
        <v>65</v>
      </c>
      <c r="AC1788" s="121" t="s">
        <v>59</v>
      </c>
      <c r="AD1788" s="121" t="s">
        <v>875</v>
      </c>
    </row>
    <row r="1789" spans="1:30" s="121" customFormat="1">
      <c r="A1789" s="114" t="s">
        <v>1432</v>
      </c>
      <c r="B1789" s="114" t="s">
        <v>1408</v>
      </c>
      <c r="C1789" s="114" t="s">
        <v>868</v>
      </c>
      <c r="D1789" s="114">
        <f t="shared" si="134"/>
        <v>5</v>
      </c>
      <c r="E1789" s="119">
        <f t="shared" si="135"/>
        <v>4186.6493266084226</v>
      </c>
      <c r="F1789" s="119">
        <v>120.53072829817501</v>
      </c>
      <c r="G1789" s="114">
        <v>23.312327</v>
      </c>
      <c r="H1789" s="114">
        <v>76.050787</v>
      </c>
      <c r="I1789" s="114" t="s">
        <v>1186</v>
      </c>
      <c r="J1789" s="114" t="s">
        <v>61</v>
      </c>
      <c r="K1789" s="121" t="s">
        <v>495</v>
      </c>
      <c r="L1789" s="121" t="s">
        <v>55</v>
      </c>
      <c r="M1789" s="114" t="s">
        <v>1523</v>
      </c>
      <c r="N1789" s="114" t="s">
        <v>65</v>
      </c>
      <c r="O1789" s="114" t="s">
        <v>518</v>
      </c>
      <c r="P1789" s="121" t="s">
        <v>884</v>
      </c>
      <c r="Q1789" s="121">
        <v>6</v>
      </c>
      <c r="R1789" s="121" t="s">
        <v>873</v>
      </c>
      <c r="S1789" s="121" t="s">
        <v>59</v>
      </c>
      <c r="U1789" s="121" t="s">
        <v>886</v>
      </c>
      <c r="W1789" s="113" t="s">
        <v>65</v>
      </c>
      <c r="X1789" s="113">
        <v>5</v>
      </c>
      <c r="Y1789" s="113" t="s">
        <v>65</v>
      </c>
      <c r="Z1789" s="113" t="s">
        <v>65</v>
      </c>
      <c r="AA1789" s="120">
        <v>0</v>
      </c>
      <c r="AB1789" s="114" t="s">
        <v>65</v>
      </c>
      <c r="AC1789" s="121" t="s">
        <v>59</v>
      </c>
      <c r="AD1789" s="121" t="s">
        <v>875</v>
      </c>
    </row>
    <row r="1790" spans="1:30" s="121" customFormat="1">
      <c r="A1790" s="114" t="s">
        <v>1431</v>
      </c>
      <c r="B1790" s="114" t="s">
        <v>1408</v>
      </c>
      <c r="C1790" s="114" t="s">
        <v>868</v>
      </c>
      <c r="D1790" s="114">
        <f t="shared" si="134"/>
        <v>5</v>
      </c>
      <c r="E1790" s="119">
        <f t="shared" si="135"/>
        <v>4307.1800549065974</v>
      </c>
      <c r="F1790" s="119">
        <v>206.715473343197</v>
      </c>
      <c r="G1790" s="114">
        <v>23.313110999999999</v>
      </c>
      <c r="H1790" s="114">
        <v>76.051205999999993</v>
      </c>
      <c r="I1790" s="114" t="s">
        <v>1186</v>
      </c>
      <c r="J1790" s="114" t="s">
        <v>61</v>
      </c>
      <c r="K1790" s="121" t="s">
        <v>495</v>
      </c>
      <c r="L1790" s="121" t="s">
        <v>55</v>
      </c>
      <c r="M1790" s="114" t="s">
        <v>1523</v>
      </c>
      <c r="N1790" s="114" t="s">
        <v>65</v>
      </c>
      <c r="O1790" s="114" t="s">
        <v>518</v>
      </c>
      <c r="P1790" s="121" t="s">
        <v>884</v>
      </c>
      <c r="Q1790" s="121">
        <v>6</v>
      </c>
      <c r="R1790" s="121" t="s">
        <v>873</v>
      </c>
      <c r="S1790" s="121" t="s">
        <v>59</v>
      </c>
      <c r="U1790" s="121" t="s">
        <v>886</v>
      </c>
      <c r="W1790" s="113" t="s">
        <v>65</v>
      </c>
      <c r="X1790" s="113">
        <v>6</v>
      </c>
      <c r="Y1790" s="113" t="s">
        <v>65</v>
      </c>
      <c r="Z1790" s="113" t="s">
        <v>65</v>
      </c>
      <c r="AA1790" s="120">
        <v>0</v>
      </c>
      <c r="AB1790" s="114" t="s">
        <v>65</v>
      </c>
      <c r="AC1790" s="121" t="s">
        <v>59</v>
      </c>
      <c r="AD1790" s="121" t="s">
        <v>875</v>
      </c>
    </row>
    <row r="1791" spans="1:30" s="121" customFormat="1">
      <c r="A1791" s="114" t="s">
        <v>1432</v>
      </c>
      <c r="B1791" s="114" t="s">
        <v>1408</v>
      </c>
      <c r="C1791" s="114" t="s">
        <v>868</v>
      </c>
      <c r="D1791" s="114">
        <f t="shared" si="134"/>
        <v>5</v>
      </c>
      <c r="E1791" s="119">
        <f t="shared" si="135"/>
        <v>4513.8955282497946</v>
      </c>
      <c r="F1791" s="119">
        <v>168.211389975505</v>
      </c>
      <c r="G1791" s="114">
        <v>23.313223000000001</v>
      </c>
      <c r="H1791" s="114">
        <v>76.053184000000002</v>
      </c>
      <c r="I1791" s="114" t="s">
        <v>1186</v>
      </c>
      <c r="J1791" s="114" t="s">
        <v>61</v>
      </c>
      <c r="K1791" s="121" t="s">
        <v>495</v>
      </c>
      <c r="L1791" s="121" t="s">
        <v>55</v>
      </c>
      <c r="M1791" s="114" t="s">
        <v>1523</v>
      </c>
      <c r="N1791" s="114" t="s">
        <v>65</v>
      </c>
      <c r="O1791" s="114" t="s">
        <v>518</v>
      </c>
      <c r="P1791" s="121" t="s">
        <v>884</v>
      </c>
      <c r="Q1791" s="121">
        <v>6</v>
      </c>
      <c r="R1791" s="121" t="s">
        <v>881</v>
      </c>
      <c r="S1791" s="121" t="s">
        <v>59</v>
      </c>
      <c r="U1791" s="121" t="s">
        <v>886</v>
      </c>
      <c r="W1791" s="113" t="s">
        <v>65</v>
      </c>
      <c r="X1791" s="113">
        <v>7</v>
      </c>
      <c r="Y1791" s="113" t="s">
        <v>65</v>
      </c>
      <c r="Z1791" s="113" t="s">
        <v>65</v>
      </c>
      <c r="AA1791" s="120">
        <v>0</v>
      </c>
      <c r="AB1791" s="114" t="s">
        <v>65</v>
      </c>
      <c r="AC1791" s="121" t="s">
        <v>59</v>
      </c>
      <c r="AD1791" s="121" t="s">
        <v>875</v>
      </c>
    </row>
    <row r="1792" spans="1:30" s="121" customFormat="1">
      <c r="A1792" s="114" t="s">
        <v>1446</v>
      </c>
      <c r="B1792" s="114" t="s">
        <v>1408</v>
      </c>
      <c r="C1792" s="114" t="s">
        <v>868</v>
      </c>
      <c r="D1792" s="114">
        <f t="shared" si="134"/>
        <v>4</v>
      </c>
      <c r="E1792" s="119">
        <f t="shared" si="135"/>
        <v>4682.1069182252995</v>
      </c>
      <c r="F1792" s="119">
        <v>28.626301458449699</v>
      </c>
      <c r="G1792" s="114">
        <v>23.313400000000001</v>
      </c>
      <c r="H1792" s="114">
        <v>76.054794999999999</v>
      </c>
      <c r="I1792" s="114" t="s">
        <v>1186</v>
      </c>
      <c r="J1792" s="114" t="s">
        <v>61</v>
      </c>
      <c r="K1792" s="121" t="s">
        <v>495</v>
      </c>
      <c r="L1792" s="121" t="s">
        <v>55</v>
      </c>
      <c r="M1792" s="114" t="s">
        <v>1523</v>
      </c>
      <c r="N1792" s="114" t="s">
        <v>65</v>
      </c>
      <c r="O1792" s="114" t="s">
        <v>518</v>
      </c>
      <c r="P1792" s="121" t="s">
        <v>1187</v>
      </c>
      <c r="Q1792" s="121">
        <v>4</v>
      </c>
      <c r="R1792" s="121" t="s">
        <v>873</v>
      </c>
      <c r="S1792" s="121" t="s">
        <v>59</v>
      </c>
      <c r="U1792" s="121" t="s">
        <v>874</v>
      </c>
      <c r="W1792" s="113" t="s">
        <v>65</v>
      </c>
      <c r="X1792" s="113">
        <v>6</v>
      </c>
      <c r="Y1792" s="113" t="s">
        <v>65</v>
      </c>
      <c r="Z1792" s="113" t="s">
        <v>65</v>
      </c>
      <c r="AA1792" s="120">
        <v>0</v>
      </c>
      <c r="AB1792" s="114" t="s">
        <v>65</v>
      </c>
      <c r="AC1792" s="121" t="s">
        <v>59</v>
      </c>
      <c r="AD1792" s="121" t="s">
        <v>875</v>
      </c>
    </row>
    <row r="1793" spans="1:30" s="121" customFormat="1">
      <c r="A1793" s="114" t="s">
        <v>879</v>
      </c>
      <c r="B1793" s="114" t="s">
        <v>871</v>
      </c>
      <c r="C1793" s="114" t="s">
        <v>868</v>
      </c>
      <c r="D1793" s="114">
        <f t="shared" si="134"/>
        <v>5</v>
      </c>
      <c r="E1793" s="119">
        <v>0</v>
      </c>
      <c r="F1793" s="119">
        <v>38.032698168848803</v>
      </c>
      <c r="G1793" s="114">
        <v>23.313566000000002</v>
      </c>
      <c r="H1793" s="114">
        <v>76.054941999999997</v>
      </c>
      <c r="I1793" s="114" t="s">
        <v>1189</v>
      </c>
      <c r="J1793" s="114" t="s">
        <v>61</v>
      </c>
      <c r="K1793" s="121" t="s">
        <v>495</v>
      </c>
      <c r="L1793" s="121" t="s">
        <v>55</v>
      </c>
      <c r="M1793" s="114" t="s">
        <v>1524</v>
      </c>
      <c r="N1793" s="114" t="s">
        <v>65</v>
      </c>
      <c r="O1793" s="114" t="s">
        <v>518</v>
      </c>
      <c r="P1793" s="121" t="s">
        <v>884</v>
      </c>
      <c r="Q1793" s="121">
        <v>6</v>
      </c>
      <c r="R1793" s="121" t="s">
        <v>873</v>
      </c>
      <c r="S1793" s="121" t="s">
        <v>59</v>
      </c>
      <c r="U1793" s="121" t="s">
        <v>886</v>
      </c>
      <c r="W1793" s="113" t="s">
        <v>65</v>
      </c>
      <c r="X1793" s="113">
        <v>6</v>
      </c>
      <c r="Y1793" s="113" t="s">
        <v>65</v>
      </c>
      <c r="Z1793" s="113" t="s">
        <v>65</v>
      </c>
      <c r="AA1793" s="120">
        <v>0</v>
      </c>
      <c r="AB1793" s="114" t="s">
        <v>65</v>
      </c>
      <c r="AC1793" s="121" t="s">
        <v>59</v>
      </c>
      <c r="AD1793" s="121" t="s">
        <v>875</v>
      </c>
    </row>
    <row r="1794" spans="1:30" s="121" customFormat="1">
      <c r="A1794" s="114" t="s">
        <v>1431</v>
      </c>
      <c r="B1794" s="114" t="s">
        <v>1408</v>
      </c>
      <c r="C1794" s="114" t="s">
        <v>868</v>
      </c>
      <c r="D1794" s="114">
        <f t="shared" si="134"/>
        <v>4</v>
      </c>
      <c r="E1794" s="119">
        <f t="shared" si="135"/>
        <v>38.032698168848803</v>
      </c>
      <c r="F1794" s="119">
        <v>168.777239354789</v>
      </c>
      <c r="G1794" s="114">
        <v>23.313364</v>
      </c>
      <c r="H1794" s="114">
        <v>76.054809000000006</v>
      </c>
      <c r="I1794" s="114" t="s">
        <v>1189</v>
      </c>
      <c r="J1794" s="114" t="s">
        <v>61</v>
      </c>
      <c r="K1794" s="121" t="s">
        <v>495</v>
      </c>
      <c r="L1794" s="121" t="s">
        <v>55</v>
      </c>
      <c r="M1794" s="114" t="s">
        <v>1524</v>
      </c>
      <c r="N1794" s="114" t="s">
        <v>65</v>
      </c>
      <c r="O1794" s="114" t="s">
        <v>518</v>
      </c>
      <c r="P1794" s="121" t="s">
        <v>1190</v>
      </c>
      <c r="Q1794" s="121">
        <v>4</v>
      </c>
      <c r="R1794" s="121" t="s">
        <v>881</v>
      </c>
      <c r="S1794" s="121" t="s">
        <v>59</v>
      </c>
      <c r="U1794" s="121" t="s">
        <v>874</v>
      </c>
      <c r="W1794" s="113" t="s">
        <v>65</v>
      </c>
      <c r="X1794" s="113">
        <v>6</v>
      </c>
      <c r="Y1794" s="113" t="s">
        <v>65</v>
      </c>
      <c r="Z1794" s="113" t="s">
        <v>65</v>
      </c>
      <c r="AA1794" s="120">
        <v>0</v>
      </c>
      <c r="AB1794" s="114" t="s">
        <v>65</v>
      </c>
      <c r="AC1794" s="121" t="s">
        <v>59</v>
      </c>
      <c r="AD1794" s="121" t="s">
        <v>875</v>
      </c>
    </row>
    <row r="1795" spans="1:30" s="121" customFormat="1">
      <c r="A1795" s="114" t="s">
        <v>1431</v>
      </c>
      <c r="B1795" s="114" t="s">
        <v>1408</v>
      </c>
      <c r="C1795" s="114" t="s">
        <v>868</v>
      </c>
      <c r="D1795" s="114">
        <f t="shared" si="134"/>
        <v>5</v>
      </c>
      <c r="E1795" s="119">
        <f t="shared" si="135"/>
        <v>206.80993752363781</v>
      </c>
      <c r="F1795" s="119">
        <v>77.371165819320197</v>
      </c>
      <c r="G1795" s="114">
        <v>23.313182000000001</v>
      </c>
      <c r="H1795" s="114">
        <v>76.053186999999994</v>
      </c>
      <c r="I1795" s="114" t="s">
        <v>1189</v>
      </c>
      <c r="J1795" s="114" t="s">
        <v>61</v>
      </c>
      <c r="K1795" s="121" t="s">
        <v>495</v>
      </c>
      <c r="L1795" s="121" t="s">
        <v>55</v>
      </c>
      <c r="M1795" s="114" t="s">
        <v>1524</v>
      </c>
      <c r="N1795" s="114" t="s">
        <v>65</v>
      </c>
      <c r="O1795" s="114" t="s">
        <v>518</v>
      </c>
      <c r="P1795" s="121" t="s">
        <v>884</v>
      </c>
      <c r="Q1795" s="121">
        <v>6</v>
      </c>
      <c r="R1795" s="121" t="s">
        <v>873</v>
      </c>
      <c r="S1795" s="121" t="s">
        <v>59</v>
      </c>
      <c r="U1795" s="121" t="s">
        <v>886</v>
      </c>
      <c r="W1795" s="113" t="s">
        <v>65</v>
      </c>
      <c r="X1795" s="113">
        <v>6</v>
      </c>
      <c r="Y1795" s="113" t="s">
        <v>65</v>
      </c>
      <c r="Z1795" s="113" t="s">
        <v>65</v>
      </c>
      <c r="AA1795" s="120">
        <v>0</v>
      </c>
      <c r="AB1795" s="114" t="s">
        <v>65</v>
      </c>
      <c r="AC1795" s="121" t="s">
        <v>59</v>
      </c>
      <c r="AD1795" s="121" t="s">
        <v>875</v>
      </c>
    </row>
    <row r="1796" spans="1:30" s="121" customFormat="1">
      <c r="A1796" s="114" t="s">
        <v>1432</v>
      </c>
      <c r="B1796" s="114" t="s">
        <v>1408</v>
      </c>
      <c r="C1796" s="114" t="s">
        <v>868</v>
      </c>
      <c r="D1796" s="114">
        <f t="shared" si="134"/>
        <v>5</v>
      </c>
      <c r="E1796" s="119">
        <f t="shared" si="135"/>
        <v>284.18110334295801</v>
      </c>
      <c r="F1796" s="119">
        <v>230.757028846694</v>
      </c>
      <c r="G1796" s="114">
        <v>23.313248999999999</v>
      </c>
      <c r="H1796" s="114">
        <v>76.052439000000007</v>
      </c>
      <c r="I1796" s="114" t="s">
        <v>1189</v>
      </c>
      <c r="J1796" s="114" t="s">
        <v>61</v>
      </c>
      <c r="K1796" s="121" t="s">
        <v>495</v>
      </c>
      <c r="L1796" s="121" t="s">
        <v>55</v>
      </c>
      <c r="M1796" s="114" t="s">
        <v>1524</v>
      </c>
      <c r="N1796" s="114" t="s">
        <v>65</v>
      </c>
      <c r="O1796" s="114" t="s">
        <v>518</v>
      </c>
      <c r="P1796" s="121" t="s">
        <v>884</v>
      </c>
      <c r="Q1796" s="121">
        <v>6</v>
      </c>
      <c r="R1796" s="121" t="s">
        <v>873</v>
      </c>
      <c r="S1796" s="121" t="s">
        <v>59</v>
      </c>
      <c r="U1796" s="121" t="s">
        <v>886</v>
      </c>
      <c r="W1796" s="113" t="s">
        <v>65</v>
      </c>
      <c r="X1796" s="113">
        <v>7</v>
      </c>
      <c r="Y1796" s="113" t="s">
        <v>65</v>
      </c>
      <c r="Z1796" s="113" t="s">
        <v>65</v>
      </c>
      <c r="AA1796" s="120">
        <v>0</v>
      </c>
      <c r="AB1796" s="114" t="s">
        <v>65</v>
      </c>
      <c r="AC1796" s="121" t="s">
        <v>59</v>
      </c>
      <c r="AD1796" s="121" t="s">
        <v>875</v>
      </c>
    </row>
    <row r="1797" spans="1:30" s="121" customFormat="1">
      <c r="A1797" s="114" t="s">
        <v>1432</v>
      </c>
      <c r="B1797" s="114" t="s">
        <v>1408</v>
      </c>
      <c r="C1797" s="114" t="s">
        <v>868</v>
      </c>
      <c r="D1797" s="114">
        <f t="shared" ref="D1797:D1860" si="137">(Q1797/2)+2</f>
        <v>5</v>
      </c>
      <c r="E1797" s="119">
        <f t="shared" si="135"/>
        <v>514.93813218965204</v>
      </c>
      <c r="F1797" s="119">
        <v>116.079246409989</v>
      </c>
      <c r="G1797" s="114">
        <v>23.312249999999999</v>
      </c>
      <c r="H1797" s="114">
        <v>76.050940999999995</v>
      </c>
      <c r="I1797" s="114" t="s">
        <v>1189</v>
      </c>
      <c r="J1797" s="114" t="s">
        <v>61</v>
      </c>
      <c r="K1797" s="121" t="s">
        <v>495</v>
      </c>
      <c r="L1797" s="121" t="s">
        <v>55</v>
      </c>
      <c r="M1797" s="114" t="s">
        <v>1524</v>
      </c>
      <c r="N1797" s="114" t="s">
        <v>65</v>
      </c>
      <c r="O1797" s="114" t="s">
        <v>518</v>
      </c>
      <c r="P1797" s="121" t="s">
        <v>884</v>
      </c>
      <c r="Q1797" s="121">
        <v>6</v>
      </c>
      <c r="R1797" s="121" t="s">
        <v>873</v>
      </c>
      <c r="S1797" s="121" t="s">
        <v>59</v>
      </c>
      <c r="U1797" s="121" t="s">
        <v>886</v>
      </c>
      <c r="W1797" s="113" t="s">
        <v>65</v>
      </c>
      <c r="X1797" s="113">
        <v>5</v>
      </c>
      <c r="Y1797" s="113" t="s">
        <v>65</v>
      </c>
      <c r="Z1797" s="113" t="s">
        <v>65</v>
      </c>
      <c r="AA1797" s="120">
        <v>0</v>
      </c>
      <c r="AB1797" s="114" t="s">
        <v>65</v>
      </c>
      <c r="AC1797" s="121" t="s">
        <v>59</v>
      </c>
      <c r="AD1797" s="121" t="s">
        <v>875</v>
      </c>
    </row>
    <row r="1798" spans="1:30" s="121" customFormat="1">
      <c r="A1798" s="114" t="s">
        <v>1431</v>
      </c>
      <c r="B1798" s="114" t="s">
        <v>1408</v>
      </c>
      <c r="C1798" s="114" t="s">
        <v>868</v>
      </c>
      <c r="D1798" s="114">
        <f t="shared" si="137"/>
        <v>5</v>
      </c>
      <c r="E1798" s="119">
        <f t="shared" ref="E1798:E1861" si="138">F1797+E1797</f>
        <v>631.01737859964101</v>
      </c>
      <c r="F1798" s="119">
        <v>120.411252632222</v>
      </c>
      <c r="G1798" s="114">
        <v>23.312311999999999</v>
      </c>
      <c r="H1798" s="114">
        <v>76.049852000000001</v>
      </c>
      <c r="I1798" s="114" t="s">
        <v>1189</v>
      </c>
      <c r="J1798" s="114" t="s">
        <v>61</v>
      </c>
      <c r="K1798" s="121" t="s">
        <v>495</v>
      </c>
      <c r="L1798" s="121" t="s">
        <v>55</v>
      </c>
      <c r="M1798" s="114" t="s">
        <v>1524</v>
      </c>
      <c r="N1798" s="114" t="s">
        <v>65</v>
      </c>
      <c r="O1798" s="114" t="s">
        <v>518</v>
      </c>
      <c r="P1798" s="121" t="s">
        <v>884</v>
      </c>
      <c r="Q1798" s="121">
        <v>6</v>
      </c>
      <c r="R1798" s="121" t="s">
        <v>873</v>
      </c>
      <c r="S1798" s="121" t="s">
        <v>59</v>
      </c>
      <c r="U1798" s="121" t="s">
        <v>886</v>
      </c>
      <c r="W1798" s="113" t="s">
        <v>65</v>
      </c>
      <c r="X1798" s="113">
        <v>6</v>
      </c>
      <c r="Y1798" s="113" t="s">
        <v>65</v>
      </c>
      <c r="Z1798" s="113" t="s">
        <v>65</v>
      </c>
      <c r="AA1798" s="120">
        <v>0</v>
      </c>
      <c r="AB1798" s="114" t="s">
        <v>65</v>
      </c>
      <c r="AC1798" s="121" t="s">
        <v>59</v>
      </c>
      <c r="AD1798" s="121" t="s">
        <v>875</v>
      </c>
    </row>
    <row r="1799" spans="1:30" s="121" customFormat="1">
      <c r="A1799" s="114" t="s">
        <v>879</v>
      </c>
      <c r="B1799" s="114" t="s">
        <v>871</v>
      </c>
      <c r="C1799" s="114" t="s">
        <v>868</v>
      </c>
      <c r="D1799" s="114">
        <f t="shared" si="137"/>
        <v>4</v>
      </c>
      <c r="E1799" s="119">
        <f t="shared" si="138"/>
        <v>751.42863123186305</v>
      </c>
      <c r="F1799" s="119">
        <v>339.19242207693202</v>
      </c>
      <c r="G1799" s="114">
        <v>23.312042999999999</v>
      </c>
      <c r="H1799" s="114">
        <v>76.048742000000004</v>
      </c>
      <c r="I1799" s="114" t="s">
        <v>1189</v>
      </c>
      <c r="J1799" s="114" t="s">
        <v>61</v>
      </c>
      <c r="K1799" s="121" t="s">
        <v>495</v>
      </c>
      <c r="L1799" s="121" t="s">
        <v>55</v>
      </c>
      <c r="M1799" s="114" t="s">
        <v>1524</v>
      </c>
      <c r="N1799" s="114" t="s">
        <v>65</v>
      </c>
      <c r="O1799" s="114" t="s">
        <v>518</v>
      </c>
      <c r="P1799" s="121" t="s">
        <v>1190</v>
      </c>
      <c r="Q1799" s="121">
        <v>4</v>
      </c>
      <c r="R1799" s="121" t="s">
        <v>881</v>
      </c>
      <c r="S1799" s="121" t="s">
        <v>59</v>
      </c>
      <c r="U1799" s="121" t="s">
        <v>874</v>
      </c>
      <c r="W1799" s="113" t="s">
        <v>65</v>
      </c>
      <c r="X1799" s="113">
        <v>6</v>
      </c>
      <c r="Y1799" s="113" t="s">
        <v>65</v>
      </c>
      <c r="Z1799" s="113" t="s">
        <v>65</v>
      </c>
      <c r="AA1799" s="120">
        <v>0</v>
      </c>
      <c r="AB1799" s="114" t="s">
        <v>65</v>
      </c>
      <c r="AC1799" s="121" t="s">
        <v>59</v>
      </c>
      <c r="AD1799" s="121" t="s">
        <v>875</v>
      </c>
    </row>
    <row r="1800" spans="1:30" s="121" customFormat="1">
      <c r="A1800" s="114" t="s">
        <v>1433</v>
      </c>
      <c r="B1800" s="114" t="s">
        <v>1537</v>
      </c>
      <c r="C1800" s="114" t="s">
        <v>868</v>
      </c>
      <c r="D1800" s="114">
        <f t="shared" si="137"/>
        <v>9.5</v>
      </c>
      <c r="E1800" s="119">
        <f t="shared" si="138"/>
        <v>1090.6210533087951</v>
      </c>
      <c r="F1800" s="119">
        <v>126.096892022126</v>
      </c>
      <c r="G1800" s="114">
        <v>23.310666999999999</v>
      </c>
      <c r="H1800" s="114">
        <v>76.045789999999997</v>
      </c>
      <c r="I1800" s="114" t="s">
        <v>1189</v>
      </c>
      <c r="J1800" s="114" t="s">
        <v>61</v>
      </c>
      <c r="K1800" s="121" t="s">
        <v>495</v>
      </c>
      <c r="L1800" s="121" t="s">
        <v>55</v>
      </c>
      <c r="M1800" s="114" t="s">
        <v>1524</v>
      </c>
      <c r="N1800" s="114" t="s">
        <v>65</v>
      </c>
      <c r="O1800" s="114" t="s">
        <v>518</v>
      </c>
      <c r="P1800" s="121" t="s">
        <v>877</v>
      </c>
      <c r="Q1800" s="121">
        <v>15</v>
      </c>
      <c r="R1800" s="121" t="s">
        <v>873</v>
      </c>
      <c r="S1800" s="121" t="s">
        <v>59</v>
      </c>
      <c r="U1800" s="121" t="s">
        <v>878</v>
      </c>
      <c r="W1800" s="149" t="s">
        <v>1433</v>
      </c>
      <c r="X1800" s="113">
        <v>17</v>
      </c>
      <c r="Y1800" s="113" t="s">
        <v>1413</v>
      </c>
      <c r="Z1800" s="113" t="s">
        <v>1433</v>
      </c>
      <c r="AA1800" s="120">
        <f>X1800+6</f>
        <v>23</v>
      </c>
      <c r="AB1800" s="114" t="s">
        <v>65</v>
      </c>
      <c r="AC1800" s="121" t="s">
        <v>59</v>
      </c>
      <c r="AD1800" s="121" t="s">
        <v>875</v>
      </c>
    </row>
    <row r="1801" spans="1:30" s="121" customFormat="1">
      <c r="A1801" s="114" t="s">
        <v>1432</v>
      </c>
      <c r="B1801" s="114" t="s">
        <v>1408</v>
      </c>
      <c r="C1801" s="114" t="s">
        <v>868</v>
      </c>
      <c r="D1801" s="114">
        <f t="shared" si="137"/>
        <v>9.5</v>
      </c>
      <c r="E1801" s="119">
        <f t="shared" si="138"/>
        <v>1216.7179453309211</v>
      </c>
      <c r="F1801" s="119">
        <v>789.39607972055103</v>
      </c>
      <c r="G1801" s="114">
        <v>23.309581000000001</v>
      </c>
      <c r="H1801" s="114">
        <v>76.046156999999994</v>
      </c>
      <c r="I1801" s="114" t="s">
        <v>1189</v>
      </c>
      <c r="J1801" s="114" t="s">
        <v>61</v>
      </c>
      <c r="K1801" s="121" t="s">
        <v>495</v>
      </c>
      <c r="L1801" s="121" t="s">
        <v>55</v>
      </c>
      <c r="M1801" s="114" t="s">
        <v>1524</v>
      </c>
      <c r="N1801" s="114" t="s">
        <v>65</v>
      </c>
      <c r="O1801" s="114" t="s">
        <v>518</v>
      </c>
      <c r="P1801" s="121" t="s">
        <v>877</v>
      </c>
      <c r="Q1801" s="121">
        <v>15</v>
      </c>
      <c r="R1801" s="121" t="s">
        <v>873</v>
      </c>
      <c r="S1801" s="121" t="s">
        <v>59</v>
      </c>
      <c r="U1801" s="121" t="s">
        <v>878</v>
      </c>
      <c r="W1801" s="113" t="s">
        <v>65</v>
      </c>
      <c r="X1801" s="113">
        <v>7</v>
      </c>
      <c r="Y1801" s="113" t="s">
        <v>65</v>
      </c>
      <c r="Z1801" s="113" t="s">
        <v>65</v>
      </c>
      <c r="AA1801" s="120">
        <v>0</v>
      </c>
      <c r="AB1801" s="114" t="s">
        <v>65</v>
      </c>
      <c r="AC1801" s="121" t="s">
        <v>59</v>
      </c>
      <c r="AD1801" s="121" t="s">
        <v>875</v>
      </c>
    </row>
    <row r="1802" spans="1:30" s="121" customFormat="1">
      <c r="A1802" s="114" t="s">
        <v>1433</v>
      </c>
      <c r="B1802" s="114" t="s">
        <v>1537</v>
      </c>
      <c r="C1802" s="114" t="s">
        <v>868</v>
      </c>
      <c r="D1802" s="114">
        <f t="shared" si="137"/>
        <v>4</v>
      </c>
      <c r="E1802" s="119">
        <f t="shared" si="138"/>
        <v>2006.1140250514723</v>
      </c>
      <c r="F1802" s="119">
        <v>15.2331553235817</v>
      </c>
      <c r="G1802" s="114">
        <v>23.302762000000001</v>
      </c>
      <c r="H1802" s="114">
        <v>76.048371000000003</v>
      </c>
      <c r="I1802" s="114" t="s">
        <v>1189</v>
      </c>
      <c r="J1802" s="114" t="s">
        <v>61</v>
      </c>
      <c r="K1802" s="121" t="s">
        <v>495</v>
      </c>
      <c r="L1802" s="121" t="s">
        <v>55</v>
      </c>
      <c r="M1802" s="114" t="s">
        <v>1524</v>
      </c>
      <c r="N1802" s="114" t="s">
        <v>65</v>
      </c>
      <c r="O1802" s="114" t="s">
        <v>518</v>
      </c>
      <c r="P1802" s="121" t="s">
        <v>1190</v>
      </c>
      <c r="Q1802" s="121">
        <v>4</v>
      </c>
      <c r="R1802" s="121" t="s">
        <v>873</v>
      </c>
      <c r="S1802" s="121" t="s">
        <v>59</v>
      </c>
      <c r="U1802" s="121" t="s">
        <v>874</v>
      </c>
      <c r="W1802" s="149" t="s">
        <v>1433</v>
      </c>
      <c r="X1802" s="113">
        <v>4</v>
      </c>
      <c r="Y1802" s="113" t="s">
        <v>1413</v>
      </c>
      <c r="Z1802" s="113" t="s">
        <v>1433</v>
      </c>
      <c r="AA1802" s="120">
        <f>X1802+6</f>
        <v>10</v>
      </c>
      <c r="AB1802" s="114" t="s">
        <v>65</v>
      </c>
      <c r="AC1802" s="121" t="s">
        <v>59</v>
      </c>
      <c r="AD1802" s="121" t="s">
        <v>875</v>
      </c>
    </row>
    <row r="1803" spans="1:30" s="121" customFormat="1">
      <c r="A1803" s="114" t="s">
        <v>1191</v>
      </c>
      <c r="B1803" s="114" t="s">
        <v>871</v>
      </c>
      <c r="C1803" s="114" t="s">
        <v>868</v>
      </c>
      <c r="D1803" s="114">
        <f t="shared" si="137"/>
        <v>4</v>
      </c>
      <c r="E1803" s="119">
        <f t="shared" si="138"/>
        <v>2021.347180375054</v>
      </c>
      <c r="F1803" s="119">
        <v>9.1371631175333707</v>
      </c>
      <c r="G1803" s="114">
        <v>23.302696000000001</v>
      </c>
      <c r="H1803" s="114">
        <v>76.048242000000002</v>
      </c>
      <c r="I1803" s="114" t="s">
        <v>1189</v>
      </c>
      <c r="J1803" s="114" t="s">
        <v>61</v>
      </c>
      <c r="K1803" s="121" t="s">
        <v>495</v>
      </c>
      <c r="L1803" s="121" t="s">
        <v>55</v>
      </c>
      <c r="M1803" s="114" t="s">
        <v>1524</v>
      </c>
      <c r="N1803" s="114" t="s">
        <v>65</v>
      </c>
      <c r="O1803" s="114" t="s">
        <v>518</v>
      </c>
      <c r="P1803" s="121" t="s">
        <v>1190</v>
      </c>
      <c r="Q1803" s="121">
        <v>4</v>
      </c>
      <c r="R1803" s="121" t="s">
        <v>881</v>
      </c>
      <c r="S1803" s="121" t="s">
        <v>59</v>
      </c>
      <c r="U1803" s="121" t="s">
        <v>874</v>
      </c>
      <c r="W1803" s="113" t="s">
        <v>65</v>
      </c>
      <c r="X1803" s="113">
        <v>6</v>
      </c>
      <c r="Y1803" s="113" t="s">
        <v>65</v>
      </c>
      <c r="Z1803" s="113" t="s">
        <v>65</v>
      </c>
      <c r="AA1803" s="120">
        <v>0</v>
      </c>
      <c r="AB1803" s="114" t="s">
        <v>65</v>
      </c>
      <c r="AC1803" s="121" t="s">
        <v>59</v>
      </c>
      <c r="AD1803" s="121" t="s">
        <v>875</v>
      </c>
    </row>
    <row r="1804" spans="1:30" s="121" customFormat="1">
      <c r="A1804" s="114" t="s">
        <v>1431</v>
      </c>
      <c r="B1804" s="114" t="s">
        <v>1408</v>
      </c>
      <c r="C1804" s="114" t="s">
        <v>868</v>
      </c>
      <c r="D1804" s="114">
        <f t="shared" si="137"/>
        <v>4</v>
      </c>
      <c r="E1804" s="119">
        <f t="shared" si="138"/>
        <v>2030.4843434925874</v>
      </c>
      <c r="F1804" s="119">
        <v>193.29482013542801</v>
      </c>
      <c r="G1804" s="114">
        <v>23.302630000000001</v>
      </c>
      <c r="H1804" s="114">
        <v>76.048188999999994</v>
      </c>
      <c r="I1804" s="114" t="s">
        <v>1189</v>
      </c>
      <c r="J1804" s="114" t="s">
        <v>61</v>
      </c>
      <c r="K1804" s="121" t="s">
        <v>495</v>
      </c>
      <c r="L1804" s="121" t="s">
        <v>55</v>
      </c>
      <c r="M1804" s="114" t="s">
        <v>1524</v>
      </c>
      <c r="N1804" s="114" t="s">
        <v>65</v>
      </c>
      <c r="O1804" s="114" t="s">
        <v>518</v>
      </c>
      <c r="P1804" s="121" t="s">
        <v>1190</v>
      </c>
      <c r="Q1804" s="121">
        <v>4</v>
      </c>
      <c r="R1804" s="121" t="s">
        <v>881</v>
      </c>
      <c r="S1804" s="121" t="s">
        <v>59</v>
      </c>
      <c r="U1804" s="121" t="s">
        <v>874</v>
      </c>
      <c r="W1804" s="113" t="s">
        <v>65</v>
      </c>
      <c r="X1804" s="113">
        <v>6</v>
      </c>
      <c r="Y1804" s="113" t="s">
        <v>65</v>
      </c>
      <c r="Z1804" s="113" t="s">
        <v>65</v>
      </c>
      <c r="AA1804" s="120">
        <v>0</v>
      </c>
      <c r="AB1804" s="114" t="s">
        <v>65</v>
      </c>
      <c r="AC1804" s="121" t="s">
        <v>59</v>
      </c>
      <c r="AD1804" s="121" t="s">
        <v>875</v>
      </c>
    </row>
    <row r="1805" spans="1:30" s="121" customFormat="1">
      <c r="A1805" s="114" t="s">
        <v>66</v>
      </c>
      <c r="B1805" s="114" t="s">
        <v>1408</v>
      </c>
      <c r="C1805" s="114" t="s">
        <v>868</v>
      </c>
      <c r="D1805" s="114">
        <f t="shared" si="137"/>
        <v>4</v>
      </c>
      <c r="E1805" s="119">
        <f t="shared" si="138"/>
        <v>2223.7791636280153</v>
      </c>
      <c r="F1805" s="119">
        <v>139.18723199977299</v>
      </c>
      <c r="G1805" s="114">
        <v>23.300934000000002</v>
      </c>
      <c r="H1805" s="114">
        <v>76.047905</v>
      </c>
      <c r="I1805" s="114" t="s">
        <v>1189</v>
      </c>
      <c r="J1805" s="114" t="s">
        <v>61</v>
      </c>
      <c r="K1805" s="121" t="s">
        <v>495</v>
      </c>
      <c r="L1805" s="121" t="s">
        <v>55</v>
      </c>
      <c r="M1805" s="114" t="s">
        <v>1524</v>
      </c>
      <c r="N1805" s="114" t="s">
        <v>65</v>
      </c>
      <c r="O1805" s="114" t="s">
        <v>518</v>
      </c>
      <c r="P1805" s="121" t="s">
        <v>1190</v>
      </c>
      <c r="Q1805" s="121">
        <v>4</v>
      </c>
      <c r="R1805" s="121" t="s">
        <v>881</v>
      </c>
      <c r="S1805" s="121" t="s">
        <v>59</v>
      </c>
      <c r="U1805" s="121" t="s">
        <v>874</v>
      </c>
      <c r="W1805" s="113" t="s">
        <v>65</v>
      </c>
      <c r="X1805" s="113">
        <v>7</v>
      </c>
      <c r="Y1805" s="113" t="s">
        <v>65</v>
      </c>
      <c r="Z1805" s="113" t="s">
        <v>65</v>
      </c>
      <c r="AA1805" s="120">
        <v>0</v>
      </c>
      <c r="AB1805" s="114" t="s">
        <v>65</v>
      </c>
      <c r="AC1805" s="121" t="s">
        <v>59</v>
      </c>
      <c r="AD1805" s="121" t="s">
        <v>875</v>
      </c>
    </row>
    <row r="1806" spans="1:30" s="121" customFormat="1">
      <c r="A1806" s="114" t="s">
        <v>1432</v>
      </c>
      <c r="B1806" s="114" t="s">
        <v>1408</v>
      </c>
      <c r="C1806" s="114" t="s">
        <v>868</v>
      </c>
      <c r="D1806" s="114">
        <f t="shared" si="137"/>
        <v>4</v>
      </c>
      <c r="E1806" s="119">
        <f t="shared" si="138"/>
        <v>2362.9663956277882</v>
      </c>
      <c r="F1806" s="119">
        <v>303.04802026941701</v>
      </c>
      <c r="G1806" s="114">
        <v>23.299695</v>
      </c>
      <c r="H1806" s="114">
        <v>76.047734000000005</v>
      </c>
      <c r="I1806" s="114" t="s">
        <v>1189</v>
      </c>
      <c r="J1806" s="114" t="s">
        <v>61</v>
      </c>
      <c r="K1806" s="121" t="s">
        <v>495</v>
      </c>
      <c r="L1806" s="121" t="s">
        <v>55</v>
      </c>
      <c r="M1806" s="114" t="s">
        <v>1524</v>
      </c>
      <c r="N1806" s="114" t="s">
        <v>65</v>
      </c>
      <c r="O1806" s="114" t="s">
        <v>518</v>
      </c>
      <c r="P1806" s="121" t="s">
        <v>1190</v>
      </c>
      <c r="Q1806" s="121">
        <v>4</v>
      </c>
      <c r="R1806" s="121" t="s">
        <v>881</v>
      </c>
      <c r="S1806" s="121" t="s">
        <v>59</v>
      </c>
      <c r="U1806" s="121" t="s">
        <v>874</v>
      </c>
      <c r="W1806" s="113" t="s">
        <v>65</v>
      </c>
      <c r="X1806" s="113">
        <v>6</v>
      </c>
      <c r="Y1806" s="113" t="s">
        <v>65</v>
      </c>
      <c r="Z1806" s="113" t="s">
        <v>65</v>
      </c>
      <c r="AA1806" s="120">
        <v>0</v>
      </c>
      <c r="AB1806" s="114" t="s">
        <v>65</v>
      </c>
      <c r="AC1806" s="121" t="s">
        <v>59</v>
      </c>
      <c r="AD1806" s="121" t="s">
        <v>875</v>
      </c>
    </row>
    <row r="1807" spans="1:30" s="121" customFormat="1">
      <c r="A1807" s="114" t="s">
        <v>1433</v>
      </c>
      <c r="B1807" s="114" t="s">
        <v>1537</v>
      </c>
      <c r="C1807" s="114" t="s">
        <v>868</v>
      </c>
      <c r="D1807" s="114">
        <f t="shared" si="137"/>
        <v>4</v>
      </c>
      <c r="E1807" s="119">
        <f t="shared" si="138"/>
        <v>2666.0144158972053</v>
      </c>
      <c r="F1807" s="119">
        <v>19.222430723232801</v>
      </c>
      <c r="G1807" s="114">
        <v>23.297029999999999</v>
      </c>
      <c r="H1807" s="114">
        <v>76.047194000000005</v>
      </c>
      <c r="I1807" s="114" t="s">
        <v>1189</v>
      </c>
      <c r="J1807" s="114" t="s">
        <v>61</v>
      </c>
      <c r="K1807" s="121" t="s">
        <v>495</v>
      </c>
      <c r="L1807" s="121" t="s">
        <v>55</v>
      </c>
      <c r="M1807" s="114" t="s">
        <v>1524</v>
      </c>
      <c r="N1807" s="114" t="s">
        <v>65</v>
      </c>
      <c r="O1807" s="114" t="s">
        <v>518</v>
      </c>
      <c r="P1807" s="121" t="s">
        <v>1190</v>
      </c>
      <c r="Q1807" s="121">
        <v>4</v>
      </c>
      <c r="R1807" s="121" t="s">
        <v>881</v>
      </c>
      <c r="S1807" s="121" t="s">
        <v>59</v>
      </c>
      <c r="U1807" s="121" t="s">
        <v>874</v>
      </c>
      <c r="W1807" s="149" t="s">
        <v>1433</v>
      </c>
      <c r="X1807" s="113">
        <v>7</v>
      </c>
      <c r="Y1807" s="113" t="s">
        <v>1413</v>
      </c>
      <c r="Z1807" s="113" t="s">
        <v>1433</v>
      </c>
      <c r="AA1807" s="120">
        <f>X1807+6</f>
        <v>13</v>
      </c>
      <c r="AB1807" s="114" t="s">
        <v>65</v>
      </c>
      <c r="AC1807" s="121" t="s">
        <v>59</v>
      </c>
      <c r="AD1807" s="121" t="s">
        <v>875</v>
      </c>
    </row>
    <row r="1808" spans="1:30" s="121" customFormat="1">
      <c r="A1808" s="114" t="s">
        <v>1432</v>
      </c>
      <c r="B1808" s="114" t="s">
        <v>1408</v>
      </c>
      <c r="C1808" s="114" t="s">
        <v>868</v>
      </c>
      <c r="D1808" s="114">
        <f t="shared" si="137"/>
        <v>4</v>
      </c>
      <c r="E1808" s="119">
        <f t="shared" si="138"/>
        <v>2685.236846620438</v>
      </c>
      <c r="F1808" s="119">
        <v>13.3844566012818</v>
      </c>
      <c r="G1808" s="114">
        <v>23.296858</v>
      </c>
      <c r="H1808" s="114">
        <v>76.047216000000006</v>
      </c>
      <c r="I1808" s="114" t="s">
        <v>1189</v>
      </c>
      <c r="J1808" s="114" t="s">
        <v>61</v>
      </c>
      <c r="K1808" s="121" t="s">
        <v>495</v>
      </c>
      <c r="L1808" s="121" t="s">
        <v>55</v>
      </c>
      <c r="M1808" s="114" t="s">
        <v>1524</v>
      </c>
      <c r="N1808" s="114" t="s">
        <v>65</v>
      </c>
      <c r="O1808" s="114" t="s">
        <v>518</v>
      </c>
      <c r="P1808" s="121" t="s">
        <v>1190</v>
      </c>
      <c r="Q1808" s="121">
        <v>4</v>
      </c>
      <c r="R1808" s="121" t="s">
        <v>881</v>
      </c>
      <c r="S1808" s="121" t="s">
        <v>59</v>
      </c>
      <c r="U1808" s="121" t="s">
        <v>874</v>
      </c>
      <c r="W1808" s="113" t="s">
        <v>65</v>
      </c>
      <c r="X1808" s="113">
        <v>5</v>
      </c>
      <c r="Y1808" s="113" t="s">
        <v>65</v>
      </c>
      <c r="Z1808" s="113" t="s">
        <v>65</v>
      </c>
      <c r="AA1808" s="120">
        <v>0</v>
      </c>
      <c r="AB1808" s="114" t="s">
        <v>65</v>
      </c>
      <c r="AC1808" s="121" t="s">
        <v>59</v>
      </c>
      <c r="AD1808" s="121" t="s">
        <v>875</v>
      </c>
    </row>
    <row r="1809" spans="1:30" s="121" customFormat="1">
      <c r="A1809" s="114" t="s">
        <v>1432</v>
      </c>
      <c r="B1809" s="114" t="s">
        <v>1408</v>
      </c>
      <c r="C1809" s="114" t="s">
        <v>868</v>
      </c>
      <c r="D1809" s="114">
        <f t="shared" si="137"/>
        <v>4</v>
      </c>
      <c r="E1809" s="119">
        <f t="shared" si="138"/>
        <v>2698.6213032217197</v>
      </c>
      <c r="F1809" s="119">
        <v>68.063341720625104</v>
      </c>
      <c r="G1809" s="114">
        <v>23.296738000000001</v>
      </c>
      <c r="H1809" s="114">
        <v>76.047202999999996</v>
      </c>
      <c r="I1809" s="114" t="s">
        <v>1189</v>
      </c>
      <c r="J1809" s="114" t="s">
        <v>61</v>
      </c>
      <c r="K1809" s="121" t="s">
        <v>495</v>
      </c>
      <c r="L1809" s="121" t="s">
        <v>55</v>
      </c>
      <c r="M1809" s="114" t="s">
        <v>1524</v>
      </c>
      <c r="N1809" s="114" t="s">
        <v>65</v>
      </c>
      <c r="O1809" s="114" t="s">
        <v>518</v>
      </c>
      <c r="P1809" s="121" t="s">
        <v>1190</v>
      </c>
      <c r="Q1809" s="121">
        <v>4</v>
      </c>
      <c r="R1809" s="121" t="s">
        <v>881</v>
      </c>
      <c r="S1809" s="121" t="s">
        <v>59</v>
      </c>
      <c r="U1809" s="121" t="s">
        <v>874</v>
      </c>
      <c r="W1809" s="113" t="s">
        <v>65</v>
      </c>
      <c r="X1809" s="113">
        <v>5</v>
      </c>
      <c r="Y1809" s="113" t="s">
        <v>65</v>
      </c>
      <c r="Z1809" s="113" t="s">
        <v>65</v>
      </c>
      <c r="AA1809" s="120">
        <v>0</v>
      </c>
      <c r="AB1809" s="114" t="s">
        <v>65</v>
      </c>
      <c r="AC1809" s="121" t="s">
        <v>59</v>
      </c>
      <c r="AD1809" s="121" t="s">
        <v>875</v>
      </c>
    </row>
    <row r="1810" spans="1:30" s="121" customFormat="1">
      <c r="A1810" s="114" t="s">
        <v>1433</v>
      </c>
      <c r="B1810" s="114" t="s">
        <v>1537</v>
      </c>
      <c r="C1810" s="114" t="s">
        <v>868</v>
      </c>
      <c r="D1810" s="114">
        <f t="shared" si="137"/>
        <v>4</v>
      </c>
      <c r="E1810" s="119">
        <f t="shared" si="138"/>
        <v>2766.6846449423447</v>
      </c>
      <c r="F1810" s="119">
        <v>74.780806260993501</v>
      </c>
      <c r="G1810" s="114">
        <v>23.296133999999999</v>
      </c>
      <c r="H1810" s="114">
        <v>76.047120000000007</v>
      </c>
      <c r="I1810" s="114" t="s">
        <v>1189</v>
      </c>
      <c r="J1810" s="114" t="s">
        <v>61</v>
      </c>
      <c r="K1810" s="121" t="s">
        <v>495</v>
      </c>
      <c r="L1810" s="121" t="s">
        <v>55</v>
      </c>
      <c r="M1810" s="114" t="s">
        <v>1524</v>
      </c>
      <c r="N1810" s="114" t="s">
        <v>65</v>
      </c>
      <c r="O1810" s="114" t="s">
        <v>518</v>
      </c>
      <c r="P1810" s="121" t="s">
        <v>1190</v>
      </c>
      <c r="Q1810" s="121">
        <v>4</v>
      </c>
      <c r="R1810" s="121" t="s">
        <v>881</v>
      </c>
      <c r="S1810" s="121" t="s">
        <v>59</v>
      </c>
      <c r="U1810" s="121" t="s">
        <v>874</v>
      </c>
      <c r="W1810" s="149" t="s">
        <v>1433</v>
      </c>
      <c r="X1810" s="113">
        <v>13</v>
      </c>
      <c r="Y1810" s="113" t="s">
        <v>1413</v>
      </c>
      <c r="Z1810" s="113" t="s">
        <v>1433</v>
      </c>
      <c r="AA1810" s="120">
        <f>X1810+6</f>
        <v>19</v>
      </c>
      <c r="AB1810" s="114" t="s">
        <v>65</v>
      </c>
      <c r="AC1810" s="121" t="s">
        <v>59</v>
      </c>
      <c r="AD1810" s="121" t="s">
        <v>875</v>
      </c>
    </row>
    <row r="1811" spans="1:30" s="121" customFormat="1">
      <c r="A1811" s="114" t="s">
        <v>1432</v>
      </c>
      <c r="B1811" s="114" t="s">
        <v>1408</v>
      </c>
      <c r="C1811" s="114" t="s">
        <v>868</v>
      </c>
      <c r="D1811" s="114">
        <f t="shared" si="137"/>
        <v>4</v>
      </c>
      <c r="E1811" s="119">
        <f t="shared" si="138"/>
        <v>2841.465451203338</v>
      </c>
      <c r="F1811" s="119">
        <v>68.516797169222102</v>
      </c>
      <c r="G1811" s="114">
        <v>23.295472</v>
      </c>
      <c r="H1811" s="114">
        <v>76.046988999999996</v>
      </c>
      <c r="I1811" s="114" t="s">
        <v>1189</v>
      </c>
      <c r="J1811" s="114" t="s">
        <v>61</v>
      </c>
      <c r="K1811" s="121" t="s">
        <v>495</v>
      </c>
      <c r="L1811" s="121" t="s">
        <v>55</v>
      </c>
      <c r="M1811" s="114" t="s">
        <v>1524</v>
      </c>
      <c r="N1811" s="114" t="s">
        <v>65</v>
      </c>
      <c r="O1811" s="114" t="s">
        <v>518</v>
      </c>
      <c r="P1811" s="121" t="s">
        <v>1190</v>
      </c>
      <c r="Q1811" s="121">
        <v>4</v>
      </c>
      <c r="R1811" s="121" t="s">
        <v>881</v>
      </c>
      <c r="S1811" s="121" t="s">
        <v>59</v>
      </c>
      <c r="U1811" s="121" t="s">
        <v>874</v>
      </c>
      <c r="W1811" s="113" t="s">
        <v>65</v>
      </c>
      <c r="X1811" s="113">
        <v>14</v>
      </c>
      <c r="Y1811" s="113" t="s">
        <v>65</v>
      </c>
      <c r="Z1811" s="113" t="s">
        <v>65</v>
      </c>
      <c r="AA1811" s="120">
        <v>0</v>
      </c>
      <c r="AB1811" s="114" t="s">
        <v>65</v>
      </c>
      <c r="AC1811" s="121" t="s">
        <v>59</v>
      </c>
      <c r="AD1811" s="121" t="s">
        <v>875</v>
      </c>
    </row>
    <row r="1812" spans="1:30" s="121" customFormat="1">
      <c r="A1812" s="114" t="s">
        <v>1432</v>
      </c>
      <c r="B1812" s="114" t="s">
        <v>1408</v>
      </c>
      <c r="C1812" s="114" t="s">
        <v>868</v>
      </c>
      <c r="D1812" s="114">
        <f t="shared" si="137"/>
        <v>4</v>
      </c>
      <c r="E1812" s="119">
        <f t="shared" si="138"/>
        <v>2909.9822483725602</v>
      </c>
      <c r="F1812" s="119">
        <v>74.137396489435503</v>
      </c>
      <c r="G1812" s="114">
        <v>23.294864</v>
      </c>
      <c r="H1812" s="114">
        <v>76.046886999999998</v>
      </c>
      <c r="I1812" s="114" t="s">
        <v>1189</v>
      </c>
      <c r="J1812" s="114" t="s">
        <v>61</v>
      </c>
      <c r="K1812" s="121" t="s">
        <v>495</v>
      </c>
      <c r="L1812" s="121" t="s">
        <v>55</v>
      </c>
      <c r="M1812" s="114" t="s">
        <v>1524</v>
      </c>
      <c r="N1812" s="114" t="s">
        <v>65</v>
      </c>
      <c r="O1812" s="114" t="s">
        <v>518</v>
      </c>
      <c r="P1812" s="121" t="s">
        <v>1190</v>
      </c>
      <c r="Q1812" s="121">
        <v>4</v>
      </c>
      <c r="R1812" s="121" t="s">
        <v>881</v>
      </c>
      <c r="S1812" s="121" t="s">
        <v>59</v>
      </c>
      <c r="U1812" s="121" t="s">
        <v>874</v>
      </c>
      <c r="W1812" s="113" t="s">
        <v>65</v>
      </c>
      <c r="X1812" s="113">
        <v>4</v>
      </c>
      <c r="Y1812" s="113" t="s">
        <v>65</v>
      </c>
      <c r="Z1812" s="113" t="s">
        <v>65</v>
      </c>
      <c r="AA1812" s="120">
        <v>0</v>
      </c>
      <c r="AB1812" s="114" t="s">
        <v>65</v>
      </c>
      <c r="AC1812" s="121" t="s">
        <v>59</v>
      </c>
      <c r="AD1812" s="121" t="s">
        <v>875</v>
      </c>
    </row>
    <row r="1813" spans="1:30" s="121" customFormat="1">
      <c r="A1813" s="114" t="s">
        <v>1432</v>
      </c>
      <c r="B1813" s="114" t="s">
        <v>1408</v>
      </c>
      <c r="C1813" s="114" t="s">
        <v>895</v>
      </c>
      <c r="D1813" s="114">
        <f t="shared" si="137"/>
        <v>5</v>
      </c>
      <c r="E1813" s="119">
        <f t="shared" si="138"/>
        <v>2984.1196448619958</v>
      </c>
      <c r="F1813" s="119">
        <v>27.586330367828602</v>
      </c>
      <c r="G1813" s="114">
        <v>23.29421</v>
      </c>
      <c r="H1813" s="114">
        <v>76.046734000000001</v>
      </c>
      <c r="I1813" s="114" t="s">
        <v>1189</v>
      </c>
      <c r="J1813" s="114" t="s">
        <v>61</v>
      </c>
      <c r="K1813" s="121" t="s">
        <v>495</v>
      </c>
      <c r="L1813" s="121" t="s">
        <v>55</v>
      </c>
      <c r="M1813" s="114" t="s">
        <v>1524</v>
      </c>
      <c r="N1813" s="114" t="s">
        <v>65</v>
      </c>
      <c r="O1813" s="114" t="s">
        <v>518</v>
      </c>
      <c r="P1813" s="121" t="s">
        <v>884</v>
      </c>
      <c r="Q1813" s="121">
        <v>6</v>
      </c>
      <c r="R1813" s="121" t="s">
        <v>887</v>
      </c>
      <c r="S1813" s="121" t="s">
        <v>1535</v>
      </c>
      <c r="U1813" s="121" t="s">
        <v>886</v>
      </c>
      <c r="W1813" s="113" t="s">
        <v>65</v>
      </c>
      <c r="X1813" s="113">
        <v>4</v>
      </c>
      <c r="Y1813" s="113" t="s">
        <v>65</v>
      </c>
      <c r="Z1813" s="113" t="s">
        <v>65</v>
      </c>
      <c r="AA1813" s="120">
        <v>0</v>
      </c>
      <c r="AB1813" s="114" t="s">
        <v>65</v>
      </c>
      <c r="AC1813" s="121" t="s">
        <v>1535</v>
      </c>
      <c r="AD1813" s="121" t="s">
        <v>875</v>
      </c>
    </row>
    <row r="1814" spans="1:30" s="121" customFormat="1">
      <c r="A1814" s="114" t="s">
        <v>879</v>
      </c>
      <c r="B1814" s="114" t="s">
        <v>871</v>
      </c>
      <c r="C1814" s="114" t="s">
        <v>868</v>
      </c>
      <c r="D1814" s="114">
        <f t="shared" si="137"/>
        <v>4</v>
      </c>
      <c r="E1814" s="119">
        <v>0</v>
      </c>
      <c r="F1814" s="119">
        <v>52.337614446707398</v>
      </c>
      <c r="G1814" s="114">
        <v>23.294207</v>
      </c>
      <c r="H1814" s="114">
        <v>76.046464999999998</v>
      </c>
      <c r="I1814" s="114" t="s">
        <v>1280</v>
      </c>
      <c r="J1814" s="114" t="s">
        <v>61</v>
      </c>
      <c r="K1814" s="121" t="s">
        <v>495</v>
      </c>
      <c r="L1814" s="121" t="s">
        <v>55</v>
      </c>
      <c r="M1814" s="114" t="s">
        <v>1525</v>
      </c>
      <c r="N1814" s="114" t="s">
        <v>65</v>
      </c>
      <c r="O1814" s="114" t="s">
        <v>518</v>
      </c>
      <c r="P1814" s="121" t="s">
        <v>1192</v>
      </c>
      <c r="Q1814" s="121">
        <v>4</v>
      </c>
      <c r="R1814" s="121" t="s">
        <v>881</v>
      </c>
      <c r="S1814" s="121" t="s">
        <v>59</v>
      </c>
      <c r="U1814" s="121" t="s">
        <v>874</v>
      </c>
      <c r="W1814" s="113" t="s">
        <v>65</v>
      </c>
      <c r="X1814" s="113">
        <v>6</v>
      </c>
      <c r="Y1814" s="113" t="s">
        <v>65</v>
      </c>
      <c r="Z1814" s="113" t="s">
        <v>65</v>
      </c>
      <c r="AA1814" s="120">
        <v>0</v>
      </c>
      <c r="AB1814" s="114" t="s">
        <v>65</v>
      </c>
      <c r="AC1814" s="121" t="s">
        <v>59</v>
      </c>
      <c r="AD1814" s="121" t="s">
        <v>875</v>
      </c>
    </row>
    <row r="1815" spans="1:30" s="121" customFormat="1">
      <c r="A1815" s="114" t="s">
        <v>1431</v>
      </c>
      <c r="B1815" s="114" t="s">
        <v>1408</v>
      </c>
      <c r="C1815" s="114" t="s">
        <v>868</v>
      </c>
      <c r="D1815" s="114">
        <f t="shared" si="137"/>
        <v>4</v>
      </c>
      <c r="E1815" s="119">
        <f t="shared" si="138"/>
        <v>52.337614446707398</v>
      </c>
      <c r="F1815" s="119">
        <v>283.894057409195</v>
      </c>
      <c r="G1815" s="114">
        <v>23.293973999999999</v>
      </c>
      <c r="H1815" s="114">
        <v>76.046722000000003</v>
      </c>
      <c r="I1815" s="114" t="s">
        <v>1280</v>
      </c>
      <c r="J1815" s="114" t="s">
        <v>61</v>
      </c>
      <c r="K1815" s="121" t="s">
        <v>495</v>
      </c>
      <c r="L1815" s="121" t="s">
        <v>55</v>
      </c>
      <c r="M1815" s="114" t="s">
        <v>1525</v>
      </c>
      <c r="N1815" s="114" t="s">
        <v>65</v>
      </c>
      <c r="O1815" s="114" t="s">
        <v>518</v>
      </c>
      <c r="P1815" s="121" t="s">
        <v>1192</v>
      </c>
      <c r="Q1815" s="121">
        <v>4</v>
      </c>
      <c r="R1815" s="121" t="s">
        <v>881</v>
      </c>
      <c r="S1815" s="121" t="s">
        <v>59</v>
      </c>
      <c r="U1815" s="121" t="s">
        <v>874</v>
      </c>
      <c r="W1815" s="113" t="s">
        <v>65</v>
      </c>
      <c r="X1815" s="113">
        <v>6</v>
      </c>
      <c r="Y1815" s="113" t="s">
        <v>65</v>
      </c>
      <c r="Z1815" s="113" t="s">
        <v>65</v>
      </c>
      <c r="AA1815" s="120">
        <v>0</v>
      </c>
      <c r="AB1815" s="114" t="s">
        <v>65</v>
      </c>
      <c r="AC1815" s="121" t="s">
        <v>59</v>
      </c>
      <c r="AD1815" s="121" t="s">
        <v>875</v>
      </c>
    </row>
    <row r="1816" spans="1:30" s="121" customFormat="1">
      <c r="A1816" s="114" t="s">
        <v>1432</v>
      </c>
      <c r="B1816" s="114" t="s">
        <v>1408</v>
      </c>
      <c r="C1816" s="114" t="s">
        <v>868</v>
      </c>
      <c r="D1816" s="114">
        <f t="shared" si="137"/>
        <v>4</v>
      </c>
      <c r="E1816" s="119">
        <f t="shared" si="138"/>
        <v>336.23167185590239</v>
      </c>
      <c r="F1816" s="119">
        <v>29.390390594809102</v>
      </c>
      <c r="G1816" s="114">
        <v>23.291508</v>
      </c>
      <c r="H1816" s="114">
        <v>76.047331</v>
      </c>
      <c r="I1816" s="114" t="s">
        <v>1280</v>
      </c>
      <c r="J1816" s="114" t="s">
        <v>61</v>
      </c>
      <c r="K1816" s="121" t="s">
        <v>495</v>
      </c>
      <c r="L1816" s="121" t="s">
        <v>55</v>
      </c>
      <c r="M1816" s="114" t="s">
        <v>1525</v>
      </c>
      <c r="N1816" s="114" t="s">
        <v>65</v>
      </c>
      <c r="O1816" s="114" t="s">
        <v>518</v>
      </c>
      <c r="P1816" s="121" t="s">
        <v>1192</v>
      </c>
      <c r="Q1816" s="121">
        <v>4</v>
      </c>
      <c r="R1816" s="121" t="s">
        <v>885</v>
      </c>
      <c r="S1816" s="121" t="s">
        <v>59</v>
      </c>
      <c r="U1816" s="121" t="s">
        <v>874</v>
      </c>
      <c r="W1816" s="113" t="s">
        <v>65</v>
      </c>
      <c r="X1816" s="113">
        <v>7</v>
      </c>
      <c r="Y1816" s="113" t="s">
        <v>65</v>
      </c>
      <c r="Z1816" s="113" t="s">
        <v>65</v>
      </c>
      <c r="AA1816" s="120">
        <v>0</v>
      </c>
      <c r="AB1816" s="114" t="s">
        <v>65</v>
      </c>
      <c r="AC1816" s="121" t="s">
        <v>59</v>
      </c>
      <c r="AD1816" s="121" t="s">
        <v>875</v>
      </c>
    </row>
    <row r="1817" spans="1:30" s="121" customFormat="1">
      <c r="A1817" s="114" t="s">
        <v>1432</v>
      </c>
      <c r="B1817" s="114" t="s">
        <v>1408</v>
      </c>
      <c r="C1817" s="114" t="s">
        <v>868</v>
      </c>
      <c r="D1817" s="114">
        <f t="shared" si="137"/>
        <v>4</v>
      </c>
      <c r="E1817" s="119">
        <f t="shared" si="138"/>
        <v>365.6220624507115</v>
      </c>
      <c r="F1817" s="119">
        <v>81.186078591768606</v>
      </c>
      <c r="G1817" s="114">
        <v>23.291246999999998</v>
      </c>
      <c r="H1817" s="114">
        <v>76.047370000000001</v>
      </c>
      <c r="I1817" s="114" t="s">
        <v>1280</v>
      </c>
      <c r="J1817" s="114" t="s">
        <v>61</v>
      </c>
      <c r="K1817" s="121" t="s">
        <v>495</v>
      </c>
      <c r="L1817" s="121" t="s">
        <v>55</v>
      </c>
      <c r="M1817" s="114" t="s">
        <v>1525</v>
      </c>
      <c r="N1817" s="114" t="s">
        <v>65</v>
      </c>
      <c r="O1817" s="114" t="s">
        <v>518</v>
      </c>
      <c r="P1817" s="121" t="s">
        <v>1192</v>
      </c>
      <c r="Q1817" s="121">
        <v>4</v>
      </c>
      <c r="R1817" s="121" t="s">
        <v>881</v>
      </c>
      <c r="S1817" s="121" t="s">
        <v>59</v>
      </c>
      <c r="U1817" s="121" t="s">
        <v>874</v>
      </c>
      <c r="W1817" s="113" t="s">
        <v>65</v>
      </c>
      <c r="X1817" s="113">
        <v>6</v>
      </c>
      <c r="Y1817" s="113" t="s">
        <v>65</v>
      </c>
      <c r="Z1817" s="113" t="s">
        <v>65</v>
      </c>
      <c r="AA1817" s="120">
        <v>0</v>
      </c>
      <c r="AB1817" s="114" t="s">
        <v>65</v>
      </c>
      <c r="AC1817" s="121" t="s">
        <v>59</v>
      </c>
      <c r="AD1817" s="121" t="s">
        <v>875</v>
      </c>
    </row>
    <row r="1818" spans="1:30" s="121" customFormat="1">
      <c r="A1818" s="114" t="s">
        <v>1432</v>
      </c>
      <c r="B1818" s="114" t="s">
        <v>1408</v>
      </c>
      <c r="C1818" s="114" t="s">
        <v>868</v>
      </c>
      <c r="D1818" s="114">
        <f t="shared" si="137"/>
        <v>4</v>
      </c>
      <c r="E1818" s="119">
        <f t="shared" si="138"/>
        <v>446.80814104248009</v>
      </c>
      <c r="F1818" s="119">
        <v>140.50329557307799</v>
      </c>
      <c r="G1818" s="114">
        <v>23.290519</v>
      </c>
      <c r="H1818" s="114">
        <v>76.047404</v>
      </c>
      <c r="I1818" s="114" t="s">
        <v>1280</v>
      </c>
      <c r="J1818" s="114" t="s">
        <v>61</v>
      </c>
      <c r="K1818" s="121" t="s">
        <v>495</v>
      </c>
      <c r="L1818" s="121" t="s">
        <v>55</v>
      </c>
      <c r="M1818" s="114" t="s">
        <v>1525</v>
      </c>
      <c r="N1818" s="114" t="s">
        <v>65</v>
      </c>
      <c r="O1818" s="114" t="s">
        <v>518</v>
      </c>
      <c r="P1818" s="121" t="s">
        <v>1192</v>
      </c>
      <c r="Q1818" s="121">
        <v>4</v>
      </c>
      <c r="R1818" s="121" t="s">
        <v>873</v>
      </c>
      <c r="S1818" s="121" t="s">
        <v>59</v>
      </c>
      <c r="U1818" s="121" t="s">
        <v>874</v>
      </c>
      <c r="W1818" s="113" t="s">
        <v>65</v>
      </c>
      <c r="X1818" s="113">
        <v>4</v>
      </c>
      <c r="Y1818" s="113" t="s">
        <v>65</v>
      </c>
      <c r="Z1818" s="113" t="s">
        <v>65</v>
      </c>
      <c r="AA1818" s="120">
        <v>0</v>
      </c>
      <c r="AB1818" s="114" t="s">
        <v>65</v>
      </c>
      <c r="AC1818" s="121" t="s">
        <v>59</v>
      </c>
      <c r="AD1818" s="121" t="s">
        <v>875</v>
      </c>
    </row>
    <row r="1819" spans="1:30" s="121" customFormat="1">
      <c r="A1819" s="114" t="s">
        <v>1463</v>
      </c>
      <c r="B1819" s="114" t="s">
        <v>1408</v>
      </c>
      <c r="C1819" s="114" t="s">
        <v>868</v>
      </c>
      <c r="D1819" s="114">
        <f t="shared" si="137"/>
        <v>4</v>
      </c>
      <c r="E1819" s="119">
        <f t="shared" si="138"/>
        <v>587.31143661555802</v>
      </c>
      <c r="F1819" s="119">
        <v>74.789783909110398</v>
      </c>
      <c r="G1819" s="114">
        <v>23.289272</v>
      </c>
      <c r="H1819" s="114">
        <v>76.047568999999996</v>
      </c>
      <c r="I1819" s="114" t="s">
        <v>1280</v>
      </c>
      <c r="J1819" s="114" t="s">
        <v>61</v>
      </c>
      <c r="K1819" s="121" t="s">
        <v>495</v>
      </c>
      <c r="L1819" s="121" t="s">
        <v>55</v>
      </c>
      <c r="M1819" s="114" t="s">
        <v>1525</v>
      </c>
      <c r="N1819" s="114" t="s">
        <v>65</v>
      </c>
      <c r="O1819" s="114" t="s">
        <v>518</v>
      </c>
      <c r="P1819" s="121" t="s">
        <v>1192</v>
      </c>
      <c r="Q1819" s="121">
        <v>4</v>
      </c>
      <c r="R1819" s="121" t="s">
        <v>873</v>
      </c>
      <c r="S1819" s="121" t="s">
        <v>59</v>
      </c>
      <c r="U1819" s="121" t="s">
        <v>874</v>
      </c>
      <c r="W1819" s="113" t="s">
        <v>65</v>
      </c>
      <c r="X1819" s="113">
        <v>4</v>
      </c>
      <c r="Y1819" s="113" t="s">
        <v>65</v>
      </c>
      <c r="Z1819" s="113" t="s">
        <v>65</v>
      </c>
      <c r="AA1819" s="120">
        <v>0</v>
      </c>
      <c r="AB1819" s="114" t="s">
        <v>65</v>
      </c>
      <c r="AC1819" s="121" t="s">
        <v>59</v>
      </c>
      <c r="AD1819" s="121" t="s">
        <v>875</v>
      </c>
    </row>
    <row r="1820" spans="1:30" s="121" customFormat="1">
      <c r="A1820" s="114" t="s">
        <v>1432</v>
      </c>
      <c r="B1820" s="114" t="s">
        <v>1408</v>
      </c>
      <c r="C1820" s="114" t="s">
        <v>868</v>
      </c>
      <c r="D1820" s="114">
        <f t="shared" si="137"/>
        <v>4</v>
      </c>
      <c r="E1820" s="119">
        <f t="shared" si="138"/>
        <v>662.10122052466841</v>
      </c>
      <c r="F1820" s="119">
        <v>40.220883487243299</v>
      </c>
      <c r="G1820" s="114">
        <v>23.288613999999999</v>
      </c>
      <c r="H1820" s="114">
        <v>76.047718000000003</v>
      </c>
      <c r="I1820" s="114" t="s">
        <v>1280</v>
      </c>
      <c r="J1820" s="114" t="s">
        <v>61</v>
      </c>
      <c r="K1820" s="121" t="s">
        <v>495</v>
      </c>
      <c r="L1820" s="121" t="s">
        <v>55</v>
      </c>
      <c r="M1820" s="114" t="s">
        <v>1525</v>
      </c>
      <c r="N1820" s="114" t="s">
        <v>65</v>
      </c>
      <c r="O1820" s="114" t="s">
        <v>518</v>
      </c>
      <c r="P1820" s="121" t="s">
        <v>1192</v>
      </c>
      <c r="Q1820" s="121">
        <v>4</v>
      </c>
      <c r="R1820" s="121" t="s">
        <v>873</v>
      </c>
      <c r="S1820" s="121" t="s">
        <v>59</v>
      </c>
      <c r="U1820" s="121" t="s">
        <v>874</v>
      </c>
      <c r="W1820" s="113" t="s">
        <v>65</v>
      </c>
      <c r="X1820" s="113">
        <v>9</v>
      </c>
      <c r="Y1820" s="113" t="s">
        <v>65</v>
      </c>
      <c r="Z1820" s="113" t="s">
        <v>65</v>
      </c>
      <c r="AA1820" s="120">
        <v>0</v>
      </c>
      <c r="AB1820" s="114" t="s">
        <v>65</v>
      </c>
      <c r="AC1820" s="121" t="s">
        <v>59</v>
      </c>
      <c r="AD1820" s="121" t="s">
        <v>875</v>
      </c>
    </row>
    <row r="1821" spans="1:30" s="121" customFormat="1">
      <c r="A1821" s="114" t="s">
        <v>1433</v>
      </c>
      <c r="B1821" s="114" t="s">
        <v>1537</v>
      </c>
      <c r="C1821" s="114" t="s">
        <v>868</v>
      </c>
      <c r="D1821" s="114">
        <f t="shared" si="137"/>
        <v>4</v>
      </c>
      <c r="E1821" s="119">
        <f t="shared" si="138"/>
        <v>702.32210401191173</v>
      </c>
      <c r="F1821" s="119">
        <v>122.110508313868</v>
      </c>
      <c r="G1821" s="114">
        <v>23.288252</v>
      </c>
      <c r="H1821" s="114">
        <v>76.047735000000003</v>
      </c>
      <c r="I1821" s="114" t="s">
        <v>1280</v>
      </c>
      <c r="J1821" s="114" t="s">
        <v>61</v>
      </c>
      <c r="K1821" s="121" t="s">
        <v>495</v>
      </c>
      <c r="L1821" s="121" t="s">
        <v>55</v>
      </c>
      <c r="M1821" s="114" t="s">
        <v>1525</v>
      </c>
      <c r="N1821" s="114" t="s">
        <v>65</v>
      </c>
      <c r="O1821" s="114" t="s">
        <v>518</v>
      </c>
      <c r="P1821" s="121" t="s">
        <v>1192</v>
      </c>
      <c r="Q1821" s="121">
        <v>4</v>
      </c>
      <c r="R1821" s="121" t="s">
        <v>873</v>
      </c>
      <c r="S1821" s="121" t="s">
        <v>59</v>
      </c>
      <c r="U1821" s="121" t="s">
        <v>874</v>
      </c>
      <c r="W1821" s="149" t="s">
        <v>1433</v>
      </c>
      <c r="X1821" s="113">
        <v>21</v>
      </c>
      <c r="Y1821" s="113" t="s">
        <v>1413</v>
      </c>
      <c r="Z1821" s="113" t="s">
        <v>1433</v>
      </c>
      <c r="AA1821" s="120">
        <f>X1821+6</f>
        <v>27</v>
      </c>
      <c r="AB1821" s="114" t="s">
        <v>65</v>
      </c>
      <c r="AC1821" s="121" t="s">
        <v>59</v>
      </c>
      <c r="AD1821" s="121" t="s">
        <v>875</v>
      </c>
    </row>
    <row r="1822" spans="1:30" s="121" customFormat="1">
      <c r="A1822" s="114" t="s">
        <v>879</v>
      </c>
      <c r="B1822" s="114" t="s">
        <v>871</v>
      </c>
      <c r="C1822" s="114" t="s">
        <v>868</v>
      </c>
      <c r="D1822" s="114">
        <f t="shared" si="137"/>
        <v>4</v>
      </c>
      <c r="E1822" s="119">
        <f t="shared" si="138"/>
        <v>824.4326123257797</v>
      </c>
      <c r="F1822" s="119">
        <v>49.770471571467098</v>
      </c>
      <c r="G1822" s="114">
        <v>23.287209000000001</v>
      </c>
      <c r="H1822" s="114">
        <v>76.047360999999995</v>
      </c>
      <c r="I1822" s="114" t="s">
        <v>1280</v>
      </c>
      <c r="J1822" s="114" t="s">
        <v>61</v>
      </c>
      <c r="K1822" s="121" t="s">
        <v>495</v>
      </c>
      <c r="L1822" s="121" t="s">
        <v>55</v>
      </c>
      <c r="M1822" s="114" t="s">
        <v>1525</v>
      </c>
      <c r="N1822" s="114" t="s">
        <v>65</v>
      </c>
      <c r="O1822" s="114" t="s">
        <v>518</v>
      </c>
      <c r="P1822" s="121" t="s">
        <v>1192</v>
      </c>
      <c r="Q1822" s="121">
        <v>4</v>
      </c>
      <c r="R1822" s="121" t="s">
        <v>873</v>
      </c>
      <c r="S1822" s="121" t="s">
        <v>59</v>
      </c>
      <c r="U1822" s="121" t="s">
        <v>874</v>
      </c>
      <c r="W1822" s="113" t="s">
        <v>65</v>
      </c>
      <c r="X1822" s="113">
        <v>6</v>
      </c>
      <c r="Y1822" s="113" t="s">
        <v>65</v>
      </c>
      <c r="Z1822" s="113" t="s">
        <v>65</v>
      </c>
      <c r="AA1822" s="120">
        <v>0</v>
      </c>
      <c r="AB1822" s="114" t="s">
        <v>65</v>
      </c>
      <c r="AC1822" s="121" t="s">
        <v>59</v>
      </c>
      <c r="AD1822" s="121" t="s">
        <v>875</v>
      </c>
    </row>
    <row r="1823" spans="1:30" s="121" customFormat="1">
      <c r="A1823" s="114" t="s">
        <v>1431</v>
      </c>
      <c r="B1823" s="114" t="s">
        <v>1408</v>
      </c>
      <c r="C1823" s="114" t="s">
        <v>868</v>
      </c>
      <c r="D1823" s="114">
        <f t="shared" si="137"/>
        <v>4</v>
      </c>
      <c r="E1823" s="119">
        <f t="shared" si="138"/>
        <v>874.20308389724676</v>
      </c>
      <c r="F1823" s="119">
        <v>59.574844543568602</v>
      </c>
      <c r="G1823" s="114">
        <v>23.286805000000001</v>
      </c>
      <c r="H1823" s="114">
        <v>76.047173000000001</v>
      </c>
      <c r="I1823" s="114" t="s">
        <v>1280</v>
      </c>
      <c r="J1823" s="114" t="s">
        <v>61</v>
      </c>
      <c r="K1823" s="121" t="s">
        <v>495</v>
      </c>
      <c r="L1823" s="121" t="s">
        <v>55</v>
      </c>
      <c r="M1823" s="114" t="s">
        <v>1525</v>
      </c>
      <c r="N1823" s="114" t="s">
        <v>65</v>
      </c>
      <c r="O1823" s="114" t="s">
        <v>518</v>
      </c>
      <c r="P1823" s="121" t="s">
        <v>1192</v>
      </c>
      <c r="Q1823" s="121">
        <v>4</v>
      </c>
      <c r="R1823" s="121" t="s">
        <v>873</v>
      </c>
      <c r="S1823" s="121" t="s">
        <v>59</v>
      </c>
      <c r="U1823" s="121" t="s">
        <v>874</v>
      </c>
      <c r="W1823" s="113" t="s">
        <v>65</v>
      </c>
      <c r="X1823" s="113">
        <v>6</v>
      </c>
      <c r="Y1823" s="113" t="s">
        <v>65</v>
      </c>
      <c r="Z1823" s="113" t="s">
        <v>65</v>
      </c>
      <c r="AA1823" s="120">
        <v>0</v>
      </c>
      <c r="AB1823" s="114" t="s">
        <v>65</v>
      </c>
      <c r="AC1823" s="121" t="s">
        <v>59</v>
      </c>
      <c r="AD1823" s="121" t="s">
        <v>875</v>
      </c>
    </row>
    <row r="1824" spans="1:30" s="121" customFormat="1">
      <c r="A1824" s="114" t="s">
        <v>1432</v>
      </c>
      <c r="B1824" s="114" t="s">
        <v>1408</v>
      </c>
      <c r="C1824" s="114" t="s">
        <v>868</v>
      </c>
      <c r="D1824" s="114">
        <f t="shared" si="137"/>
        <v>5</v>
      </c>
      <c r="E1824" s="119">
        <f t="shared" si="138"/>
        <v>933.77792844081534</v>
      </c>
      <c r="F1824" s="119">
        <v>39.735647401305798</v>
      </c>
      <c r="G1824" s="114">
        <v>23.286304000000001</v>
      </c>
      <c r="H1824" s="114">
        <v>76.047130999999993</v>
      </c>
      <c r="I1824" s="114" t="s">
        <v>1280</v>
      </c>
      <c r="J1824" s="114" t="s">
        <v>61</v>
      </c>
      <c r="K1824" s="121" t="s">
        <v>495</v>
      </c>
      <c r="L1824" s="121" t="s">
        <v>55</v>
      </c>
      <c r="M1824" s="114" t="s">
        <v>1525</v>
      </c>
      <c r="N1824" s="114" t="s">
        <v>65</v>
      </c>
      <c r="O1824" s="114" t="s">
        <v>518</v>
      </c>
      <c r="P1824" s="121" t="s">
        <v>884</v>
      </c>
      <c r="Q1824" s="121">
        <v>6</v>
      </c>
      <c r="R1824" s="121" t="s">
        <v>873</v>
      </c>
      <c r="S1824" s="121" t="s">
        <v>59</v>
      </c>
      <c r="U1824" s="121" t="s">
        <v>886</v>
      </c>
      <c r="W1824" s="113" t="s">
        <v>65</v>
      </c>
      <c r="X1824" s="113">
        <v>4</v>
      </c>
      <c r="Y1824" s="113" t="s">
        <v>65</v>
      </c>
      <c r="Z1824" s="113" t="s">
        <v>65</v>
      </c>
      <c r="AA1824" s="120">
        <v>0</v>
      </c>
      <c r="AB1824" s="114" t="s">
        <v>65</v>
      </c>
      <c r="AC1824" s="121" t="s">
        <v>59</v>
      </c>
      <c r="AD1824" s="121" t="s">
        <v>875</v>
      </c>
    </row>
    <row r="1825" spans="1:30" s="121" customFormat="1">
      <c r="A1825" s="114" t="s">
        <v>1432</v>
      </c>
      <c r="B1825" s="114" t="s">
        <v>1408</v>
      </c>
      <c r="C1825" s="114" t="s">
        <v>868</v>
      </c>
      <c r="D1825" s="114">
        <f t="shared" si="137"/>
        <v>5</v>
      </c>
      <c r="E1825" s="119">
        <f t="shared" si="138"/>
        <v>973.5135758421211</v>
      </c>
      <c r="F1825" s="119">
        <v>65.470153329717903</v>
      </c>
      <c r="G1825" s="114">
        <v>23.28631</v>
      </c>
      <c r="H1825" s="114">
        <v>76.047516999999999</v>
      </c>
      <c r="I1825" s="114" t="s">
        <v>1280</v>
      </c>
      <c r="J1825" s="114" t="s">
        <v>61</v>
      </c>
      <c r="K1825" s="121" t="s">
        <v>495</v>
      </c>
      <c r="L1825" s="121" t="s">
        <v>55</v>
      </c>
      <c r="M1825" s="114" t="s">
        <v>1525</v>
      </c>
      <c r="N1825" s="114" t="s">
        <v>65</v>
      </c>
      <c r="O1825" s="114" t="s">
        <v>518</v>
      </c>
      <c r="P1825" s="121" t="s">
        <v>884</v>
      </c>
      <c r="Q1825" s="121">
        <v>6</v>
      </c>
      <c r="R1825" s="121" t="s">
        <v>873</v>
      </c>
      <c r="S1825" s="121" t="s">
        <v>59</v>
      </c>
      <c r="U1825" s="121" t="s">
        <v>886</v>
      </c>
      <c r="W1825" s="113" t="s">
        <v>65</v>
      </c>
      <c r="X1825" s="113">
        <v>8</v>
      </c>
      <c r="Y1825" s="113" t="s">
        <v>65</v>
      </c>
      <c r="Z1825" s="113" t="s">
        <v>65</v>
      </c>
      <c r="AA1825" s="120">
        <v>0</v>
      </c>
      <c r="AB1825" s="114" t="s">
        <v>65</v>
      </c>
      <c r="AC1825" s="121" t="s">
        <v>59</v>
      </c>
      <c r="AD1825" s="121" t="s">
        <v>875</v>
      </c>
    </row>
    <row r="1826" spans="1:30" s="121" customFormat="1">
      <c r="A1826" s="114" t="s">
        <v>1432</v>
      </c>
      <c r="B1826" s="114" t="s">
        <v>1408</v>
      </c>
      <c r="C1826" s="114" t="s">
        <v>868</v>
      </c>
      <c r="D1826" s="114">
        <f t="shared" si="137"/>
        <v>5</v>
      </c>
      <c r="E1826" s="119">
        <f t="shared" si="138"/>
        <v>1038.9837291718391</v>
      </c>
      <c r="F1826" s="119">
        <v>195.52176004991</v>
      </c>
      <c r="G1826" s="114">
        <v>23.286463999999999</v>
      </c>
      <c r="H1826" s="114">
        <v>76.048085999999998</v>
      </c>
      <c r="I1826" s="114" t="s">
        <v>1280</v>
      </c>
      <c r="J1826" s="114" t="s">
        <v>61</v>
      </c>
      <c r="K1826" s="121" t="s">
        <v>495</v>
      </c>
      <c r="L1826" s="121" t="s">
        <v>55</v>
      </c>
      <c r="M1826" s="114" t="s">
        <v>1525</v>
      </c>
      <c r="N1826" s="114" t="s">
        <v>65</v>
      </c>
      <c r="O1826" s="114">
        <v>3</v>
      </c>
      <c r="P1826" s="121" t="s">
        <v>884</v>
      </c>
      <c r="Q1826" s="121">
        <v>6</v>
      </c>
      <c r="R1826" s="121" t="s">
        <v>873</v>
      </c>
      <c r="S1826" s="121" t="s">
        <v>59</v>
      </c>
      <c r="U1826" s="121" t="s">
        <v>886</v>
      </c>
      <c r="W1826" s="113" t="s">
        <v>65</v>
      </c>
      <c r="X1826" s="113">
        <v>4</v>
      </c>
      <c r="Y1826" s="113" t="s">
        <v>65</v>
      </c>
      <c r="Z1826" s="113" t="s">
        <v>65</v>
      </c>
      <c r="AA1826" s="120">
        <v>0</v>
      </c>
      <c r="AB1826" s="114" t="s">
        <v>65</v>
      </c>
      <c r="AC1826" s="121" t="s">
        <v>59</v>
      </c>
      <c r="AD1826" s="121" t="s">
        <v>875</v>
      </c>
    </row>
    <row r="1827" spans="1:30" s="121" customFormat="1">
      <c r="A1827" s="114" t="s">
        <v>1431</v>
      </c>
      <c r="B1827" s="114" t="s">
        <v>1408</v>
      </c>
      <c r="C1827" s="114" t="s">
        <v>868</v>
      </c>
      <c r="D1827" s="114">
        <f t="shared" si="137"/>
        <v>5</v>
      </c>
      <c r="E1827" s="119">
        <f t="shared" si="138"/>
        <v>1234.505489221749</v>
      </c>
      <c r="F1827" s="119">
        <v>263.053694630314</v>
      </c>
      <c r="G1827" s="114">
        <v>23.286809999999999</v>
      </c>
      <c r="H1827" s="114">
        <v>76.049924000000004</v>
      </c>
      <c r="I1827" s="114" t="s">
        <v>1280</v>
      </c>
      <c r="J1827" s="114" t="s">
        <v>61</v>
      </c>
      <c r="K1827" s="121" t="s">
        <v>495</v>
      </c>
      <c r="L1827" s="121" t="s">
        <v>55</v>
      </c>
      <c r="M1827" s="114" t="s">
        <v>1525</v>
      </c>
      <c r="N1827" s="114" t="s">
        <v>65</v>
      </c>
      <c r="O1827" s="114" t="s">
        <v>518</v>
      </c>
      <c r="P1827" s="121" t="s">
        <v>884</v>
      </c>
      <c r="Q1827" s="121">
        <v>6</v>
      </c>
      <c r="R1827" s="121" t="s">
        <v>873</v>
      </c>
      <c r="S1827" s="121" t="s">
        <v>59</v>
      </c>
      <c r="U1827" s="121" t="s">
        <v>886</v>
      </c>
      <c r="W1827" s="113" t="s">
        <v>65</v>
      </c>
      <c r="X1827" s="113">
        <v>6</v>
      </c>
      <c r="Y1827" s="113" t="s">
        <v>65</v>
      </c>
      <c r="Z1827" s="113" t="s">
        <v>65</v>
      </c>
      <c r="AA1827" s="120">
        <v>0</v>
      </c>
      <c r="AB1827" s="114" t="s">
        <v>65</v>
      </c>
      <c r="AC1827" s="121" t="s">
        <v>59</v>
      </c>
      <c r="AD1827" s="121" t="s">
        <v>875</v>
      </c>
    </row>
    <row r="1828" spans="1:30" s="121" customFormat="1">
      <c r="A1828" s="114" t="s">
        <v>1431</v>
      </c>
      <c r="B1828" s="114" t="s">
        <v>1408</v>
      </c>
      <c r="C1828" s="114" t="s">
        <v>868</v>
      </c>
      <c r="D1828" s="114">
        <f t="shared" si="137"/>
        <v>5</v>
      </c>
      <c r="E1828" s="119">
        <f t="shared" si="138"/>
        <v>1497.5591838520631</v>
      </c>
      <c r="F1828" s="119">
        <v>398.11671777297499</v>
      </c>
      <c r="G1828" s="114">
        <v>23.286574999999999</v>
      </c>
      <c r="H1828" s="114">
        <v>76.052096000000006</v>
      </c>
      <c r="I1828" s="114" t="s">
        <v>1280</v>
      </c>
      <c r="J1828" s="114" t="s">
        <v>61</v>
      </c>
      <c r="K1828" s="121" t="s">
        <v>495</v>
      </c>
      <c r="L1828" s="121" t="s">
        <v>55</v>
      </c>
      <c r="M1828" s="114" t="s">
        <v>1525</v>
      </c>
      <c r="N1828" s="114" t="s">
        <v>65</v>
      </c>
      <c r="O1828" s="114" t="s">
        <v>518</v>
      </c>
      <c r="P1828" s="121" t="s">
        <v>884</v>
      </c>
      <c r="Q1828" s="121">
        <v>6</v>
      </c>
      <c r="R1828" s="121" t="s">
        <v>885</v>
      </c>
      <c r="S1828" s="121" t="s">
        <v>59</v>
      </c>
      <c r="U1828" s="121" t="s">
        <v>886</v>
      </c>
      <c r="W1828" s="113" t="s">
        <v>65</v>
      </c>
      <c r="X1828" s="113">
        <v>6</v>
      </c>
      <c r="Y1828" s="113" t="s">
        <v>65</v>
      </c>
      <c r="Z1828" s="113" t="s">
        <v>65</v>
      </c>
      <c r="AA1828" s="120">
        <v>0</v>
      </c>
      <c r="AB1828" s="114" t="s">
        <v>65</v>
      </c>
      <c r="AC1828" s="121" t="s">
        <v>59</v>
      </c>
      <c r="AD1828" s="121" t="s">
        <v>875</v>
      </c>
    </row>
    <row r="1829" spans="1:30" s="121" customFormat="1">
      <c r="A1829" s="114" t="s">
        <v>1432</v>
      </c>
      <c r="B1829" s="114" t="s">
        <v>1408</v>
      </c>
      <c r="C1829" s="114" t="s">
        <v>868</v>
      </c>
      <c r="D1829" s="114">
        <f t="shared" si="137"/>
        <v>5</v>
      </c>
      <c r="E1829" s="119">
        <f t="shared" si="138"/>
        <v>1895.675901625038</v>
      </c>
      <c r="F1829" s="119">
        <v>53.691647631410802</v>
      </c>
      <c r="G1829" s="114">
        <v>23.286521</v>
      </c>
      <c r="H1829" s="114">
        <v>76.055965999999998</v>
      </c>
      <c r="I1829" s="114" t="s">
        <v>1280</v>
      </c>
      <c r="J1829" s="114" t="s">
        <v>61</v>
      </c>
      <c r="K1829" s="121" t="s">
        <v>495</v>
      </c>
      <c r="L1829" s="121" t="s">
        <v>55</v>
      </c>
      <c r="M1829" s="114" t="s">
        <v>1525</v>
      </c>
      <c r="N1829" s="114" t="s">
        <v>65</v>
      </c>
      <c r="O1829" s="114" t="s">
        <v>518</v>
      </c>
      <c r="P1829" s="121" t="s">
        <v>884</v>
      </c>
      <c r="Q1829" s="121">
        <v>6</v>
      </c>
      <c r="R1829" s="121" t="s">
        <v>885</v>
      </c>
      <c r="S1829" s="121" t="s">
        <v>59</v>
      </c>
      <c r="U1829" s="121" t="s">
        <v>886</v>
      </c>
      <c r="W1829" s="113" t="s">
        <v>65</v>
      </c>
      <c r="X1829" s="113">
        <v>7</v>
      </c>
      <c r="Y1829" s="113" t="s">
        <v>65</v>
      </c>
      <c r="Z1829" s="113" t="s">
        <v>65</v>
      </c>
      <c r="AA1829" s="120">
        <v>0</v>
      </c>
      <c r="AB1829" s="114" t="s">
        <v>65</v>
      </c>
      <c r="AC1829" s="121" t="s">
        <v>59</v>
      </c>
      <c r="AD1829" s="121" t="s">
        <v>875</v>
      </c>
    </row>
    <row r="1830" spans="1:30" s="121" customFormat="1">
      <c r="A1830" s="114" t="s">
        <v>1432</v>
      </c>
      <c r="B1830" s="114" t="s">
        <v>1408</v>
      </c>
      <c r="C1830" s="114" t="s">
        <v>868</v>
      </c>
      <c r="D1830" s="114">
        <f t="shared" si="137"/>
        <v>9.5</v>
      </c>
      <c r="E1830" s="119">
        <f t="shared" si="138"/>
        <v>1949.3675492564489</v>
      </c>
      <c r="F1830" s="119">
        <v>104.944173997758</v>
      </c>
      <c r="G1830" s="114">
        <v>23.286427</v>
      </c>
      <c r="H1830" s="114">
        <v>76.056471999999999</v>
      </c>
      <c r="I1830" s="114" t="s">
        <v>1280</v>
      </c>
      <c r="J1830" s="114" t="s">
        <v>61</v>
      </c>
      <c r="K1830" s="121" t="s">
        <v>495</v>
      </c>
      <c r="L1830" s="121" t="s">
        <v>55</v>
      </c>
      <c r="M1830" s="114" t="s">
        <v>1525</v>
      </c>
      <c r="N1830" s="114" t="s">
        <v>65</v>
      </c>
      <c r="O1830" s="114" t="s">
        <v>518</v>
      </c>
      <c r="P1830" s="121" t="s">
        <v>1192</v>
      </c>
      <c r="Q1830" s="121">
        <v>15</v>
      </c>
      <c r="R1830" s="121" t="s">
        <v>873</v>
      </c>
      <c r="S1830" s="121" t="s">
        <v>59</v>
      </c>
      <c r="U1830" s="121" t="s">
        <v>878</v>
      </c>
      <c r="W1830" s="113" t="s">
        <v>65</v>
      </c>
      <c r="X1830" s="113">
        <v>33</v>
      </c>
      <c r="Y1830" s="113" t="s">
        <v>65</v>
      </c>
      <c r="Z1830" s="113" t="s">
        <v>65</v>
      </c>
      <c r="AA1830" s="120">
        <v>0</v>
      </c>
      <c r="AB1830" s="114" t="s">
        <v>65</v>
      </c>
      <c r="AC1830" s="121" t="s">
        <v>59</v>
      </c>
      <c r="AD1830" s="121" t="s">
        <v>875</v>
      </c>
    </row>
    <row r="1831" spans="1:30" s="121" customFormat="1">
      <c r="A1831" s="114" t="s">
        <v>913</v>
      </c>
      <c r="B1831" s="114" t="s">
        <v>871</v>
      </c>
      <c r="C1831" s="114" t="s">
        <v>868</v>
      </c>
      <c r="D1831" s="114">
        <f t="shared" si="137"/>
        <v>9.5</v>
      </c>
      <c r="E1831" s="119">
        <f t="shared" si="138"/>
        <v>2054.3117232542068</v>
      </c>
      <c r="F1831" s="119">
        <v>975.63728154137004</v>
      </c>
      <c r="G1831" s="114">
        <v>23.285488999999998</v>
      </c>
      <c r="H1831" s="114">
        <v>76.056595000000002</v>
      </c>
      <c r="I1831" s="114" t="s">
        <v>1280</v>
      </c>
      <c r="J1831" s="114" t="s">
        <v>61</v>
      </c>
      <c r="K1831" s="121" t="s">
        <v>495</v>
      </c>
      <c r="L1831" s="121" t="s">
        <v>55</v>
      </c>
      <c r="M1831" s="114" t="s">
        <v>1525</v>
      </c>
      <c r="N1831" s="114" t="s">
        <v>65</v>
      </c>
      <c r="O1831" s="114" t="s">
        <v>518</v>
      </c>
      <c r="P1831" s="121" t="s">
        <v>877</v>
      </c>
      <c r="Q1831" s="121">
        <v>15</v>
      </c>
      <c r="R1831" s="121" t="s">
        <v>873</v>
      </c>
      <c r="S1831" s="121" t="s">
        <v>59</v>
      </c>
      <c r="U1831" s="121" t="s">
        <v>878</v>
      </c>
      <c r="W1831" s="113" t="s">
        <v>65</v>
      </c>
      <c r="X1831" s="113">
        <v>6</v>
      </c>
      <c r="Y1831" s="113" t="s">
        <v>65</v>
      </c>
      <c r="Z1831" s="113" t="s">
        <v>65</v>
      </c>
      <c r="AA1831" s="120">
        <v>0</v>
      </c>
      <c r="AB1831" s="114" t="s">
        <v>65</v>
      </c>
      <c r="AC1831" s="121" t="s">
        <v>59</v>
      </c>
      <c r="AD1831" s="121" t="s">
        <v>875</v>
      </c>
    </row>
    <row r="1832" spans="1:30" s="121" customFormat="1">
      <c r="A1832" s="114" t="s">
        <v>1432</v>
      </c>
      <c r="B1832" s="114" t="s">
        <v>1408</v>
      </c>
      <c r="C1832" s="114" t="s">
        <v>868</v>
      </c>
      <c r="D1832" s="114">
        <f t="shared" si="137"/>
        <v>9.5</v>
      </c>
      <c r="E1832" s="119">
        <f t="shared" si="138"/>
        <v>3029.9490047955769</v>
      </c>
      <c r="F1832" s="119">
        <v>403.048332909225</v>
      </c>
      <c r="G1832" s="114">
        <v>23.276871</v>
      </c>
      <c r="H1832" s="114">
        <v>76.058532999999997</v>
      </c>
      <c r="I1832" s="114" t="s">
        <v>1280</v>
      </c>
      <c r="J1832" s="114" t="s">
        <v>61</v>
      </c>
      <c r="K1832" s="121" t="s">
        <v>495</v>
      </c>
      <c r="L1832" s="121" t="s">
        <v>55</v>
      </c>
      <c r="M1832" s="114" t="s">
        <v>1525</v>
      </c>
      <c r="N1832" s="114" t="s">
        <v>65</v>
      </c>
      <c r="O1832" s="114" t="s">
        <v>518</v>
      </c>
      <c r="P1832" s="121" t="s">
        <v>877</v>
      </c>
      <c r="Q1832" s="121">
        <v>15</v>
      </c>
      <c r="R1832" s="121" t="s">
        <v>873</v>
      </c>
      <c r="S1832" s="121" t="s">
        <v>59</v>
      </c>
      <c r="U1832" s="121" t="s">
        <v>878</v>
      </c>
      <c r="W1832" s="113" t="s">
        <v>65</v>
      </c>
      <c r="X1832" s="113">
        <v>11</v>
      </c>
      <c r="Y1832" s="113" t="s">
        <v>65</v>
      </c>
      <c r="Z1832" s="113" t="s">
        <v>65</v>
      </c>
      <c r="AA1832" s="120">
        <v>0</v>
      </c>
      <c r="AB1832" s="114" t="s">
        <v>65</v>
      </c>
      <c r="AC1832" s="121" t="s">
        <v>59</v>
      </c>
      <c r="AD1832" s="121" t="s">
        <v>875</v>
      </c>
    </row>
    <row r="1833" spans="1:30" s="121" customFormat="1">
      <c r="A1833" s="114" t="s">
        <v>1432</v>
      </c>
      <c r="B1833" s="114" t="s">
        <v>1408</v>
      </c>
      <c r="C1833" s="114" t="s">
        <v>895</v>
      </c>
      <c r="D1833" s="114">
        <f t="shared" si="137"/>
        <v>9.5</v>
      </c>
      <c r="E1833" s="119">
        <f t="shared" si="138"/>
        <v>3432.9973377048018</v>
      </c>
      <c r="F1833" s="119">
        <v>131.860907179446</v>
      </c>
      <c r="G1833" s="114">
        <v>23.273318</v>
      </c>
      <c r="H1833" s="114">
        <v>76.059376</v>
      </c>
      <c r="I1833" s="114" t="s">
        <v>1280</v>
      </c>
      <c r="J1833" s="114" t="s">
        <v>61</v>
      </c>
      <c r="K1833" s="121" t="s">
        <v>495</v>
      </c>
      <c r="L1833" s="121" t="s">
        <v>55</v>
      </c>
      <c r="M1833" s="114" t="s">
        <v>1525</v>
      </c>
      <c r="N1833" s="114" t="s">
        <v>65</v>
      </c>
      <c r="O1833" s="114" t="s">
        <v>518</v>
      </c>
      <c r="P1833" s="121" t="s">
        <v>877</v>
      </c>
      <c r="Q1833" s="121">
        <v>15</v>
      </c>
      <c r="R1833" s="121" t="s">
        <v>873</v>
      </c>
      <c r="S1833" s="121" t="s">
        <v>1535</v>
      </c>
      <c r="U1833" s="121" t="s">
        <v>878</v>
      </c>
      <c r="W1833" s="113" t="s">
        <v>65</v>
      </c>
      <c r="X1833" s="113">
        <v>10</v>
      </c>
      <c r="Y1833" s="113" t="s">
        <v>65</v>
      </c>
      <c r="Z1833" s="113" t="s">
        <v>65</v>
      </c>
      <c r="AA1833" s="120">
        <v>0</v>
      </c>
      <c r="AB1833" s="114" t="s">
        <v>65</v>
      </c>
      <c r="AC1833" s="121" t="s">
        <v>1535</v>
      </c>
      <c r="AD1833" s="121" t="s">
        <v>875</v>
      </c>
    </row>
    <row r="1834" spans="1:30" s="121" customFormat="1">
      <c r="A1834" s="114" t="s">
        <v>1432</v>
      </c>
      <c r="B1834" s="114" t="s">
        <v>1408</v>
      </c>
      <c r="C1834" s="114" t="s">
        <v>895</v>
      </c>
      <c r="D1834" s="114">
        <f t="shared" si="137"/>
        <v>9.5</v>
      </c>
      <c r="E1834" s="119">
        <f t="shared" si="138"/>
        <v>3564.8582448842476</v>
      </c>
      <c r="F1834" s="119">
        <v>315.475178298716</v>
      </c>
      <c r="G1834" s="114">
        <v>23.272157</v>
      </c>
      <c r="H1834" s="114">
        <v>76.059662000000003</v>
      </c>
      <c r="I1834" s="114" t="s">
        <v>1280</v>
      </c>
      <c r="J1834" s="114" t="s">
        <v>61</v>
      </c>
      <c r="K1834" s="121" t="s">
        <v>495</v>
      </c>
      <c r="L1834" s="121" t="s">
        <v>55</v>
      </c>
      <c r="M1834" s="114" t="s">
        <v>1525</v>
      </c>
      <c r="N1834" s="114" t="s">
        <v>65</v>
      </c>
      <c r="O1834" s="114" t="s">
        <v>518</v>
      </c>
      <c r="P1834" s="121" t="s">
        <v>877</v>
      </c>
      <c r="Q1834" s="121">
        <v>15</v>
      </c>
      <c r="R1834" s="121" t="s">
        <v>873</v>
      </c>
      <c r="S1834" s="121" t="s">
        <v>1535</v>
      </c>
      <c r="U1834" s="121" t="s">
        <v>878</v>
      </c>
      <c r="W1834" s="113" t="s">
        <v>65</v>
      </c>
      <c r="X1834" s="113">
        <v>11</v>
      </c>
      <c r="Y1834" s="113" t="s">
        <v>65</v>
      </c>
      <c r="Z1834" s="113" t="s">
        <v>65</v>
      </c>
      <c r="AA1834" s="120">
        <v>0</v>
      </c>
      <c r="AB1834" s="114" t="s">
        <v>65</v>
      </c>
      <c r="AC1834" s="121" t="s">
        <v>1535</v>
      </c>
      <c r="AD1834" s="121" t="s">
        <v>875</v>
      </c>
    </row>
    <row r="1835" spans="1:30" s="121" customFormat="1">
      <c r="A1835" s="114" t="s">
        <v>980</v>
      </c>
      <c r="B1835" s="114" t="s">
        <v>871</v>
      </c>
      <c r="C1835" s="114" t="s">
        <v>895</v>
      </c>
      <c r="D1835" s="114">
        <f t="shared" si="137"/>
        <v>9.5</v>
      </c>
      <c r="E1835" s="119">
        <f t="shared" si="138"/>
        <v>3880.3334231829635</v>
      </c>
      <c r="F1835" s="119">
        <v>152.06778672872201</v>
      </c>
      <c r="G1835" s="114">
        <v>23.269482</v>
      </c>
      <c r="H1835" s="114">
        <v>76.060715999999999</v>
      </c>
      <c r="I1835" s="114" t="s">
        <v>1280</v>
      </c>
      <c r="J1835" s="114" t="s">
        <v>61</v>
      </c>
      <c r="K1835" s="121" t="s">
        <v>495</v>
      </c>
      <c r="L1835" s="121" t="s">
        <v>55</v>
      </c>
      <c r="M1835" s="114" t="s">
        <v>1525</v>
      </c>
      <c r="N1835" s="114" t="s">
        <v>65</v>
      </c>
      <c r="O1835" s="114" t="s">
        <v>518</v>
      </c>
      <c r="P1835" s="121" t="s">
        <v>877</v>
      </c>
      <c r="Q1835" s="121">
        <v>15</v>
      </c>
      <c r="R1835" s="121" t="s">
        <v>873</v>
      </c>
      <c r="S1835" s="121" t="s">
        <v>1535</v>
      </c>
      <c r="U1835" s="121" t="s">
        <v>878</v>
      </c>
      <c r="W1835" s="113" t="s">
        <v>65</v>
      </c>
      <c r="X1835" s="113">
        <v>6</v>
      </c>
      <c r="Y1835" s="113" t="s">
        <v>65</v>
      </c>
      <c r="Z1835" s="113" t="s">
        <v>65</v>
      </c>
      <c r="AA1835" s="120">
        <v>0</v>
      </c>
      <c r="AB1835" s="114" t="s">
        <v>65</v>
      </c>
      <c r="AC1835" s="121" t="s">
        <v>1535</v>
      </c>
      <c r="AD1835" s="121" t="s">
        <v>875</v>
      </c>
    </row>
    <row r="1836" spans="1:30" s="121" customFormat="1">
      <c r="A1836" s="114" t="s">
        <v>57</v>
      </c>
      <c r="B1836" s="114" t="s">
        <v>1408</v>
      </c>
      <c r="C1836" s="114" t="s">
        <v>895</v>
      </c>
      <c r="D1836" s="114">
        <f t="shared" si="137"/>
        <v>9.5</v>
      </c>
      <c r="E1836" s="119">
        <f t="shared" si="138"/>
        <v>4032.4012099116853</v>
      </c>
      <c r="F1836" s="119">
        <v>362.11975832515799</v>
      </c>
      <c r="G1836" s="114">
        <v>23.268194000000001</v>
      </c>
      <c r="H1836" s="114">
        <v>76.061226000000005</v>
      </c>
      <c r="I1836" s="114" t="s">
        <v>1280</v>
      </c>
      <c r="J1836" s="114" t="s">
        <v>61</v>
      </c>
      <c r="K1836" s="121" t="s">
        <v>495</v>
      </c>
      <c r="L1836" s="121" t="s">
        <v>55</v>
      </c>
      <c r="M1836" s="114" t="s">
        <v>1525</v>
      </c>
      <c r="N1836" s="114" t="s">
        <v>65</v>
      </c>
      <c r="O1836" s="114" t="s">
        <v>518</v>
      </c>
      <c r="P1836" s="121" t="s">
        <v>877</v>
      </c>
      <c r="Q1836" s="121">
        <v>15</v>
      </c>
      <c r="R1836" s="121" t="s">
        <v>873</v>
      </c>
      <c r="S1836" s="121" t="s">
        <v>1535</v>
      </c>
      <c r="U1836" s="121" t="s">
        <v>878</v>
      </c>
      <c r="W1836" s="113" t="s">
        <v>65</v>
      </c>
      <c r="X1836" s="113">
        <v>17</v>
      </c>
      <c r="Y1836" s="113" t="s">
        <v>65</v>
      </c>
      <c r="Z1836" s="113" t="s">
        <v>65</v>
      </c>
      <c r="AA1836" s="120">
        <v>0</v>
      </c>
      <c r="AB1836" s="114" t="s">
        <v>65</v>
      </c>
      <c r="AC1836" s="121" t="s">
        <v>1535</v>
      </c>
      <c r="AD1836" s="121" t="s">
        <v>875</v>
      </c>
    </row>
    <row r="1837" spans="1:30" s="121" customFormat="1">
      <c r="A1837" s="114" t="s">
        <v>1431</v>
      </c>
      <c r="B1837" s="114" t="s">
        <v>1408</v>
      </c>
      <c r="C1837" s="114" t="s">
        <v>895</v>
      </c>
      <c r="D1837" s="114">
        <f t="shared" si="137"/>
        <v>9.5</v>
      </c>
      <c r="E1837" s="119">
        <f t="shared" si="138"/>
        <v>4394.5209682368431</v>
      </c>
      <c r="F1837" s="119">
        <v>481.35043750511898</v>
      </c>
      <c r="G1837" s="114">
        <v>23.265058</v>
      </c>
      <c r="H1837" s="114">
        <v>76.061882999999995</v>
      </c>
      <c r="I1837" s="114" t="s">
        <v>1280</v>
      </c>
      <c r="J1837" s="114" t="s">
        <v>61</v>
      </c>
      <c r="K1837" s="121" t="s">
        <v>495</v>
      </c>
      <c r="L1837" s="121" t="s">
        <v>55</v>
      </c>
      <c r="M1837" s="114" t="s">
        <v>1525</v>
      </c>
      <c r="N1837" s="114" t="s">
        <v>65</v>
      </c>
      <c r="O1837" s="114" t="s">
        <v>518</v>
      </c>
      <c r="P1837" s="121" t="s">
        <v>1192</v>
      </c>
      <c r="Q1837" s="121">
        <v>15</v>
      </c>
      <c r="R1837" s="121" t="s">
        <v>881</v>
      </c>
      <c r="S1837" s="121" t="s">
        <v>1535</v>
      </c>
      <c r="U1837" s="121" t="s">
        <v>878</v>
      </c>
      <c r="W1837" s="113" t="s">
        <v>65</v>
      </c>
      <c r="X1837" s="113">
        <v>6</v>
      </c>
      <c r="Y1837" s="113" t="s">
        <v>65</v>
      </c>
      <c r="Z1837" s="113" t="s">
        <v>65</v>
      </c>
      <c r="AA1837" s="120">
        <v>0</v>
      </c>
      <c r="AB1837" s="114" t="s">
        <v>65</v>
      </c>
      <c r="AC1837" s="121" t="s">
        <v>1535</v>
      </c>
      <c r="AD1837" s="121" t="s">
        <v>875</v>
      </c>
    </row>
    <row r="1838" spans="1:30" s="121" customFormat="1">
      <c r="A1838" s="114" t="s">
        <v>1431</v>
      </c>
      <c r="B1838" s="114" t="s">
        <v>1408</v>
      </c>
      <c r="C1838" s="114" t="s">
        <v>895</v>
      </c>
      <c r="D1838" s="114">
        <f t="shared" si="137"/>
        <v>9.5</v>
      </c>
      <c r="E1838" s="119">
        <v>0</v>
      </c>
      <c r="F1838" s="119">
        <v>579.99318088078303</v>
      </c>
      <c r="G1838" s="114">
        <v>23.263494999999999</v>
      </c>
      <c r="H1838" s="114">
        <v>76.065538000000004</v>
      </c>
      <c r="I1838" s="114" t="s">
        <v>1281</v>
      </c>
      <c r="J1838" s="114" t="s">
        <v>61</v>
      </c>
      <c r="K1838" s="121" t="s">
        <v>495</v>
      </c>
      <c r="L1838" s="121" t="s">
        <v>55</v>
      </c>
      <c r="M1838" s="114" t="s">
        <v>1526</v>
      </c>
      <c r="N1838" s="114" t="s">
        <v>65</v>
      </c>
      <c r="O1838" s="114" t="s">
        <v>518</v>
      </c>
      <c r="P1838" s="121" t="s">
        <v>1192</v>
      </c>
      <c r="Q1838" s="121">
        <v>15</v>
      </c>
      <c r="R1838" s="121" t="s">
        <v>873</v>
      </c>
      <c r="S1838" s="121" t="s">
        <v>1535</v>
      </c>
      <c r="U1838" s="121" t="s">
        <v>878</v>
      </c>
      <c r="W1838" s="113" t="s">
        <v>65</v>
      </c>
      <c r="X1838" s="113">
        <v>6</v>
      </c>
      <c r="Y1838" s="113" t="s">
        <v>65</v>
      </c>
      <c r="Z1838" s="113" t="s">
        <v>65</v>
      </c>
      <c r="AA1838" s="120">
        <v>0</v>
      </c>
      <c r="AB1838" s="114" t="s">
        <v>65</v>
      </c>
      <c r="AC1838" s="121" t="s">
        <v>1535</v>
      </c>
      <c r="AD1838" s="121" t="s">
        <v>875</v>
      </c>
    </row>
    <row r="1839" spans="1:30" s="121" customFormat="1">
      <c r="A1839" s="114" t="s">
        <v>1431</v>
      </c>
      <c r="B1839" s="114" t="s">
        <v>1408</v>
      </c>
      <c r="C1839" s="114" t="s">
        <v>895</v>
      </c>
      <c r="D1839" s="114">
        <f t="shared" si="137"/>
        <v>9.5</v>
      </c>
      <c r="E1839" s="119">
        <f t="shared" si="138"/>
        <v>579.99318088078303</v>
      </c>
      <c r="F1839" s="119">
        <v>312.36753749138001</v>
      </c>
      <c r="G1839" s="114">
        <v>23.262651999999999</v>
      </c>
      <c r="H1839" s="114">
        <v>76.061662999999996</v>
      </c>
      <c r="I1839" s="114" t="s">
        <v>1281</v>
      </c>
      <c r="J1839" s="114" t="s">
        <v>61</v>
      </c>
      <c r="K1839" s="121" t="s">
        <v>495</v>
      </c>
      <c r="L1839" s="121" t="s">
        <v>55</v>
      </c>
      <c r="M1839" s="114" t="s">
        <v>1526</v>
      </c>
      <c r="N1839" s="114" t="s">
        <v>65</v>
      </c>
      <c r="O1839" s="114" t="s">
        <v>518</v>
      </c>
      <c r="P1839" s="121" t="s">
        <v>1192</v>
      </c>
      <c r="Q1839" s="121">
        <v>15</v>
      </c>
      <c r="R1839" s="121" t="s">
        <v>873</v>
      </c>
      <c r="S1839" s="121" t="s">
        <v>1535</v>
      </c>
      <c r="U1839" s="121" t="s">
        <v>878</v>
      </c>
      <c r="W1839" s="113" t="s">
        <v>65</v>
      </c>
      <c r="X1839" s="113">
        <v>6</v>
      </c>
      <c r="Y1839" s="113" t="s">
        <v>65</v>
      </c>
      <c r="Z1839" s="113" t="s">
        <v>65</v>
      </c>
      <c r="AA1839" s="120">
        <v>0</v>
      </c>
      <c r="AB1839" s="114" t="s">
        <v>65</v>
      </c>
      <c r="AC1839" s="121" t="s">
        <v>1535</v>
      </c>
      <c r="AD1839" s="121" t="s">
        <v>875</v>
      </c>
    </row>
    <row r="1840" spans="1:30" s="121" customFormat="1">
      <c r="A1840" s="114" t="s">
        <v>1435</v>
      </c>
      <c r="B1840" s="114" t="s">
        <v>1537</v>
      </c>
      <c r="C1840" s="114" t="s">
        <v>895</v>
      </c>
      <c r="D1840" s="114">
        <f t="shared" si="137"/>
        <v>9.5</v>
      </c>
      <c r="E1840" s="119">
        <f t="shared" si="138"/>
        <v>892.36071837216309</v>
      </c>
      <c r="F1840" s="119">
        <v>242.80687155554199</v>
      </c>
      <c r="G1840" s="114">
        <v>23.259853</v>
      </c>
      <c r="H1840" s="114">
        <v>76.061498999999998</v>
      </c>
      <c r="I1840" s="114" t="s">
        <v>1281</v>
      </c>
      <c r="J1840" s="114" t="s">
        <v>61</v>
      </c>
      <c r="K1840" s="121" t="s">
        <v>495</v>
      </c>
      <c r="L1840" s="121" t="s">
        <v>55</v>
      </c>
      <c r="M1840" s="114" t="s">
        <v>1526</v>
      </c>
      <c r="N1840" s="114" t="s">
        <v>65</v>
      </c>
      <c r="O1840" s="114" t="s">
        <v>518</v>
      </c>
      <c r="P1840" s="121" t="s">
        <v>1192</v>
      </c>
      <c r="Q1840" s="121">
        <v>15</v>
      </c>
      <c r="R1840" s="121" t="s">
        <v>873</v>
      </c>
      <c r="S1840" s="121" t="s">
        <v>1535</v>
      </c>
      <c r="U1840" s="121" t="s">
        <v>878</v>
      </c>
      <c r="W1840" s="149" t="s">
        <v>1435</v>
      </c>
      <c r="X1840" s="113">
        <v>6</v>
      </c>
      <c r="Y1840" s="113" t="s">
        <v>1533</v>
      </c>
      <c r="Z1840" s="113" t="s">
        <v>1435</v>
      </c>
      <c r="AA1840" s="120">
        <f>X1840+6</f>
        <v>12</v>
      </c>
      <c r="AB1840" s="114" t="s">
        <v>65</v>
      </c>
      <c r="AC1840" s="121" t="s">
        <v>1535</v>
      </c>
      <c r="AD1840" s="121" t="s">
        <v>875</v>
      </c>
    </row>
    <row r="1841" spans="1:30" s="121" customFormat="1">
      <c r="A1841" s="114" t="s">
        <v>1193</v>
      </c>
      <c r="B1841" s="114" t="s">
        <v>871</v>
      </c>
      <c r="C1841" s="114" t="s">
        <v>895</v>
      </c>
      <c r="D1841" s="114">
        <f t="shared" si="137"/>
        <v>9.5</v>
      </c>
      <c r="E1841" s="119">
        <f t="shared" si="138"/>
        <v>1135.1675899277052</v>
      </c>
      <c r="F1841" s="119">
        <v>191.664520908599</v>
      </c>
      <c r="G1841" s="114">
        <v>23.257667000000001</v>
      </c>
      <c r="H1841" s="114">
        <v>76.061567999999994</v>
      </c>
      <c r="I1841" s="114" t="s">
        <v>1281</v>
      </c>
      <c r="J1841" s="114" t="s">
        <v>61</v>
      </c>
      <c r="K1841" s="121" t="s">
        <v>495</v>
      </c>
      <c r="L1841" s="121" t="s">
        <v>55</v>
      </c>
      <c r="M1841" s="114" t="s">
        <v>1526</v>
      </c>
      <c r="N1841" s="114" t="s">
        <v>65</v>
      </c>
      <c r="O1841" s="114" t="s">
        <v>518</v>
      </c>
      <c r="P1841" s="121" t="s">
        <v>1192</v>
      </c>
      <c r="Q1841" s="121">
        <v>15</v>
      </c>
      <c r="R1841" s="121" t="s">
        <v>873</v>
      </c>
      <c r="S1841" s="121" t="s">
        <v>1535</v>
      </c>
      <c r="U1841" s="121" t="s">
        <v>878</v>
      </c>
      <c r="W1841" s="113" t="s">
        <v>65</v>
      </c>
      <c r="X1841" s="113">
        <v>6</v>
      </c>
      <c r="Y1841" s="113" t="s">
        <v>65</v>
      </c>
      <c r="Z1841" s="113" t="s">
        <v>65</v>
      </c>
      <c r="AA1841" s="120">
        <v>0</v>
      </c>
      <c r="AB1841" s="114" t="s">
        <v>65</v>
      </c>
      <c r="AC1841" s="121" t="s">
        <v>1535</v>
      </c>
      <c r="AD1841" s="121" t="s">
        <v>875</v>
      </c>
    </row>
    <row r="1842" spans="1:30" s="121" customFormat="1">
      <c r="A1842" s="114" t="s">
        <v>1432</v>
      </c>
      <c r="B1842" s="114" t="s">
        <v>1408</v>
      </c>
      <c r="C1842" s="114" t="s">
        <v>895</v>
      </c>
      <c r="D1842" s="114">
        <f t="shared" si="137"/>
        <v>9.5</v>
      </c>
      <c r="E1842" s="119">
        <f t="shared" si="138"/>
        <v>1326.8321108363043</v>
      </c>
      <c r="F1842" s="119">
        <v>229.11184439808099</v>
      </c>
      <c r="G1842" s="114">
        <v>23.255942999999998</v>
      </c>
      <c r="H1842" s="114">
        <v>76.061622999999997</v>
      </c>
      <c r="I1842" s="114" t="s">
        <v>1281</v>
      </c>
      <c r="J1842" s="114" t="s">
        <v>61</v>
      </c>
      <c r="K1842" s="121" t="s">
        <v>495</v>
      </c>
      <c r="L1842" s="121" t="s">
        <v>55</v>
      </c>
      <c r="M1842" s="114" t="s">
        <v>1526</v>
      </c>
      <c r="N1842" s="114" t="s">
        <v>65</v>
      </c>
      <c r="O1842" s="114" t="s">
        <v>518</v>
      </c>
      <c r="P1842" s="121" t="s">
        <v>1192</v>
      </c>
      <c r="Q1842" s="121">
        <v>15</v>
      </c>
      <c r="R1842" s="121" t="s">
        <v>873</v>
      </c>
      <c r="S1842" s="121" t="s">
        <v>1535</v>
      </c>
      <c r="U1842" s="121" t="s">
        <v>878</v>
      </c>
      <c r="W1842" s="113" t="s">
        <v>65</v>
      </c>
      <c r="X1842" s="113">
        <v>7</v>
      </c>
      <c r="Y1842" s="113" t="s">
        <v>65</v>
      </c>
      <c r="Z1842" s="113" t="s">
        <v>65</v>
      </c>
      <c r="AA1842" s="120">
        <v>0</v>
      </c>
      <c r="AB1842" s="114" t="s">
        <v>65</v>
      </c>
      <c r="AC1842" s="121" t="s">
        <v>1535</v>
      </c>
      <c r="AD1842" s="121" t="s">
        <v>875</v>
      </c>
    </row>
    <row r="1843" spans="1:30" s="121" customFormat="1">
      <c r="A1843" s="114" t="s">
        <v>906</v>
      </c>
      <c r="B1843" s="114" t="s">
        <v>871</v>
      </c>
      <c r="C1843" s="114" t="s">
        <v>868</v>
      </c>
      <c r="D1843" s="114">
        <f t="shared" si="137"/>
        <v>4</v>
      </c>
      <c r="E1843" s="119">
        <f t="shared" si="138"/>
        <v>1555.9439552343854</v>
      </c>
      <c r="F1843" s="119">
        <v>29.333753724256798</v>
      </c>
      <c r="G1843" s="114">
        <v>23.254508000000001</v>
      </c>
      <c r="H1843" s="114">
        <v>76.060186000000002</v>
      </c>
      <c r="I1843" s="114" t="s">
        <v>1281</v>
      </c>
      <c r="J1843" s="114" t="s">
        <v>61</v>
      </c>
      <c r="K1843" s="121" t="s">
        <v>495</v>
      </c>
      <c r="L1843" s="121" t="s">
        <v>55</v>
      </c>
      <c r="M1843" s="114" t="s">
        <v>1526</v>
      </c>
      <c r="N1843" s="114" t="s">
        <v>65</v>
      </c>
      <c r="O1843" s="114" t="s">
        <v>518</v>
      </c>
      <c r="P1843" s="121" t="s">
        <v>1192</v>
      </c>
      <c r="Q1843" s="121">
        <v>4</v>
      </c>
      <c r="R1843" s="121" t="s">
        <v>881</v>
      </c>
      <c r="S1843" s="121" t="s">
        <v>59</v>
      </c>
      <c r="U1843" s="121" t="s">
        <v>874</v>
      </c>
      <c r="W1843" s="113" t="s">
        <v>65</v>
      </c>
      <c r="X1843" s="113">
        <v>6</v>
      </c>
      <c r="Y1843" s="113" t="s">
        <v>65</v>
      </c>
      <c r="Z1843" s="113" t="s">
        <v>65</v>
      </c>
      <c r="AA1843" s="120">
        <v>0</v>
      </c>
      <c r="AB1843" s="114" t="s">
        <v>65</v>
      </c>
      <c r="AC1843" s="121" t="s">
        <v>59</v>
      </c>
      <c r="AD1843" s="121" t="s">
        <v>875</v>
      </c>
    </row>
    <row r="1844" spans="1:30" s="121" customFormat="1">
      <c r="A1844" s="114" t="s">
        <v>1433</v>
      </c>
      <c r="B1844" s="114" t="s">
        <v>1537</v>
      </c>
      <c r="C1844" s="114" t="s">
        <v>868</v>
      </c>
      <c r="D1844" s="114">
        <f t="shared" si="137"/>
        <v>4</v>
      </c>
      <c r="E1844" s="119">
        <f t="shared" si="138"/>
        <v>1585.2777089586423</v>
      </c>
      <c r="F1844" s="119">
        <v>93.290394511923395</v>
      </c>
      <c r="G1844" s="114">
        <v>23.254256000000002</v>
      </c>
      <c r="H1844" s="114">
        <v>76.060259000000002</v>
      </c>
      <c r="I1844" s="114" t="s">
        <v>1281</v>
      </c>
      <c r="J1844" s="114" t="s">
        <v>61</v>
      </c>
      <c r="K1844" s="121" t="s">
        <v>495</v>
      </c>
      <c r="L1844" s="121" t="s">
        <v>55</v>
      </c>
      <c r="M1844" s="114" t="s">
        <v>1526</v>
      </c>
      <c r="N1844" s="114" t="s">
        <v>65</v>
      </c>
      <c r="O1844" s="114" t="s">
        <v>518</v>
      </c>
      <c r="P1844" s="121" t="s">
        <v>1192</v>
      </c>
      <c r="Q1844" s="121">
        <v>4</v>
      </c>
      <c r="R1844" s="121" t="s">
        <v>881</v>
      </c>
      <c r="S1844" s="121" t="s">
        <v>59</v>
      </c>
      <c r="U1844" s="121" t="s">
        <v>874</v>
      </c>
      <c r="W1844" s="149" t="s">
        <v>1433</v>
      </c>
      <c r="X1844" s="113">
        <v>25</v>
      </c>
      <c r="Y1844" s="113" t="s">
        <v>1413</v>
      </c>
      <c r="Z1844" s="113" t="s">
        <v>1433</v>
      </c>
      <c r="AA1844" s="120">
        <f t="shared" ref="AA1844:AA1847" si="139">X1844+6</f>
        <v>31</v>
      </c>
      <c r="AB1844" s="114" t="s">
        <v>65</v>
      </c>
      <c r="AC1844" s="121" t="s">
        <v>59</v>
      </c>
      <c r="AD1844" s="121" t="s">
        <v>875</v>
      </c>
    </row>
    <row r="1845" spans="1:30" s="121" customFormat="1">
      <c r="A1845" s="114" t="s">
        <v>1433</v>
      </c>
      <c r="B1845" s="114" t="s">
        <v>1537</v>
      </c>
      <c r="C1845" s="114" t="s">
        <v>868</v>
      </c>
      <c r="D1845" s="114">
        <f t="shared" si="137"/>
        <v>4</v>
      </c>
      <c r="E1845" s="119">
        <f t="shared" si="138"/>
        <v>1678.5681034705656</v>
      </c>
      <c r="F1845" s="119">
        <v>148.13358356028101</v>
      </c>
      <c r="G1845" s="114">
        <v>23.253504</v>
      </c>
      <c r="H1845" s="114">
        <v>76.060595000000006</v>
      </c>
      <c r="I1845" s="114" t="s">
        <v>1281</v>
      </c>
      <c r="J1845" s="114" t="s">
        <v>61</v>
      </c>
      <c r="K1845" s="121" t="s">
        <v>495</v>
      </c>
      <c r="L1845" s="121" t="s">
        <v>55</v>
      </c>
      <c r="M1845" s="114" t="s">
        <v>1526</v>
      </c>
      <c r="N1845" s="114" t="s">
        <v>65</v>
      </c>
      <c r="O1845" s="114" t="s">
        <v>518</v>
      </c>
      <c r="P1845" s="121" t="s">
        <v>1192</v>
      </c>
      <c r="Q1845" s="121">
        <v>4</v>
      </c>
      <c r="R1845" s="121" t="s">
        <v>881</v>
      </c>
      <c r="S1845" s="121" t="s">
        <v>59</v>
      </c>
      <c r="U1845" s="121" t="s">
        <v>874</v>
      </c>
      <c r="W1845" s="149" t="s">
        <v>1433</v>
      </c>
      <c r="X1845" s="113">
        <v>6</v>
      </c>
      <c r="Y1845" s="113" t="s">
        <v>1413</v>
      </c>
      <c r="Z1845" s="113" t="s">
        <v>1433</v>
      </c>
      <c r="AA1845" s="120">
        <f t="shared" si="139"/>
        <v>12</v>
      </c>
      <c r="AB1845" s="114" t="s">
        <v>65</v>
      </c>
      <c r="AC1845" s="121" t="s">
        <v>59</v>
      </c>
      <c r="AD1845" s="121" t="s">
        <v>875</v>
      </c>
    </row>
    <row r="1846" spans="1:30" s="121" customFormat="1">
      <c r="A1846" s="114" t="s">
        <v>1433</v>
      </c>
      <c r="B1846" s="114" t="s">
        <v>1537</v>
      </c>
      <c r="C1846" s="114" t="s">
        <v>868</v>
      </c>
      <c r="D1846" s="114">
        <f t="shared" si="137"/>
        <v>4</v>
      </c>
      <c r="E1846" s="119">
        <f t="shared" si="138"/>
        <v>1826.7016870308466</v>
      </c>
      <c r="F1846" s="119">
        <v>118.505096190161</v>
      </c>
      <c r="G1846" s="114">
        <v>23.252427999999998</v>
      </c>
      <c r="H1846" s="114">
        <v>76.061447000000001</v>
      </c>
      <c r="I1846" s="114" t="s">
        <v>1281</v>
      </c>
      <c r="J1846" s="114" t="s">
        <v>61</v>
      </c>
      <c r="K1846" s="121" t="s">
        <v>495</v>
      </c>
      <c r="L1846" s="121" t="s">
        <v>55</v>
      </c>
      <c r="M1846" s="114" t="s">
        <v>1526</v>
      </c>
      <c r="N1846" s="114" t="s">
        <v>65</v>
      </c>
      <c r="O1846" s="114" t="s">
        <v>518</v>
      </c>
      <c r="P1846" s="121" t="s">
        <v>1192</v>
      </c>
      <c r="Q1846" s="121">
        <v>4</v>
      </c>
      <c r="R1846" s="121" t="s">
        <v>881</v>
      </c>
      <c r="S1846" s="121" t="s">
        <v>59</v>
      </c>
      <c r="U1846" s="121" t="s">
        <v>874</v>
      </c>
      <c r="W1846" s="149" t="s">
        <v>1433</v>
      </c>
      <c r="X1846" s="113">
        <v>6</v>
      </c>
      <c r="Y1846" s="113" t="s">
        <v>1413</v>
      </c>
      <c r="Z1846" s="113" t="s">
        <v>1433</v>
      </c>
      <c r="AA1846" s="120">
        <f t="shared" si="139"/>
        <v>12</v>
      </c>
      <c r="AB1846" s="114" t="s">
        <v>65</v>
      </c>
      <c r="AC1846" s="121" t="s">
        <v>59</v>
      </c>
      <c r="AD1846" s="121" t="s">
        <v>875</v>
      </c>
    </row>
    <row r="1847" spans="1:30" s="121" customFormat="1">
      <c r="A1847" s="114" t="s">
        <v>1433</v>
      </c>
      <c r="B1847" s="114" t="s">
        <v>1537</v>
      </c>
      <c r="C1847" s="114" t="s">
        <v>868</v>
      </c>
      <c r="D1847" s="114">
        <f t="shared" si="137"/>
        <v>4</v>
      </c>
      <c r="E1847" s="119">
        <f t="shared" si="138"/>
        <v>1945.2067832210078</v>
      </c>
      <c r="F1847" s="119">
        <v>208.09843077527501</v>
      </c>
      <c r="G1847" s="114">
        <v>23.251605999999999</v>
      </c>
      <c r="H1847" s="114">
        <v>76.062029999999993</v>
      </c>
      <c r="I1847" s="114" t="s">
        <v>1281</v>
      </c>
      <c r="J1847" s="114" t="s">
        <v>61</v>
      </c>
      <c r="K1847" s="121" t="s">
        <v>495</v>
      </c>
      <c r="L1847" s="121" t="s">
        <v>55</v>
      </c>
      <c r="M1847" s="114" t="s">
        <v>1526</v>
      </c>
      <c r="N1847" s="114" t="s">
        <v>65</v>
      </c>
      <c r="O1847" s="114" t="s">
        <v>518</v>
      </c>
      <c r="P1847" s="121" t="s">
        <v>1192</v>
      </c>
      <c r="Q1847" s="121">
        <v>4</v>
      </c>
      <c r="R1847" s="121" t="s">
        <v>881</v>
      </c>
      <c r="S1847" s="121" t="s">
        <v>59</v>
      </c>
      <c r="U1847" s="121" t="s">
        <v>874</v>
      </c>
      <c r="W1847" s="149" t="s">
        <v>1433</v>
      </c>
      <c r="X1847" s="113">
        <v>7</v>
      </c>
      <c r="Y1847" s="113" t="s">
        <v>1413</v>
      </c>
      <c r="Z1847" s="113" t="s">
        <v>1433</v>
      </c>
      <c r="AA1847" s="120">
        <f t="shared" si="139"/>
        <v>13</v>
      </c>
      <c r="AB1847" s="114" t="s">
        <v>65</v>
      </c>
      <c r="AC1847" s="121" t="s">
        <v>59</v>
      </c>
      <c r="AD1847" s="121" t="s">
        <v>875</v>
      </c>
    </row>
    <row r="1848" spans="1:30" s="121" customFormat="1">
      <c r="A1848" s="114" t="s">
        <v>1432</v>
      </c>
      <c r="B1848" s="114" t="s">
        <v>1408</v>
      </c>
      <c r="C1848" s="114" t="s">
        <v>868</v>
      </c>
      <c r="D1848" s="114">
        <f t="shared" si="137"/>
        <v>4</v>
      </c>
      <c r="E1848" s="119">
        <f t="shared" si="138"/>
        <v>2153.3052139962829</v>
      </c>
      <c r="F1848" s="119">
        <v>492.58210976946702</v>
      </c>
      <c r="G1848" s="114">
        <v>23.250931000000001</v>
      </c>
      <c r="H1848" s="114">
        <v>76.063925999999995</v>
      </c>
      <c r="I1848" s="114" t="s">
        <v>1281</v>
      </c>
      <c r="J1848" s="114" t="s">
        <v>61</v>
      </c>
      <c r="K1848" s="121" t="s">
        <v>495</v>
      </c>
      <c r="L1848" s="121" t="s">
        <v>55</v>
      </c>
      <c r="M1848" s="114" t="s">
        <v>1526</v>
      </c>
      <c r="N1848" s="114" t="s">
        <v>65</v>
      </c>
      <c r="O1848" s="114" t="s">
        <v>518</v>
      </c>
      <c r="P1848" s="121" t="s">
        <v>1192</v>
      </c>
      <c r="Q1848" s="121">
        <v>4</v>
      </c>
      <c r="R1848" s="121" t="s">
        <v>881</v>
      </c>
      <c r="S1848" s="121" t="s">
        <v>59</v>
      </c>
      <c r="U1848" s="121" t="s">
        <v>874</v>
      </c>
      <c r="W1848" s="113" t="s">
        <v>65</v>
      </c>
      <c r="X1848" s="113">
        <v>4</v>
      </c>
      <c r="Y1848" s="113" t="s">
        <v>65</v>
      </c>
      <c r="Z1848" s="113" t="s">
        <v>65</v>
      </c>
      <c r="AA1848" s="120">
        <v>0</v>
      </c>
      <c r="AB1848" s="114" t="s">
        <v>65</v>
      </c>
      <c r="AC1848" s="121" t="s">
        <v>59</v>
      </c>
      <c r="AD1848" s="121" t="s">
        <v>875</v>
      </c>
    </row>
    <row r="1849" spans="1:30" s="121" customFormat="1">
      <c r="A1849" s="114" t="s">
        <v>1432</v>
      </c>
      <c r="B1849" s="114" t="s">
        <v>1408</v>
      </c>
      <c r="C1849" s="114" t="s">
        <v>895</v>
      </c>
      <c r="D1849" s="114">
        <f t="shared" si="137"/>
        <v>4</v>
      </c>
      <c r="E1849" s="119">
        <v>0</v>
      </c>
      <c r="F1849" s="119">
        <v>57.062892474499101</v>
      </c>
      <c r="G1849" s="114">
        <v>23.249047999999998</v>
      </c>
      <c r="H1849" s="114">
        <v>76.067884000000006</v>
      </c>
      <c r="I1849" s="114" t="s">
        <v>1194</v>
      </c>
      <c r="J1849" s="114" t="s">
        <v>61</v>
      </c>
      <c r="K1849" s="121" t="s">
        <v>495</v>
      </c>
      <c r="L1849" s="121" t="s">
        <v>55</v>
      </c>
      <c r="M1849" s="114" t="s">
        <v>1527</v>
      </c>
      <c r="N1849" s="114" t="s">
        <v>65</v>
      </c>
      <c r="O1849" s="114" t="s">
        <v>518</v>
      </c>
      <c r="P1849" s="121" t="s">
        <v>1195</v>
      </c>
      <c r="Q1849" s="121">
        <v>4</v>
      </c>
      <c r="R1849" s="121" t="s">
        <v>881</v>
      </c>
      <c r="S1849" s="121" t="s">
        <v>1535</v>
      </c>
      <c r="U1849" s="121" t="s">
        <v>874</v>
      </c>
      <c r="W1849" s="113" t="s">
        <v>65</v>
      </c>
      <c r="X1849" s="113">
        <v>5</v>
      </c>
      <c r="Y1849" s="113" t="s">
        <v>65</v>
      </c>
      <c r="Z1849" s="113" t="s">
        <v>65</v>
      </c>
      <c r="AA1849" s="120">
        <v>0</v>
      </c>
      <c r="AB1849" s="114" t="s">
        <v>65</v>
      </c>
      <c r="AC1849" s="121" t="s">
        <v>1535</v>
      </c>
      <c r="AD1849" s="121" t="s">
        <v>875</v>
      </c>
    </row>
    <row r="1850" spans="1:30" s="121" customFormat="1">
      <c r="A1850" s="114" t="s">
        <v>1432</v>
      </c>
      <c r="B1850" s="114" t="s">
        <v>1408</v>
      </c>
      <c r="C1850" s="114" t="s">
        <v>868</v>
      </c>
      <c r="D1850" s="114">
        <f t="shared" si="137"/>
        <v>5</v>
      </c>
      <c r="E1850" s="119">
        <f t="shared" si="138"/>
        <v>57.062892474499101</v>
      </c>
      <c r="F1850" s="119">
        <v>19.152360690254099</v>
      </c>
      <c r="G1850" s="114">
        <v>23.248816999999999</v>
      </c>
      <c r="H1850" s="114">
        <v>76.068357000000006</v>
      </c>
      <c r="I1850" s="114" t="s">
        <v>1194</v>
      </c>
      <c r="J1850" s="114" t="s">
        <v>61</v>
      </c>
      <c r="K1850" s="121" t="s">
        <v>495</v>
      </c>
      <c r="L1850" s="121" t="s">
        <v>55</v>
      </c>
      <c r="M1850" s="114" t="s">
        <v>1527</v>
      </c>
      <c r="N1850" s="114" t="s">
        <v>65</v>
      </c>
      <c r="O1850" s="114" t="s">
        <v>518</v>
      </c>
      <c r="P1850" s="121" t="s">
        <v>884</v>
      </c>
      <c r="Q1850" s="121">
        <v>6</v>
      </c>
      <c r="R1850" s="121" t="s">
        <v>885</v>
      </c>
      <c r="S1850" s="121" t="s">
        <v>59</v>
      </c>
      <c r="U1850" s="121" t="s">
        <v>886</v>
      </c>
      <c r="W1850" s="113" t="s">
        <v>65</v>
      </c>
      <c r="X1850" s="113">
        <v>5</v>
      </c>
      <c r="Y1850" s="113" t="s">
        <v>65</v>
      </c>
      <c r="Z1850" s="113" t="s">
        <v>65</v>
      </c>
      <c r="AA1850" s="120">
        <v>0</v>
      </c>
      <c r="AB1850" s="114" t="s">
        <v>65</v>
      </c>
      <c r="AC1850" s="121" t="s">
        <v>59</v>
      </c>
      <c r="AD1850" s="121" t="s">
        <v>875</v>
      </c>
    </row>
    <row r="1851" spans="1:30" s="121" customFormat="1">
      <c r="A1851" s="114" t="s">
        <v>1432</v>
      </c>
      <c r="B1851" s="114" t="s">
        <v>1408</v>
      </c>
      <c r="C1851" s="114" t="s">
        <v>868</v>
      </c>
      <c r="D1851" s="114">
        <f t="shared" si="137"/>
        <v>5</v>
      </c>
      <c r="E1851" s="119">
        <f t="shared" si="138"/>
        <v>76.215253164753193</v>
      </c>
      <c r="F1851" s="119">
        <v>493.73206590701</v>
      </c>
      <c r="G1851" s="114">
        <v>23.248661999999999</v>
      </c>
      <c r="H1851" s="114">
        <v>76.068278000000007</v>
      </c>
      <c r="I1851" s="114" t="s">
        <v>1194</v>
      </c>
      <c r="J1851" s="114" t="s">
        <v>61</v>
      </c>
      <c r="K1851" s="121" t="s">
        <v>495</v>
      </c>
      <c r="L1851" s="121" t="s">
        <v>55</v>
      </c>
      <c r="M1851" s="114" t="s">
        <v>1527</v>
      </c>
      <c r="N1851" s="114" t="s">
        <v>65</v>
      </c>
      <c r="O1851" s="114" t="s">
        <v>518</v>
      </c>
      <c r="P1851" s="121" t="s">
        <v>884</v>
      </c>
      <c r="Q1851" s="121">
        <v>6</v>
      </c>
      <c r="R1851" s="121" t="s">
        <v>885</v>
      </c>
      <c r="S1851" s="121" t="s">
        <v>59</v>
      </c>
      <c r="U1851" s="121" t="s">
        <v>886</v>
      </c>
      <c r="W1851" s="113" t="s">
        <v>65</v>
      </c>
      <c r="X1851" s="113">
        <v>10</v>
      </c>
      <c r="Y1851" s="113" t="s">
        <v>65</v>
      </c>
      <c r="Z1851" s="113" t="s">
        <v>65</v>
      </c>
      <c r="AA1851" s="120">
        <v>0</v>
      </c>
      <c r="AB1851" s="114" t="s">
        <v>65</v>
      </c>
      <c r="AC1851" s="121" t="s">
        <v>59</v>
      </c>
      <c r="AD1851" s="121" t="s">
        <v>875</v>
      </c>
    </row>
    <row r="1852" spans="1:30" s="121" customFormat="1">
      <c r="A1852" s="114" t="s">
        <v>1431</v>
      </c>
      <c r="B1852" s="114" t="s">
        <v>1408</v>
      </c>
      <c r="C1852" s="114" t="s">
        <v>868</v>
      </c>
      <c r="D1852" s="114">
        <f t="shared" si="137"/>
        <v>5</v>
      </c>
      <c r="E1852" s="119">
        <f t="shared" si="138"/>
        <v>569.94731907176322</v>
      </c>
      <c r="F1852" s="119">
        <v>1637.24102421767</v>
      </c>
      <c r="G1852" s="114">
        <v>23.245010000000001</v>
      </c>
      <c r="H1852" s="114">
        <v>76.066032000000007</v>
      </c>
      <c r="I1852" s="114" t="s">
        <v>1194</v>
      </c>
      <c r="J1852" s="114" t="s">
        <v>61</v>
      </c>
      <c r="K1852" s="121" t="s">
        <v>495</v>
      </c>
      <c r="L1852" s="121" t="s">
        <v>55</v>
      </c>
      <c r="M1852" s="114" t="s">
        <v>1527</v>
      </c>
      <c r="N1852" s="114" t="s">
        <v>65</v>
      </c>
      <c r="O1852" s="114" t="s">
        <v>518</v>
      </c>
      <c r="P1852" s="121" t="s">
        <v>884</v>
      </c>
      <c r="Q1852" s="121">
        <v>6</v>
      </c>
      <c r="R1852" s="121" t="s">
        <v>881</v>
      </c>
      <c r="S1852" s="121" t="s">
        <v>59</v>
      </c>
      <c r="U1852" s="121" t="s">
        <v>886</v>
      </c>
      <c r="W1852" s="113" t="s">
        <v>65</v>
      </c>
      <c r="X1852" s="113">
        <v>6</v>
      </c>
      <c r="Y1852" s="113" t="s">
        <v>65</v>
      </c>
      <c r="Z1852" s="113" t="s">
        <v>65</v>
      </c>
      <c r="AA1852" s="120">
        <v>0</v>
      </c>
      <c r="AB1852" s="114" t="s">
        <v>65</v>
      </c>
      <c r="AC1852" s="121" t="s">
        <v>59</v>
      </c>
      <c r="AD1852" s="121" t="s">
        <v>875</v>
      </c>
    </row>
    <row r="1853" spans="1:30" s="121" customFormat="1">
      <c r="A1853" s="114" t="s">
        <v>1196</v>
      </c>
      <c r="B1853" s="114" t="s">
        <v>871</v>
      </c>
      <c r="C1853" s="114" t="s">
        <v>868</v>
      </c>
      <c r="D1853" s="114">
        <f t="shared" si="137"/>
        <v>5</v>
      </c>
      <c r="E1853" s="119">
        <f t="shared" si="138"/>
        <v>2207.1883432894333</v>
      </c>
      <c r="F1853" s="119">
        <v>541.24460405505397</v>
      </c>
      <c r="G1853" s="114">
        <v>23.230433999999999</v>
      </c>
      <c r="H1853" s="114">
        <v>76.066108999999997</v>
      </c>
      <c r="I1853" s="114" t="s">
        <v>1194</v>
      </c>
      <c r="J1853" s="114" t="s">
        <v>61</v>
      </c>
      <c r="K1853" s="121" t="s">
        <v>495</v>
      </c>
      <c r="L1853" s="121" t="s">
        <v>55</v>
      </c>
      <c r="M1853" s="114" t="s">
        <v>1527</v>
      </c>
      <c r="N1853" s="114" t="s">
        <v>65</v>
      </c>
      <c r="O1853" s="114" t="s">
        <v>518</v>
      </c>
      <c r="P1853" s="121" t="s">
        <v>1197</v>
      </c>
      <c r="Q1853" s="121">
        <v>6</v>
      </c>
      <c r="R1853" s="121" t="s">
        <v>881</v>
      </c>
      <c r="S1853" s="121" t="s">
        <v>59</v>
      </c>
      <c r="U1853" s="121" t="s">
        <v>34</v>
      </c>
      <c r="W1853" s="113" t="s">
        <v>65</v>
      </c>
      <c r="X1853" s="113">
        <v>6</v>
      </c>
      <c r="Y1853" s="113" t="s">
        <v>65</v>
      </c>
      <c r="Z1853" s="113" t="s">
        <v>65</v>
      </c>
      <c r="AA1853" s="120">
        <v>0</v>
      </c>
      <c r="AB1853" s="114" t="s">
        <v>65</v>
      </c>
      <c r="AC1853" s="121" t="s">
        <v>59</v>
      </c>
      <c r="AD1853" s="121" t="s">
        <v>875</v>
      </c>
    </row>
    <row r="1854" spans="1:30" s="121" customFormat="1">
      <c r="A1854" s="114" t="s">
        <v>1432</v>
      </c>
      <c r="B1854" s="114" t="s">
        <v>1408</v>
      </c>
      <c r="C1854" s="114" t="s">
        <v>868</v>
      </c>
      <c r="D1854" s="114">
        <f t="shared" si="137"/>
        <v>5</v>
      </c>
      <c r="E1854" s="119">
        <f t="shared" si="138"/>
        <v>2748.4329473444873</v>
      </c>
      <c r="F1854" s="119">
        <v>130.08543055651401</v>
      </c>
      <c r="G1854" s="114">
        <v>23.230723000000001</v>
      </c>
      <c r="H1854" s="114">
        <v>76.071387000000001</v>
      </c>
      <c r="I1854" s="114" t="s">
        <v>1194</v>
      </c>
      <c r="J1854" s="114" t="s">
        <v>61</v>
      </c>
      <c r="K1854" s="121" t="s">
        <v>495</v>
      </c>
      <c r="L1854" s="121" t="s">
        <v>55</v>
      </c>
      <c r="M1854" s="114" t="s">
        <v>1527</v>
      </c>
      <c r="N1854" s="114" t="s">
        <v>65</v>
      </c>
      <c r="O1854" s="114" t="s">
        <v>518</v>
      </c>
      <c r="P1854" s="121" t="s">
        <v>1197</v>
      </c>
      <c r="Q1854" s="121">
        <v>6</v>
      </c>
      <c r="R1854" s="121" t="s">
        <v>881</v>
      </c>
      <c r="S1854" s="121" t="s">
        <v>59</v>
      </c>
      <c r="U1854" s="121" t="s">
        <v>34</v>
      </c>
      <c r="W1854" s="113" t="s">
        <v>65</v>
      </c>
      <c r="X1854" s="113">
        <v>8</v>
      </c>
      <c r="Y1854" s="113" t="s">
        <v>65</v>
      </c>
      <c r="Z1854" s="113" t="s">
        <v>65</v>
      </c>
      <c r="AA1854" s="120">
        <v>0</v>
      </c>
      <c r="AB1854" s="114" t="s">
        <v>65</v>
      </c>
      <c r="AC1854" s="121" t="s">
        <v>59</v>
      </c>
      <c r="AD1854" s="121" t="s">
        <v>875</v>
      </c>
    </row>
    <row r="1855" spans="1:30" s="121" customFormat="1">
      <c r="A1855" s="114" t="s">
        <v>1432</v>
      </c>
      <c r="B1855" s="114" t="s">
        <v>1408</v>
      </c>
      <c r="C1855" s="114" t="s">
        <v>868</v>
      </c>
      <c r="D1855" s="114">
        <f t="shared" si="137"/>
        <v>5</v>
      </c>
      <c r="E1855" s="119">
        <f t="shared" si="138"/>
        <v>2878.5183779010013</v>
      </c>
      <c r="F1855" s="119">
        <v>13.517208656379999</v>
      </c>
      <c r="G1855" s="114">
        <v>23.230764000000001</v>
      </c>
      <c r="H1855" s="114">
        <v>76.072652000000005</v>
      </c>
      <c r="I1855" s="114" t="s">
        <v>1194</v>
      </c>
      <c r="J1855" s="114" t="s">
        <v>61</v>
      </c>
      <c r="K1855" s="121" t="s">
        <v>495</v>
      </c>
      <c r="L1855" s="121" t="s">
        <v>55</v>
      </c>
      <c r="M1855" s="114" t="s">
        <v>1527</v>
      </c>
      <c r="N1855" s="114" t="s">
        <v>65</v>
      </c>
      <c r="O1855" s="114" t="s">
        <v>518</v>
      </c>
      <c r="P1855" s="121" t="s">
        <v>884</v>
      </c>
      <c r="Q1855" s="121">
        <v>6</v>
      </c>
      <c r="R1855" s="121" t="s">
        <v>881</v>
      </c>
      <c r="S1855" s="121" t="s">
        <v>59</v>
      </c>
      <c r="U1855" s="121" t="s">
        <v>886</v>
      </c>
      <c r="W1855" s="113" t="s">
        <v>65</v>
      </c>
      <c r="X1855" s="113">
        <v>8</v>
      </c>
      <c r="Y1855" s="113" t="s">
        <v>65</v>
      </c>
      <c r="Z1855" s="113" t="s">
        <v>65</v>
      </c>
      <c r="AA1855" s="120">
        <v>0</v>
      </c>
      <c r="AB1855" s="114" t="s">
        <v>65</v>
      </c>
      <c r="AC1855" s="121" t="s">
        <v>59</v>
      </c>
      <c r="AD1855" s="121" t="s">
        <v>875</v>
      </c>
    </row>
    <row r="1856" spans="1:30" s="121" customFormat="1">
      <c r="A1856" s="114" t="s">
        <v>1433</v>
      </c>
      <c r="B1856" s="114" t="s">
        <v>1537</v>
      </c>
      <c r="C1856" s="114" t="s">
        <v>868</v>
      </c>
      <c r="D1856" s="114">
        <f t="shared" si="137"/>
        <v>5</v>
      </c>
      <c r="E1856" s="119">
        <f t="shared" si="138"/>
        <v>2892.0355865573811</v>
      </c>
      <c r="F1856" s="119">
        <v>170.73754610414801</v>
      </c>
      <c r="G1856" s="114">
        <v>23.230643000000001</v>
      </c>
      <c r="H1856" s="114">
        <v>76.072671999999997</v>
      </c>
      <c r="I1856" s="114" t="s">
        <v>1194</v>
      </c>
      <c r="J1856" s="114" t="s">
        <v>61</v>
      </c>
      <c r="K1856" s="121" t="s">
        <v>495</v>
      </c>
      <c r="L1856" s="121" t="s">
        <v>55</v>
      </c>
      <c r="M1856" s="114" t="s">
        <v>1527</v>
      </c>
      <c r="N1856" s="114" t="s">
        <v>65</v>
      </c>
      <c r="O1856" s="114" t="s">
        <v>518</v>
      </c>
      <c r="P1856" s="121" t="s">
        <v>884</v>
      </c>
      <c r="Q1856" s="121">
        <v>6</v>
      </c>
      <c r="R1856" s="121" t="s">
        <v>881</v>
      </c>
      <c r="S1856" s="121" t="s">
        <v>59</v>
      </c>
      <c r="U1856" s="121" t="s">
        <v>886</v>
      </c>
      <c r="W1856" s="149" t="s">
        <v>1433</v>
      </c>
      <c r="X1856" s="113">
        <v>8</v>
      </c>
      <c r="Y1856" s="113" t="s">
        <v>1413</v>
      </c>
      <c r="Z1856" s="113" t="s">
        <v>1433</v>
      </c>
      <c r="AA1856" s="120">
        <f>X1856+6</f>
        <v>14</v>
      </c>
      <c r="AB1856" s="114" t="s">
        <v>65</v>
      </c>
      <c r="AC1856" s="121" t="s">
        <v>59</v>
      </c>
      <c r="AD1856" s="121" t="s">
        <v>875</v>
      </c>
    </row>
    <row r="1857" spans="1:30" s="121" customFormat="1">
      <c r="A1857" s="114" t="s">
        <v>1432</v>
      </c>
      <c r="B1857" s="114" t="s">
        <v>1408</v>
      </c>
      <c r="C1857" s="114" t="s">
        <v>868</v>
      </c>
      <c r="D1857" s="114">
        <f t="shared" si="137"/>
        <v>5</v>
      </c>
      <c r="E1857" s="119">
        <f t="shared" si="138"/>
        <v>3062.773132661529</v>
      </c>
      <c r="F1857" s="119">
        <v>37.466868549152203</v>
      </c>
      <c r="G1857" s="114">
        <v>23.229106000000002</v>
      </c>
      <c r="H1857" s="114">
        <v>76.072586000000001</v>
      </c>
      <c r="I1857" s="114" t="s">
        <v>1194</v>
      </c>
      <c r="J1857" s="114" t="s">
        <v>61</v>
      </c>
      <c r="K1857" s="121" t="s">
        <v>495</v>
      </c>
      <c r="L1857" s="121" t="s">
        <v>55</v>
      </c>
      <c r="M1857" s="114" t="s">
        <v>1527</v>
      </c>
      <c r="N1857" s="114" t="s">
        <v>65</v>
      </c>
      <c r="O1857" s="114" t="s">
        <v>518</v>
      </c>
      <c r="P1857" s="121" t="s">
        <v>884</v>
      </c>
      <c r="Q1857" s="121">
        <v>6</v>
      </c>
      <c r="R1857" s="121" t="s">
        <v>881</v>
      </c>
      <c r="S1857" s="121" t="s">
        <v>59</v>
      </c>
      <c r="U1857" s="121" t="s">
        <v>886</v>
      </c>
      <c r="W1857" s="113" t="s">
        <v>65</v>
      </c>
      <c r="X1857" s="113">
        <v>4</v>
      </c>
      <c r="Y1857" s="113" t="s">
        <v>65</v>
      </c>
      <c r="Z1857" s="113" t="s">
        <v>65</v>
      </c>
      <c r="AA1857" s="120">
        <v>0</v>
      </c>
      <c r="AB1857" s="114" t="s">
        <v>65</v>
      </c>
      <c r="AC1857" s="121" t="s">
        <v>59</v>
      </c>
      <c r="AD1857" s="121" t="s">
        <v>875</v>
      </c>
    </row>
    <row r="1858" spans="1:30" s="121" customFormat="1">
      <c r="A1858" s="114" t="s">
        <v>1432</v>
      </c>
      <c r="B1858" s="114" t="s">
        <v>1408</v>
      </c>
      <c r="C1858" s="114" t="s">
        <v>868</v>
      </c>
      <c r="D1858" s="114">
        <f t="shared" si="137"/>
        <v>5</v>
      </c>
      <c r="E1858" s="119">
        <f t="shared" si="138"/>
        <v>3100.2400012106814</v>
      </c>
      <c r="F1858" s="119">
        <v>76.607951154006798</v>
      </c>
      <c r="G1858" s="114">
        <v>23.228895000000001</v>
      </c>
      <c r="H1858" s="114">
        <v>76.072765000000004</v>
      </c>
      <c r="I1858" s="114" t="s">
        <v>1194</v>
      </c>
      <c r="J1858" s="114" t="s">
        <v>61</v>
      </c>
      <c r="K1858" s="121" t="s">
        <v>495</v>
      </c>
      <c r="L1858" s="121" t="s">
        <v>55</v>
      </c>
      <c r="M1858" s="114" t="s">
        <v>1527</v>
      </c>
      <c r="N1858" s="114" t="s">
        <v>65</v>
      </c>
      <c r="O1858" s="114" t="s">
        <v>518</v>
      </c>
      <c r="P1858" s="121" t="s">
        <v>884</v>
      </c>
      <c r="Q1858" s="121">
        <v>6</v>
      </c>
      <c r="R1858" s="121" t="s">
        <v>873</v>
      </c>
      <c r="S1858" s="121" t="s">
        <v>59</v>
      </c>
      <c r="U1858" s="121" t="s">
        <v>886</v>
      </c>
      <c r="W1858" s="113" t="s">
        <v>65</v>
      </c>
      <c r="X1858" s="113">
        <v>4</v>
      </c>
      <c r="Y1858" s="113" t="s">
        <v>65</v>
      </c>
      <c r="Z1858" s="113" t="s">
        <v>65</v>
      </c>
      <c r="AA1858" s="120">
        <v>0</v>
      </c>
      <c r="AB1858" s="114" t="s">
        <v>65</v>
      </c>
      <c r="AC1858" s="121" t="s">
        <v>59</v>
      </c>
      <c r="AD1858" s="121" t="s">
        <v>875</v>
      </c>
    </row>
    <row r="1859" spans="1:30" s="121" customFormat="1">
      <c r="A1859" s="114" t="s">
        <v>1502</v>
      </c>
      <c r="B1859" s="114" t="s">
        <v>893</v>
      </c>
      <c r="C1859" s="114" t="s">
        <v>868</v>
      </c>
      <c r="D1859" s="114">
        <f t="shared" si="137"/>
        <v>5</v>
      </c>
      <c r="E1859" s="119">
        <v>0</v>
      </c>
      <c r="F1859" s="119">
        <v>85.554062307469707</v>
      </c>
      <c r="G1859" s="114">
        <v>23.228929000000001</v>
      </c>
      <c r="H1859" s="114">
        <v>76.073498000000001</v>
      </c>
      <c r="I1859" s="114" t="s">
        <v>1198</v>
      </c>
      <c r="J1859" s="114" t="s">
        <v>61</v>
      </c>
      <c r="K1859" s="121" t="s">
        <v>495</v>
      </c>
      <c r="L1859" s="121" t="s">
        <v>55</v>
      </c>
      <c r="M1859" s="114" t="s">
        <v>1528</v>
      </c>
      <c r="N1859" s="114" t="s">
        <v>65</v>
      </c>
      <c r="O1859" s="114" t="s">
        <v>518</v>
      </c>
      <c r="P1859" s="121" t="s">
        <v>884</v>
      </c>
      <c r="Q1859" s="121">
        <v>6</v>
      </c>
      <c r="R1859" s="121" t="s">
        <v>873</v>
      </c>
      <c r="S1859" s="121" t="s">
        <v>59</v>
      </c>
      <c r="U1859" s="121" t="s">
        <v>886</v>
      </c>
      <c r="W1859" s="113" t="s">
        <v>65</v>
      </c>
      <c r="X1859" s="113">
        <v>5</v>
      </c>
      <c r="Y1859" s="113" t="s">
        <v>65</v>
      </c>
      <c r="Z1859" s="113" t="s">
        <v>65</v>
      </c>
      <c r="AA1859" s="120">
        <v>0</v>
      </c>
      <c r="AB1859" s="114" t="s">
        <v>65</v>
      </c>
      <c r="AC1859" s="121" t="s">
        <v>59</v>
      </c>
      <c r="AD1859" s="121" t="s">
        <v>875</v>
      </c>
    </row>
    <row r="1860" spans="1:30" s="121" customFormat="1">
      <c r="A1860" s="114" t="s">
        <v>1025</v>
      </c>
      <c r="B1860" s="114" t="s">
        <v>871</v>
      </c>
      <c r="C1860" s="114" t="s">
        <v>868</v>
      </c>
      <c r="D1860" s="114">
        <f t="shared" si="137"/>
        <v>5</v>
      </c>
      <c r="E1860" s="119">
        <f t="shared" si="138"/>
        <v>85.554062307469707</v>
      </c>
      <c r="F1860" s="119">
        <v>194.44271497759701</v>
      </c>
      <c r="G1860" s="114">
        <v>23.228935</v>
      </c>
      <c r="H1860" s="114">
        <v>76.072694999999996</v>
      </c>
      <c r="I1860" s="114" t="s">
        <v>1198</v>
      </c>
      <c r="J1860" s="114" t="s">
        <v>61</v>
      </c>
      <c r="K1860" s="121" t="s">
        <v>495</v>
      </c>
      <c r="L1860" s="121" t="s">
        <v>55</v>
      </c>
      <c r="M1860" s="114" t="s">
        <v>1528</v>
      </c>
      <c r="N1860" s="114" t="s">
        <v>65</v>
      </c>
      <c r="O1860" s="114" t="s">
        <v>518</v>
      </c>
      <c r="P1860" s="121" t="s">
        <v>884</v>
      </c>
      <c r="Q1860" s="121">
        <v>6</v>
      </c>
      <c r="R1860" s="121" t="s">
        <v>881</v>
      </c>
      <c r="S1860" s="121" t="s">
        <v>59</v>
      </c>
      <c r="U1860" s="121" t="s">
        <v>886</v>
      </c>
      <c r="W1860" s="113" t="s">
        <v>65</v>
      </c>
      <c r="X1860" s="113">
        <v>6</v>
      </c>
      <c r="Y1860" s="113" t="s">
        <v>65</v>
      </c>
      <c r="Z1860" s="113" t="s">
        <v>65</v>
      </c>
      <c r="AA1860" s="120">
        <v>0</v>
      </c>
      <c r="AB1860" s="114" t="s">
        <v>65</v>
      </c>
      <c r="AC1860" s="121" t="s">
        <v>59</v>
      </c>
      <c r="AD1860" s="121" t="s">
        <v>875</v>
      </c>
    </row>
    <row r="1861" spans="1:30" s="121" customFormat="1">
      <c r="A1861" s="114" t="s">
        <v>1433</v>
      </c>
      <c r="B1861" s="114" t="s">
        <v>1537</v>
      </c>
      <c r="C1861" s="114" t="s">
        <v>868</v>
      </c>
      <c r="D1861" s="114">
        <f t="shared" ref="D1861:D1924" si="140">(Q1861/2)+2</f>
        <v>5</v>
      </c>
      <c r="E1861" s="119">
        <f t="shared" si="138"/>
        <v>279.99677728506674</v>
      </c>
      <c r="F1861" s="119">
        <v>18.0124184772842</v>
      </c>
      <c r="G1861" s="114">
        <v>23.230675999999999</v>
      </c>
      <c r="H1861" s="114">
        <v>76.072744</v>
      </c>
      <c r="I1861" s="114" t="s">
        <v>1198</v>
      </c>
      <c r="J1861" s="114" t="s">
        <v>61</v>
      </c>
      <c r="K1861" s="121" t="s">
        <v>495</v>
      </c>
      <c r="L1861" s="121" t="s">
        <v>55</v>
      </c>
      <c r="M1861" s="114" t="s">
        <v>1528</v>
      </c>
      <c r="N1861" s="114" t="s">
        <v>65</v>
      </c>
      <c r="O1861" s="114" t="s">
        <v>518</v>
      </c>
      <c r="P1861" s="121" t="s">
        <v>884</v>
      </c>
      <c r="Q1861" s="121">
        <v>6</v>
      </c>
      <c r="R1861" s="121" t="s">
        <v>881</v>
      </c>
      <c r="S1861" s="121" t="s">
        <v>59</v>
      </c>
      <c r="U1861" s="121" t="s">
        <v>886</v>
      </c>
      <c r="W1861" s="149" t="s">
        <v>1433</v>
      </c>
      <c r="X1861" s="113">
        <v>7</v>
      </c>
      <c r="Y1861" s="113" t="s">
        <v>1413</v>
      </c>
      <c r="Z1861" s="113" t="s">
        <v>1433</v>
      </c>
      <c r="AA1861" s="120">
        <f t="shared" ref="AA1861:AA1862" si="141">X1861+6</f>
        <v>13</v>
      </c>
      <c r="AB1861" s="114" t="s">
        <v>65</v>
      </c>
      <c r="AC1861" s="121" t="s">
        <v>59</v>
      </c>
      <c r="AD1861" s="121" t="s">
        <v>875</v>
      </c>
    </row>
    <row r="1862" spans="1:30" s="121" customFormat="1">
      <c r="A1862" s="114" t="s">
        <v>1433</v>
      </c>
      <c r="B1862" s="114" t="s">
        <v>1537</v>
      </c>
      <c r="C1862" s="114" t="s">
        <v>868</v>
      </c>
      <c r="D1862" s="114">
        <f t="shared" si="140"/>
        <v>5</v>
      </c>
      <c r="E1862" s="119">
        <f t="shared" ref="E1862:E1925" si="142">F1861+E1861</f>
        <v>298.00919576235094</v>
      </c>
      <c r="F1862" s="119">
        <v>1213.9343617412401</v>
      </c>
      <c r="G1862" s="114">
        <v>23.230815</v>
      </c>
      <c r="H1862" s="114">
        <v>76.072834999999998</v>
      </c>
      <c r="I1862" s="114" t="s">
        <v>1198</v>
      </c>
      <c r="J1862" s="114" t="s">
        <v>61</v>
      </c>
      <c r="K1862" s="121" t="s">
        <v>495</v>
      </c>
      <c r="L1862" s="121" t="s">
        <v>55</v>
      </c>
      <c r="M1862" s="114" t="s">
        <v>1528</v>
      </c>
      <c r="N1862" s="114" t="s">
        <v>65</v>
      </c>
      <c r="O1862" s="114" t="s">
        <v>518</v>
      </c>
      <c r="P1862" s="121" t="s">
        <v>1197</v>
      </c>
      <c r="Q1862" s="121">
        <v>6</v>
      </c>
      <c r="R1862" s="121" t="s">
        <v>881</v>
      </c>
      <c r="S1862" s="121" t="s">
        <v>59</v>
      </c>
      <c r="U1862" s="121" t="s">
        <v>34</v>
      </c>
      <c r="W1862" s="149" t="s">
        <v>1433</v>
      </c>
      <c r="X1862" s="113">
        <v>40</v>
      </c>
      <c r="Y1862" s="113" t="s">
        <v>1413</v>
      </c>
      <c r="Z1862" s="113" t="s">
        <v>1433</v>
      </c>
      <c r="AA1862" s="120">
        <f t="shared" si="141"/>
        <v>46</v>
      </c>
      <c r="AB1862" s="114" t="s">
        <v>65</v>
      </c>
      <c r="AC1862" s="121" t="s">
        <v>59</v>
      </c>
      <c r="AD1862" s="121" t="s">
        <v>875</v>
      </c>
    </row>
    <row r="1863" spans="1:30" s="121" customFormat="1">
      <c r="A1863" s="114" t="s">
        <v>1435</v>
      </c>
      <c r="B1863" s="114" t="s">
        <v>1537</v>
      </c>
      <c r="C1863" s="114" t="s">
        <v>868</v>
      </c>
      <c r="D1863" s="114">
        <f t="shared" si="140"/>
        <v>5</v>
      </c>
      <c r="E1863" s="119">
        <f t="shared" si="142"/>
        <v>1511.9435575035909</v>
      </c>
      <c r="F1863" s="119">
        <v>239.754557936401</v>
      </c>
      <c r="G1863" s="114">
        <v>23.231486</v>
      </c>
      <c r="H1863" s="114">
        <v>76.084667999999994</v>
      </c>
      <c r="I1863" s="114" t="s">
        <v>1198</v>
      </c>
      <c r="J1863" s="114" t="s">
        <v>61</v>
      </c>
      <c r="K1863" s="121" t="s">
        <v>495</v>
      </c>
      <c r="L1863" s="121" t="s">
        <v>55</v>
      </c>
      <c r="M1863" s="114" t="s">
        <v>1528</v>
      </c>
      <c r="N1863" s="114" t="s">
        <v>65</v>
      </c>
      <c r="O1863" s="114" t="s">
        <v>518</v>
      </c>
      <c r="P1863" s="121" t="s">
        <v>1197</v>
      </c>
      <c r="Q1863" s="121">
        <v>6</v>
      </c>
      <c r="R1863" s="121" t="s">
        <v>881</v>
      </c>
      <c r="S1863" s="121" t="s">
        <v>59</v>
      </c>
      <c r="U1863" s="121" t="s">
        <v>34</v>
      </c>
      <c r="W1863" s="149" t="s">
        <v>1435</v>
      </c>
      <c r="X1863" s="113">
        <v>92</v>
      </c>
      <c r="Y1863" s="113" t="s">
        <v>1533</v>
      </c>
      <c r="Z1863" s="113" t="s">
        <v>1435</v>
      </c>
      <c r="AA1863" s="120">
        <f>X1863+6</f>
        <v>98</v>
      </c>
      <c r="AB1863" s="114" t="s">
        <v>65</v>
      </c>
      <c r="AC1863" s="121" t="s">
        <v>59</v>
      </c>
      <c r="AD1863" s="121" t="s">
        <v>875</v>
      </c>
    </row>
    <row r="1864" spans="1:30" s="121" customFormat="1">
      <c r="A1864" s="114" t="s">
        <v>1432</v>
      </c>
      <c r="B1864" s="114" t="s">
        <v>1408</v>
      </c>
      <c r="C1864" s="114" t="s">
        <v>868</v>
      </c>
      <c r="D1864" s="114">
        <f t="shared" si="140"/>
        <v>5</v>
      </c>
      <c r="E1864" s="119">
        <f t="shared" si="142"/>
        <v>1751.6981154399919</v>
      </c>
      <c r="F1864" s="119">
        <v>63.683177166661302</v>
      </c>
      <c r="G1864" s="114">
        <v>23.231801999999998</v>
      </c>
      <c r="H1864" s="114">
        <v>76.086984000000001</v>
      </c>
      <c r="I1864" s="114" t="s">
        <v>1198</v>
      </c>
      <c r="J1864" s="114" t="s">
        <v>61</v>
      </c>
      <c r="K1864" s="121" t="s">
        <v>495</v>
      </c>
      <c r="L1864" s="121" t="s">
        <v>55</v>
      </c>
      <c r="M1864" s="114" t="s">
        <v>1528</v>
      </c>
      <c r="N1864" s="114" t="s">
        <v>65</v>
      </c>
      <c r="O1864" s="114">
        <v>2</v>
      </c>
      <c r="P1864" s="121" t="s">
        <v>1197</v>
      </c>
      <c r="Q1864" s="121">
        <v>6</v>
      </c>
      <c r="R1864" s="121" t="s">
        <v>881</v>
      </c>
      <c r="S1864" s="121" t="s">
        <v>59</v>
      </c>
      <c r="U1864" s="121" t="s">
        <v>34</v>
      </c>
      <c r="W1864" s="113" t="s">
        <v>65</v>
      </c>
      <c r="X1864" s="113">
        <v>10</v>
      </c>
      <c r="Y1864" s="113" t="s">
        <v>65</v>
      </c>
      <c r="Z1864" s="113" t="s">
        <v>65</v>
      </c>
      <c r="AA1864" s="120">
        <v>0</v>
      </c>
      <c r="AB1864" s="114" t="s">
        <v>65</v>
      </c>
      <c r="AC1864" s="121" t="s">
        <v>59</v>
      </c>
      <c r="AD1864" s="121" t="s">
        <v>875</v>
      </c>
    </row>
    <row r="1865" spans="1:30" s="121" customFormat="1">
      <c r="A1865" s="114" t="s">
        <v>1432</v>
      </c>
      <c r="B1865" s="114" t="s">
        <v>1408</v>
      </c>
      <c r="C1865" s="114" t="s">
        <v>868</v>
      </c>
      <c r="D1865" s="114">
        <f t="shared" si="140"/>
        <v>5</v>
      </c>
      <c r="E1865" s="119">
        <f t="shared" si="142"/>
        <v>1815.3812926066532</v>
      </c>
      <c r="F1865" s="119">
        <v>22.608252583135499</v>
      </c>
      <c r="G1865" s="114">
        <v>23.231978000000002</v>
      </c>
      <c r="H1865" s="114">
        <v>76.087575000000001</v>
      </c>
      <c r="I1865" s="114" t="s">
        <v>1198</v>
      </c>
      <c r="J1865" s="114" t="s">
        <v>61</v>
      </c>
      <c r="K1865" s="121" t="s">
        <v>495</v>
      </c>
      <c r="L1865" s="121" t="s">
        <v>55</v>
      </c>
      <c r="M1865" s="114" t="s">
        <v>1528</v>
      </c>
      <c r="N1865" s="114" t="s">
        <v>65</v>
      </c>
      <c r="O1865" s="114" t="s">
        <v>518</v>
      </c>
      <c r="P1865" s="121" t="s">
        <v>1199</v>
      </c>
      <c r="Q1865" s="121">
        <v>6</v>
      </c>
      <c r="R1865" s="121" t="s">
        <v>881</v>
      </c>
      <c r="S1865" s="121" t="s">
        <v>59</v>
      </c>
      <c r="U1865" s="121" t="s">
        <v>34</v>
      </c>
      <c r="W1865" s="113" t="s">
        <v>65</v>
      </c>
      <c r="X1865" s="113">
        <v>8</v>
      </c>
      <c r="Y1865" s="113" t="s">
        <v>65</v>
      </c>
      <c r="Z1865" s="113" t="s">
        <v>65</v>
      </c>
      <c r="AA1865" s="120">
        <v>0</v>
      </c>
      <c r="AB1865" s="114" t="s">
        <v>65</v>
      </c>
      <c r="AC1865" s="121" t="s">
        <v>59</v>
      </c>
      <c r="AD1865" s="121" t="s">
        <v>875</v>
      </c>
    </row>
    <row r="1866" spans="1:30" s="121" customFormat="1">
      <c r="A1866" s="114" t="s">
        <v>1432</v>
      </c>
      <c r="B1866" s="114" t="s">
        <v>1408</v>
      </c>
      <c r="C1866" s="114" t="s">
        <v>868</v>
      </c>
      <c r="D1866" s="114">
        <f t="shared" si="140"/>
        <v>4</v>
      </c>
      <c r="E1866" s="119">
        <f t="shared" si="142"/>
        <v>1837.9895451897887</v>
      </c>
      <c r="F1866" s="119">
        <v>5.3765911591693696</v>
      </c>
      <c r="G1866" s="114">
        <v>23.231950000000001</v>
      </c>
      <c r="H1866" s="114">
        <v>76.087761</v>
      </c>
      <c r="I1866" s="114" t="s">
        <v>1198</v>
      </c>
      <c r="J1866" s="114" t="s">
        <v>61</v>
      </c>
      <c r="K1866" s="121" t="s">
        <v>495</v>
      </c>
      <c r="L1866" s="121" t="s">
        <v>55</v>
      </c>
      <c r="M1866" s="114" t="s">
        <v>1528</v>
      </c>
      <c r="N1866" s="114" t="s">
        <v>65</v>
      </c>
      <c r="O1866" s="114" t="s">
        <v>518</v>
      </c>
      <c r="P1866" s="121" t="s">
        <v>1199</v>
      </c>
      <c r="Q1866" s="121">
        <v>4</v>
      </c>
      <c r="R1866" s="121" t="s">
        <v>881</v>
      </c>
      <c r="S1866" s="121" t="s">
        <v>59</v>
      </c>
      <c r="U1866" s="121" t="s">
        <v>874</v>
      </c>
      <c r="W1866" s="113" t="s">
        <v>65</v>
      </c>
      <c r="X1866" s="113">
        <v>4</v>
      </c>
      <c r="Y1866" s="113" t="s">
        <v>65</v>
      </c>
      <c r="Z1866" s="113" t="s">
        <v>65</v>
      </c>
      <c r="AA1866" s="120">
        <v>0</v>
      </c>
      <c r="AB1866" s="114" t="s">
        <v>65</v>
      </c>
      <c r="AC1866" s="121" t="s">
        <v>59</v>
      </c>
      <c r="AD1866" s="121" t="s">
        <v>875</v>
      </c>
    </row>
    <row r="1867" spans="1:30" s="121" customFormat="1">
      <c r="A1867" s="114" t="s">
        <v>1433</v>
      </c>
      <c r="B1867" s="114" t="s">
        <v>1537</v>
      </c>
      <c r="C1867" s="114" t="s">
        <v>868</v>
      </c>
      <c r="D1867" s="114">
        <f t="shared" si="140"/>
        <v>4</v>
      </c>
      <c r="E1867" s="119">
        <f t="shared" si="142"/>
        <v>1843.366136348958</v>
      </c>
      <c r="F1867" s="119">
        <v>450.59777532323199</v>
      </c>
      <c r="G1867" s="114">
        <v>23.231902999999999</v>
      </c>
      <c r="H1867" s="114">
        <v>76.087768999999994</v>
      </c>
      <c r="I1867" s="114" t="s">
        <v>1198</v>
      </c>
      <c r="J1867" s="114" t="s">
        <v>61</v>
      </c>
      <c r="K1867" s="121" t="s">
        <v>495</v>
      </c>
      <c r="L1867" s="121" t="s">
        <v>55</v>
      </c>
      <c r="M1867" s="114" t="s">
        <v>1528</v>
      </c>
      <c r="N1867" s="114" t="s">
        <v>65</v>
      </c>
      <c r="O1867" s="114" t="s">
        <v>518</v>
      </c>
      <c r="P1867" s="121" t="s">
        <v>1199</v>
      </c>
      <c r="Q1867" s="121">
        <v>4</v>
      </c>
      <c r="R1867" s="121" t="s">
        <v>881</v>
      </c>
      <c r="S1867" s="121" t="s">
        <v>59</v>
      </c>
      <c r="U1867" s="121" t="s">
        <v>874</v>
      </c>
      <c r="W1867" s="149" t="s">
        <v>1433</v>
      </c>
      <c r="X1867" s="113">
        <v>9</v>
      </c>
      <c r="Y1867" s="113" t="s">
        <v>1413</v>
      </c>
      <c r="Z1867" s="113" t="s">
        <v>1433</v>
      </c>
      <c r="AA1867" s="120">
        <f t="shared" ref="AA1867:AA1868" si="143">X1867+6</f>
        <v>15</v>
      </c>
      <c r="AB1867" s="114" t="s">
        <v>65</v>
      </c>
      <c r="AC1867" s="121" t="s">
        <v>59</v>
      </c>
      <c r="AD1867" s="121" t="s">
        <v>875</v>
      </c>
    </row>
    <row r="1868" spans="1:30" s="121" customFormat="1">
      <c r="A1868" s="114" t="s">
        <v>1433</v>
      </c>
      <c r="B1868" s="114" t="s">
        <v>1537</v>
      </c>
      <c r="C1868" s="114" t="s">
        <v>868</v>
      </c>
      <c r="D1868" s="114">
        <f t="shared" si="140"/>
        <v>4</v>
      </c>
      <c r="E1868" s="119">
        <f t="shared" si="142"/>
        <v>2293.9639116721901</v>
      </c>
      <c r="F1868" s="119">
        <v>317.84230220564302</v>
      </c>
      <c r="G1868" s="114">
        <v>23.228742</v>
      </c>
      <c r="H1868" s="114">
        <v>76.087905000000006</v>
      </c>
      <c r="I1868" s="114" t="s">
        <v>1198</v>
      </c>
      <c r="J1868" s="114" t="s">
        <v>61</v>
      </c>
      <c r="K1868" s="121" t="s">
        <v>495</v>
      </c>
      <c r="L1868" s="121" t="s">
        <v>55</v>
      </c>
      <c r="M1868" s="114" t="s">
        <v>1528</v>
      </c>
      <c r="N1868" s="114" t="s">
        <v>65</v>
      </c>
      <c r="O1868" s="114" t="s">
        <v>518</v>
      </c>
      <c r="P1868" s="121" t="s">
        <v>1199</v>
      </c>
      <c r="Q1868" s="121">
        <v>4</v>
      </c>
      <c r="R1868" s="121" t="s">
        <v>881</v>
      </c>
      <c r="S1868" s="121" t="s">
        <v>59</v>
      </c>
      <c r="U1868" s="121" t="s">
        <v>874</v>
      </c>
      <c r="W1868" s="149" t="s">
        <v>1433</v>
      </c>
      <c r="X1868" s="113">
        <v>10</v>
      </c>
      <c r="Y1868" s="113" t="s">
        <v>1413</v>
      </c>
      <c r="Z1868" s="113" t="s">
        <v>1433</v>
      </c>
      <c r="AA1868" s="120">
        <f t="shared" si="143"/>
        <v>16</v>
      </c>
      <c r="AB1868" s="114" t="s">
        <v>65</v>
      </c>
      <c r="AC1868" s="121" t="s">
        <v>59</v>
      </c>
      <c r="AD1868" s="121" t="s">
        <v>875</v>
      </c>
    </row>
    <row r="1869" spans="1:30" s="121" customFormat="1">
      <c r="A1869" s="114" t="s">
        <v>882</v>
      </c>
      <c r="B1869" s="114" t="s">
        <v>871</v>
      </c>
      <c r="C1869" s="114" t="s">
        <v>868</v>
      </c>
      <c r="D1869" s="114">
        <f t="shared" si="140"/>
        <v>4</v>
      </c>
      <c r="E1869" s="119">
        <f t="shared" si="142"/>
        <v>2611.8062138778332</v>
      </c>
      <c r="F1869" s="119">
        <v>218.582687931397</v>
      </c>
      <c r="G1869" s="114">
        <v>23.226423</v>
      </c>
      <c r="H1869" s="114">
        <v>76.089263000000003</v>
      </c>
      <c r="I1869" s="114" t="s">
        <v>1198</v>
      </c>
      <c r="J1869" s="114" t="s">
        <v>61</v>
      </c>
      <c r="K1869" s="121" t="s">
        <v>495</v>
      </c>
      <c r="L1869" s="121" t="s">
        <v>55</v>
      </c>
      <c r="M1869" s="114" t="s">
        <v>1528</v>
      </c>
      <c r="N1869" s="114" t="s">
        <v>65</v>
      </c>
      <c r="O1869" s="114" t="s">
        <v>518</v>
      </c>
      <c r="P1869" s="121" t="s">
        <v>1199</v>
      </c>
      <c r="Q1869" s="121">
        <v>4</v>
      </c>
      <c r="R1869" s="121" t="s">
        <v>881</v>
      </c>
      <c r="S1869" s="121" t="s">
        <v>59</v>
      </c>
      <c r="U1869" s="121" t="s">
        <v>874</v>
      </c>
      <c r="W1869" s="113" t="s">
        <v>65</v>
      </c>
      <c r="X1869" s="113">
        <v>6</v>
      </c>
      <c r="Y1869" s="113" t="s">
        <v>65</v>
      </c>
      <c r="Z1869" s="113" t="s">
        <v>65</v>
      </c>
      <c r="AA1869" s="120">
        <v>0</v>
      </c>
      <c r="AB1869" s="114" t="s">
        <v>65</v>
      </c>
      <c r="AC1869" s="121" t="s">
        <v>59</v>
      </c>
      <c r="AD1869" s="121" t="s">
        <v>875</v>
      </c>
    </row>
    <row r="1870" spans="1:30" s="121" customFormat="1">
      <c r="A1870" s="114" t="s">
        <v>1433</v>
      </c>
      <c r="B1870" s="114" t="s">
        <v>1537</v>
      </c>
      <c r="C1870" s="114" t="s">
        <v>868</v>
      </c>
      <c r="D1870" s="114">
        <f t="shared" si="140"/>
        <v>4</v>
      </c>
      <c r="E1870" s="119">
        <f t="shared" si="142"/>
        <v>2830.3889018092304</v>
      </c>
      <c r="F1870" s="119">
        <v>262.42319964228102</v>
      </c>
      <c r="G1870" s="114">
        <v>23.224537000000002</v>
      </c>
      <c r="H1870" s="114">
        <v>76.089841000000007</v>
      </c>
      <c r="I1870" s="114" t="s">
        <v>1198</v>
      </c>
      <c r="J1870" s="114" t="s">
        <v>61</v>
      </c>
      <c r="K1870" s="121" t="s">
        <v>495</v>
      </c>
      <c r="L1870" s="121" t="s">
        <v>55</v>
      </c>
      <c r="M1870" s="114" t="s">
        <v>1528</v>
      </c>
      <c r="N1870" s="114" t="s">
        <v>65</v>
      </c>
      <c r="O1870" s="114" t="s">
        <v>518</v>
      </c>
      <c r="P1870" s="121" t="s">
        <v>1199</v>
      </c>
      <c r="Q1870" s="121">
        <v>4</v>
      </c>
      <c r="R1870" s="121" t="s">
        <v>881</v>
      </c>
      <c r="S1870" s="121" t="s">
        <v>59</v>
      </c>
      <c r="U1870" s="121" t="s">
        <v>874</v>
      </c>
      <c r="W1870" s="149" t="s">
        <v>1433</v>
      </c>
      <c r="X1870" s="113">
        <v>8</v>
      </c>
      <c r="Y1870" s="113" t="s">
        <v>1413</v>
      </c>
      <c r="Z1870" s="113" t="s">
        <v>1433</v>
      </c>
      <c r="AA1870" s="120">
        <f>X1870+6</f>
        <v>14</v>
      </c>
      <c r="AB1870" s="114" t="s">
        <v>65</v>
      </c>
      <c r="AC1870" s="121" t="s">
        <v>59</v>
      </c>
      <c r="AD1870" s="121" t="s">
        <v>875</v>
      </c>
    </row>
    <row r="1871" spans="1:30" s="121" customFormat="1">
      <c r="A1871" s="114" t="s">
        <v>1503</v>
      </c>
      <c r="B1871" s="114" t="s">
        <v>1408</v>
      </c>
      <c r="C1871" s="114" t="s">
        <v>868</v>
      </c>
      <c r="D1871" s="114">
        <f t="shared" si="140"/>
        <v>4</v>
      </c>
      <c r="E1871" s="119">
        <f t="shared" si="142"/>
        <v>3092.8121014515114</v>
      </c>
      <c r="F1871" s="119">
        <v>142.44987544380299</v>
      </c>
      <c r="G1871" s="114">
        <v>23.222338000000001</v>
      </c>
      <c r="H1871" s="114">
        <v>76.090779999999995</v>
      </c>
      <c r="I1871" s="114" t="s">
        <v>1198</v>
      </c>
      <c r="J1871" s="114" t="s">
        <v>61</v>
      </c>
      <c r="K1871" s="121" t="s">
        <v>495</v>
      </c>
      <c r="L1871" s="121" t="s">
        <v>55</v>
      </c>
      <c r="M1871" s="114" t="s">
        <v>1528</v>
      </c>
      <c r="N1871" s="114" t="s">
        <v>65</v>
      </c>
      <c r="O1871" s="114">
        <v>3</v>
      </c>
      <c r="P1871" s="121" t="s">
        <v>1199</v>
      </c>
      <c r="Q1871" s="121">
        <v>4</v>
      </c>
      <c r="R1871" s="121" t="s">
        <v>881</v>
      </c>
      <c r="S1871" s="121" t="s">
        <v>59</v>
      </c>
      <c r="U1871" s="121" t="s">
        <v>874</v>
      </c>
      <c r="W1871" s="113" t="s">
        <v>65</v>
      </c>
      <c r="X1871" s="113">
        <v>10</v>
      </c>
      <c r="Y1871" s="113" t="s">
        <v>65</v>
      </c>
      <c r="Z1871" s="113" t="s">
        <v>65</v>
      </c>
      <c r="AA1871" s="120">
        <v>0</v>
      </c>
      <c r="AB1871" s="114" t="s">
        <v>65</v>
      </c>
      <c r="AC1871" s="121" t="s">
        <v>59</v>
      </c>
      <c r="AD1871" s="121" t="s">
        <v>875</v>
      </c>
    </row>
    <row r="1872" spans="1:30" s="121" customFormat="1">
      <c r="A1872" s="114" t="s">
        <v>1431</v>
      </c>
      <c r="B1872" s="114" t="s">
        <v>1408</v>
      </c>
      <c r="C1872" s="114" t="s">
        <v>868</v>
      </c>
      <c r="D1872" s="114">
        <f t="shared" si="140"/>
        <v>4</v>
      </c>
      <c r="E1872" s="119">
        <f t="shared" si="142"/>
        <v>3235.2619768953145</v>
      </c>
      <c r="F1872" s="119">
        <v>36.794000529576799</v>
      </c>
      <c r="G1872" s="114">
        <v>23.221128</v>
      </c>
      <c r="H1872" s="114">
        <v>76.091185999999993</v>
      </c>
      <c r="I1872" s="114" t="s">
        <v>1198</v>
      </c>
      <c r="J1872" s="114" t="s">
        <v>61</v>
      </c>
      <c r="K1872" s="121" t="s">
        <v>495</v>
      </c>
      <c r="L1872" s="121" t="s">
        <v>55</v>
      </c>
      <c r="M1872" s="114" t="s">
        <v>1528</v>
      </c>
      <c r="N1872" s="114" t="s">
        <v>65</v>
      </c>
      <c r="O1872" s="114" t="s">
        <v>518</v>
      </c>
      <c r="P1872" s="121" t="s">
        <v>1200</v>
      </c>
      <c r="Q1872" s="121">
        <v>4</v>
      </c>
      <c r="R1872" s="121" t="s">
        <v>881</v>
      </c>
      <c r="S1872" s="121" t="s">
        <v>59</v>
      </c>
      <c r="U1872" s="121" t="s">
        <v>874</v>
      </c>
      <c r="W1872" s="113" t="s">
        <v>65</v>
      </c>
      <c r="X1872" s="113">
        <v>6</v>
      </c>
      <c r="Y1872" s="113" t="s">
        <v>65</v>
      </c>
      <c r="Z1872" s="113" t="s">
        <v>65</v>
      </c>
      <c r="AA1872" s="120">
        <v>0</v>
      </c>
      <c r="AB1872" s="114" t="s">
        <v>65</v>
      </c>
      <c r="AC1872" s="121" t="s">
        <v>59</v>
      </c>
      <c r="AD1872" s="121" t="s">
        <v>875</v>
      </c>
    </row>
    <row r="1873" spans="1:30" s="121" customFormat="1">
      <c r="A1873" s="114" t="s">
        <v>1431</v>
      </c>
      <c r="B1873" s="114" t="s">
        <v>1408</v>
      </c>
      <c r="C1873" s="114" t="s">
        <v>868</v>
      </c>
      <c r="D1873" s="114">
        <f t="shared" si="140"/>
        <v>4</v>
      </c>
      <c r="E1873" s="119">
        <f t="shared" si="142"/>
        <v>3272.0559774248914</v>
      </c>
      <c r="F1873" s="119">
        <v>1502.57457837687</v>
      </c>
      <c r="G1873" s="114">
        <v>23.220988999999999</v>
      </c>
      <c r="H1873" s="114">
        <v>76.091502000000006</v>
      </c>
      <c r="I1873" s="114" t="s">
        <v>1198</v>
      </c>
      <c r="J1873" s="114" t="s">
        <v>61</v>
      </c>
      <c r="K1873" s="121" t="s">
        <v>495</v>
      </c>
      <c r="L1873" s="121" t="s">
        <v>55</v>
      </c>
      <c r="M1873" s="114" t="s">
        <v>1528</v>
      </c>
      <c r="N1873" s="114" t="s">
        <v>65</v>
      </c>
      <c r="O1873" s="114" t="s">
        <v>518</v>
      </c>
      <c r="P1873" s="121" t="s">
        <v>1200</v>
      </c>
      <c r="Q1873" s="121">
        <v>4</v>
      </c>
      <c r="R1873" s="121" t="s">
        <v>885</v>
      </c>
      <c r="S1873" s="121" t="s">
        <v>59</v>
      </c>
      <c r="U1873" s="121" t="s">
        <v>874</v>
      </c>
      <c r="W1873" s="113" t="s">
        <v>65</v>
      </c>
      <c r="X1873" s="113">
        <v>6</v>
      </c>
      <c r="Y1873" s="113" t="s">
        <v>65</v>
      </c>
      <c r="Z1873" s="113" t="s">
        <v>65</v>
      </c>
      <c r="AA1873" s="120">
        <v>0</v>
      </c>
      <c r="AB1873" s="114" t="s">
        <v>65</v>
      </c>
      <c r="AC1873" s="121" t="s">
        <v>59</v>
      </c>
      <c r="AD1873" s="121" t="s">
        <v>875</v>
      </c>
    </row>
    <row r="1874" spans="1:30" s="121" customFormat="1">
      <c r="A1874" s="114" t="s">
        <v>1432</v>
      </c>
      <c r="B1874" s="114" t="s">
        <v>1408</v>
      </c>
      <c r="C1874" s="114" t="s">
        <v>868</v>
      </c>
      <c r="D1874" s="114">
        <f t="shared" si="140"/>
        <v>5</v>
      </c>
      <c r="E1874" s="119">
        <f t="shared" si="142"/>
        <v>4774.6305558017611</v>
      </c>
      <c r="F1874" s="119">
        <v>43.094896734715803</v>
      </c>
      <c r="G1874" s="114">
        <v>23.224460000000001</v>
      </c>
      <c r="H1874" s="114">
        <v>76.103229999999996</v>
      </c>
      <c r="I1874" s="114" t="s">
        <v>1198</v>
      </c>
      <c r="J1874" s="114" t="s">
        <v>61</v>
      </c>
      <c r="K1874" s="121" t="s">
        <v>495</v>
      </c>
      <c r="L1874" s="121" t="s">
        <v>55</v>
      </c>
      <c r="M1874" s="114" t="s">
        <v>1528</v>
      </c>
      <c r="N1874" s="114" t="s">
        <v>65</v>
      </c>
      <c r="O1874" s="114" t="s">
        <v>518</v>
      </c>
      <c r="P1874" s="121" t="s">
        <v>884</v>
      </c>
      <c r="Q1874" s="121">
        <v>6</v>
      </c>
      <c r="R1874" s="121" t="s">
        <v>873</v>
      </c>
      <c r="S1874" s="121" t="s">
        <v>59</v>
      </c>
      <c r="U1874" s="121" t="s">
        <v>886</v>
      </c>
      <c r="W1874" s="113" t="s">
        <v>65</v>
      </c>
      <c r="X1874" s="113">
        <v>6</v>
      </c>
      <c r="Y1874" s="113" t="s">
        <v>65</v>
      </c>
      <c r="Z1874" s="113" t="s">
        <v>65</v>
      </c>
      <c r="AA1874" s="120">
        <v>0</v>
      </c>
      <c r="AB1874" s="114" t="s">
        <v>65</v>
      </c>
      <c r="AC1874" s="121" t="s">
        <v>59</v>
      </c>
      <c r="AD1874" s="121" t="s">
        <v>875</v>
      </c>
    </row>
    <row r="1875" spans="1:30" s="121" customFormat="1">
      <c r="A1875" s="114" t="s">
        <v>1432</v>
      </c>
      <c r="B1875" s="114" t="s">
        <v>1408</v>
      </c>
      <c r="C1875" s="114" t="s">
        <v>868</v>
      </c>
      <c r="D1875" s="114">
        <f t="shared" si="140"/>
        <v>5</v>
      </c>
      <c r="E1875" s="119">
        <f t="shared" si="142"/>
        <v>4817.725452536477</v>
      </c>
      <c r="F1875" s="119">
        <v>140.21964417574</v>
      </c>
      <c r="G1875" s="114">
        <v>23.224354999999999</v>
      </c>
      <c r="H1875" s="114">
        <v>76.103629999999995</v>
      </c>
      <c r="I1875" s="114" t="s">
        <v>1198</v>
      </c>
      <c r="J1875" s="114" t="s">
        <v>61</v>
      </c>
      <c r="K1875" s="121" t="s">
        <v>495</v>
      </c>
      <c r="L1875" s="121" t="s">
        <v>55</v>
      </c>
      <c r="M1875" s="114" t="s">
        <v>1528</v>
      </c>
      <c r="N1875" s="114" t="s">
        <v>65</v>
      </c>
      <c r="O1875" s="114" t="s">
        <v>518</v>
      </c>
      <c r="P1875" s="121" t="s">
        <v>1200</v>
      </c>
      <c r="Q1875" s="121">
        <v>6</v>
      </c>
      <c r="R1875" s="121" t="s">
        <v>873</v>
      </c>
      <c r="S1875" s="121" t="s">
        <v>59</v>
      </c>
      <c r="U1875" s="121" t="s">
        <v>34</v>
      </c>
      <c r="W1875" s="113" t="s">
        <v>65</v>
      </c>
      <c r="X1875" s="113">
        <v>8</v>
      </c>
      <c r="Y1875" s="113" t="s">
        <v>65</v>
      </c>
      <c r="Z1875" s="113" t="s">
        <v>65</v>
      </c>
      <c r="AA1875" s="120">
        <v>0</v>
      </c>
      <c r="AB1875" s="114" t="s">
        <v>65</v>
      </c>
      <c r="AC1875" s="121" t="s">
        <v>59</v>
      </c>
      <c r="AD1875" s="121" t="s">
        <v>875</v>
      </c>
    </row>
    <row r="1876" spans="1:30" s="121" customFormat="1">
      <c r="A1876" s="114" t="s">
        <v>1432</v>
      </c>
      <c r="B1876" s="114" t="s">
        <v>1408</v>
      </c>
      <c r="C1876" s="114" t="s">
        <v>868</v>
      </c>
      <c r="D1876" s="114">
        <f t="shared" si="140"/>
        <v>5</v>
      </c>
      <c r="E1876" s="119">
        <f t="shared" si="142"/>
        <v>4957.9450967122166</v>
      </c>
      <c r="F1876" s="119">
        <v>82.338020489875404</v>
      </c>
      <c r="G1876" s="114">
        <v>23.223634000000001</v>
      </c>
      <c r="H1876" s="114">
        <v>76.104620999999995</v>
      </c>
      <c r="I1876" s="114" t="s">
        <v>1198</v>
      </c>
      <c r="J1876" s="114" t="s">
        <v>61</v>
      </c>
      <c r="K1876" s="121" t="s">
        <v>495</v>
      </c>
      <c r="L1876" s="121" t="s">
        <v>55</v>
      </c>
      <c r="M1876" s="114" t="s">
        <v>1528</v>
      </c>
      <c r="N1876" s="114" t="s">
        <v>65</v>
      </c>
      <c r="O1876" s="114" t="s">
        <v>518</v>
      </c>
      <c r="P1876" s="121" t="s">
        <v>1200</v>
      </c>
      <c r="Q1876" s="121">
        <v>6</v>
      </c>
      <c r="R1876" s="121" t="s">
        <v>873</v>
      </c>
      <c r="S1876" s="121" t="s">
        <v>59</v>
      </c>
      <c r="U1876" s="121" t="s">
        <v>34</v>
      </c>
      <c r="W1876" s="113" t="s">
        <v>65</v>
      </c>
      <c r="X1876" s="113">
        <v>5</v>
      </c>
      <c r="Y1876" s="113" t="s">
        <v>65</v>
      </c>
      <c r="Z1876" s="113" t="s">
        <v>65</v>
      </c>
      <c r="AA1876" s="120">
        <v>0</v>
      </c>
      <c r="AB1876" s="114" t="s">
        <v>65</v>
      </c>
      <c r="AC1876" s="121" t="s">
        <v>59</v>
      </c>
      <c r="AD1876" s="121" t="s">
        <v>875</v>
      </c>
    </row>
    <row r="1877" spans="1:30" s="121" customFormat="1">
      <c r="A1877" s="114" t="s">
        <v>1432</v>
      </c>
      <c r="B1877" s="114" t="s">
        <v>1408</v>
      </c>
      <c r="C1877" s="114" t="s">
        <v>868</v>
      </c>
      <c r="D1877" s="114">
        <f t="shared" si="140"/>
        <v>5</v>
      </c>
      <c r="E1877" s="119">
        <f t="shared" si="142"/>
        <v>5040.2831172020924</v>
      </c>
      <c r="F1877" s="119">
        <v>146.80504690559599</v>
      </c>
      <c r="G1877" s="114">
        <v>23.222912000000001</v>
      </c>
      <c r="H1877" s="114">
        <v>76.104575999999994</v>
      </c>
      <c r="I1877" s="114" t="s">
        <v>1198</v>
      </c>
      <c r="J1877" s="114" t="s">
        <v>61</v>
      </c>
      <c r="K1877" s="121" t="s">
        <v>495</v>
      </c>
      <c r="L1877" s="121" t="s">
        <v>55</v>
      </c>
      <c r="M1877" s="114" t="s">
        <v>1528</v>
      </c>
      <c r="N1877" s="114" t="s">
        <v>65</v>
      </c>
      <c r="O1877" s="114" t="s">
        <v>518</v>
      </c>
      <c r="P1877" s="121" t="s">
        <v>1200</v>
      </c>
      <c r="Q1877" s="121">
        <v>6</v>
      </c>
      <c r="R1877" s="121" t="s">
        <v>873</v>
      </c>
      <c r="S1877" s="121" t="s">
        <v>59</v>
      </c>
      <c r="U1877" s="121" t="s">
        <v>34</v>
      </c>
      <c r="W1877" s="113" t="s">
        <v>65</v>
      </c>
      <c r="X1877" s="113">
        <v>4</v>
      </c>
      <c r="Y1877" s="113" t="s">
        <v>65</v>
      </c>
      <c r="Z1877" s="113" t="s">
        <v>65</v>
      </c>
      <c r="AA1877" s="120">
        <v>0</v>
      </c>
      <c r="AB1877" s="114" t="s">
        <v>65</v>
      </c>
      <c r="AC1877" s="121" t="s">
        <v>59</v>
      </c>
      <c r="AD1877" s="121" t="s">
        <v>875</v>
      </c>
    </row>
    <row r="1878" spans="1:30" s="121" customFormat="1">
      <c r="A1878" s="114" t="s">
        <v>1432</v>
      </c>
      <c r="B1878" s="114" t="s">
        <v>1408</v>
      </c>
      <c r="C1878" s="114" t="s">
        <v>868</v>
      </c>
      <c r="D1878" s="114">
        <f t="shared" si="140"/>
        <v>5</v>
      </c>
      <c r="E1878" s="119">
        <f t="shared" si="142"/>
        <v>5187.0881641076885</v>
      </c>
      <c r="F1878" s="119">
        <v>50.866990350192303</v>
      </c>
      <c r="G1878" s="114">
        <v>23.221612</v>
      </c>
      <c r="H1878" s="114">
        <v>76.104650000000007</v>
      </c>
      <c r="I1878" s="114" t="s">
        <v>1198</v>
      </c>
      <c r="J1878" s="114" t="s">
        <v>61</v>
      </c>
      <c r="K1878" s="121" t="s">
        <v>495</v>
      </c>
      <c r="L1878" s="121" t="s">
        <v>55</v>
      </c>
      <c r="M1878" s="114" t="s">
        <v>1528</v>
      </c>
      <c r="N1878" s="114" t="s">
        <v>65</v>
      </c>
      <c r="O1878" s="114" t="s">
        <v>518</v>
      </c>
      <c r="P1878" s="121" t="s">
        <v>1200</v>
      </c>
      <c r="Q1878" s="121">
        <v>6</v>
      </c>
      <c r="R1878" s="121" t="s">
        <v>873</v>
      </c>
      <c r="S1878" s="121" t="s">
        <v>59</v>
      </c>
      <c r="U1878" s="121" t="s">
        <v>34</v>
      </c>
      <c r="W1878" s="113" t="s">
        <v>65</v>
      </c>
      <c r="X1878" s="113">
        <v>5</v>
      </c>
      <c r="Y1878" s="113" t="s">
        <v>65</v>
      </c>
      <c r="Z1878" s="113" t="s">
        <v>65</v>
      </c>
      <c r="AA1878" s="120">
        <v>0</v>
      </c>
      <c r="AB1878" s="114" t="s">
        <v>65</v>
      </c>
      <c r="AC1878" s="121" t="s">
        <v>59</v>
      </c>
      <c r="AD1878" s="121" t="s">
        <v>875</v>
      </c>
    </row>
    <row r="1879" spans="1:30" s="121" customFormat="1">
      <c r="A1879" s="114" t="s">
        <v>1431</v>
      </c>
      <c r="B1879" s="114" t="s">
        <v>1408</v>
      </c>
      <c r="C1879" s="114" t="s">
        <v>868</v>
      </c>
      <c r="D1879" s="114">
        <f t="shared" si="140"/>
        <v>5</v>
      </c>
      <c r="E1879" s="119">
        <f t="shared" si="142"/>
        <v>5237.9551544578808</v>
      </c>
      <c r="F1879" s="119">
        <v>159.154704988068</v>
      </c>
      <c r="G1879" s="114">
        <v>23.221174999999999</v>
      </c>
      <c r="H1879" s="114">
        <v>76.104780000000005</v>
      </c>
      <c r="I1879" s="114" t="s">
        <v>1198</v>
      </c>
      <c r="J1879" s="114" t="s">
        <v>61</v>
      </c>
      <c r="K1879" s="121" t="s">
        <v>495</v>
      </c>
      <c r="L1879" s="121" t="s">
        <v>55</v>
      </c>
      <c r="M1879" s="114" t="s">
        <v>1528</v>
      </c>
      <c r="N1879" s="114" t="s">
        <v>65</v>
      </c>
      <c r="O1879" s="114" t="s">
        <v>518</v>
      </c>
      <c r="P1879" s="121" t="s">
        <v>1200</v>
      </c>
      <c r="Q1879" s="121">
        <v>6</v>
      </c>
      <c r="R1879" s="121" t="s">
        <v>873</v>
      </c>
      <c r="S1879" s="121" t="s">
        <v>59</v>
      </c>
      <c r="U1879" s="121" t="s">
        <v>34</v>
      </c>
      <c r="W1879" s="113" t="s">
        <v>65</v>
      </c>
      <c r="X1879" s="113">
        <v>6</v>
      </c>
      <c r="Y1879" s="113" t="s">
        <v>65</v>
      </c>
      <c r="Z1879" s="113" t="s">
        <v>65</v>
      </c>
      <c r="AA1879" s="120">
        <v>0</v>
      </c>
      <c r="AB1879" s="114" t="s">
        <v>65</v>
      </c>
      <c r="AC1879" s="121" t="s">
        <v>59</v>
      </c>
      <c r="AD1879" s="121" t="s">
        <v>875</v>
      </c>
    </row>
    <row r="1880" spans="1:30" s="121" customFormat="1">
      <c r="A1880" s="114" t="s">
        <v>1432</v>
      </c>
      <c r="B1880" s="114" t="s">
        <v>1408</v>
      </c>
      <c r="C1880" s="114" t="s">
        <v>868</v>
      </c>
      <c r="D1880" s="114">
        <f t="shared" si="140"/>
        <v>5</v>
      </c>
      <c r="E1880" s="119">
        <f t="shared" si="142"/>
        <v>5397.109859445949</v>
      </c>
      <c r="F1880" s="119">
        <v>184.71789606834</v>
      </c>
      <c r="G1880" s="114">
        <v>23.21977</v>
      </c>
      <c r="H1880" s="114">
        <v>76.104624999999999</v>
      </c>
      <c r="I1880" s="114" t="s">
        <v>1198</v>
      </c>
      <c r="J1880" s="114" t="s">
        <v>61</v>
      </c>
      <c r="K1880" s="121" t="s">
        <v>495</v>
      </c>
      <c r="L1880" s="121" t="s">
        <v>55</v>
      </c>
      <c r="M1880" s="114" t="s">
        <v>1528</v>
      </c>
      <c r="N1880" s="114" t="s">
        <v>65</v>
      </c>
      <c r="O1880" s="114" t="s">
        <v>518</v>
      </c>
      <c r="P1880" s="121" t="s">
        <v>884</v>
      </c>
      <c r="Q1880" s="121">
        <v>6</v>
      </c>
      <c r="R1880" s="121" t="s">
        <v>873</v>
      </c>
      <c r="S1880" s="121" t="s">
        <v>59</v>
      </c>
      <c r="U1880" s="121" t="s">
        <v>886</v>
      </c>
      <c r="W1880" s="113" t="s">
        <v>65</v>
      </c>
      <c r="X1880" s="113">
        <v>5</v>
      </c>
      <c r="Y1880" s="113" t="s">
        <v>65</v>
      </c>
      <c r="Z1880" s="113" t="s">
        <v>65</v>
      </c>
      <c r="AA1880" s="120">
        <v>0</v>
      </c>
      <c r="AB1880" s="114" t="s">
        <v>65</v>
      </c>
      <c r="AC1880" s="121" t="s">
        <v>59</v>
      </c>
      <c r="AD1880" s="121" t="s">
        <v>875</v>
      </c>
    </row>
    <row r="1881" spans="1:30" s="121" customFormat="1">
      <c r="A1881" s="114" t="s">
        <v>1433</v>
      </c>
      <c r="B1881" s="114" t="s">
        <v>1537</v>
      </c>
      <c r="C1881" s="114" t="s">
        <v>868</v>
      </c>
      <c r="D1881" s="114">
        <f t="shared" si="140"/>
        <v>4</v>
      </c>
      <c r="E1881" s="119">
        <f t="shared" si="142"/>
        <v>5581.8277555142886</v>
      </c>
      <c r="F1881" s="119">
        <v>1055.2599937053999</v>
      </c>
      <c r="G1881" s="114">
        <v>23.220713</v>
      </c>
      <c r="H1881" s="114">
        <v>76.105754000000005</v>
      </c>
      <c r="I1881" s="114" t="s">
        <v>1198</v>
      </c>
      <c r="J1881" s="114" t="s">
        <v>61</v>
      </c>
      <c r="K1881" s="121" t="s">
        <v>495</v>
      </c>
      <c r="L1881" s="121" t="s">
        <v>55</v>
      </c>
      <c r="M1881" s="114" t="s">
        <v>1528</v>
      </c>
      <c r="N1881" s="114" t="s">
        <v>65</v>
      </c>
      <c r="O1881" s="114" t="s">
        <v>518</v>
      </c>
      <c r="P1881" s="121" t="s">
        <v>1200</v>
      </c>
      <c r="Q1881" s="121">
        <v>4</v>
      </c>
      <c r="R1881" s="121" t="s">
        <v>885</v>
      </c>
      <c r="S1881" s="121" t="s">
        <v>59</v>
      </c>
      <c r="U1881" s="121" t="s">
        <v>874</v>
      </c>
      <c r="W1881" s="149" t="s">
        <v>1433</v>
      </c>
      <c r="X1881" s="113">
        <v>10</v>
      </c>
      <c r="Y1881" s="113" t="s">
        <v>1413</v>
      </c>
      <c r="Z1881" s="113" t="s">
        <v>1433</v>
      </c>
      <c r="AA1881" s="120">
        <f>X1881+6</f>
        <v>16</v>
      </c>
      <c r="AB1881" s="114" t="s">
        <v>65</v>
      </c>
      <c r="AC1881" s="121" t="s">
        <v>59</v>
      </c>
      <c r="AD1881" s="121" t="s">
        <v>875</v>
      </c>
    </row>
    <row r="1882" spans="1:30" s="121" customFormat="1">
      <c r="A1882" s="114" t="s">
        <v>1432</v>
      </c>
      <c r="B1882" s="114" t="s">
        <v>1408</v>
      </c>
      <c r="C1882" s="114" t="s">
        <v>868</v>
      </c>
      <c r="D1882" s="114">
        <f t="shared" si="140"/>
        <v>4</v>
      </c>
      <c r="E1882" s="119">
        <f t="shared" si="142"/>
        <v>6637.0877492196887</v>
      </c>
      <c r="F1882" s="119">
        <v>1929.5433801957499</v>
      </c>
      <c r="G1882" s="114">
        <v>23.219519999999999</v>
      </c>
      <c r="H1882" s="114">
        <v>76.115864000000002</v>
      </c>
      <c r="I1882" s="114" t="s">
        <v>1198</v>
      </c>
      <c r="J1882" s="114" t="s">
        <v>61</v>
      </c>
      <c r="K1882" s="121" t="s">
        <v>495</v>
      </c>
      <c r="L1882" s="121" t="s">
        <v>55</v>
      </c>
      <c r="M1882" s="114" t="s">
        <v>1528</v>
      </c>
      <c r="N1882" s="114" t="s">
        <v>65</v>
      </c>
      <c r="O1882" s="114">
        <v>3</v>
      </c>
      <c r="P1882" s="121" t="s">
        <v>1200</v>
      </c>
      <c r="Q1882" s="121">
        <v>4</v>
      </c>
      <c r="R1882" s="121" t="s">
        <v>885</v>
      </c>
      <c r="S1882" s="121" t="s">
        <v>59</v>
      </c>
      <c r="U1882" s="121" t="s">
        <v>874</v>
      </c>
      <c r="W1882" s="113" t="s">
        <v>65</v>
      </c>
      <c r="X1882" s="113">
        <v>4</v>
      </c>
      <c r="Y1882" s="113" t="s">
        <v>65</v>
      </c>
      <c r="Z1882" s="113" t="s">
        <v>65</v>
      </c>
      <c r="AA1882" s="120">
        <v>0</v>
      </c>
      <c r="AB1882" s="114" t="s">
        <v>65</v>
      </c>
      <c r="AC1882" s="121" t="s">
        <v>59</v>
      </c>
      <c r="AD1882" s="121" t="s">
        <v>875</v>
      </c>
    </row>
    <row r="1883" spans="1:30" s="121" customFormat="1">
      <c r="A1883" s="114" t="s">
        <v>1432</v>
      </c>
      <c r="B1883" s="114" t="s">
        <v>1408</v>
      </c>
      <c r="C1883" s="114" t="s">
        <v>868</v>
      </c>
      <c r="D1883" s="114">
        <f t="shared" si="140"/>
        <v>4</v>
      </c>
      <c r="E1883" s="119">
        <f t="shared" si="142"/>
        <v>8566.6311294154384</v>
      </c>
      <c r="F1883" s="119">
        <v>1345.0970120961399</v>
      </c>
      <c r="G1883" s="114">
        <v>23.214734</v>
      </c>
      <c r="H1883" s="114">
        <v>76.133437999999998</v>
      </c>
      <c r="I1883" s="114" t="s">
        <v>1198</v>
      </c>
      <c r="J1883" s="114" t="s">
        <v>61</v>
      </c>
      <c r="K1883" s="121" t="s">
        <v>495</v>
      </c>
      <c r="L1883" s="121" t="s">
        <v>55</v>
      </c>
      <c r="M1883" s="114" t="s">
        <v>1528</v>
      </c>
      <c r="N1883" s="114" t="s">
        <v>65</v>
      </c>
      <c r="O1883" s="114" t="s">
        <v>518</v>
      </c>
      <c r="P1883" s="121" t="s">
        <v>1200</v>
      </c>
      <c r="Q1883" s="121">
        <v>4</v>
      </c>
      <c r="R1883" s="121" t="s">
        <v>885</v>
      </c>
      <c r="S1883" s="121" t="s">
        <v>59</v>
      </c>
      <c r="U1883" s="121" t="s">
        <v>874</v>
      </c>
      <c r="W1883" s="113" t="s">
        <v>65</v>
      </c>
      <c r="X1883" s="113">
        <v>7</v>
      </c>
      <c r="Y1883" s="113" t="s">
        <v>65</v>
      </c>
      <c r="Z1883" s="113" t="s">
        <v>65</v>
      </c>
      <c r="AA1883" s="120">
        <v>0</v>
      </c>
      <c r="AB1883" s="114" t="s">
        <v>65</v>
      </c>
      <c r="AC1883" s="121" t="s">
        <v>59</v>
      </c>
      <c r="AD1883" s="121" t="s">
        <v>875</v>
      </c>
    </row>
    <row r="1884" spans="1:30" s="121" customFormat="1">
      <c r="A1884" s="114" t="s">
        <v>1433</v>
      </c>
      <c r="B1884" s="114" t="s">
        <v>1537</v>
      </c>
      <c r="C1884" s="114" t="s">
        <v>868</v>
      </c>
      <c r="D1884" s="114">
        <f t="shared" si="140"/>
        <v>5</v>
      </c>
      <c r="E1884" s="119">
        <f t="shared" si="142"/>
        <v>9911.7281415115776</v>
      </c>
      <c r="F1884" s="119">
        <v>44.8644522326965</v>
      </c>
      <c r="G1884" s="114">
        <v>23.210626000000001</v>
      </c>
      <c r="H1884" s="114">
        <v>76.145402000000004</v>
      </c>
      <c r="I1884" s="114" t="s">
        <v>1198</v>
      </c>
      <c r="J1884" s="114" t="s">
        <v>61</v>
      </c>
      <c r="K1884" s="121" t="s">
        <v>495</v>
      </c>
      <c r="L1884" s="121" t="s">
        <v>55</v>
      </c>
      <c r="M1884" s="114" t="s">
        <v>1528</v>
      </c>
      <c r="N1884" s="114" t="s">
        <v>65</v>
      </c>
      <c r="O1884" s="114" t="s">
        <v>518</v>
      </c>
      <c r="P1884" s="121" t="s">
        <v>884</v>
      </c>
      <c r="Q1884" s="121">
        <v>6</v>
      </c>
      <c r="R1884" s="121" t="s">
        <v>885</v>
      </c>
      <c r="S1884" s="121" t="s">
        <v>59</v>
      </c>
      <c r="U1884" s="121" t="s">
        <v>886</v>
      </c>
      <c r="W1884" s="149" t="s">
        <v>1433</v>
      </c>
      <c r="X1884" s="113">
        <v>18</v>
      </c>
      <c r="Y1884" s="113" t="s">
        <v>1413</v>
      </c>
      <c r="Z1884" s="113" t="s">
        <v>1433</v>
      </c>
      <c r="AA1884" s="120">
        <f>X1884+6</f>
        <v>24</v>
      </c>
      <c r="AB1884" s="114" t="s">
        <v>65</v>
      </c>
      <c r="AC1884" s="121" t="s">
        <v>59</v>
      </c>
      <c r="AD1884" s="121" t="s">
        <v>875</v>
      </c>
    </row>
    <row r="1885" spans="1:30" s="121" customFormat="1">
      <c r="A1885" s="114" t="s">
        <v>1431</v>
      </c>
      <c r="B1885" s="114" t="s">
        <v>1408</v>
      </c>
      <c r="C1885" s="114" t="s">
        <v>868</v>
      </c>
      <c r="D1885" s="114">
        <f t="shared" si="140"/>
        <v>5</v>
      </c>
      <c r="E1885" s="119">
        <f t="shared" si="142"/>
        <v>9956.5925937442735</v>
      </c>
      <c r="F1885" s="119">
        <v>45.7372413562452</v>
      </c>
      <c r="G1885" s="114">
        <v>23.210397</v>
      </c>
      <c r="H1885" s="114">
        <v>76.145747</v>
      </c>
      <c r="I1885" s="114" t="s">
        <v>1198</v>
      </c>
      <c r="J1885" s="114" t="s">
        <v>61</v>
      </c>
      <c r="K1885" s="121" t="s">
        <v>495</v>
      </c>
      <c r="L1885" s="121" t="s">
        <v>55</v>
      </c>
      <c r="M1885" s="114" t="s">
        <v>1528</v>
      </c>
      <c r="N1885" s="114" t="s">
        <v>65</v>
      </c>
      <c r="O1885" s="114" t="s">
        <v>518</v>
      </c>
      <c r="P1885" s="121" t="s">
        <v>884</v>
      </c>
      <c r="Q1885" s="121">
        <v>6</v>
      </c>
      <c r="R1885" s="121" t="s">
        <v>885</v>
      </c>
      <c r="S1885" s="121" t="s">
        <v>59</v>
      </c>
      <c r="U1885" s="121" t="s">
        <v>886</v>
      </c>
      <c r="W1885" s="113" t="s">
        <v>65</v>
      </c>
      <c r="X1885" s="113">
        <v>6</v>
      </c>
      <c r="Y1885" s="113" t="s">
        <v>65</v>
      </c>
      <c r="Z1885" s="113" t="s">
        <v>65</v>
      </c>
      <c r="AA1885" s="120">
        <v>0</v>
      </c>
      <c r="AB1885" s="114" t="s">
        <v>65</v>
      </c>
      <c r="AC1885" s="121" t="s">
        <v>59</v>
      </c>
      <c r="AD1885" s="121" t="s">
        <v>875</v>
      </c>
    </row>
    <row r="1886" spans="1:30" s="121" customFormat="1">
      <c r="A1886" s="114" t="s">
        <v>1432</v>
      </c>
      <c r="B1886" s="114" t="s">
        <v>1408</v>
      </c>
      <c r="C1886" s="114" t="s">
        <v>868</v>
      </c>
      <c r="D1886" s="114">
        <f t="shared" si="140"/>
        <v>5</v>
      </c>
      <c r="E1886" s="119">
        <f t="shared" si="142"/>
        <v>10002.329835100518</v>
      </c>
      <c r="F1886" s="119">
        <v>36.285766440505199</v>
      </c>
      <c r="G1886" s="114">
        <v>23.210173999999999</v>
      </c>
      <c r="H1886" s="114">
        <v>76.146123000000003</v>
      </c>
      <c r="I1886" s="114" t="s">
        <v>1198</v>
      </c>
      <c r="J1886" s="114" t="s">
        <v>61</v>
      </c>
      <c r="K1886" s="121" t="s">
        <v>495</v>
      </c>
      <c r="L1886" s="121" t="s">
        <v>55</v>
      </c>
      <c r="M1886" s="114" t="s">
        <v>1528</v>
      </c>
      <c r="N1886" s="114" t="s">
        <v>65</v>
      </c>
      <c r="O1886" s="114" t="s">
        <v>518</v>
      </c>
      <c r="P1886" s="121" t="s">
        <v>884</v>
      </c>
      <c r="Q1886" s="121">
        <v>6</v>
      </c>
      <c r="R1886" s="121" t="s">
        <v>873</v>
      </c>
      <c r="S1886" s="121" t="s">
        <v>59</v>
      </c>
      <c r="U1886" s="121" t="s">
        <v>886</v>
      </c>
      <c r="W1886" s="113" t="s">
        <v>65</v>
      </c>
      <c r="X1886" s="113">
        <v>18</v>
      </c>
      <c r="Y1886" s="113" t="s">
        <v>65</v>
      </c>
      <c r="Z1886" s="113" t="s">
        <v>65</v>
      </c>
      <c r="AA1886" s="120">
        <v>0</v>
      </c>
      <c r="AB1886" s="114" t="s">
        <v>65</v>
      </c>
      <c r="AC1886" s="121" t="s">
        <v>59</v>
      </c>
      <c r="AD1886" s="121" t="s">
        <v>875</v>
      </c>
    </row>
    <row r="1887" spans="1:30" s="121" customFormat="1">
      <c r="A1887" s="114" t="s">
        <v>1432</v>
      </c>
      <c r="B1887" s="114" t="s">
        <v>1408</v>
      </c>
      <c r="C1887" s="114" t="s">
        <v>868</v>
      </c>
      <c r="D1887" s="114">
        <f t="shared" si="140"/>
        <v>5</v>
      </c>
      <c r="E1887" s="119">
        <f t="shared" si="142"/>
        <v>10038.615601541023</v>
      </c>
      <c r="F1887" s="119">
        <v>28.249551428820599</v>
      </c>
      <c r="G1887" s="114">
        <v>23.210028999999999</v>
      </c>
      <c r="H1887" s="114">
        <v>76.146439000000001</v>
      </c>
      <c r="I1887" s="114" t="s">
        <v>1198</v>
      </c>
      <c r="J1887" s="114" t="s">
        <v>61</v>
      </c>
      <c r="K1887" s="121" t="s">
        <v>495</v>
      </c>
      <c r="L1887" s="121" t="s">
        <v>55</v>
      </c>
      <c r="M1887" s="114" t="s">
        <v>1528</v>
      </c>
      <c r="N1887" s="114" t="s">
        <v>65</v>
      </c>
      <c r="O1887" s="114" t="s">
        <v>518</v>
      </c>
      <c r="P1887" s="121" t="s">
        <v>884</v>
      </c>
      <c r="Q1887" s="121">
        <v>6</v>
      </c>
      <c r="R1887" s="121" t="s">
        <v>873</v>
      </c>
      <c r="S1887" s="121" t="s">
        <v>59</v>
      </c>
      <c r="U1887" s="121" t="s">
        <v>886</v>
      </c>
      <c r="W1887" s="113" t="s">
        <v>65</v>
      </c>
      <c r="X1887" s="113">
        <v>5</v>
      </c>
      <c r="Y1887" s="113" t="s">
        <v>65</v>
      </c>
      <c r="Z1887" s="113" t="s">
        <v>65</v>
      </c>
      <c r="AA1887" s="120">
        <v>0</v>
      </c>
      <c r="AB1887" s="114" t="s">
        <v>65</v>
      </c>
      <c r="AC1887" s="121" t="s">
        <v>59</v>
      </c>
      <c r="AD1887" s="121" t="s">
        <v>875</v>
      </c>
    </row>
    <row r="1888" spans="1:30" s="121" customFormat="1">
      <c r="A1888" s="114" t="s">
        <v>1431</v>
      </c>
      <c r="B1888" s="114" t="s">
        <v>1408</v>
      </c>
      <c r="C1888" s="114" t="s">
        <v>868</v>
      </c>
      <c r="D1888" s="114">
        <f t="shared" si="140"/>
        <v>5</v>
      </c>
      <c r="E1888" s="119">
        <f t="shared" si="142"/>
        <v>10066.865152969844</v>
      </c>
      <c r="F1888" s="119">
        <v>28.870065066605601</v>
      </c>
      <c r="G1888" s="114">
        <v>23.209869999999999</v>
      </c>
      <c r="H1888" s="114">
        <v>76.146395999999996</v>
      </c>
      <c r="I1888" s="114" t="s">
        <v>1198</v>
      </c>
      <c r="J1888" s="114" t="s">
        <v>61</v>
      </c>
      <c r="K1888" s="121" t="s">
        <v>495</v>
      </c>
      <c r="L1888" s="121" t="s">
        <v>55</v>
      </c>
      <c r="M1888" s="114" t="s">
        <v>1528</v>
      </c>
      <c r="N1888" s="114" t="s">
        <v>65</v>
      </c>
      <c r="O1888" s="114" t="s">
        <v>518</v>
      </c>
      <c r="P1888" s="121" t="s">
        <v>884</v>
      </c>
      <c r="Q1888" s="121">
        <v>6</v>
      </c>
      <c r="R1888" s="121" t="s">
        <v>873</v>
      </c>
      <c r="S1888" s="121" t="s">
        <v>59</v>
      </c>
      <c r="U1888" s="121" t="s">
        <v>886</v>
      </c>
      <c r="W1888" s="113" t="s">
        <v>65</v>
      </c>
      <c r="X1888" s="113">
        <v>6</v>
      </c>
      <c r="Y1888" s="113" t="s">
        <v>65</v>
      </c>
      <c r="Z1888" s="113" t="s">
        <v>65</v>
      </c>
      <c r="AA1888" s="120">
        <v>0</v>
      </c>
      <c r="AB1888" s="114" t="s">
        <v>65</v>
      </c>
      <c r="AC1888" s="121" t="s">
        <v>59</v>
      </c>
      <c r="AD1888" s="121" t="s">
        <v>875</v>
      </c>
    </row>
    <row r="1889" spans="1:30" s="121" customFormat="1">
      <c r="A1889" s="114" t="s">
        <v>1433</v>
      </c>
      <c r="B1889" s="114" t="s">
        <v>1537</v>
      </c>
      <c r="C1889" s="114" t="s">
        <v>868</v>
      </c>
      <c r="D1889" s="114">
        <f t="shared" si="140"/>
        <v>4</v>
      </c>
      <c r="E1889" s="119">
        <f t="shared" si="142"/>
        <v>10095.735218036449</v>
      </c>
      <c r="F1889" s="119">
        <v>130.44702653471799</v>
      </c>
      <c r="G1889" s="114">
        <v>23.209793000000001</v>
      </c>
      <c r="H1889" s="114">
        <v>76.146128000000004</v>
      </c>
      <c r="I1889" s="114" t="s">
        <v>1198</v>
      </c>
      <c r="J1889" s="114" t="s">
        <v>61</v>
      </c>
      <c r="K1889" s="121" t="s">
        <v>495</v>
      </c>
      <c r="L1889" s="121" t="s">
        <v>55</v>
      </c>
      <c r="M1889" s="114" t="s">
        <v>1528</v>
      </c>
      <c r="N1889" s="114" t="s">
        <v>65</v>
      </c>
      <c r="O1889" s="114" t="s">
        <v>518</v>
      </c>
      <c r="P1889" s="121" t="s">
        <v>1200</v>
      </c>
      <c r="Q1889" s="121">
        <v>4</v>
      </c>
      <c r="R1889" s="121" t="s">
        <v>885</v>
      </c>
      <c r="S1889" s="121" t="s">
        <v>59</v>
      </c>
      <c r="U1889" s="121" t="s">
        <v>874</v>
      </c>
      <c r="W1889" s="149" t="s">
        <v>1433</v>
      </c>
      <c r="X1889" s="113">
        <v>18</v>
      </c>
      <c r="Y1889" s="113" t="s">
        <v>1413</v>
      </c>
      <c r="Z1889" s="113" t="s">
        <v>1433</v>
      </c>
      <c r="AA1889" s="120">
        <f>X1889+6</f>
        <v>24</v>
      </c>
      <c r="AB1889" s="114" t="s">
        <v>65</v>
      </c>
      <c r="AC1889" s="121" t="s">
        <v>59</v>
      </c>
      <c r="AD1889" s="121" t="s">
        <v>875</v>
      </c>
    </row>
    <row r="1890" spans="1:30" s="121" customFormat="1">
      <c r="A1890" s="114" t="s">
        <v>1432</v>
      </c>
      <c r="B1890" s="114" t="s">
        <v>1408</v>
      </c>
      <c r="C1890" s="114" t="s">
        <v>868</v>
      </c>
      <c r="D1890" s="114">
        <f t="shared" si="140"/>
        <v>4</v>
      </c>
      <c r="E1890" s="119">
        <f t="shared" si="142"/>
        <v>10226.182244571166</v>
      </c>
      <c r="F1890" s="119">
        <v>961.37943887499898</v>
      </c>
      <c r="G1890" s="114">
        <v>23.209045</v>
      </c>
      <c r="H1890" s="114">
        <v>76.145331999999996</v>
      </c>
      <c r="I1890" s="114" t="s">
        <v>1198</v>
      </c>
      <c r="J1890" s="114" t="s">
        <v>61</v>
      </c>
      <c r="K1890" s="121" t="s">
        <v>495</v>
      </c>
      <c r="L1890" s="121" t="s">
        <v>55</v>
      </c>
      <c r="M1890" s="114" t="s">
        <v>1528</v>
      </c>
      <c r="N1890" s="114" t="s">
        <v>65</v>
      </c>
      <c r="O1890" s="114" t="s">
        <v>518</v>
      </c>
      <c r="P1890" s="121" t="s">
        <v>1200</v>
      </c>
      <c r="Q1890" s="121">
        <v>4</v>
      </c>
      <c r="R1890" s="121" t="s">
        <v>885</v>
      </c>
      <c r="S1890" s="121" t="s">
        <v>59</v>
      </c>
      <c r="U1890" s="121" t="s">
        <v>874</v>
      </c>
      <c r="W1890" s="113" t="s">
        <v>65</v>
      </c>
      <c r="X1890" s="113">
        <v>4</v>
      </c>
      <c r="Y1890" s="113" t="s">
        <v>65</v>
      </c>
      <c r="Z1890" s="113" t="s">
        <v>65</v>
      </c>
      <c r="AA1890" s="120">
        <v>0</v>
      </c>
      <c r="AB1890" s="114" t="s">
        <v>65</v>
      </c>
      <c r="AC1890" s="121" t="s">
        <v>59</v>
      </c>
      <c r="AD1890" s="121" t="s">
        <v>875</v>
      </c>
    </row>
    <row r="1891" spans="1:30" s="121" customFormat="1">
      <c r="A1891" s="114" t="s">
        <v>882</v>
      </c>
      <c r="B1891" s="114" t="s">
        <v>871</v>
      </c>
      <c r="C1891" s="114" t="s">
        <v>868</v>
      </c>
      <c r="D1891" s="114">
        <f t="shared" si="140"/>
        <v>4</v>
      </c>
      <c r="E1891" s="119">
        <f t="shared" si="142"/>
        <v>11187.561683446165</v>
      </c>
      <c r="F1891" s="119">
        <v>90.707263380456894</v>
      </c>
      <c r="G1891" s="114">
        <v>23.200928000000001</v>
      </c>
      <c r="H1891" s="114">
        <v>76.143242000000001</v>
      </c>
      <c r="I1891" s="114" t="s">
        <v>1198</v>
      </c>
      <c r="J1891" s="114" t="s">
        <v>61</v>
      </c>
      <c r="K1891" s="121" t="s">
        <v>495</v>
      </c>
      <c r="L1891" s="121" t="s">
        <v>55</v>
      </c>
      <c r="M1891" s="114" t="s">
        <v>1528</v>
      </c>
      <c r="N1891" s="114" t="s">
        <v>65</v>
      </c>
      <c r="O1891" s="114" t="s">
        <v>518</v>
      </c>
      <c r="P1891" s="121" t="s">
        <v>1200</v>
      </c>
      <c r="Q1891" s="121">
        <v>4</v>
      </c>
      <c r="R1891" s="121" t="s">
        <v>881</v>
      </c>
      <c r="S1891" s="121" t="s">
        <v>59</v>
      </c>
      <c r="U1891" s="121" t="s">
        <v>874</v>
      </c>
      <c r="W1891" s="113" t="s">
        <v>65</v>
      </c>
      <c r="X1891" s="113">
        <v>6</v>
      </c>
      <c r="Y1891" s="113" t="s">
        <v>65</v>
      </c>
      <c r="Z1891" s="113" t="s">
        <v>65</v>
      </c>
      <c r="AA1891" s="120">
        <v>0</v>
      </c>
      <c r="AB1891" s="114" t="s">
        <v>65</v>
      </c>
      <c r="AC1891" s="121" t="s">
        <v>59</v>
      </c>
      <c r="AD1891" s="121" t="s">
        <v>875</v>
      </c>
    </row>
    <row r="1892" spans="1:30" s="121" customFormat="1">
      <c r="A1892" s="114" t="s">
        <v>1433</v>
      </c>
      <c r="B1892" s="114" t="s">
        <v>1537</v>
      </c>
      <c r="C1892" s="114" t="s">
        <v>868</v>
      </c>
      <c r="D1892" s="114">
        <f t="shared" si="140"/>
        <v>4</v>
      </c>
      <c r="E1892" s="119">
        <f t="shared" si="142"/>
        <v>11278.268946826622</v>
      </c>
      <c r="F1892" s="119">
        <v>249.904993538193</v>
      </c>
      <c r="G1892" s="114">
        <v>23.200265999999999</v>
      </c>
      <c r="H1892" s="114">
        <v>76.142752999999999</v>
      </c>
      <c r="I1892" s="114" t="s">
        <v>1198</v>
      </c>
      <c r="J1892" s="114" t="s">
        <v>61</v>
      </c>
      <c r="K1892" s="121" t="s">
        <v>495</v>
      </c>
      <c r="L1892" s="121" t="s">
        <v>55</v>
      </c>
      <c r="M1892" s="114" t="s">
        <v>1528</v>
      </c>
      <c r="N1892" s="114" t="s">
        <v>65</v>
      </c>
      <c r="O1892" s="114" t="s">
        <v>518</v>
      </c>
      <c r="P1892" s="121" t="s">
        <v>1200</v>
      </c>
      <c r="Q1892" s="121">
        <v>4</v>
      </c>
      <c r="R1892" s="121" t="s">
        <v>881</v>
      </c>
      <c r="S1892" s="121" t="s">
        <v>59</v>
      </c>
      <c r="U1892" s="121" t="s">
        <v>874</v>
      </c>
      <c r="W1892" s="149" t="s">
        <v>1433</v>
      </c>
      <c r="X1892" s="113">
        <v>19</v>
      </c>
      <c r="Y1892" s="113" t="s">
        <v>1413</v>
      </c>
      <c r="Z1892" s="113" t="s">
        <v>1433</v>
      </c>
      <c r="AA1892" s="120">
        <f t="shared" ref="AA1892:AA1893" si="144">X1892+6</f>
        <v>25</v>
      </c>
      <c r="AB1892" s="114" t="s">
        <v>65</v>
      </c>
      <c r="AC1892" s="121" t="s">
        <v>59</v>
      </c>
      <c r="AD1892" s="121" t="s">
        <v>875</v>
      </c>
    </row>
    <row r="1893" spans="1:30" s="121" customFormat="1">
      <c r="A1893" s="114" t="s">
        <v>1433</v>
      </c>
      <c r="B1893" s="114" t="s">
        <v>1537</v>
      </c>
      <c r="C1893" s="114" t="s">
        <v>868</v>
      </c>
      <c r="D1893" s="114">
        <f t="shared" si="140"/>
        <v>4</v>
      </c>
      <c r="E1893" s="119">
        <f t="shared" si="142"/>
        <v>11528.173940364815</v>
      </c>
      <c r="F1893" s="119">
        <v>490.91707052549202</v>
      </c>
      <c r="G1893" s="114">
        <v>23.198228</v>
      </c>
      <c r="H1893" s="114">
        <v>76.141711000000001</v>
      </c>
      <c r="I1893" s="114" t="s">
        <v>1198</v>
      </c>
      <c r="J1893" s="114" t="s">
        <v>61</v>
      </c>
      <c r="K1893" s="121" t="s">
        <v>495</v>
      </c>
      <c r="L1893" s="121" t="s">
        <v>55</v>
      </c>
      <c r="M1893" s="114" t="s">
        <v>1528</v>
      </c>
      <c r="N1893" s="114" t="s">
        <v>65</v>
      </c>
      <c r="O1893" s="114" t="s">
        <v>518</v>
      </c>
      <c r="P1893" s="121" t="s">
        <v>1200</v>
      </c>
      <c r="Q1893" s="121">
        <v>4</v>
      </c>
      <c r="R1893" s="121" t="s">
        <v>881</v>
      </c>
      <c r="S1893" s="121" t="s">
        <v>59</v>
      </c>
      <c r="U1893" s="121" t="s">
        <v>874</v>
      </c>
      <c r="W1893" s="149" t="s">
        <v>1433</v>
      </c>
      <c r="X1893" s="113">
        <v>66</v>
      </c>
      <c r="Y1893" s="113" t="s">
        <v>1413</v>
      </c>
      <c r="Z1893" s="113" t="s">
        <v>1433</v>
      </c>
      <c r="AA1893" s="120">
        <f t="shared" si="144"/>
        <v>72</v>
      </c>
      <c r="AB1893" s="114" t="s">
        <v>65</v>
      </c>
      <c r="AC1893" s="121" t="s">
        <v>59</v>
      </c>
      <c r="AD1893" s="121" t="s">
        <v>875</v>
      </c>
    </row>
    <row r="1894" spans="1:30" s="121" customFormat="1">
      <c r="A1894" s="114" t="s">
        <v>1432</v>
      </c>
      <c r="B1894" s="114" t="s">
        <v>1408</v>
      </c>
      <c r="C1894" s="114" t="s">
        <v>868</v>
      </c>
      <c r="D1894" s="114">
        <f t="shared" si="140"/>
        <v>5</v>
      </c>
      <c r="E1894" s="119">
        <f t="shared" si="142"/>
        <v>12019.091010890308</v>
      </c>
      <c r="F1894" s="119">
        <v>293.88208460294697</v>
      </c>
      <c r="G1894" s="114">
        <v>23.194047000000001</v>
      </c>
      <c r="H1894" s="114">
        <v>76.140248999999997</v>
      </c>
      <c r="I1894" s="114" t="s">
        <v>1198</v>
      </c>
      <c r="J1894" s="114" t="s">
        <v>61</v>
      </c>
      <c r="K1894" s="121" t="s">
        <v>495</v>
      </c>
      <c r="L1894" s="121" t="s">
        <v>55</v>
      </c>
      <c r="M1894" s="114" t="s">
        <v>1528</v>
      </c>
      <c r="N1894" s="114" t="s">
        <v>65</v>
      </c>
      <c r="O1894" s="114">
        <v>13</v>
      </c>
      <c r="P1894" s="121" t="s">
        <v>884</v>
      </c>
      <c r="Q1894" s="121">
        <v>6</v>
      </c>
      <c r="R1894" s="121" t="s">
        <v>873</v>
      </c>
      <c r="S1894" s="121" t="s">
        <v>59</v>
      </c>
      <c r="U1894" s="121" t="s">
        <v>886</v>
      </c>
      <c r="W1894" s="113" t="s">
        <v>65</v>
      </c>
      <c r="X1894" s="113">
        <v>10</v>
      </c>
      <c r="Y1894" s="113" t="s">
        <v>65</v>
      </c>
      <c r="Z1894" s="113" t="s">
        <v>65</v>
      </c>
      <c r="AA1894" s="120">
        <v>0</v>
      </c>
      <c r="AB1894" s="114" t="s">
        <v>65</v>
      </c>
      <c r="AC1894" s="121" t="s">
        <v>59</v>
      </c>
      <c r="AD1894" s="121" t="s">
        <v>875</v>
      </c>
    </row>
    <row r="1895" spans="1:30" s="121" customFormat="1">
      <c r="A1895" s="114" t="s">
        <v>1432</v>
      </c>
      <c r="B1895" s="114" t="s">
        <v>1408</v>
      </c>
      <c r="C1895" s="114" t="s">
        <v>868</v>
      </c>
      <c r="D1895" s="114">
        <f t="shared" si="140"/>
        <v>5</v>
      </c>
      <c r="E1895" s="119">
        <f t="shared" si="142"/>
        <v>12312.973095493255</v>
      </c>
      <c r="F1895" s="119">
        <v>140.67596030847801</v>
      </c>
      <c r="G1895" s="114">
        <v>23.192356</v>
      </c>
      <c r="H1895" s="114">
        <v>76.138355000000004</v>
      </c>
      <c r="I1895" s="114" t="s">
        <v>1198</v>
      </c>
      <c r="J1895" s="114" t="s">
        <v>61</v>
      </c>
      <c r="K1895" s="121" t="s">
        <v>495</v>
      </c>
      <c r="L1895" s="121" t="s">
        <v>55</v>
      </c>
      <c r="M1895" s="114" t="s">
        <v>1528</v>
      </c>
      <c r="N1895" s="114" t="s">
        <v>65</v>
      </c>
      <c r="O1895" s="114" t="s">
        <v>518</v>
      </c>
      <c r="P1895" s="121" t="s">
        <v>884</v>
      </c>
      <c r="Q1895" s="121">
        <v>6</v>
      </c>
      <c r="R1895" s="121" t="s">
        <v>873</v>
      </c>
      <c r="S1895" s="121" t="s">
        <v>59</v>
      </c>
      <c r="U1895" s="121" t="s">
        <v>886</v>
      </c>
      <c r="W1895" s="113" t="s">
        <v>65</v>
      </c>
      <c r="X1895" s="113">
        <v>8</v>
      </c>
      <c r="Y1895" s="113" t="s">
        <v>65</v>
      </c>
      <c r="Z1895" s="113" t="s">
        <v>65</v>
      </c>
      <c r="AA1895" s="120">
        <v>0</v>
      </c>
      <c r="AB1895" s="114" t="s">
        <v>65</v>
      </c>
      <c r="AC1895" s="121" t="s">
        <v>59</v>
      </c>
      <c r="AD1895" s="121" t="s">
        <v>875</v>
      </c>
    </row>
    <row r="1896" spans="1:30" s="121" customFormat="1">
      <c r="A1896" s="114" t="s">
        <v>1432</v>
      </c>
      <c r="B1896" s="114" t="s">
        <v>1408</v>
      </c>
      <c r="C1896" s="114" t="s">
        <v>868</v>
      </c>
      <c r="D1896" s="114">
        <f t="shared" si="140"/>
        <v>5</v>
      </c>
      <c r="E1896" s="119">
        <f t="shared" si="142"/>
        <v>12453.649055801732</v>
      </c>
      <c r="F1896" s="119">
        <v>33.0593507569466</v>
      </c>
      <c r="G1896" s="114">
        <v>23.192019999999999</v>
      </c>
      <c r="H1896" s="114">
        <v>76.137044000000003</v>
      </c>
      <c r="I1896" s="114" t="s">
        <v>1198</v>
      </c>
      <c r="J1896" s="114" t="s">
        <v>61</v>
      </c>
      <c r="K1896" s="121" t="s">
        <v>495</v>
      </c>
      <c r="L1896" s="121" t="s">
        <v>55</v>
      </c>
      <c r="M1896" s="114" t="s">
        <v>1528</v>
      </c>
      <c r="N1896" s="114" t="s">
        <v>65</v>
      </c>
      <c r="O1896" s="114" t="s">
        <v>518</v>
      </c>
      <c r="P1896" s="121" t="s">
        <v>884</v>
      </c>
      <c r="Q1896" s="121">
        <v>6</v>
      </c>
      <c r="R1896" s="121" t="s">
        <v>873</v>
      </c>
      <c r="S1896" s="121" t="s">
        <v>59</v>
      </c>
      <c r="U1896" s="121" t="s">
        <v>886</v>
      </c>
      <c r="W1896" s="113" t="s">
        <v>65</v>
      </c>
      <c r="X1896" s="113">
        <v>5</v>
      </c>
      <c r="Y1896" s="113" t="s">
        <v>65</v>
      </c>
      <c r="Z1896" s="113" t="s">
        <v>65</v>
      </c>
      <c r="AA1896" s="120">
        <v>0</v>
      </c>
      <c r="AB1896" s="114" t="s">
        <v>65</v>
      </c>
      <c r="AC1896" s="121" t="s">
        <v>59</v>
      </c>
      <c r="AD1896" s="121" t="s">
        <v>875</v>
      </c>
    </row>
    <row r="1897" spans="1:30" s="121" customFormat="1">
      <c r="A1897" s="114" t="s">
        <v>1432</v>
      </c>
      <c r="B1897" s="114" t="s">
        <v>1408</v>
      </c>
      <c r="C1897" s="114" t="s">
        <v>868</v>
      </c>
      <c r="D1897" s="114">
        <f t="shared" si="140"/>
        <v>5</v>
      </c>
      <c r="E1897" s="119">
        <f t="shared" si="142"/>
        <v>12486.708406558679</v>
      </c>
      <c r="F1897" s="119">
        <v>56.131033607762603</v>
      </c>
      <c r="G1897" s="114">
        <v>23.192025999999998</v>
      </c>
      <c r="H1897" s="114">
        <v>76.136723000000003</v>
      </c>
      <c r="I1897" s="114" t="s">
        <v>1198</v>
      </c>
      <c r="J1897" s="114" t="s">
        <v>61</v>
      </c>
      <c r="K1897" s="121" t="s">
        <v>495</v>
      </c>
      <c r="L1897" s="121" t="s">
        <v>55</v>
      </c>
      <c r="M1897" s="114" t="s">
        <v>1528</v>
      </c>
      <c r="N1897" s="114" t="s">
        <v>65</v>
      </c>
      <c r="O1897" s="114" t="s">
        <v>518</v>
      </c>
      <c r="P1897" s="121" t="s">
        <v>884</v>
      </c>
      <c r="Q1897" s="121">
        <v>6</v>
      </c>
      <c r="R1897" s="121" t="s">
        <v>873</v>
      </c>
      <c r="S1897" s="121" t="s">
        <v>59</v>
      </c>
      <c r="U1897" s="121" t="s">
        <v>886</v>
      </c>
      <c r="W1897" s="113" t="s">
        <v>65</v>
      </c>
      <c r="X1897" s="113">
        <v>5</v>
      </c>
      <c r="Y1897" s="113" t="s">
        <v>65</v>
      </c>
      <c r="Z1897" s="113" t="s">
        <v>65</v>
      </c>
      <c r="AA1897" s="120">
        <v>0</v>
      </c>
      <c r="AB1897" s="114" t="s">
        <v>65</v>
      </c>
      <c r="AC1897" s="121" t="s">
        <v>59</v>
      </c>
      <c r="AD1897" s="121" t="s">
        <v>875</v>
      </c>
    </row>
    <row r="1898" spans="1:30" s="121" customFormat="1">
      <c r="A1898" s="114" t="s">
        <v>1504</v>
      </c>
      <c r="B1898" s="114" t="s">
        <v>893</v>
      </c>
      <c r="C1898" s="114" t="s">
        <v>868</v>
      </c>
      <c r="D1898" s="114">
        <f t="shared" si="140"/>
        <v>5</v>
      </c>
      <c r="E1898" s="119">
        <f t="shared" si="142"/>
        <v>12542.839440166441</v>
      </c>
      <c r="F1898" s="119">
        <v>13.226481882363901</v>
      </c>
      <c r="G1898" s="114">
        <v>23.192007</v>
      </c>
      <c r="H1898" s="114">
        <v>76.136178000000001</v>
      </c>
      <c r="I1898" s="114" t="s">
        <v>1198</v>
      </c>
      <c r="J1898" s="114" t="s">
        <v>61</v>
      </c>
      <c r="K1898" s="121" t="s">
        <v>495</v>
      </c>
      <c r="L1898" s="121" t="s">
        <v>55</v>
      </c>
      <c r="M1898" s="114" t="s">
        <v>1528</v>
      </c>
      <c r="N1898" s="114" t="s">
        <v>65</v>
      </c>
      <c r="O1898" s="114" t="s">
        <v>518</v>
      </c>
      <c r="P1898" s="121" t="s">
        <v>884</v>
      </c>
      <c r="Q1898" s="121">
        <v>6</v>
      </c>
      <c r="R1898" s="121" t="s">
        <v>873</v>
      </c>
      <c r="S1898" s="121" t="s">
        <v>59</v>
      </c>
      <c r="U1898" s="121" t="s">
        <v>886</v>
      </c>
      <c r="W1898" s="113" t="s">
        <v>65</v>
      </c>
      <c r="X1898" s="113">
        <v>6</v>
      </c>
      <c r="Y1898" s="113" t="s">
        <v>65</v>
      </c>
      <c r="Z1898" s="113" t="s">
        <v>65</v>
      </c>
      <c r="AA1898" s="120">
        <v>0</v>
      </c>
      <c r="AB1898" s="114" t="s">
        <v>65</v>
      </c>
      <c r="AC1898" s="121" t="s">
        <v>59</v>
      </c>
      <c r="AD1898" s="121" t="s">
        <v>875</v>
      </c>
    </row>
    <row r="1899" spans="1:30" s="121" customFormat="1">
      <c r="A1899" s="114" t="s">
        <v>1432</v>
      </c>
      <c r="B1899" s="114" t="s">
        <v>1408</v>
      </c>
      <c r="C1899" s="114" t="s">
        <v>868</v>
      </c>
      <c r="D1899" s="114">
        <f t="shared" si="140"/>
        <v>5</v>
      </c>
      <c r="E1899" s="119">
        <v>0</v>
      </c>
      <c r="F1899" s="119">
        <v>10.542954877824799</v>
      </c>
      <c r="G1899" s="114">
        <v>23.192107</v>
      </c>
      <c r="H1899" s="114">
        <v>76.136133000000001</v>
      </c>
      <c r="I1899" s="114" t="s">
        <v>1201</v>
      </c>
      <c r="J1899" s="114" t="s">
        <v>61</v>
      </c>
      <c r="K1899" s="121" t="s">
        <v>495</v>
      </c>
      <c r="L1899" s="121" t="s">
        <v>55</v>
      </c>
      <c r="M1899" s="114" t="s">
        <v>1529</v>
      </c>
      <c r="N1899" s="114" t="s">
        <v>65</v>
      </c>
      <c r="O1899" s="114" t="s">
        <v>518</v>
      </c>
      <c r="P1899" s="121" t="s">
        <v>884</v>
      </c>
      <c r="Q1899" s="121">
        <v>6</v>
      </c>
      <c r="R1899" s="121" t="s">
        <v>873</v>
      </c>
      <c r="S1899" s="121" t="s">
        <v>59</v>
      </c>
      <c r="U1899" s="121" t="s">
        <v>886</v>
      </c>
      <c r="W1899" s="113" t="s">
        <v>65</v>
      </c>
      <c r="X1899" s="113">
        <v>4</v>
      </c>
      <c r="Y1899" s="113" t="s">
        <v>65</v>
      </c>
      <c r="Z1899" s="113" t="s">
        <v>65</v>
      </c>
      <c r="AA1899" s="120">
        <v>0</v>
      </c>
      <c r="AB1899" s="114" t="s">
        <v>65</v>
      </c>
      <c r="AC1899" s="121" t="s">
        <v>59</v>
      </c>
      <c r="AD1899" s="121" t="s">
        <v>875</v>
      </c>
    </row>
    <row r="1900" spans="1:30" s="121" customFormat="1">
      <c r="A1900" s="114" t="s">
        <v>1432</v>
      </c>
      <c r="B1900" s="114" t="s">
        <v>1408</v>
      </c>
      <c r="C1900" s="114" t="s">
        <v>868</v>
      </c>
      <c r="D1900" s="114">
        <f t="shared" si="140"/>
        <v>5</v>
      </c>
      <c r="E1900" s="119">
        <f t="shared" si="142"/>
        <v>10.542954877824799</v>
      </c>
      <c r="F1900" s="119">
        <v>16.727938275199801</v>
      </c>
      <c r="G1900" s="114">
        <v>23.192014</v>
      </c>
      <c r="H1900" s="114">
        <v>76.136155000000002</v>
      </c>
      <c r="I1900" s="114" t="s">
        <v>1201</v>
      </c>
      <c r="J1900" s="114" t="s">
        <v>61</v>
      </c>
      <c r="K1900" s="121" t="s">
        <v>495</v>
      </c>
      <c r="L1900" s="121" t="s">
        <v>55</v>
      </c>
      <c r="M1900" s="114" t="s">
        <v>1529</v>
      </c>
      <c r="N1900" s="114" t="s">
        <v>65</v>
      </c>
      <c r="O1900" s="114" t="s">
        <v>518</v>
      </c>
      <c r="P1900" s="121" t="s">
        <v>884</v>
      </c>
      <c r="Q1900" s="121">
        <v>6</v>
      </c>
      <c r="R1900" s="121" t="s">
        <v>873</v>
      </c>
      <c r="S1900" s="121" t="s">
        <v>59</v>
      </c>
      <c r="U1900" s="121" t="s">
        <v>886</v>
      </c>
      <c r="W1900" s="113" t="s">
        <v>65</v>
      </c>
      <c r="X1900" s="113">
        <v>5</v>
      </c>
      <c r="Y1900" s="113" t="s">
        <v>65</v>
      </c>
      <c r="Z1900" s="113" t="s">
        <v>65</v>
      </c>
      <c r="AA1900" s="120">
        <v>0</v>
      </c>
      <c r="AB1900" s="114" t="s">
        <v>65</v>
      </c>
      <c r="AC1900" s="121" t="s">
        <v>59</v>
      </c>
      <c r="AD1900" s="121" t="s">
        <v>875</v>
      </c>
    </row>
    <row r="1901" spans="1:30" s="121" customFormat="1">
      <c r="A1901" s="114" t="s">
        <v>1432</v>
      </c>
      <c r="B1901" s="114" t="s">
        <v>1408</v>
      </c>
      <c r="C1901" s="114" t="s">
        <v>868</v>
      </c>
      <c r="D1901" s="114">
        <f t="shared" si="140"/>
        <v>5</v>
      </c>
      <c r="E1901" s="119">
        <f t="shared" si="142"/>
        <v>27.270893153024602</v>
      </c>
      <c r="F1901" s="119">
        <v>85.733735960658294</v>
      </c>
      <c r="G1901" s="114">
        <v>23.191974999999999</v>
      </c>
      <c r="H1901" s="114">
        <v>76.135998000000001</v>
      </c>
      <c r="I1901" s="114" t="s">
        <v>1201</v>
      </c>
      <c r="J1901" s="114" t="s">
        <v>61</v>
      </c>
      <c r="K1901" s="121" t="s">
        <v>495</v>
      </c>
      <c r="L1901" s="121" t="s">
        <v>55</v>
      </c>
      <c r="M1901" s="114" t="s">
        <v>1529</v>
      </c>
      <c r="N1901" s="114" t="s">
        <v>65</v>
      </c>
      <c r="O1901" s="114" t="s">
        <v>518</v>
      </c>
      <c r="P1901" s="121" t="s">
        <v>884</v>
      </c>
      <c r="Q1901" s="121">
        <v>6</v>
      </c>
      <c r="R1901" s="121" t="s">
        <v>873</v>
      </c>
      <c r="S1901" s="121" t="s">
        <v>59</v>
      </c>
      <c r="U1901" s="121" t="s">
        <v>886</v>
      </c>
      <c r="W1901" s="113" t="s">
        <v>65</v>
      </c>
      <c r="X1901" s="113">
        <v>5</v>
      </c>
      <c r="Y1901" s="113" t="s">
        <v>65</v>
      </c>
      <c r="Z1901" s="113" t="s">
        <v>65</v>
      </c>
      <c r="AA1901" s="120">
        <v>0</v>
      </c>
      <c r="AB1901" s="114" t="s">
        <v>65</v>
      </c>
      <c r="AC1901" s="121" t="s">
        <v>59</v>
      </c>
      <c r="AD1901" s="121" t="s">
        <v>875</v>
      </c>
    </row>
    <row r="1902" spans="1:30" s="121" customFormat="1">
      <c r="A1902" s="114" t="s">
        <v>1431</v>
      </c>
      <c r="B1902" s="114" t="s">
        <v>1408</v>
      </c>
      <c r="C1902" s="114" t="s">
        <v>868</v>
      </c>
      <c r="D1902" s="114">
        <f t="shared" si="140"/>
        <v>4</v>
      </c>
      <c r="E1902" s="119">
        <f t="shared" si="142"/>
        <v>113.0046291136829</v>
      </c>
      <c r="F1902" s="119">
        <v>2107.23527724421</v>
      </c>
      <c r="G1902" s="114">
        <v>23.191457</v>
      </c>
      <c r="H1902" s="114">
        <v>76.135447999999997</v>
      </c>
      <c r="I1902" s="114" t="s">
        <v>1201</v>
      </c>
      <c r="J1902" s="114" t="s">
        <v>61</v>
      </c>
      <c r="K1902" s="121" t="s">
        <v>495</v>
      </c>
      <c r="L1902" s="121" t="s">
        <v>55</v>
      </c>
      <c r="M1902" s="114" t="s">
        <v>1529</v>
      </c>
      <c r="N1902" s="114" t="s">
        <v>65</v>
      </c>
      <c r="O1902" s="114" t="s">
        <v>518</v>
      </c>
      <c r="P1902" s="121" t="s">
        <v>1202</v>
      </c>
      <c r="Q1902" s="121">
        <v>4</v>
      </c>
      <c r="R1902" s="121" t="s">
        <v>885</v>
      </c>
      <c r="S1902" s="121" t="s">
        <v>59</v>
      </c>
      <c r="U1902" s="121" t="s">
        <v>874</v>
      </c>
      <c r="W1902" s="113" t="s">
        <v>65</v>
      </c>
      <c r="X1902" s="113">
        <v>6</v>
      </c>
      <c r="Y1902" s="113" t="s">
        <v>65</v>
      </c>
      <c r="Z1902" s="113" t="s">
        <v>65</v>
      </c>
      <c r="AA1902" s="120">
        <v>0</v>
      </c>
      <c r="AB1902" s="114" t="s">
        <v>65</v>
      </c>
      <c r="AC1902" s="121" t="s">
        <v>59</v>
      </c>
      <c r="AD1902" s="121" t="s">
        <v>875</v>
      </c>
    </row>
    <row r="1903" spans="1:30" s="121" customFormat="1">
      <c r="A1903" s="114" t="s">
        <v>1446</v>
      </c>
      <c r="B1903" s="114" t="s">
        <v>1408</v>
      </c>
      <c r="C1903" s="114" t="s">
        <v>868</v>
      </c>
      <c r="D1903" s="114">
        <f t="shared" si="140"/>
        <v>4</v>
      </c>
      <c r="E1903" s="119">
        <f t="shared" si="142"/>
        <v>2220.2399063578928</v>
      </c>
      <c r="F1903" s="119">
        <v>327.423041883275</v>
      </c>
      <c r="G1903" s="114">
        <v>23.190332999999999</v>
      </c>
      <c r="H1903" s="114">
        <v>76.115736999999996</v>
      </c>
      <c r="I1903" s="114" t="s">
        <v>1201</v>
      </c>
      <c r="J1903" s="114" t="s">
        <v>61</v>
      </c>
      <c r="K1903" s="121" t="s">
        <v>495</v>
      </c>
      <c r="L1903" s="121" t="s">
        <v>55</v>
      </c>
      <c r="M1903" s="114" t="s">
        <v>1529</v>
      </c>
      <c r="N1903" s="114" t="s">
        <v>65</v>
      </c>
      <c r="O1903" s="114" t="s">
        <v>518</v>
      </c>
      <c r="P1903" s="121" t="s">
        <v>1202</v>
      </c>
      <c r="Q1903" s="121">
        <v>4</v>
      </c>
      <c r="R1903" s="121" t="s">
        <v>885</v>
      </c>
      <c r="S1903" s="121" t="s">
        <v>59</v>
      </c>
      <c r="U1903" s="121" t="s">
        <v>874</v>
      </c>
      <c r="W1903" s="113" t="s">
        <v>65</v>
      </c>
      <c r="X1903" s="113">
        <v>10</v>
      </c>
      <c r="Y1903" s="113" t="s">
        <v>65</v>
      </c>
      <c r="Z1903" s="113" t="s">
        <v>65</v>
      </c>
      <c r="AA1903" s="120">
        <v>0</v>
      </c>
      <c r="AB1903" s="114" t="s">
        <v>65</v>
      </c>
      <c r="AC1903" s="121" t="s">
        <v>59</v>
      </c>
      <c r="AD1903" s="121" t="s">
        <v>875</v>
      </c>
    </row>
    <row r="1904" spans="1:30" s="121" customFormat="1">
      <c r="A1904" s="114" t="s">
        <v>1431</v>
      </c>
      <c r="B1904" s="114" t="s">
        <v>1408</v>
      </c>
      <c r="C1904" s="114" t="s">
        <v>868</v>
      </c>
      <c r="D1904" s="114">
        <f t="shared" si="140"/>
        <v>4</v>
      </c>
      <c r="E1904" s="119">
        <f t="shared" si="142"/>
        <v>2547.6629482411677</v>
      </c>
      <c r="F1904" s="119">
        <v>206.789076402495</v>
      </c>
      <c r="G1904" s="114">
        <v>23.190576</v>
      </c>
      <c r="H1904" s="114">
        <v>76.112696</v>
      </c>
      <c r="I1904" s="114" t="s">
        <v>1201</v>
      </c>
      <c r="J1904" s="114" t="s">
        <v>61</v>
      </c>
      <c r="K1904" s="121" t="s">
        <v>495</v>
      </c>
      <c r="L1904" s="121" t="s">
        <v>55</v>
      </c>
      <c r="M1904" s="114" t="s">
        <v>1529</v>
      </c>
      <c r="N1904" s="114" t="s">
        <v>65</v>
      </c>
      <c r="O1904" s="114" t="s">
        <v>518</v>
      </c>
      <c r="P1904" s="121" t="s">
        <v>1202</v>
      </c>
      <c r="Q1904" s="121">
        <v>4</v>
      </c>
      <c r="R1904" s="121" t="s">
        <v>885</v>
      </c>
      <c r="S1904" s="121" t="s">
        <v>59</v>
      </c>
      <c r="U1904" s="121" t="s">
        <v>874</v>
      </c>
      <c r="W1904" s="113" t="s">
        <v>65</v>
      </c>
      <c r="X1904" s="113">
        <v>6</v>
      </c>
      <c r="Y1904" s="113" t="s">
        <v>65</v>
      </c>
      <c r="Z1904" s="113" t="s">
        <v>65</v>
      </c>
      <c r="AA1904" s="120">
        <v>0</v>
      </c>
      <c r="AB1904" s="114" t="s">
        <v>65</v>
      </c>
      <c r="AC1904" s="121" t="s">
        <v>59</v>
      </c>
      <c r="AD1904" s="121" t="s">
        <v>875</v>
      </c>
    </row>
    <row r="1905" spans="1:30" s="121" customFormat="1">
      <c r="A1905" s="114" t="s">
        <v>1432</v>
      </c>
      <c r="B1905" s="114" t="s">
        <v>1408</v>
      </c>
      <c r="C1905" s="114" t="s">
        <v>868</v>
      </c>
      <c r="D1905" s="114">
        <f t="shared" si="140"/>
        <v>5</v>
      </c>
      <c r="E1905" s="119">
        <f t="shared" si="142"/>
        <v>2754.4520246436628</v>
      </c>
      <c r="F1905" s="119">
        <v>22.734136902363499</v>
      </c>
      <c r="G1905" s="114">
        <v>23.190349000000001</v>
      </c>
      <c r="H1905" s="114">
        <v>76.110726</v>
      </c>
      <c r="I1905" s="114" t="s">
        <v>1201</v>
      </c>
      <c r="J1905" s="114" t="s">
        <v>61</v>
      </c>
      <c r="K1905" s="121" t="s">
        <v>495</v>
      </c>
      <c r="L1905" s="121" t="s">
        <v>55</v>
      </c>
      <c r="M1905" s="114" t="s">
        <v>1529</v>
      </c>
      <c r="N1905" s="114" t="s">
        <v>65</v>
      </c>
      <c r="O1905" s="114" t="s">
        <v>518</v>
      </c>
      <c r="P1905" s="121" t="s">
        <v>884</v>
      </c>
      <c r="Q1905" s="121">
        <v>6</v>
      </c>
      <c r="R1905" s="121" t="s">
        <v>873</v>
      </c>
      <c r="S1905" s="121" t="s">
        <v>59</v>
      </c>
      <c r="U1905" s="121" t="s">
        <v>886</v>
      </c>
      <c r="W1905" s="113" t="s">
        <v>65</v>
      </c>
      <c r="X1905" s="113">
        <v>6</v>
      </c>
      <c r="Y1905" s="113" t="s">
        <v>65</v>
      </c>
      <c r="Z1905" s="113" t="s">
        <v>65</v>
      </c>
      <c r="AA1905" s="120">
        <v>0</v>
      </c>
      <c r="AB1905" s="114" t="s">
        <v>65</v>
      </c>
      <c r="AC1905" s="121" t="s">
        <v>59</v>
      </c>
      <c r="AD1905" s="121" t="s">
        <v>875</v>
      </c>
    </row>
    <row r="1906" spans="1:30" s="121" customFormat="1">
      <c r="A1906" s="114" t="s">
        <v>1432</v>
      </c>
      <c r="B1906" s="114" t="s">
        <v>1408</v>
      </c>
      <c r="C1906" s="114" t="s">
        <v>868</v>
      </c>
      <c r="D1906" s="114">
        <f t="shared" si="140"/>
        <v>5</v>
      </c>
      <c r="E1906" s="119">
        <f t="shared" si="142"/>
        <v>2777.1861615460261</v>
      </c>
      <c r="F1906" s="119">
        <v>79.628529695793304</v>
      </c>
      <c r="G1906" s="114">
        <v>23.190190999999999</v>
      </c>
      <c r="H1906" s="114">
        <v>76.110589000000004</v>
      </c>
      <c r="I1906" s="114" t="s">
        <v>1201</v>
      </c>
      <c r="J1906" s="114" t="s">
        <v>61</v>
      </c>
      <c r="K1906" s="121" t="s">
        <v>495</v>
      </c>
      <c r="L1906" s="121" t="s">
        <v>55</v>
      </c>
      <c r="M1906" s="114" t="s">
        <v>1529</v>
      </c>
      <c r="N1906" s="114" t="s">
        <v>65</v>
      </c>
      <c r="O1906" s="114" t="s">
        <v>518</v>
      </c>
      <c r="P1906" s="121" t="s">
        <v>884</v>
      </c>
      <c r="Q1906" s="121">
        <v>6</v>
      </c>
      <c r="R1906" s="121" t="s">
        <v>873</v>
      </c>
      <c r="S1906" s="121" t="s">
        <v>59</v>
      </c>
      <c r="U1906" s="121" t="s">
        <v>886</v>
      </c>
      <c r="W1906" s="113" t="s">
        <v>65</v>
      </c>
      <c r="X1906" s="113">
        <v>5</v>
      </c>
      <c r="Y1906" s="113" t="s">
        <v>65</v>
      </c>
      <c r="Z1906" s="113" t="s">
        <v>65</v>
      </c>
      <c r="AA1906" s="120">
        <v>0</v>
      </c>
      <c r="AB1906" s="114" t="s">
        <v>65</v>
      </c>
      <c r="AC1906" s="121" t="s">
        <v>59</v>
      </c>
      <c r="AD1906" s="121" t="s">
        <v>875</v>
      </c>
    </row>
    <row r="1907" spans="1:30" s="121" customFormat="1">
      <c r="A1907" s="114" t="s">
        <v>1432</v>
      </c>
      <c r="B1907" s="114" t="s">
        <v>1408</v>
      </c>
      <c r="C1907" s="114" t="s">
        <v>868</v>
      </c>
      <c r="D1907" s="114">
        <f t="shared" si="140"/>
        <v>5</v>
      </c>
      <c r="E1907" s="119">
        <f t="shared" si="142"/>
        <v>2856.8146912418197</v>
      </c>
      <c r="F1907" s="119">
        <v>30.655614008733501</v>
      </c>
      <c r="G1907" s="114">
        <v>23.190279</v>
      </c>
      <c r="H1907" s="114">
        <v>76.109832999999995</v>
      </c>
      <c r="I1907" s="114" t="s">
        <v>1201</v>
      </c>
      <c r="J1907" s="114" t="s">
        <v>61</v>
      </c>
      <c r="K1907" s="121" t="s">
        <v>495</v>
      </c>
      <c r="L1907" s="121" t="s">
        <v>55</v>
      </c>
      <c r="M1907" s="114" t="s">
        <v>1529</v>
      </c>
      <c r="N1907" s="114" t="s">
        <v>65</v>
      </c>
      <c r="O1907" s="114" t="s">
        <v>518</v>
      </c>
      <c r="P1907" s="121" t="s">
        <v>884</v>
      </c>
      <c r="Q1907" s="121">
        <v>6</v>
      </c>
      <c r="R1907" s="121" t="s">
        <v>873</v>
      </c>
      <c r="S1907" s="121" t="s">
        <v>59</v>
      </c>
      <c r="U1907" s="121" t="s">
        <v>886</v>
      </c>
      <c r="W1907" s="113" t="s">
        <v>65</v>
      </c>
      <c r="X1907" s="113">
        <v>8</v>
      </c>
      <c r="Y1907" s="113" t="s">
        <v>65</v>
      </c>
      <c r="Z1907" s="113" t="s">
        <v>65</v>
      </c>
      <c r="AA1907" s="120">
        <v>0</v>
      </c>
      <c r="AB1907" s="114" t="s">
        <v>65</v>
      </c>
      <c r="AC1907" s="121" t="s">
        <v>59</v>
      </c>
      <c r="AD1907" s="121" t="s">
        <v>875</v>
      </c>
    </row>
    <row r="1908" spans="1:30" s="121" customFormat="1">
      <c r="A1908" s="114" t="s">
        <v>1432</v>
      </c>
      <c r="B1908" s="114" t="s">
        <v>1408</v>
      </c>
      <c r="C1908" s="114" t="s">
        <v>868</v>
      </c>
      <c r="D1908" s="114">
        <f t="shared" si="140"/>
        <v>5</v>
      </c>
      <c r="E1908" s="119">
        <f t="shared" si="142"/>
        <v>2887.4703052505533</v>
      </c>
      <c r="F1908" s="119">
        <v>100.961507277523</v>
      </c>
      <c r="G1908" s="114">
        <v>23.190258</v>
      </c>
      <c r="H1908" s="114">
        <v>76.109536000000006</v>
      </c>
      <c r="I1908" s="114" t="s">
        <v>1201</v>
      </c>
      <c r="J1908" s="114" t="s">
        <v>61</v>
      </c>
      <c r="K1908" s="121" t="s">
        <v>495</v>
      </c>
      <c r="L1908" s="121" t="s">
        <v>55</v>
      </c>
      <c r="M1908" s="114" t="s">
        <v>1529</v>
      </c>
      <c r="N1908" s="114" t="s">
        <v>65</v>
      </c>
      <c r="O1908" s="114" t="s">
        <v>518</v>
      </c>
      <c r="P1908" s="121" t="s">
        <v>884</v>
      </c>
      <c r="Q1908" s="121">
        <v>6</v>
      </c>
      <c r="R1908" s="121" t="s">
        <v>873</v>
      </c>
      <c r="S1908" s="121" t="s">
        <v>59</v>
      </c>
      <c r="U1908" s="121" t="s">
        <v>886</v>
      </c>
      <c r="W1908" s="113" t="s">
        <v>65</v>
      </c>
      <c r="X1908" s="113">
        <v>5</v>
      </c>
      <c r="Y1908" s="113" t="s">
        <v>65</v>
      </c>
      <c r="Z1908" s="113" t="s">
        <v>65</v>
      </c>
      <c r="AA1908" s="120">
        <v>0</v>
      </c>
      <c r="AB1908" s="114" t="s">
        <v>65</v>
      </c>
      <c r="AC1908" s="121" t="s">
        <v>59</v>
      </c>
      <c r="AD1908" s="121" t="s">
        <v>875</v>
      </c>
    </row>
    <row r="1909" spans="1:30" s="121" customFormat="1">
      <c r="A1909" s="114" t="s">
        <v>1432</v>
      </c>
      <c r="B1909" s="114" t="s">
        <v>1408</v>
      </c>
      <c r="C1909" s="114" t="s">
        <v>868</v>
      </c>
      <c r="D1909" s="114">
        <f t="shared" si="140"/>
        <v>5</v>
      </c>
      <c r="E1909" s="119">
        <f t="shared" si="142"/>
        <v>2988.4318125280765</v>
      </c>
      <c r="F1909" s="119">
        <v>13.4316536650886</v>
      </c>
      <c r="G1909" s="114">
        <v>23.19049</v>
      </c>
      <c r="H1909" s="114">
        <v>76.108587999999997</v>
      </c>
      <c r="I1909" s="114" t="s">
        <v>1201</v>
      </c>
      <c r="J1909" s="114" t="s">
        <v>61</v>
      </c>
      <c r="K1909" s="121" t="s">
        <v>495</v>
      </c>
      <c r="L1909" s="121" t="s">
        <v>55</v>
      </c>
      <c r="M1909" s="114" t="s">
        <v>1529</v>
      </c>
      <c r="N1909" s="114" t="s">
        <v>65</v>
      </c>
      <c r="O1909" s="114" t="s">
        <v>518</v>
      </c>
      <c r="P1909" s="121" t="s">
        <v>884</v>
      </c>
      <c r="Q1909" s="121">
        <v>6</v>
      </c>
      <c r="R1909" s="121" t="s">
        <v>881</v>
      </c>
      <c r="S1909" s="121" t="s">
        <v>59</v>
      </c>
      <c r="U1909" s="121" t="s">
        <v>886</v>
      </c>
      <c r="W1909" s="113" t="s">
        <v>65</v>
      </c>
      <c r="X1909" s="113">
        <v>8</v>
      </c>
      <c r="Y1909" s="113" t="s">
        <v>65</v>
      </c>
      <c r="Z1909" s="113" t="s">
        <v>65</v>
      </c>
      <c r="AA1909" s="120">
        <v>0</v>
      </c>
      <c r="AB1909" s="114" t="s">
        <v>65</v>
      </c>
      <c r="AC1909" s="121" t="s">
        <v>59</v>
      </c>
      <c r="AD1909" s="121" t="s">
        <v>875</v>
      </c>
    </row>
    <row r="1910" spans="1:30" s="121" customFormat="1">
      <c r="A1910" s="114" t="s">
        <v>1505</v>
      </c>
      <c r="B1910" s="114" t="s">
        <v>893</v>
      </c>
      <c r="C1910" s="114" t="s">
        <v>868</v>
      </c>
      <c r="D1910" s="114">
        <f t="shared" si="140"/>
        <v>5</v>
      </c>
      <c r="E1910" s="119">
        <f t="shared" si="142"/>
        <v>3001.8634661931651</v>
      </c>
      <c r="F1910" s="119">
        <v>44.822872871980799</v>
      </c>
      <c r="G1910" s="114">
        <v>23.190574999999999</v>
      </c>
      <c r="H1910" s="114">
        <v>76.108497999999997</v>
      </c>
      <c r="I1910" s="114" t="s">
        <v>1201</v>
      </c>
      <c r="J1910" s="114" t="s">
        <v>61</v>
      </c>
      <c r="K1910" s="121" t="s">
        <v>495</v>
      </c>
      <c r="L1910" s="121" t="s">
        <v>55</v>
      </c>
      <c r="M1910" s="114" t="s">
        <v>1529</v>
      </c>
      <c r="N1910" s="114" t="s">
        <v>65</v>
      </c>
      <c r="O1910" s="114" t="s">
        <v>518</v>
      </c>
      <c r="P1910" s="121" t="s">
        <v>884</v>
      </c>
      <c r="Q1910" s="121">
        <v>6</v>
      </c>
      <c r="R1910" s="121" t="s">
        <v>881</v>
      </c>
      <c r="S1910" s="121" t="s">
        <v>59</v>
      </c>
      <c r="U1910" s="121" t="s">
        <v>886</v>
      </c>
      <c r="W1910" s="113" t="s">
        <v>65</v>
      </c>
      <c r="X1910" s="113">
        <v>6</v>
      </c>
      <c r="Y1910" s="113" t="s">
        <v>65</v>
      </c>
      <c r="Z1910" s="113" t="s">
        <v>65</v>
      </c>
      <c r="AA1910" s="120">
        <v>0</v>
      </c>
      <c r="AB1910" s="114" t="s">
        <v>65</v>
      </c>
      <c r="AC1910" s="121" t="s">
        <v>59</v>
      </c>
      <c r="AD1910" s="121" t="s">
        <v>875</v>
      </c>
    </row>
    <row r="1911" spans="1:30" s="121" customFormat="1">
      <c r="A1911" s="114" t="s">
        <v>1432</v>
      </c>
      <c r="B1911" s="114" t="s">
        <v>1408</v>
      </c>
      <c r="C1911" s="114" t="s">
        <v>868</v>
      </c>
      <c r="D1911" s="114">
        <f t="shared" si="140"/>
        <v>5</v>
      </c>
      <c r="E1911" s="119">
        <v>0</v>
      </c>
      <c r="F1911" s="119">
        <v>40.436505991761202</v>
      </c>
      <c r="G1911" s="114">
        <v>23.190783</v>
      </c>
      <c r="H1911" s="114">
        <v>76.108258000000006</v>
      </c>
      <c r="I1911" s="114" t="s">
        <v>1203</v>
      </c>
      <c r="J1911" s="114" t="s">
        <v>61</v>
      </c>
      <c r="K1911" s="121" t="s">
        <v>495</v>
      </c>
      <c r="L1911" s="121" t="s">
        <v>55</v>
      </c>
      <c r="M1911" s="114" t="s">
        <v>1530</v>
      </c>
      <c r="N1911" s="114" t="s">
        <v>65</v>
      </c>
      <c r="O1911" s="114" t="s">
        <v>518</v>
      </c>
      <c r="P1911" s="121" t="s">
        <v>884</v>
      </c>
      <c r="Q1911" s="121">
        <v>6</v>
      </c>
      <c r="R1911" s="121" t="s">
        <v>881</v>
      </c>
      <c r="S1911" s="121" t="s">
        <v>59</v>
      </c>
      <c r="U1911" s="121" t="s">
        <v>886</v>
      </c>
      <c r="W1911" s="113" t="s">
        <v>65</v>
      </c>
      <c r="X1911" s="113">
        <v>5</v>
      </c>
      <c r="Y1911" s="113" t="s">
        <v>65</v>
      </c>
      <c r="Z1911" s="113" t="s">
        <v>65</v>
      </c>
      <c r="AA1911" s="120">
        <v>0</v>
      </c>
      <c r="AB1911" s="114" t="s">
        <v>65</v>
      </c>
      <c r="AC1911" s="121" t="s">
        <v>59</v>
      </c>
      <c r="AD1911" s="121" t="s">
        <v>875</v>
      </c>
    </row>
    <row r="1912" spans="1:30" s="121" customFormat="1">
      <c r="A1912" s="114" t="s">
        <v>1433</v>
      </c>
      <c r="B1912" s="114" t="s">
        <v>1537</v>
      </c>
      <c r="C1912" s="114" t="s">
        <v>868</v>
      </c>
      <c r="D1912" s="114">
        <f t="shared" si="140"/>
        <v>4</v>
      </c>
      <c r="E1912" s="119">
        <f t="shared" si="142"/>
        <v>40.436505991761202</v>
      </c>
      <c r="F1912" s="119">
        <v>401.83388277029599</v>
      </c>
      <c r="G1912" s="114">
        <v>23.190539000000001</v>
      </c>
      <c r="H1912" s="114">
        <v>76.108410000000006</v>
      </c>
      <c r="I1912" s="114" t="s">
        <v>1203</v>
      </c>
      <c r="J1912" s="114" t="s">
        <v>61</v>
      </c>
      <c r="K1912" s="121" t="s">
        <v>495</v>
      </c>
      <c r="L1912" s="121" t="s">
        <v>55</v>
      </c>
      <c r="M1912" s="114" t="s">
        <v>1530</v>
      </c>
      <c r="N1912" s="114" t="s">
        <v>65</v>
      </c>
      <c r="O1912" s="114" t="s">
        <v>518</v>
      </c>
      <c r="P1912" s="121" t="s">
        <v>1204</v>
      </c>
      <c r="Q1912" s="121">
        <v>4</v>
      </c>
      <c r="R1912" s="121" t="s">
        <v>881</v>
      </c>
      <c r="S1912" s="121" t="s">
        <v>59</v>
      </c>
      <c r="U1912" s="121" t="s">
        <v>874</v>
      </c>
      <c r="W1912" s="149" t="s">
        <v>1433</v>
      </c>
      <c r="X1912" s="113">
        <v>12</v>
      </c>
      <c r="Y1912" s="113" t="s">
        <v>1413</v>
      </c>
      <c r="Z1912" s="113" t="s">
        <v>1433</v>
      </c>
      <c r="AA1912" s="120">
        <f>X1912+6</f>
        <v>18</v>
      </c>
      <c r="AB1912" s="114" t="s">
        <v>65</v>
      </c>
      <c r="AC1912" s="121" t="s">
        <v>59</v>
      </c>
      <c r="AD1912" s="121" t="s">
        <v>875</v>
      </c>
    </row>
    <row r="1913" spans="1:30" s="121" customFormat="1">
      <c r="A1913" s="114" t="s">
        <v>1205</v>
      </c>
      <c r="B1913" s="114" t="s">
        <v>871</v>
      </c>
      <c r="C1913" s="114" t="s">
        <v>868</v>
      </c>
      <c r="D1913" s="114">
        <f t="shared" si="140"/>
        <v>4</v>
      </c>
      <c r="E1913" s="119">
        <f t="shared" si="142"/>
        <v>442.27038876205717</v>
      </c>
      <c r="F1913" s="119">
        <v>125.114180925729</v>
      </c>
      <c r="G1913" s="114">
        <v>23.190062999999999</v>
      </c>
      <c r="H1913" s="114">
        <v>76.104596000000001</v>
      </c>
      <c r="I1913" s="114" t="s">
        <v>1203</v>
      </c>
      <c r="J1913" s="114" t="s">
        <v>61</v>
      </c>
      <c r="K1913" s="121" t="s">
        <v>495</v>
      </c>
      <c r="L1913" s="121" t="s">
        <v>55</v>
      </c>
      <c r="M1913" s="114" t="s">
        <v>1530</v>
      </c>
      <c r="N1913" s="114" t="s">
        <v>65</v>
      </c>
      <c r="O1913" s="114" t="s">
        <v>518</v>
      </c>
      <c r="P1913" s="121" t="s">
        <v>1204</v>
      </c>
      <c r="Q1913" s="121">
        <v>4</v>
      </c>
      <c r="R1913" s="121" t="s">
        <v>881</v>
      </c>
      <c r="S1913" s="121" t="s">
        <v>59</v>
      </c>
      <c r="U1913" s="121" t="s">
        <v>874</v>
      </c>
      <c r="W1913" s="113" t="s">
        <v>65</v>
      </c>
      <c r="X1913" s="113">
        <v>6</v>
      </c>
      <c r="Y1913" s="113" t="s">
        <v>65</v>
      </c>
      <c r="Z1913" s="113" t="s">
        <v>65</v>
      </c>
      <c r="AA1913" s="120">
        <v>0</v>
      </c>
      <c r="AB1913" s="114" t="s">
        <v>65</v>
      </c>
      <c r="AC1913" s="121" t="s">
        <v>59</v>
      </c>
      <c r="AD1913" s="121" t="s">
        <v>875</v>
      </c>
    </row>
    <row r="1914" spans="1:30" s="121" customFormat="1">
      <c r="A1914" s="114" t="s">
        <v>1433</v>
      </c>
      <c r="B1914" s="114" t="s">
        <v>1537</v>
      </c>
      <c r="C1914" s="114" t="s">
        <v>868</v>
      </c>
      <c r="D1914" s="114">
        <f t="shared" si="140"/>
        <v>4</v>
      </c>
      <c r="E1914" s="119">
        <f t="shared" si="142"/>
        <v>567.38456968778621</v>
      </c>
      <c r="F1914" s="119">
        <v>378.285705470805</v>
      </c>
      <c r="G1914" s="114">
        <v>23.189005000000002</v>
      </c>
      <c r="H1914" s="114">
        <v>76.104185999999999</v>
      </c>
      <c r="I1914" s="114" t="s">
        <v>1203</v>
      </c>
      <c r="J1914" s="114" t="s">
        <v>61</v>
      </c>
      <c r="K1914" s="121" t="s">
        <v>495</v>
      </c>
      <c r="L1914" s="121" t="s">
        <v>55</v>
      </c>
      <c r="M1914" s="114" t="s">
        <v>1530</v>
      </c>
      <c r="N1914" s="114" t="s">
        <v>65</v>
      </c>
      <c r="O1914" s="114" t="s">
        <v>518</v>
      </c>
      <c r="P1914" s="121" t="s">
        <v>1204</v>
      </c>
      <c r="Q1914" s="121">
        <v>4</v>
      </c>
      <c r="R1914" s="121" t="s">
        <v>881</v>
      </c>
      <c r="S1914" s="121" t="s">
        <v>59</v>
      </c>
      <c r="U1914" s="121" t="s">
        <v>874</v>
      </c>
      <c r="W1914" s="149" t="s">
        <v>1433</v>
      </c>
      <c r="X1914" s="113">
        <v>10</v>
      </c>
      <c r="Y1914" s="113" t="s">
        <v>1413</v>
      </c>
      <c r="Z1914" s="113" t="s">
        <v>1433</v>
      </c>
      <c r="AA1914" s="120">
        <f t="shared" ref="AA1914:AA1916" si="145">X1914+6</f>
        <v>16</v>
      </c>
      <c r="AB1914" s="114" t="s">
        <v>65</v>
      </c>
      <c r="AC1914" s="121" t="s">
        <v>59</v>
      </c>
      <c r="AD1914" s="121" t="s">
        <v>875</v>
      </c>
    </row>
    <row r="1915" spans="1:30" s="121" customFormat="1">
      <c r="A1915" s="114" t="s">
        <v>1433</v>
      </c>
      <c r="B1915" s="114" t="s">
        <v>1537</v>
      </c>
      <c r="C1915" s="114" t="s">
        <v>868</v>
      </c>
      <c r="D1915" s="114">
        <f t="shared" si="140"/>
        <v>4</v>
      </c>
      <c r="E1915" s="119">
        <f t="shared" si="142"/>
        <v>945.67027515859127</v>
      </c>
      <c r="F1915" s="119">
        <v>308.13983036495398</v>
      </c>
      <c r="G1915" s="114">
        <v>23.187021000000001</v>
      </c>
      <c r="H1915" s="114">
        <v>76.101500000000001</v>
      </c>
      <c r="I1915" s="114" t="s">
        <v>1203</v>
      </c>
      <c r="J1915" s="114" t="s">
        <v>61</v>
      </c>
      <c r="K1915" s="121" t="s">
        <v>495</v>
      </c>
      <c r="L1915" s="121" t="s">
        <v>55</v>
      </c>
      <c r="M1915" s="114" t="s">
        <v>1530</v>
      </c>
      <c r="N1915" s="114" t="s">
        <v>65</v>
      </c>
      <c r="O1915" s="114" t="s">
        <v>518</v>
      </c>
      <c r="P1915" s="121" t="s">
        <v>1204</v>
      </c>
      <c r="Q1915" s="121">
        <v>4</v>
      </c>
      <c r="R1915" s="121" t="s">
        <v>881</v>
      </c>
      <c r="S1915" s="121" t="s">
        <v>59</v>
      </c>
      <c r="U1915" s="121" t="s">
        <v>874</v>
      </c>
      <c r="W1915" s="149" t="s">
        <v>1433</v>
      </c>
      <c r="X1915" s="113">
        <v>7</v>
      </c>
      <c r="Y1915" s="113" t="s">
        <v>1413</v>
      </c>
      <c r="Z1915" s="113" t="s">
        <v>1433</v>
      </c>
      <c r="AA1915" s="120">
        <f t="shared" si="145"/>
        <v>13</v>
      </c>
      <c r="AB1915" s="114" t="s">
        <v>65</v>
      </c>
      <c r="AC1915" s="121" t="s">
        <v>59</v>
      </c>
      <c r="AD1915" s="121" t="s">
        <v>875</v>
      </c>
    </row>
    <row r="1916" spans="1:30" s="121" customFormat="1">
      <c r="A1916" s="114" t="s">
        <v>1433</v>
      </c>
      <c r="B1916" s="114" t="s">
        <v>1537</v>
      </c>
      <c r="C1916" s="114" t="s">
        <v>868</v>
      </c>
      <c r="D1916" s="114">
        <f t="shared" si="140"/>
        <v>4</v>
      </c>
      <c r="E1916" s="119">
        <f t="shared" si="142"/>
        <v>1253.8101055235452</v>
      </c>
      <c r="F1916" s="119">
        <v>245.541150968793</v>
      </c>
      <c r="G1916" s="114">
        <v>23.185908000000001</v>
      </c>
      <c r="H1916" s="114">
        <v>76.098742999999999</v>
      </c>
      <c r="I1916" s="114" t="s">
        <v>1203</v>
      </c>
      <c r="J1916" s="114" t="s">
        <v>61</v>
      </c>
      <c r="K1916" s="121" t="s">
        <v>495</v>
      </c>
      <c r="L1916" s="121" t="s">
        <v>55</v>
      </c>
      <c r="M1916" s="114" t="s">
        <v>1530</v>
      </c>
      <c r="N1916" s="114" t="s">
        <v>65</v>
      </c>
      <c r="O1916" s="114" t="s">
        <v>518</v>
      </c>
      <c r="P1916" s="121" t="s">
        <v>1204</v>
      </c>
      <c r="Q1916" s="121">
        <v>4</v>
      </c>
      <c r="R1916" s="121" t="s">
        <v>881</v>
      </c>
      <c r="S1916" s="121" t="s">
        <v>59</v>
      </c>
      <c r="U1916" s="121" t="s">
        <v>874</v>
      </c>
      <c r="W1916" s="149" t="s">
        <v>1433</v>
      </c>
      <c r="X1916" s="113">
        <v>8</v>
      </c>
      <c r="Y1916" s="113" t="s">
        <v>1413</v>
      </c>
      <c r="Z1916" s="113" t="s">
        <v>1433</v>
      </c>
      <c r="AA1916" s="120">
        <f t="shared" si="145"/>
        <v>14</v>
      </c>
      <c r="AB1916" s="114" t="s">
        <v>65</v>
      </c>
      <c r="AC1916" s="121" t="s">
        <v>59</v>
      </c>
      <c r="AD1916" s="121" t="s">
        <v>875</v>
      </c>
    </row>
    <row r="1917" spans="1:30" s="121" customFormat="1">
      <c r="A1917" s="114" t="s">
        <v>1206</v>
      </c>
      <c r="B1917" s="114" t="s">
        <v>871</v>
      </c>
      <c r="C1917" s="114" t="s">
        <v>868</v>
      </c>
      <c r="D1917" s="114">
        <f t="shared" si="140"/>
        <v>4</v>
      </c>
      <c r="E1917" s="119">
        <f t="shared" si="142"/>
        <v>1499.3512564923383</v>
      </c>
      <c r="F1917" s="119">
        <v>61.9889931011747</v>
      </c>
      <c r="G1917" s="114">
        <v>23.184849</v>
      </c>
      <c r="H1917" s="114">
        <v>76.096740999999994</v>
      </c>
      <c r="I1917" s="114" t="s">
        <v>1203</v>
      </c>
      <c r="J1917" s="114" t="s">
        <v>61</v>
      </c>
      <c r="K1917" s="121" t="s">
        <v>495</v>
      </c>
      <c r="L1917" s="121" t="s">
        <v>55</v>
      </c>
      <c r="M1917" s="114" t="s">
        <v>1530</v>
      </c>
      <c r="N1917" s="114" t="s">
        <v>65</v>
      </c>
      <c r="O1917" s="114" t="s">
        <v>518</v>
      </c>
      <c r="P1917" s="121" t="s">
        <v>1204</v>
      </c>
      <c r="Q1917" s="121">
        <v>4</v>
      </c>
      <c r="R1917" s="121" t="s">
        <v>881</v>
      </c>
      <c r="S1917" s="121" t="s">
        <v>59</v>
      </c>
      <c r="U1917" s="121" t="s">
        <v>874</v>
      </c>
      <c r="W1917" s="113" t="s">
        <v>65</v>
      </c>
      <c r="X1917" s="113">
        <v>6</v>
      </c>
      <c r="Y1917" s="113" t="s">
        <v>65</v>
      </c>
      <c r="Z1917" s="113" t="s">
        <v>65</v>
      </c>
      <c r="AA1917" s="120">
        <v>0</v>
      </c>
      <c r="AB1917" s="114" t="s">
        <v>65</v>
      </c>
      <c r="AC1917" s="121" t="s">
        <v>59</v>
      </c>
      <c r="AD1917" s="121" t="s">
        <v>875</v>
      </c>
    </row>
    <row r="1918" spans="1:30" s="121" customFormat="1">
      <c r="A1918" s="114" t="s">
        <v>1433</v>
      </c>
      <c r="B1918" s="114" t="s">
        <v>1537</v>
      </c>
      <c r="C1918" s="114" t="s">
        <v>868</v>
      </c>
      <c r="D1918" s="114">
        <f t="shared" si="140"/>
        <v>4</v>
      </c>
      <c r="E1918" s="119">
        <f t="shared" si="142"/>
        <v>1561.3402495935129</v>
      </c>
      <c r="F1918" s="119">
        <v>198.37113241374499</v>
      </c>
      <c r="G1918" s="114">
        <v>23.184666</v>
      </c>
      <c r="H1918" s="114">
        <v>76.096170000000001</v>
      </c>
      <c r="I1918" s="114" t="s">
        <v>1203</v>
      </c>
      <c r="J1918" s="114" t="s">
        <v>61</v>
      </c>
      <c r="K1918" s="121" t="s">
        <v>495</v>
      </c>
      <c r="L1918" s="121" t="s">
        <v>55</v>
      </c>
      <c r="M1918" s="114" t="s">
        <v>1530</v>
      </c>
      <c r="N1918" s="114" t="s">
        <v>65</v>
      </c>
      <c r="O1918" s="114" t="s">
        <v>518</v>
      </c>
      <c r="P1918" s="121" t="s">
        <v>1204</v>
      </c>
      <c r="Q1918" s="121">
        <v>4</v>
      </c>
      <c r="R1918" s="121" t="s">
        <v>881</v>
      </c>
      <c r="S1918" s="121" t="s">
        <v>59</v>
      </c>
      <c r="U1918" s="121" t="s">
        <v>874</v>
      </c>
      <c r="W1918" s="149" t="s">
        <v>1433</v>
      </c>
      <c r="X1918" s="113">
        <v>8</v>
      </c>
      <c r="Y1918" s="113" t="s">
        <v>1413</v>
      </c>
      <c r="Z1918" s="113" t="s">
        <v>1433</v>
      </c>
      <c r="AA1918" s="120">
        <f t="shared" ref="AA1918:AA1920" si="146">X1918+6</f>
        <v>14</v>
      </c>
      <c r="AB1918" s="114" t="s">
        <v>65</v>
      </c>
      <c r="AC1918" s="121" t="s">
        <v>59</v>
      </c>
      <c r="AD1918" s="121" t="s">
        <v>875</v>
      </c>
    </row>
    <row r="1919" spans="1:30" s="121" customFormat="1">
      <c r="A1919" s="114" t="s">
        <v>1433</v>
      </c>
      <c r="B1919" s="114" t="s">
        <v>1537</v>
      </c>
      <c r="C1919" s="114" t="s">
        <v>868</v>
      </c>
      <c r="D1919" s="114">
        <f t="shared" si="140"/>
        <v>4</v>
      </c>
      <c r="E1919" s="119">
        <f t="shared" si="142"/>
        <v>1759.711382007258</v>
      </c>
      <c r="F1919" s="119">
        <v>181.64033884589099</v>
      </c>
      <c r="G1919" s="114">
        <v>23.184153999999999</v>
      </c>
      <c r="H1919" s="114">
        <v>76.094333000000006</v>
      </c>
      <c r="I1919" s="114" t="s">
        <v>1203</v>
      </c>
      <c r="J1919" s="114" t="s">
        <v>61</v>
      </c>
      <c r="K1919" s="121" t="s">
        <v>495</v>
      </c>
      <c r="L1919" s="121" t="s">
        <v>55</v>
      </c>
      <c r="M1919" s="114" t="s">
        <v>1530</v>
      </c>
      <c r="N1919" s="114" t="s">
        <v>65</v>
      </c>
      <c r="O1919" s="114" t="s">
        <v>518</v>
      </c>
      <c r="P1919" s="121" t="s">
        <v>1204</v>
      </c>
      <c r="Q1919" s="121">
        <v>4</v>
      </c>
      <c r="R1919" s="121" t="s">
        <v>881</v>
      </c>
      <c r="S1919" s="121" t="s">
        <v>59</v>
      </c>
      <c r="U1919" s="121" t="s">
        <v>874</v>
      </c>
      <c r="W1919" s="149" t="s">
        <v>1433</v>
      </c>
      <c r="X1919" s="113">
        <v>10</v>
      </c>
      <c r="Y1919" s="113" t="s">
        <v>1413</v>
      </c>
      <c r="Z1919" s="113" t="s">
        <v>1433</v>
      </c>
      <c r="AA1919" s="120">
        <f t="shared" si="146"/>
        <v>16</v>
      </c>
      <c r="AB1919" s="114" t="s">
        <v>65</v>
      </c>
      <c r="AC1919" s="121" t="s">
        <v>59</v>
      </c>
      <c r="AD1919" s="121" t="s">
        <v>875</v>
      </c>
    </row>
    <row r="1920" spans="1:30" s="121" customFormat="1">
      <c r="A1920" s="114" t="s">
        <v>1433</v>
      </c>
      <c r="B1920" s="114" t="s">
        <v>1537</v>
      </c>
      <c r="C1920" s="114" t="s">
        <v>868</v>
      </c>
      <c r="D1920" s="114">
        <f t="shared" si="140"/>
        <v>4</v>
      </c>
      <c r="E1920" s="119">
        <f t="shared" si="142"/>
        <v>1941.3517208531489</v>
      </c>
      <c r="F1920" s="119">
        <v>347.34087671763598</v>
      </c>
      <c r="G1920" s="114">
        <v>23.184023</v>
      </c>
      <c r="H1920" s="114">
        <v>76.092567000000003</v>
      </c>
      <c r="I1920" s="114" t="s">
        <v>1203</v>
      </c>
      <c r="J1920" s="114" t="s">
        <v>61</v>
      </c>
      <c r="K1920" s="121" t="s">
        <v>495</v>
      </c>
      <c r="L1920" s="121" t="s">
        <v>55</v>
      </c>
      <c r="M1920" s="114" t="s">
        <v>1530</v>
      </c>
      <c r="N1920" s="114" t="s">
        <v>65</v>
      </c>
      <c r="O1920" s="114" t="s">
        <v>518</v>
      </c>
      <c r="P1920" s="121" t="s">
        <v>1204</v>
      </c>
      <c r="Q1920" s="121">
        <v>4</v>
      </c>
      <c r="R1920" s="121" t="s">
        <v>881</v>
      </c>
      <c r="S1920" s="121" t="s">
        <v>59</v>
      </c>
      <c r="U1920" s="121" t="s">
        <v>874</v>
      </c>
      <c r="W1920" s="149" t="s">
        <v>1433</v>
      </c>
      <c r="X1920" s="113">
        <v>25</v>
      </c>
      <c r="Y1920" s="113" t="s">
        <v>1413</v>
      </c>
      <c r="Z1920" s="113" t="s">
        <v>1433</v>
      </c>
      <c r="AA1920" s="120">
        <f t="shared" si="146"/>
        <v>31</v>
      </c>
      <c r="AB1920" s="114" t="s">
        <v>65</v>
      </c>
      <c r="AC1920" s="121" t="s">
        <v>59</v>
      </c>
      <c r="AD1920" s="121" t="s">
        <v>875</v>
      </c>
    </row>
    <row r="1921" spans="1:30" s="121" customFormat="1">
      <c r="A1921" s="114" t="s">
        <v>1432</v>
      </c>
      <c r="B1921" s="114" t="s">
        <v>1408</v>
      </c>
      <c r="C1921" s="114" t="s">
        <v>868</v>
      </c>
      <c r="D1921" s="114">
        <f t="shared" si="140"/>
        <v>5</v>
      </c>
      <c r="E1921" s="119">
        <f t="shared" si="142"/>
        <v>2288.692597570785</v>
      </c>
      <c r="F1921" s="119">
        <v>81.422674495744801</v>
      </c>
      <c r="G1921" s="114">
        <v>23.183316000000001</v>
      </c>
      <c r="H1921" s="114">
        <v>76.089276999999996</v>
      </c>
      <c r="I1921" s="114" t="s">
        <v>1203</v>
      </c>
      <c r="J1921" s="114" t="s">
        <v>61</v>
      </c>
      <c r="K1921" s="121" t="s">
        <v>495</v>
      </c>
      <c r="L1921" s="121" t="s">
        <v>55</v>
      </c>
      <c r="M1921" s="114" t="s">
        <v>1530</v>
      </c>
      <c r="N1921" s="114" t="s">
        <v>65</v>
      </c>
      <c r="O1921" s="114" t="s">
        <v>518</v>
      </c>
      <c r="P1921" s="121" t="s">
        <v>884</v>
      </c>
      <c r="Q1921" s="121">
        <v>6</v>
      </c>
      <c r="R1921" s="121" t="s">
        <v>873</v>
      </c>
      <c r="S1921" s="121" t="s">
        <v>59</v>
      </c>
      <c r="U1921" s="121" t="s">
        <v>886</v>
      </c>
      <c r="W1921" s="113" t="s">
        <v>65</v>
      </c>
      <c r="X1921" s="113">
        <v>8</v>
      </c>
      <c r="Y1921" s="113" t="s">
        <v>65</v>
      </c>
      <c r="Z1921" s="113" t="s">
        <v>65</v>
      </c>
      <c r="AA1921" s="120">
        <v>0</v>
      </c>
      <c r="AB1921" s="114" t="s">
        <v>65</v>
      </c>
      <c r="AC1921" s="121" t="s">
        <v>59</v>
      </c>
      <c r="AD1921" s="121" t="s">
        <v>875</v>
      </c>
    </row>
    <row r="1922" spans="1:30" s="121" customFormat="1">
      <c r="A1922" s="114" t="s">
        <v>1432</v>
      </c>
      <c r="B1922" s="114" t="s">
        <v>1408</v>
      </c>
      <c r="C1922" s="114" t="s">
        <v>868</v>
      </c>
      <c r="D1922" s="114">
        <f t="shared" si="140"/>
        <v>5</v>
      </c>
      <c r="E1922" s="119">
        <f t="shared" si="142"/>
        <v>2370.11527206653</v>
      </c>
      <c r="F1922" s="119">
        <v>303.56429115950198</v>
      </c>
      <c r="G1922" s="114">
        <v>23.183008000000001</v>
      </c>
      <c r="H1922" s="114">
        <v>76.088784000000004</v>
      </c>
      <c r="I1922" s="114" t="s">
        <v>1203</v>
      </c>
      <c r="J1922" s="114" t="s">
        <v>61</v>
      </c>
      <c r="K1922" s="121" t="s">
        <v>495</v>
      </c>
      <c r="L1922" s="121" t="s">
        <v>55</v>
      </c>
      <c r="M1922" s="114" t="s">
        <v>1530</v>
      </c>
      <c r="N1922" s="114" t="s">
        <v>65</v>
      </c>
      <c r="O1922" s="114" t="s">
        <v>518</v>
      </c>
      <c r="P1922" s="121" t="s">
        <v>884</v>
      </c>
      <c r="Q1922" s="121">
        <v>6</v>
      </c>
      <c r="R1922" s="121" t="s">
        <v>873</v>
      </c>
      <c r="S1922" s="121" t="s">
        <v>59</v>
      </c>
      <c r="U1922" s="121" t="s">
        <v>886</v>
      </c>
      <c r="W1922" s="113" t="s">
        <v>65</v>
      </c>
      <c r="X1922" s="113">
        <v>11</v>
      </c>
      <c r="Y1922" s="113" t="s">
        <v>65</v>
      </c>
      <c r="Z1922" s="113" t="s">
        <v>65</v>
      </c>
      <c r="AA1922" s="120">
        <v>0</v>
      </c>
      <c r="AB1922" s="114" t="s">
        <v>65</v>
      </c>
      <c r="AC1922" s="121" t="s">
        <v>59</v>
      </c>
      <c r="AD1922" s="121" t="s">
        <v>875</v>
      </c>
    </row>
    <row r="1923" spans="1:30" s="121" customFormat="1">
      <c r="A1923" s="114" t="s">
        <v>1432</v>
      </c>
      <c r="B1923" s="114" t="s">
        <v>1408</v>
      </c>
      <c r="C1923" s="114" t="s">
        <v>868</v>
      </c>
      <c r="D1923" s="114">
        <f t="shared" si="140"/>
        <v>5</v>
      </c>
      <c r="E1923" s="119">
        <f t="shared" si="142"/>
        <v>2673.6795632260319</v>
      </c>
      <c r="F1923" s="119">
        <v>278.11654685222999</v>
      </c>
      <c r="G1923" s="114">
        <v>23.182577999999999</v>
      </c>
      <c r="H1923" s="114">
        <v>76.086017999999996</v>
      </c>
      <c r="I1923" s="114" t="s">
        <v>1203</v>
      </c>
      <c r="J1923" s="114" t="s">
        <v>61</v>
      </c>
      <c r="K1923" s="121" t="s">
        <v>495</v>
      </c>
      <c r="L1923" s="121" t="s">
        <v>55</v>
      </c>
      <c r="M1923" s="114" t="s">
        <v>1530</v>
      </c>
      <c r="N1923" s="114" t="s">
        <v>65</v>
      </c>
      <c r="O1923" s="114" t="s">
        <v>518</v>
      </c>
      <c r="P1923" s="121" t="s">
        <v>884</v>
      </c>
      <c r="Q1923" s="121">
        <v>6</v>
      </c>
      <c r="R1923" s="121" t="s">
        <v>873</v>
      </c>
      <c r="S1923" s="121" t="s">
        <v>59</v>
      </c>
      <c r="U1923" s="121" t="s">
        <v>886</v>
      </c>
      <c r="W1923" s="113" t="s">
        <v>65</v>
      </c>
      <c r="X1923" s="113">
        <v>7</v>
      </c>
      <c r="Y1923" s="113" t="s">
        <v>65</v>
      </c>
      <c r="Z1923" s="113" t="s">
        <v>65</v>
      </c>
      <c r="AA1923" s="120">
        <v>0</v>
      </c>
      <c r="AB1923" s="114" t="s">
        <v>65</v>
      </c>
      <c r="AC1923" s="121" t="s">
        <v>59</v>
      </c>
      <c r="AD1923" s="121" t="s">
        <v>875</v>
      </c>
    </row>
    <row r="1924" spans="1:30" s="121" customFormat="1">
      <c r="A1924" s="114" t="s">
        <v>1431</v>
      </c>
      <c r="B1924" s="114" t="s">
        <v>1408</v>
      </c>
      <c r="C1924" s="114" t="s">
        <v>868</v>
      </c>
      <c r="D1924" s="114">
        <f t="shared" si="140"/>
        <v>5</v>
      </c>
      <c r="E1924" s="119">
        <f t="shared" si="142"/>
        <v>2951.7961100782618</v>
      </c>
      <c r="F1924" s="119">
        <v>141.005327099656</v>
      </c>
      <c r="G1924" s="114">
        <v>23.180540000000001</v>
      </c>
      <c r="H1924" s="114">
        <v>76.085033999999993</v>
      </c>
      <c r="I1924" s="114" t="s">
        <v>1203</v>
      </c>
      <c r="J1924" s="114" t="s">
        <v>61</v>
      </c>
      <c r="K1924" s="121" t="s">
        <v>495</v>
      </c>
      <c r="L1924" s="121" t="s">
        <v>55</v>
      </c>
      <c r="M1924" s="114" t="s">
        <v>1530</v>
      </c>
      <c r="N1924" s="114" t="s">
        <v>65</v>
      </c>
      <c r="O1924" s="114" t="s">
        <v>518</v>
      </c>
      <c r="P1924" s="121" t="s">
        <v>884</v>
      </c>
      <c r="Q1924" s="121">
        <v>6</v>
      </c>
      <c r="R1924" s="121" t="s">
        <v>881</v>
      </c>
      <c r="S1924" s="121" t="s">
        <v>59</v>
      </c>
      <c r="U1924" s="121" t="s">
        <v>886</v>
      </c>
      <c r="W1924" s="113" t="s">
        <v>65</v>
      </c>
      <c r="X1924" s="113">
        <v>6</v>
      </c>
      <c r="Y1924" s="113" t="s">
        <v>65</v>
      </c>
      <c r="Z1924" s="113" t="s">
        <v>65</v>
      </c>
      <c r="AA1924" s="120">
        <v>0</v>
      </c>
      <c r="AB1924" s="114" t="s">
        <v>65</v>
      </c>
      <c r="AC1924" s="121" t="s">
        <v>59</v>
      </c>
      <c r="AD1924" s="121" t="s">
        <v>875</v>
      </c>
    </row>
    <row r="1925" spans="1:30" s="121" customFormat="1">
      <c r="A1925" s="114" t="s">
        <v>1432</v>
      </c>
      <c r="B1925" s="114" t="s">
        <v>1408</v>
      </c>
      <c r="C1925" s="114" t="s">
        <v>895</v>
      </c>
      <c r="D1925" s="114">
        <f t="shared" ref="D1925:D1988" si="147">(Q1925/2)+2</f>
        <v>5</v>
      </c>
      <c r="E1925" s="119">
        <f t="shared" si="142"/>
        <v>3092.8014371779177</v>
      </c>
      <c r="F1925" s="119">
        <v>28.577425258400801</v>
      </c>
      <c r="G1925" s="114">
        <v>23.179748</v>
      </c>
      <c r="H1925" s="114">
        <v>76.083957999999996</v>
      </c>
      <c r="I1925" s="114" t="s">
        <v>1203</v>
      </c>
      <c r="J1925" s="114" t="s">
        <v>61</v>
      </c>
      <c r="K1925" s="121" t="s">
        <v>495</v>
      </c>
      <c r="L1925" s="121" t="s">
        <v>55</v>
      </c>
      <c r="M1925" s="114" t="s">
        <v>1530</v>
      </c>
      <c r="N1925" s="114" t="s">
        <v>65</v>
      </c>
      <c r="O1925" s="114" t="s">
        <v>518</v>
      </c>
      <c r="P1925" s="121" t="s">
        <v>884</v>
      </c>
      <c r="Q1925" s="121">
        <v>6</v>
      </c>
      <c r="R1925" s="121" t="s">
        <v>885</v>
      </c>
      <c r="S1925" s="121" t="s">
        <v>1535</v>
      </c>
      <c r="U1925" s="121" t="s">
        <v>886</v>
      </c>
      <c r="W1925" s="113" t="s">
        <v>65</v>
      </c>
      <c r="X1925" s="113">
        <v>5</v>
      </c>
      <c r="Y1925" s="113" t="s">
        <v>65</v>
      </c>
      <c r="Z1925" s="113" t="s">
        <v>65</v>
      </c>
      <c r="AA1925" s="120">
        <v>0</v>
      </c>
      <c r="AB1925" s="114" t="s">
        <v>65</v>
      </c>
      <c r="AC1925" s="121" t="s">
        <v>1535</v>
      </c>
      <c r="AD1925" s="121" t="s">
        <v>875</v>
      </c>
    </row>
    <row r="1926" spans="1:30" s="121" customFormat="1">
      <c r="A1926" s="114" t="s">
        <v>1506</v>
      </c>
      <c r="B1926" s="114" t="s">
        <v>893</v>
      </c>
      <c r="C1926" s="114" t="s">
        <v>868</v>
      </c>
      <c r="D1926" s="114">
        <f t="shared" si="147"/>
        <v>5</v>
      </c>
      <c r="E1926" s="119">
        <v>0</v>
      </c>
      <c r="F1926" s="119">
        <v>23.504567062131901</v>
      </c>
      <c r="G1926" s="114">
        <v>23.179572</v>
      </c>
      <c r="H1926" s="114">
        <v>76.084157000000005</v>
      </c>
      <c r="I1926" s="114" t="s">
        <v>1207</v>
      </c>
      <c r="J1926" s="114" t="s">
        <v>61</v>
      </c>
      <c r="K1926" s="121" t="s">
        <v>495</v>
      </c>
      <c r="L1926" s="121" t="s">
        <v>55</v>
      </c>
      <c r="M1926" s="114" t="s">
        <v>1531</v>
      </c>
      <c r="N1926" s="114" t="s">
        <v>65</v>
      </c>
      <c r="O1926" s="114" t="s">
        <v>518</v>
      </c>
      <c r="P1926" s="121" t="s">
        <v>884</v>
      </c>
      <c r="Q1926" s="121">
        <v>6</v>
      </c>
      <c r="R1926" s="121" t="s">
        <v>885</v>
      </c>
      <c r="S1926" s="121" t="s">
        <v>59</v>
      </c>
      <c r="U1926" s="121" t="s">
        <v>886</v>
      </c>
      <c r="W1926" s="113" t="s">
        <v>65</v>
      </c>
      <c r="X1926" s="113">
        <v>6</v>
      </c>
      <c r="Y1926" s="113" t="s">
        <v>65</v>
      </c>
      <c r="Z1926" s="113" t="s">
        <v>65</v>
      </c>
      <c r="AA1926" s="120">
        <v>0</v>
      </c>
      <c r="AB1926" s="114" t="s">
        <v>65</v>
      </c>
      <c r="AC1926" s="121" t="s">
        <v>59</v>
      </c>
      <c r="AD1926" s="121" t="s">
        <v>875</v>
      </c>
    </row>
    <row r="1927" spans="1:30" s="121" customFormat="1">
      <c r="A1927" s="114" t="s">
        <v>1431</v>
      </c>
      <c r="B1927" s="114" t="s">
        <v>1408</v>
      </c>
      <c r="C1927" s="114" t="s">
        <v>868</v>
      </c>
      <c r="D1927" s="114">
        <f t="shared" si="147"/>
        <v>5</v>
      </c>
      <c r="E1927" s="119">
        <f t="shared" ref="E1927:E1988" si="148">F1926+E1926</f>
        <v>23.504567062131901</v>
      </c>
      <c r="F1927" s="119">
        <v>137.720750571775</v>
      </c>
      <c r="G1927" s="114">
        <v>23.179728000000001</v>
      </c>
      <c r="H1927" s="114">
        <v>76.084025999999994</v>
      </c>
      <c r="I1927" s="114" t="s">
        <v>1207</v>
      </c>
      <c r="J1927" s="114" t="s">
        <v>61</v>
      </c>
      <c r="K1927" s="121" t="s">
        <v>495</v>
      </c>
      <c r="L1927" s="121" t="s">
        <v>55</v>
      </c>
      <c r="M1927" s="114" t="s">
        <v>1531</v>
      </c>
      <c r="N1927" s="114" t="s">
        <v>65</v>
      </c>
      <c r="O1927" s="114" t="s">
        <v>518</v>
      </c>
      <c r="P1927" s="121" t="s">
        <v>884</v>
      </c>
      <c r="Q1927" s="121">
        <v>6</v>
      </c>
      <c r="R1927" s="121" t="s">
        <v>881</v>
      </c>
      <c r="S1927" s="121" t="s">
        <v>59</v>
      </c>
      <c r="U1927" s="121" t="s">
        <v>886</v>
      </c>
      <c r="W1927" s="113" t="s">
        <v>65</v>
      </c>
      <c r="X1927" s="113">
        <v>6</v>
      </c>
      <c r="Y1927" s="113" t="s">
        <v>65</v>
      </c>
      <c r="Z1927" s="113" t="s">
        <v>65</v>
      </c>
      <c r="AA1927" s="120">
        <v>0</v>
      </c>
      <c r="AB1927" s="114" t="s">
        <v>65</v>
      </c>
      <c r="AC1927" s="121" t="s">
        <v>59</v>
      </c>
      <c r="AD1927" s="121" t="s">
        <v>875</v>
      </c>
    </row>
    <row r="1928" spans="1:30" s="121" customFormat="1">
      <c r="A1928" s="114" t="s">
        <v>1431</v>
      </c>
      <c r="B1928" s="114" t="s">
        <v>1408</v>
      </c>
      <c r="C1928" s="114" t="s">
        <v>868</v>
      </c>
      <c r="D1928" s="114">
        <f t="shared" si="147"/>
        <v>5</v>
      </c>
      <c r="E1928" s="119">
        <f t="shared" si="148"/>
        <v>161.22531763390691</v>
      </c>
      <c r="F1928" s="119">
        <v>275.30854809475699</v>
      </c>
      <c r="G1928" s="114">
        <v>23.180522</v>
      </c>
      <c r="H1928" s="114">
        <v>76.085049999999995</v>
      </c>
      <c r="I1928" s="114" t="s">
        <v>1207</v>
      </c>
      <c r="J1928" s="114" t="s">
        <v>61</v>
      </c>
      <c r="K1928" s="121" t="s">
        <v>495</v>
      </c>
      <c r="L1928" s="121" t="s">
        <v>55</v>
      </c>
      <c r="M1928" s="114" t="s">
        <v>1531</v>
      </c>
      <c r="N1928" s="114" t="s">
        <v>65</v>
      </c>
      <c r="O1928" s="114" t="s">
        <v>518</v>
      </c>
      <c r="P1928" s="121" t="s">
        <v>884</v>
      </c>
      <c r="Q1928" s="121">
        <v>6</v>
      </c>
      <c r="R1928" s="121" t="s">
        <v>873</v>
      </c>
      <c r="S1928" s="121" t="s">
        <v>59</v>
      </c>
      <c r="U1928" s="121" t="s">
        <v>886</v>
      </c>
      <c r="W1928" s="113" t="s">
        <v>65</v>
      </c>
      <c r="X1928" s="113">
        <v>6</v>
      </c>
      <c r="Y1928" s="113" t="s">
        <v>65</v>
      </c>
      <c r="Z1928" s="113" t="s">
        <v>65</v>
      </c>
      <c r="AA1928" s="120">
        <v>0</v>
      </c>
      <c r="AB1928" s="114" t="s">
        <v>65</v>
      </c>
      <c r="AC1928" s="121" t="s">
        <v>59</v>
      </c>
      <c r="AD1928" s="121" t="s">
        <v>875</v>
      </c>
    </row>
    <row r="1929" spans="1:30" s="121" customFormat="1">
      <c r="A1929" s="114" t="s">
        <v>1431</v>
      </c>
      <c r="B1929" s="114" t="s">
        <v>1408</v>
      </c>
      <c r="C1929" s="114" t="s">
        <v>868</v>
      </c>
      <c r="D1929" s="114">
        <f t="shared" si="147"/>
        <v>5</v>
      </c>
      <c r="E1929" s="119">
        <f t="shared" si="148"/>
        <v>436.5338657286639</v>
      </c>
      <c r="F1929" s="119">
        <v>299.10354760646698</v>
      </c>
      <c r="G1929" s="114">
        <v>23.182538999999998</v>
      </c>
      <c r="H1929" s="114">
        <v>76.086039</v>
      </c>
      <c r="I1929" s="114" t="s">
        <v>1207</v>
      </c>
      <c r="J1929" s="114" t="s">
        <v>61</v>
      </c>
      <c r="K1929" s="121" t="s">
        <v>495</v>
      </c>
      <c r="L1929" s="121" t="s">
        <v>55</v>
      </c>
      <c r="M1929" s="114" t="s">
        <v>1531</v>
      </c>
      <c r="N1929" s="114" t="s">
        <v>65</v>
      </c>
      <c r="O1929" s="114" t="s">
        <v>518</v>
      </c>
      <c r="P1929" s="121" t="s">
        <v>884</v>
      </c>
      <c r="Q1929" s="121">
        <v>6</v>
      </c>
      <c r="R1929" s="121" t="s">
        <v>873</v>
      </c>
      <c r="S1929" s="121" t="s">
        <v>59</v>
      </c>
      <c r="U1929" s="121" t="s">
        <v>886</v>
      </c>
      <c r="W1929" s="113" t="s">
        <v>65</v>
      </c>
      <c r="X1929" s="113">
        <v>6</v>
      </c>
      <c r="Y1929" s="113" t="s">
        <v>65</v>
      </c>
      <c r="Z1929" s="113" t="s">
        <v>65</v>
      </c>
      <c r="AA1929" s="120">
        <v>0</v>
      </c>
      <c r="AB1929" s="114" t="s">
        <v>65</v>
      </c>
      <c r="AC1929" s="121" t="s">
        <v>59</v>
      </c>
      <c r="AD1929" s="121" t="s">
        <v>875</v>
      </c>
    </row>
    <row r="1930" spans="1:30" s="121" customFormat="1">
      <c r="A1930" s="114" t="s">
        <v>1431</v>
      </c>
      <c r="B1930" s="114" t="s">
        <v>1408</v>
      </c>
      <c r="C1930" s="114" t="s">
        <v>868</v>
      </c>
      <c r="D1930" s="114">
        <f t="shared" si="147"/>
        <v>5</v>
      </c>
      <c r="E1930" s="119">
        <f t="shared" si="148"/>
        <v>735.63741333513087</v>
      </c>
      <c r="F1930" s="119">
        <v>188.70656410476801</v>
      </c>
      <c r="G1930" s="114">
        <v>23.182998000000001</v>
      </c>
      <c r="H1930" s="114">
        <v>76.088791000000001</v>
      </c>
      <c r="I1930" s="114" t="s">
        <v>1207</v>
      </c>
      <c r="J1930" s="114" t="s">
        <v>61</v>
      </c>
      <c r="K1930" s="121" t="s">
        <v>495</v>
      </c>
      <c r="L1930" s="121" t="s">
        <v>55</v>
      </c>
      <c r="M1930" s="114" t="s">
        <v>1531</v>
      </c>
      <c r="N1930" s="114" t="s">
        <v>65</v>
      </c>
      <c r="O1930" s="114" t="s">
        <v>518</v>
      </c>
      <c r="P1930" s="121" t="s">
        <v>884</v>
      </c>
      <c r="Q1930" s="121">
        <v>6</v>
      </c>
      <c r="R1930" s="121" t="s">
        <v>873</v>
      </c>
      <c r="S1930" s="121" t="s">
        <v>59</v>
      </c>
      <c r="U1930" s="121" t="s">
        <v>886</v>
      </c>
      <c r="W1930" s="113" t="s">
        <v>65</v>
      </c>
      <c r="X1930" s="113">
        <v>6</v>
      </c>
      <c r="Y1930" s="113" t="s">
        <v>65</v>
      </c>
      <c r="Z1930" s="113" t="s">
        <v>65</v>
      </c>
      <c r="AA1930" s="120">
        <v>0</v>
      </c>
      <c r="AB1930" s="114" t="s">
        <v>65</v>
      </c>
      <c r="AC1930" s="121" t="s">
        <v>59</v>
      </c>
      <c r="AD1930" s="121" t="s">
        <v>875</v>
      </c>
    </row>
    <row r="1931" spans="1:30" s="121" customFormat="1">
      <c r="A1931" s="114" t="s">
        <v>1433</v>
      </c>
      <c r="B1931" s="114" t="s">
        <v>1537</v>
      </c>
      <c r="C1931" s="114" t="s">
        <v>868</v>
      </c>
      <c r="D1931" s="114">
        <f t="shared" si="147"/>
        <v>4</v>
      </c>
      <c r="E1931" s="119">
        <f t="shared" si="148"/>
        <v>924.34397743989894</v>
      </c>
      <c r="F1931" s="119">
        <v>1762.8679160485499</v>
      </c>
      <c r="G1931" s="114">
        <v>23.181463999999998</v>
      </c>
      <c r="H1931" s="114">
        <v>76.088969000000006</v>
      </c>
      <c r="I1931" s="114" t="s">
        <v>1207</v>
      </c>
      <c r="J1931" s="114" t="s">
        <v>61</v>
      </c>
      <c r="K1931" s="121" t="s">
        <v>495</v>
      </c>
      <c r="L1931" s="121" t="s">
        <v>55</v>
      </c>
      <c r="M1931" s="114" t="s">
        <v>1531</v>
      </c>
      <c r="N1931" s="114" t="s">
        <v>65</v>
      </c>
      <c r="O1931" s="114" t="s">
        <v>518</v>
      </c>
      <c r="P1931" s="121" t="s">
        <v>1208</v>
      </c>
      <c r="Q1931" s="121">
        <v>4</v>
      </c>
      <c r="R1931" s="121" t="s">
        <v>885</v>
      </c>
      <c r="S1931" s="121" t="s">
        <v>59</v>
      </c>
      <c r="U1931" s="121" t="s">
        <v>874</v>
      </c>
      <c r="W1931" s="149" t="s">
        <v>1433</v>
      </c>
      <c r="X1931" s="113">
        <v>13</v>
      </c>
      <c r="Y1931" s="113" t="s">
        <v>1413</v>
      </c>
      <c r="Z1931" s="113" t="s">
        <v>1433</v>
      </c>
      <c r="AA1931" s="120">
        <f>X1931+6</f>
        <v>19</v>
      </c>
      <c r="AB1931" s="114" t="s">
        <v>65</v>
      </c>
      <c r="AC1931" s="121" t="s">
        <v>59</v>
      </c>
      <c r="AD1931" s="121" t="s">
        <v>875</v>
      </c>
    </row>
    <row r="1932" spans="1:30" s="121" customFormat="1">
      <c r="A1932" s="114" t="s">
        <v>1432</v>
      </c>
      <c r="B1932" s="114" t="s">
        <v>1408</v>
      </c>
      <c r="C1932" s="114" t="s">
        <v>868</v>
      </c>
      <c r="D1932" s="114">
        <f t="shared" si="147"/>
        <v>5</v>
      </c>
      <c r="E1932" s="119">
        <f t="shared" si="148"/>
        <v>2687.2118934884488</v>
      </c>
      <c r="F1932" s="119">
        <v>222.81707406110201</v>
      </c>
      <c r="G1932" s="114">
        <v>23.168904000000001</v>
      </c>
      <c r="H1932" s="114">
        <v>76.098133000000004</v>
      </c>
      <c r="I1932" s="114" t="s">
        <v>1207</v>
      </c>
      <c r="J1932" s="114" t="s">
        <v>61</v>
      </c>
      <c r="K1932" s="121" t="s">
        <v>495</v>
      </c>
      <c r="L1932" s="121" t="s">
        <v>55</v>
      </c>
      <c r="M1932" s="114" t="s">
        <v>1531</v>
      </c>
      <c r="N1932" s="114" t="s">
        <v>65</v>
      </c>
      <c r="O1932" s="114">
        <v>2</v>
      </c>
      <c r="P1932" s="121" t="s">
        <v>884</v>
      </c>
      <c r="Q1932" s="121">
        <v>6</v>
      </c>
      <c r="R1932" s="121" t="s">
        <v>873</v>
      </c>
      <c r="S1932" s="121" t="s">
        <v>59</v>
      </c>
      <c r="U1932" s="121" t="s">
        <v>886</v>
      </c>
      <c r="W1932" s="113" t="s">
        <v>65</v>
      </c>
      <c r="X1932" s="113">
        <v>8</v>
      </c>
      <c r="Y1932" s="113" t="s">
        <v>65</v>
      </c>
      <c r="Z1932" s="113" t="s">
        <v>65</v>
      </c>
      <c r="AA1932" s="120">
        <v>0</v>
      </c>
      <c r="AB1932" s="114" t="s">
        <v>65</v>
      </c>
      <c r="AC1932" s="121" t="s">
        <v>59</v>
      </c>
      <c r="AD1932" s="121" t="s">
        <v>875</v>
      </c>
    </row>
    <row r="1933" spans="1:30" s="121" customFormat="1">
      <c r="A1933" s="114" t="s">
        <v>1209</v>
      </c>
      <c r="B1933" s="114" t="s">
        <v>871</v>
      </c>
      <c r="C1933" s="114" t="s">
        <v>868</v>
      </c>
      <c r="D1933" s="114">
        <f t="shared" si="147"/>
        <v>5</v>
      </c>
      <c r="E1933" s="119">
        <f t="shared" si="148"/>
        <v>2910.028967549551</v>
      </c>
      <c r="F1933" s="119">
        <v>78.369091987707293</v>
      </c>
      <c r="G1933" s="114">
        <v>23.167096000000001</v>
      </c>
      <c r="H1933" s="114">
        <v>76.098439999999997</v>
      </c>
      <c r="I1933" s="114" t="s">
        <v>1207</v>
      </c>
      <c r="J1933" s="114" t="s">
        <v>61</v>
      </c>
      <c r="K1933" s="121" t="s">
        <v>495</v>
      </c>
      <c r="L1933" s="121" t="s">
        <v>55</v>
      </c>
      <c r="M1933" s="114" t="s">
        <v>1531</v>
      </c>
      <c r="N1933" s="114" t="s">
        <v>65</v>
      </c>
      <c r="O1933" s="114" t="s">
        <v>518</v>
      </c>
      <c r="P1933" s="121" t="s">
        <v>884</v>
      </c>
      <c r="Q1933" s="121">
        <v>6</v>
      </c>
      <c r="R1933" s="121" t="s">
        <v>873</v>
      </c>
      <c r="S1933" s="121" t="s">
        <v>59</v>
      </c>
      <c r="U1933" s="121" t="s">
        <v>886</v>
      </c>
      <c r="W1933" s="113" t="s">
        <v>65</v>
      </c>
      <c r="X1933" s="113">
        <v>6</v>
      </c>
      <c r="Y1933" s="113" t="s">
        <v>65</v>
      </c>
      <c r="Z1933" s="113" t="s">
        <v>65</v>
      </c>
      <c r="AA1933" s="120">
        <v>0</v>
      </c>
      <c r="AB1933" s="114" t="s">
        <v>65</v>
      </c>
      <c r="AC1933" s="121" t="s">
        <v>59</v>
      </c>
      <c r="AD1933" s="121" t="s">
        <v>875</v>
      </c>
    </row>
    <row r="1934" spans="1:30" s="121" customFormat="1">
      <c r="A1934" s="114" t="s">
        <v>1433</v>
      </c>
      <c r="B1934" s="114" t="s">
        <v>1537</v>
      </c>
      <c r="C1934" s="114" t="s">
        <v>868</v>
      </c>
      <c r="D1934" s="114">
        <f t="shared" si="147"/>
        <v>5</v>
      </c>
      <c r="E1934" s="119">
        <f t="shared" si="148"/>
        <v>2988.3980595372582</v>
      </c>
      <c r="F1934" s="119">
        <v>290.53854624212198</v>
      </c>
      <c r="G1934" s="114">
        <v>23.166672999999999</v>
      </c>
      <c r="H1934" s="114">
        <v>76.097874000000004</v>
      </c>
      <c r="I1934" s="114" t="s">
        <v>1207</v>
      </c>
      <c r="J1934" s="114" t="s">
        <v>61</v>
      </c>
      <c r="K1934" s="121" t="s">
        <v>495</v>
      </c>
      <c r="L1934" s="121" t="s">
        <v>55</v>
      </c>
      <c r="M1934" s="114" t="s">
        <v>1531</v>
      </c>
      <c r="N1934" s="114" t="s">
        <v>65</v>
      </c>
      <c r="O1934" s="114" t="s">
        <v>518</v>
      </c>
      <c r="P1934" s="121" t="s">
        <v>884</v>
      </c>
      <c r="Q1934" s="121">
        <v>6</v>
      </c>
      <c r="R1934" s="121" t="s">
        <v>873</v>
      </c>
      <c r="S1934" s="121" t="s">
        <v>59</v>
      </c>
      <c r="U1934" s="121" t="s">
        <v>886</v>
      </c>
      <c r="W1934" s="149" t="s">
        <v>1433</v>
      </c>
      <c r="X1934" s="113">
        <v>19</v>
      </c>
      <c r="Y1934" s="113" t="s">
        <v>1413</v>
      </c>
      <c r="Z1934" s="113" t="s">
        <v>1433</v>
      </c>
      <c r="AA1934" s="120">
        <f>X1934+6</f>
        <v>25</v>
      </c>
      <c r="AB1934" s="114" t="s">
        <v>65</v>
      </c>
      <c r="AC1934" s="121" t="s">
        <v>59</v>
      </c>
      <c r="AD1934" s="121" t="s">
        <v>875</v>
      </c>
    </row>
    <row r="1935" spans="1:30" s="121" customFormat="1">
      <c r="A1935" s="114" t="s">
        <v>1432</v>
      </c>
      <c r="B1935" s="114" t="s">
        <v>1408</v>
      </c>
      <c r="C1935" s="114" t="s">
        <v>868</v>
      </c>
      <c r="D1935" s="114">
        <f t="shared" si="147"/>
        <v>4</v>
      </c>
      <c r="E1935" s="119">
        <f t="shared" si="148"/>
        <v>3278.93660577938</v>
      </c>
      <c r="F1935" s="119">
        <v>1983.8942721297799</v>
      </c>
      <c r="G1935" s="114">
        <v>23.164065000000001</v>
      </c>
      <c r="H1935" s="114">
        <v>76.097808000000001</v>
      </c>
      <c r="I1935" s="114" t="s">
        <v>1207</v>
      </c>
      <c r="J1935" s="114" t="s">
        <v>61</v>
      </c>
      <c r="K1935" s="121" t="s">
        <v>495</v>
      </c>
      <c r="L1935" s="121" t="s">
        <v>55</v>
      </c>
      <c r="M1935" s="114" t="s">
        <v>1531</v>
      </c>
      <c r="N1935" s="114" t="s">
        <v>65</v>
      </c>
      <c r="O1935" s="114" t="s">
        <v>518</v>
      </c>
      <c r="P1935" s="121" t="s">
        <v>1210</v>
      </c>
      <c r="Q1935" s="121">
        <v>4</v>
      </c>
      <c r="R1935" s="121" t="s">
        <v>885</v>
      </c>
      <c r="S1935" s="121" t="s">
        <v>59</v>
      </c>
      <c r="U1935" s="121" t="s">
        <v>874</v>
      </c>
      <c r="W1935" s="113" t="s">
        <v>65</v>
      </c>
      <c r="X1935" s="113">
        <v>11</v>
      </c>
      <c r="Y1935" s="113" t="s">
        <v>65</v>
      </c>
      <c r="Z1935" s="113" t="s">
        <v>65</v>
      </c>
      <c r="AA1935" s="120">
        <v>0</v>
      </c>
      <c r="AB1935" s="114" t="s">
        <v>65</v>
      </c>
      <c r="AC1935" s="121" t="s">
        <v>59</v>
      </c>
      <c r="AD1935" s="121" t="s">
        <v>875</v>
      </c>
    </row>
    <row r="1936" spans="1:30" s="121" customFormat="1">
      <c r="A1936" s="114" t="s">
        <v>1432</v>
      </c>
      <c r="B1936" s="114" t="s">
        <v>1408</v>
      </c>
      <c r="C1936" s="114" t="s">
        <v>868</v>
      </c>
      <c r="D1936" s="114">
        <f t="shared" si="147"/>
        <v>5</v>
      </c>
      <c r="E1936" s="119">
        <f t="shared" si="148"/>
        <v>5262.8308779091603</v>
      </c>
      <c r="F1936" s="119">
        <v>116.012279138446</v>
      </c>
      <c r="G1936" s="114">
        <v>23.146992999999998</v>
      </c>
      <c r="H1936" s="114">
        <v>76.095105000000004</v>
      </c>
      <c r="I1936" s="114" t="s">
        <v>1207</v>
      </c>
      <c r="J1936" s="114" t="s">
        <v>61</v>
      </c>
      <c r="K1936" s="121" t="s">
        <v>495</v>
      </c>
      <c r="L1936" s="121" t="s">
        <v>55</v>
      </c>
      <c r="M1936" s="114" t="s">
        <v>1531</v>
      </c>
      <c r="N1936" s="114" t="s">
        <v>65</v>
      </c>
      <c r="O1936" s="114" t="s">
        <v>518</v>
      </c>
      <c r="P1936" s="121" t="s">
        <v>884</v>
      </c>
      <c r="Q1936" s="121">
        <v>6</v>
      </c>
      <c r="R1936" s="121" t="s">
        <v>873</v>
      </c>
      <c r="S1936" s="121" t="s">
        <v>59</v>
      </c>
      <c r="U1936" s="121" t="s">
        <v>886</v>
      </c>
      <c r="W1936" s="113" t="s">
        <v>65</v>
      </c>
      <c r="X1936" s="113">
        <v>7</v>
      </c>
      <c r="Y1936" s="113" t="s">
        <v>65</v>
      </c>
      <c r="Z1936" s="113" t="s">
        <v>65</v>
      </c>
      <c r="AA1936" s="120">
        <v>0</v>
      </c>
      <c r="AB1936" s="114" t="s">
        <v>65</v>
      </c>
      <c r="AC1936" s="121" t="s">
        <v>59</v>
      </c>
      <c r="AD1936" s="121" t="s">
        <v>875</v>
      </c>
    </row>
    <row r="1937" spans="1:30" s="121" customFormat="1">
      <c r="A1937" s="114" t="s">
        <v>1432</v>
      </c>
      <c r="B1937" s="114" t="s">
        <v>1408</v>
      </c>
      <c r="C1937" s="114" t="s">
        <v>868</v>
      </c>
      <c r="D1937" s="114">
        <f t="shared" si="147"/>
        <v>5</v>
      </c>
      <c r="E1937" s="119">
        <f t="shared" si="148"/>
        <v>5378.8431570476059</v>
      </c>
      <c r="F1937" s="119">
        <v>276.90121328025702</v>
      </c>
      <c r="G1937" s="114">
        <v>23.146031000000001</v>
      </c>
      <c r="H1937" s="114">
        <v>76.094672000000003</v>
      </c>
      <c r="I1937" s="114" t="s">
        <v>1207</v>
      </c>
      <c r="J1937" s="114" t="s">
        <v>61</v>
      </c>
      <c r="K1937" s="121" t="s">
        <v>495</v>
      </c>
      <c r="L1937" s="121" t="s">
        <v>55</v>
      </c>
      <c r="M1937" s="114" t="s">
        <v>1531</v>
      </c>
      <c r="N1937" s="114" t="s">
        <v>65</v>
      </c>
      <c r="O1937" s="114" t="s">
        <v>518</v>
      </c>
      <c r="P1937" s="121" t="s">
        <v>884</v>
      </c>
      <c r="Q1937" s="121">
        <v>6</v>
      </c>
      <c r="R1937" s="121" t="s">
        <v>873</v>
      </c>
      <c r="S1937" s="121" t="s">
        <v>59</v>
      </c>
      <c r="U1937" s="121" t="s">
        <v>886</v>
      </c>
      <c r="W1937" s="113" t="s">
        <v>65</v>
      </c>
      <c r="X1937" s="113">
        <v>12</v>
      </c>
      <c r="Y1937" s="113" t="s">
        <v>65</v>
      </c>
      <c r="Z1937" s="113" t="s">
        <v>65</v>
      </c>
      <c r="AA1937" s="120">
        <v>0</v>
      </c>
      <c r="AB1937" s="114" t="s">
        <v>65</v>
      </c>
      <c r="AC1937" s="121" t="s">
        <v>59</v>
      </c>
      <c r="AD1937" s="121" t="s">
        <v>875</v>
      </c>
    </row>
    <row r="1938" spans="1:30" s="121" customFormat="1">
      <c r="A1938" s="114" t="s">
        <v>1431</v>
      </c>
      <c r="B1938" s="114" t="s">
        <v>1408</v>
      </c>
      <c r="C1938" s="114" t="s">
        <v>868</v>
      </c>
      <c r="D1938" s="114">
        <f t="shared" si="147"/>
        <v>5</v>
      </c>
      <c r="E1938" s="119">
        <f t="shared" si="148"/>
        <v>5655.7443703278632</v>
      </c>
      <c r="F1938" s="119">
        <v>139.645970594121</v>
      </c>
      <c r="G1938" s="114">
        <v>23.144680999999999</v>
      </c>
      <c r="H1938" s="114">
        <v>76.093221999999997</v>
      </c>
      <c r="I1938" s="114" t="s">
        <v>1207</v>
      </c>
      <c r="J1938" s="114" t="s">
        <v>61</v>
      </c>
      <c r="K1938" s="121" t="s">
        <v>495</v>
      </c>
      <c r="L1938" s="121" t="s">
        <v>55</v>
      </c>
      <c r="M1938" s="114" t="s">
        <v>1531</v>
      </c>
      <c r="N1938" s="114" t="s">
        <v>65</v>
      </c>
      <c r="O1938" s="114" t="s">
        <v>518</v>
      </c>
      <c r="P1938" s="121" t="s">
        <v>884</v>
      </c>
      <c r="Q1938" s="121">
        <v>6</v>
      </c>
      <c r="R1938" s="121" t="s">
        <v>873</v>
      </c>
      <c r="S1938" s="121" t="s">
        <v>59</v>
      </c>
      <c r="U1938" s="121" t="s">
        <v>886</v>
      </c>
      <c r="W1938" s="113" t="s">
        <v>65</v>
      </c>
      <c r="X1938" s="113">
        <v>6</v>
      </c>
      <c r="Y1938" s="113" t="s">
        <v>65</v>
      </c>
      <c r="Z1938" s="113" t="s">
        <v>65</v>
      </c>
      <c r="AA1938" s="120">
        <v>0</v>
      </c>
      <c r="AB1938" s="114" t="s">
        <v>65</v>
      </c>
      <c r="AC1938" s="121" t="s">
        <v>59</v>
      </c>
      <c r="AD1938" s="121" t="s">
        <v>875</v>
      </c>
    </row>
    <row r="1939" spans="1:30" s="121" customFormat="1">
      <c r="A1939" s="114" t="s">
        <v>1433</v>
      </c>
      <c r="B1939" s="114" t="s">
        <v>1537</v>
      </c>
      <c r="C1939" s="114" t="s">
        <v>868</v>
      </c>
      <c r="D1939" s="114">
        <f t="shared" si="147"/>
        <v>4</v>
      </c>
      <c r="E1939" s="119">
        <f t="shared" si="148"/>
        <v>5795.3903409219838</v>
      </c>
      <c r="F1939" s="119">
        <v>19.2948390586504</v>
      </c>
      <c r="G1939" s="114">
        <v>23.145092000000002</v>
      </c>
      <c r="H1939" s="114">
        <v>76.092067</v>
      </c>
      <c r="I1939" s="114" t="s">
        <v>1207</v>
      </c>
      <c r="J1939" s="114" t="s">
        <v>61</v>
      </c>
      <c r="K1939" s="121" t="s">
        <v>495</v>
      </c>
      <c r="L1939" s="121" t="s">
        <v>55</v>
      </c>
      <c r="M1939" s="114" t="s">
        <v>1531</v>
      </c>
      <c r="N1939" s="114" t="s">
        <v>65</v>
      </c>
      <c r="O1939" s="114" t="s">
        <v>518</v>
      </c>
      <c r="P1939" s="121" t="s">
        <v>1210</v>
      </c>
      <c r="Q1939" s="121">
        <v>4</v>
      </c>
      <c r="R1939" s="121" t="s">
        <v>881</v>
      </c>
      <c r="S1939" s="121" t="s">
        <v>59</v>
      </c>
      <c r="U1939" s="121" t="s">
        <v>874</v>
      </c>
      <c r="W1939" s="149" t="s">
        <v>1433</v>
      </c>
      <c r="X1939" s="113">
        <v>8</v>
      </c>
      <c r="Y1939" s="113" t="s">
        <v>1413</v>
      </c>
      <c r="Z1939" s="113" t="s">
        <v>1433</v>
      </c>
      <c r="AA1939" s="120">
        <f>X1939+6</f>
        <v>14</v>
      </c>
      <c r="AB1939" s="114" t="s">
        <v>65</v>
      </c>
      <c r="AC1939" s="121" t="s">
        <v>59</v>
      </c>
      <c r="AD1939" s="121" t="s">
        <v>875</v>
      </c>
    </row>
    <row r="1940" spans="1:30" s="121" customFormat="1">
      <c r="A1940" s="114" t="s">
        <v>879</v>
      </c>
      <c r="B1940" s="114" t="s">
        <v>871</v>
      </c>
      <c r="C1940" s="114" t="s">
        <v>868</v>
      </c>
      <c r="D1940" s="114">
        <f t="shared" si="147"/>
        <v>4</v>
      </c>
      <c r="E1940" s="119">
        <f t="shared" si="148"/>
        <v>5814.6851799806345</v>
      </c>
      <c r="F1940" s="119">
        <v>737.66515197198498</v>
      </c>
      <c r="G1940" s="114">
        <v>23.145182999999999</v>
      </c>
      <c r="H1940" s="114">
        <v>76.091907000000006</v>
      </c>
      <c r="I1940" s="114" t="s">
        <v>1207</v>
      </c>
      <c r="J1940" s="114" t="s">
        <v>61</v>
      </c>
      <c r="K1940" s="121" t="s">
        <v>495</v>
      </c>
      <c r="L1940" s="121" t="s">
        <v>55</v>
      </c>
      <c r="M1940" s="114" t="s">
        <v>1531</v>
      </c>
      <c r="N1940" s="114" t="s">
        <v>65</v>
      </c>
      <c r="O1940" s="114" t="s">
        <v>518</v>
      </c>
      <c r="P1940" s="121" t="s">
        <v>1210</v>
      </c>
      <c r="Q1940" s="121">
        <v>4</v>
      </c>
      <c r="R1940" s="121" t="s">
        <v>881</v>
      </c>
      <c r="S1940" s="121" t="s">
        <v>59</v>
      </c>
      <c r="U1940" s="121" t="s">
        <v>874</v>
      </c>
      <c r="W1940" s="113" t="s">
        <v>65</v>
      </c>
      <c r="X1940" s="113">
        <v>6</v>
      </c>
      <c r="Y1940" s="113" t="s">
        <v>65</v>
      </c>
      <c r="Z1940" s="113" t="s">
        <v>65</v>
      </c>
      <c r="AA1940" s="120">
        <v>0</v>
      </c>
      <c r="AB1940" s="114" t="s">
        <v>65</v>
      </c>
      <c r="AC1940" s="121" t="s">
        <v>59</v>
      </c>
      <c r="AD1940" s="121" t="s">
        <v>875</v>
      </c>
    </row>
    <row r="1941" spans="1:30" s="121" customFormat="1">
      <c r="A1941" s="114" t="s">
        <v>1431</v>
      </c>
      <c r="B1941" s="114" t="s">
        <v>1408</v>
      </c>
      <c r="C1941" s="114" t="s">
        <v>868</v>
      </c>
      <c r="D1941" s="114">
        <f t="shared" si="147"/>
        <v>4</v>
      </c>
      <c r="E1941" s="119">
        <f t="shared" si="148"/>
        <v>6552.3503319526199</v>
      </c>
      <c r="F1941" s="119">
        <v>275.57730913269103</v>
      </c>
      <c r="G1941" s="114">
        <v>23.143031000000001</v>
      </c>
      <c r="H1941" s="114">
        <v>76.086974999999995</v>
      </c>
      <c r="I1941" s="114" t="s">
        <v>1207</v>
      </c>
      <c r="J1941" s="114" t="s">
        <v>61</v>
      </c>
      <c r="K1941" s="121" t="s">
        <v>495</v>
      </c>
      <c r="L1941" s="121" t="s">
        <v>55</v>
      </c>
      <c r="M1941" s="114" t="s">
        <v>1531</v>
      </c>
      <c r="N1941" s="114" t="s">
        <v>65</v>
      </c>
      <c r="O1941" s="114" t="s">
        <v>518</v>
      </c>
      <c r="P1941" s="121" t="s">
        <v>1210</v>
      </c>
      <c r="Q1941" s="121">
        <v>4</v>
      </c>
      <c r="R1941" s="121" t="s">
        <v>881</v>
      </c>
      <c r="S1941" s="121" t="s">
        <v>59</v>
      </c>
      <c r="U1941" s="121" t="s">
        <v>874</v>
      </c>
      <c r="W1941" s="113" t="s">
        <v>65</v>
      </c>
      <c r="X1941" s="113">
        <v>6</v>
      </c>
      <c r="Y1941" s="113" t="s">
        <v>65</v>
      </c>
      <c r="Z1941" s="113" t="s">
        <v>65</v>
      </c>
      <c r="AA1941" s="120">
        <v>0</v>
      </c>
      <c r="AB1941" s="114" t="s">
        <v>65</v>
      </c>
      <c r="AC1941" s="121" t="s">
        <v>59</v>
      </c>
      <c r="AD1941" s="121" t="s">
        <v>875</v>
      </c>
    </row>
    <row r="1942" spans="1:30" s="121" customFormat="1">
      <c r="A1942" s="114" t="s">
        <v>1431</v>
      </c>
      <c r="B1942" s="114" t="s">
        <v>1408</v>
      </c>
      <c r="C1942" s="114" t="s">
        <v>868</v>
      </c>
      <c r="D1942" s="114">
        <f t="shared" si="147"/>
        <v>4</v>
      </c>
      <c r="E1942" s="119">
        <f t="shared" si="148"/>
        <v>6827.9276410853108</v>
      </c>
      <c r="F1942" s="119">
        <v>1617.2266699775</v>
      </c>
      <c r="G1942" s="114">
        <v>23.140734999999999</v>
      </c>
      <c r="H1942" s="114">
        <v>76.087958999999998</v>
      </c>
      <c r="I1942" s="114" t="s">
        <v>1207</v>
      </c>
      <c r="J1942" s="114" t="s">
        <v>61</v>
      </c>
      <c r="K1942" s="121" t="s">
        <v>495</v>
      </c>
      <c r="L1942" s="121" t="s">
        <v>55</v>
      </c>
      <c r="M1942" s="114" t="s">
        <v>1531</v>
      </c>
      <c r="N1942" s="114" t="s">
        <v>65</v>
      </c>
      <c r="O1942" s="114" t="s">
        <v>518</v>
      </c>
      <c r="P1942" s="121" t="s">
        <v>1210</v>
      </c>
      <c r="Q1942" s="121">
        <v>4</v>
      </c>
      <c r="R1942" s="121" t="s">
        <v>885</v>
      </c>
      <c r="S1942" s="121" t="s">
        <v>59</v>
      </c>
      <c r="U1942" s="121" t="s">
        <v>874</v>
      </c>
      <c r="W1942" s="113" t="s">
        <v>65</v>
      </c>
      <c r="X1942" s="113">
        <v>6</v>
      </c>
      <c r="Y1942" s="113" t="s">
        <v>65</v>
      </c>
      <c r="Z1942" s="113" t="s">
        <v>65</v>
      </c>
      <c r="AA1942" s="120">
        <v>0</v>
      </c>
      <c r="AB1942" s="114" t="s">
        <v>65</v>
      </c>
      <c r="AC1942" s="121" t="s">
        <v>59</v>
      </c>
      <c r="AD1942" s="121" t="s">
        <v>875</v>
      </c>
    </row>
    <row r="1943" spans="1:30" s="121" customFormat="1">
      <c r="A1943" s="114" t="s">
        <v>1432</v>
      </c>
      <c r="B1943" s="114" t="s">
        <v>1408</v>
      </c>
      <c r="C1943" s="114" t="s">
        <v>868</v>
      </c>
      <c r="D1943" s="114">
        <f t="shared" si="147"/>
        <v>4</v>
      </c>
      <c r="E1943" s="119">
        <f t="shared" si="148"/>
        <v>8445.1543110628118</v>
      </c>
      <c r="F1943" s="119">
        <v>75.009900801158096</v>
      </c>
      <c r="G1943" s="114">
        <v>23.128336000000001</v>
      </c>
      <c r="H1943" s="114">
        <v>76.092403000000004</v>
      </c>
      <c r="I1943" s="114" t="s">
        <v>1207</v>
      </c>
      <c r="J1943" s="114" t="s">
        <v>61</v>
      </c>
      <c r="K1943" s="121" t="s">
        <v>495</v>
      </c>
      <c r="L1943" s="121" t="s">
        <v>55</v>
      </c>
      <c r="M1943" s="114" t="s">
        <v>1531</v>
      </c>
      <c r="N1943" s="114" t="s">
        <v>65</v>
      </c>
      <c r="O1943" s="114" t="s">
        <v>518</v>
      </c>
      <c r="P1943" s="121" t="s">
        <v>1210</v>
      </c>
      <c r="Q1943" s="121">
        <v>4</v>
      </c>
      <c r="R1943" s="121" t="s">
        <v>885</v>
      </c>
      <c r="S1943" s="121" t="s">
        <v>59</v>
      </c>
      <c r="U1943" s="121" t="s">
        <v>874</v>
      </c>
      <c r="W1943" s="113" t="s">
        <v>65</v>
      </c>
      <c r="X1943" s="113">
        <v>5</v>
      </c>
      <c r="Y1943" s="113" t="s">
        <v>65</v>
      </c>
      <c r="Z1943" s="113" t="s">
        <v>65</v>
      </c>
      <c r="AA1943" s="120">
        <v>0</v>
      </c>
      <c r="AB1943" s="114" t="s">
        <v>65</v>
      </c>
      <c r="AC1943" s="121" t="s">
        <v>59</v>
      </c>
      <c r="AD1943" s="121" t="s">
        <v>875</v>
      </c>
    </row>
    <row r="1944" spans="1:30" s="121" customFormat="1">
      <c r="A1944" s="114" t="s">
        <v>1432</v>
      </c>
      <c r="B1944" s="114" t="s">
        <v>1408</v>
      </c>
      <c r="C1944" s="114" t="s">
        <v>868</v>
      </c>
      <c r="D1944" s="114">
        <f t="shared" si="147"/>
        <v>4</v>
      </c>
      <c r="E1944" s="119">
        <f t="shared" si="148"/>
        <v>8520.1642118639702</v>
      </c>
      <c r="F1944" s="119">
        <v>567.61066117137398</v>
      </c>
      <c r="G1944" s="114">
        <v>23.127880999999999</v>
      </c>
      <c r="H1944" s="114">
        <v>76.092930999999993</v>
      </c>
      <c r="I1944" s="114" t="s">
        <v>1207</v>
      </c>
      <c r="J1944" s="114" t="s">
        <v>61</v>
      </c>
      <c r="K1944" s="121" t="s">
        <v>495</v>
      </c>
      <c r="L1944" s="121" t="s">
        <v>55</v>
      </c>
      <c r="M1944" s="114" t="s">
        <v>1531</v>
      </c>
      <c r="N1944" s="114" t="s">
        <v>65</v>
      </c>
      <c r="O1944" s="114">
        <v>3</v>
      </c>
      <c r="P1944" s="121" t="s">
        <v>1210</v>
      </c>
      <c r="Q1944" s="121">
        <v>4</v>
      </c>
      <c r="R1944" s="121" t="s">
        <v>885</v>
      </c>
      <c r="S1944" s="121" t="s">
        <v>59</v>
      </c>
      <c r="U1944" s="121" t="s">
        <v>874</v>
      </c>
      <c r="W1944" s="113" t="s">
        <v>65</v>
      </c>
      <c r="X1944" s="113">
        <v>4</v>
      </c>
      <c r="Y1944" s="113" t="s">
        <v>65</v>
      </c>
      <c r="Z1944" s="113" t="s">
        <v>65</v>
      </c>
      <c r="AA1944" s="120">
        <v>0</v>
      </c>
      <c r="AB1944" s="114" t="s">
        <v>65</v>
      </c>
      <c r="AC1944" s="121" t="s">
        <v>59</v>
      </c>
      <c r="AD1944" s="121" t="s">
        <v>875</v>
      </c>
    </row>
    <row r="1945" spans="1:30" s="121" customFormat="1">
      <c r="A1945" s="114" t="s">
        <v>1432</v>
      </c>
      <c r="B1945" s="114" t="s">
        <v>1408</v>
      </c>
      <c r="C1945" s="114" t="s">
        <v>868</v>
      </c>
      <c r="D1945" s="114">
        <f t="shared" si="147"/>
        <v>4</v>
      </c>
      <c r="E1945" s="119">
        <f t="shared" si="148"/>
        <v>9087.7748730353451</v>
      </c>
      <c r="F1945" s="119">
        <v>2064.8667421342898</v>
      </c>
      <c r="G1945" s="114">
        <v>23.123332000000001</v>
      </c>
      <c r="H1945" s="114">
        <v>76.091080000000005</v>
      </c>
      <c r="I1945" s="114" t="s">
        <v>1207</v>
      </c>
      <c r="J1945" s="114" t="s">
        <v>61</v>
      </c>
      <c r="K1945" s="121" t="s">
        <v>495</v>
      </c>
      <c r="L1945" s="121" t="s">
        <v>55</v>
      </c>
      <c r="M1945" s="114" t="s">
        <v>1531</v>
      </c>
      <c r="N1945" s="114" t="s">
        <v>65</v>
      </c>
      <c r="O1945" s="114" t="s">
        <v>518</v>
      </c>
      <c r="P1945" s="121" t="s">
        <v>1210</v>
      </c>
      <c r="Q1945" s="121">
        <v>4</v>
      </c>
      <c r="R1945" s="121" t="s">
        <v>885</v>
      </c>
      <c r="S1945" s="121" t="s">
        <v>59</v>
      </c>
      <c r="U1945" s="121" t="s">
        <v>874</v>
      </c>
      <c r="W1945" s="113" t="s">
        <v>65</v>
      </c>
      <c r="X1945" s="113">
        <v>5</v>
      </c>
      <c r="Y1945" s="113" t="s">
        <v>65</v>
      </c>
      <c r="Z1945" s="113" t="s">
        <v>65</v>
      </c>
      <c r="AA1945" s="120">
        <v>0</v>
      </c>
      <c r="AB1945" s="114" t="s">
        <v>65</v>
      </c>
      <c r="AC1945" s="121" t="s">
        <v>59</v>
      </c>
      <c r="AD1945" s="121" t="s">
        <v>875</v>
      </c>
    </row>
    <row r="1946" spans="1:30" s="121" customFormat="1">
      <c r="A1946" s="114" t="s">
        <v>1432</v>
      </c>
      <c r="B1946" s="114" t="s">
        <v>1408</v>
      </c>
      <c r="C1946" s="114" t="s">
        <v>868</v>
      </c>
      <c r="D1946" s="114">
        <f t="shared" si="147"/>
        <v>4</v>
      </c>
      <c r="E1946" s="119">
        <f t="shared" si="148"/>
        <v>11152.641615169636</v>
      </c>
      <c r="F1946" s="119">
        <v>940.09022304869598</v>
      </c>
      <c r="G1946" s="114">
        <v>23.110952999999999</v>
      </c>
      <c r="H1946" s="114">
        <v>76.083309</v>
      </c>
      <c r="I1946" s="114" t="s">
        <v>1207</v>
      </c>
      <c r="J1946" s="114" t="s">
        <v>61</v>
      </c>
      <c r="K1946" s="121" t="s">
        <v>495</v>
      </c>
      <c r="L1946" s="121" t="s">
        <v>55</v>
      </c>
      <c r="M1946" s="114" t="s">
        <v>1531</v>
      </c>
      <c r="N1946" s="114" t="s">
        <v>65</v>
      </c>
      <c r="O1946" s="114" t="s">
        <v>518</v>
      </c>
      <c r="P1946" s="121" t="s">
        <v>1210</v>
      </c>
      <c r="Q1946" s="121">
        <v>4</v>
      </c>
      <c r="R1946" s="121" t="s">
        <v>885</v>
      </c>
      <c r="S1946" s="121" t="s">
        <v>59</v>
      </c>
      <c r="U1946" s="121" t="s">
        <v>874</v>
      </c>
      <c r="W1946" s="113" t="s">
        <v>65</v>
      </c>
      <c r="X1946" s="113">
        <v>6</v>
      </c>
      <c r="Y1946" s="113" t="s">
        <v>65</v>
      </c>
      <c r="Z1946" s="113" t="s">
        <v>65</v>
      </c>
      <c r="AA1946" s="120">
        <v>0</v>
      </c>
      <c r="AB1946" s="114" t="s">
        <v>65</v>
      </c>
      <c r="AC1946" s="121" t="s">
        <v>59</v>
      </c>
      <c r="AD1946" s="121" t="s">
        <v>875</v>
      </c>
    </row>
    <row r="1947" spans="1:30" s="121" customFormat="1">
      <c r="A1947" s="114" t="s">
        <v>1432</v>
      </c>
      <c r="B1947" s="114" t="s">
        <v>1408</v>
      </c>
      <c r="C1947" s="114" t="s">
        <v>868</v>
      </c>
      <c r="D1947" s="114">
        <f t="shared" si="147"/>
        <v>5</v>
      </c>
      <c r="E1947" s="119">
        <f t="shared" si="148"/>
        <v>12092.731838218331</v>
      </c>
      <c r="F1947" s="119">
        <v>118.11977214554599</v>
      </c>
      <c r="G1947" s="114">
        <v>23.102536000000001</v>
      </c>
      <c r="H1947" s="114">
        <v>76.083487000000005</v>
      </c>
      <c r="I1947" s="114" t="s">
        <v>1207</v>
      </c>
      <c r="J1947" s="114" t="s">
        <v>61</v>
      </c>
      <c r="K1947" s="121" t="s">
        <v>495</v>
      </c>
      <c r="L1947" s="121" t="s">
        <v>55</v>
      </c>
      <c r="M1947" s="114" t="s">
        <v>1531</v>
      </c>
      <c r="N1947" s="114" t="s">
        <v>65</v>
      </c>
      <c r="O1947" s="114" t="s">
        <v>518</v>
      </c>
      <c r="P1947" s="121" t="s">
        <v>1212</v>
      </c>
      <c r="Q1947" s="121">
        <v>6</v>
      </c>
      <c r="R1947" s="121" t="s">
        <v>873</v>
      </c>
      <c r="S1947" s="121" t="s">
        <v>59</v>
      </c>
      <c r="U1947" s="121" t="s">
        <v>34</v>
      </c>
      <c r="W1947" s="113" t="s">
        <v>65</v>
      </c>
      <c r="X1947" s="113">
        <v>8</v>
      </c>
      <c r="Y1947" s="113" t="s">
        <v>65</v>
      </c>
      <c r="Z1947" s="113" t="s">
        <v>65</v>
      </c>
      <c r="AA1947" s="120">
        <v>0</v>
      </c>
      <c r="AB1947" s="114" t="s">
        <v>65</v>
      </c>
      <c r="AC1947" s="121" t="s">
        <v>59</v>
      </c>
      <c r="AD1947" s="121" t="s">
        <v>875</v>
      </c>
    </row>
    <row r="1948" spans="1:30" s="121" customFormat="1">
      <c r="A1948" s="114" t="s">
        <v>1432</v>
      </c>
      <c r="B1948" s="114" t="s">
        <v>1408</v>
      </c>
      <c r="C1948" s="114" t="s">
        <v>868</v>
      </c>
      <c r="D1948" s="114">
        <f t="shared" si="147"/>
        <v>5</v>
      </c>
      <c r="E1948" s="119">
        <f t="shared" si="148"/>
        <v>12210.851610363878</v>
      </c>
      <c r="F1948" s="119">
        <v>15.460662673010701</v>
      </c>
      <c r="G1948" s="114">
        <v>23.102582000000002</v>
      </c>
      <c r="H1948" s="114">
        <v>76.082357999999999</v>
      </c>
      <c r="I1948" s="114" t="s">
        <v>1207</v>
      </c>
      <c r="J1948" s="114" t="s">
        <v>61</v>
      </c>
      <c r="K1948" s="121" t="s">
        <v>495</v>
      </c>
      <c r="L1948" s="121" t="s">
        <v>55</v>
      </c>
      <c r="M1948" s="114" t="s">
        <v>1531</v>
      </c>
      <c r="N1948" s="114" t="s">
        <v>65</v>
      </c>
      <c r="O1948" s="114" t="s">
        <v>518</v>
      </c>
      <c r="P1948" s="121" t="s">
        <v>884</v>
      </c>
      <c r="Q1948" s="121">
        <v>6</v>
      </c>
      <c r="R1948" s="121" t="s">
        <v>873</v>
      </c>
      <c r="S1948" s="121" t="s">
        <v>59</v>
      </c>
      <c r="U1948" s="121" t="s">
        <v>886</v>
      </c>
      <c r="W1948" s="113" t="s">
        <v>65</v>
      </c>
      <c r="X1948" s="113">
        <v>6</v>
      </c>
      <c r="Y1948" s="113" t="s">
        <v>65</v>
      </c>
      <c r="Z1948" s="113" t="s">
        <v>65</v>
      </c>
      <c r="AA1948" s="120">
        <v>0</v>
      </c>
      <c r="AB1948" s="114" t="s">
        <v>65</v>
      </c>
      <c r="AC1948" s="121" t="s">
        <v>59</v>
      </c>
      <c r="AD1948" s="121" t="s">
        <v>875</v>
      </c>
    </row>
    <row r="1949" spans="1:30" s="121" customFormat="1">
      <c r="A1949" s="114" t="s">
        <v>1507</v>
      </c>
      <c r="B1949" s="114" t="s">
        <v>893</v>
      </c>
      <c r="C1949" s="114" t="s">
        <v>868</v>
      </c>
      <c r="D1949" s="114">
        <f t="shared" si="147"/>
        <v>5</v>
      </c>
      <c r="E1949" s="119">
        <v>0</v>
      </c>
      <c r="F1949" s="119">
        <v>10.191830498357</v>
      </c>
      <c r="G1949" s="114">
        <v>23.102478000000001</v>
      </c>
      <c r="H1949" s="114">
        <v>76.082256999999998</v>
      </c>
      <c r="I1949" s="114" t="s">
        <v>1211</v>
      </c>
      <c r="J1949" s="114" t="s">
        <v>61</v>
      </c>
      <c r="K1949" s="121" t="s">
        <v>495</v>
      </c>
      <c r="L1949" s="121" t="s">
        <v>55</v>
      </c>
      <c r="M1949" s="114" t="s">
        <v>1383</v>
      </c>
      <c r="N1949" s="114" t="s">
        <v>65</v>
      </c>
      <c r="O1949" s="114" t="s">
        <v>518</v>
      </c>
      <c r="P1949" s="121" t="s">
        <v>884</v>
      </c>
      <c r="Q1949" s="121">
        <v>6</v>
      </c>
      <c r="R1949" s="121" t="s">
        <v>885</v>
      </c>
      <c r="S1949" s="121" t="s">
        <v>59</v>
      </c>
      <c r="U1949" s="121" t="s">
        <v>886</v>
      </c>
      <c r="W1949" s="113" t="s">
        <v>65</v>
      </c>
      <c r="X1949" s="113">
        <v>6</v>
      </c>
      <c r="Y1949" s="113" t="s">
        <v>65</v>
      </c>
      <c r="Z1949" s="113" t="s">
        <v>65</v>
      </c>
      <c r="AA1949" s="120">
        <v>0</v>
      </c>
      <c r="AB1949" s="114" t="s">
        <v>916</v>
      </c>
      <c r="AC1949" s="121" t="s">
        <v>59</v>
      </c>
      <c r="AD1949" s="121" t="s">
        <v>875</v>
      </c>
    </row>
    <row r="1950" spans="1:30" s="121" customFormat="1">
      <c r="A1950" s="114" t="s">
        <v>1432</v>
      </c>
      <c r="B1950" s="114" t="s">
        <v>1408</v>
      </c>
      <c r="C1950" s="114" t="s">
        <v>868</v>
      </c>
      <c r="D1950" s="114">
        <f t="shared" si="147"/>
        <v>5</v>
      </c>
      <c r="E1950" s="119">
        <f t="shared" si="148"/>
        <v>10.191830498357</v>
      </c>
      <c r="F1950" s="119">
        <v>116.870665220392</v>
      </c>
      <c r="G1950" s="114">
        <v>23.102515</v>
      </c>
      <c r="H1950" s="114">
        <v>76.082347999999996</v>
      </c>
      <c r="I1950" s="114" t="s">
        <v>1211</v>
      </c>
      <c r="J1950" s="114" t="s">
        <v>61</v>
      </c>
      <c r="K1950" s="121" t="s">
        <v>495</v>
      </c>
      <c r="L1950" s="121" t="s">
        <v>55</v>
      </c>
      <c r="M1950" s="114" t="s">
        <v>1383</v>
      </c>
      <c r="N1950" s="114" t="s">
        <v>65</v>
      </c>
      <c r="O1950" s="114" t="s">
        <v>518</v>
      </c>
      <c r="P1950" s="121" t="s">
        <v>1210</v>
      </c>
      <c r="Q1950" s="121">
        <v>6</v>
      </c>
      <c r="R1950" s="121" t="s">
        <v>873</v>
      </c>
      <c r="S1950" s="121" t="s">
        <v>59</v>
      </c>
      <c r="U1950" s="121" t="s">
        <v>34</v>
      </c>
      <c r="W1950" s="113" t="s">
        <v>65</v>
      </c>
      <c r="X1950" s="113">
        <v>8</v>
      </c>
      <c r="Y1950" s="113" t="s">
        <v>65</v>
      </c>
      <c r="Z1950" s="113" t="s">
        <v>65</v>
      </c>
      <c r="AA1950" s="120">
        <v>0</v>
      </c>
      <c r="AB1950" s="114" t="s">
        <v>65</v>
      </c>
      <c r="AC1950" s="121" t="s">
        <v>59</v>
      </c>
      <c r="AD1950" s="121" t="s">
        <v>875</v>
      </c>
    </row>
    <row r="1951" spans="1:30" s="121" customFormat="1">
      <c r="A1951" s="114" t="s">
        <v>1432</v>
      </c>
      <c r="B1951" s="114" t="s">
        <v>1408</v>
      </c>
      <c r="C1951" s="114" t="s">
        <v>868</v>
      </c>
      <c r="D1951" s="114">
        <f t="shared" si="147"/>
        <v>5</v>
      </c>
      <c r="E1951" s="119">
        <f t="shared" si="148"/>
        <v>127.06249571874901</v>
      </c>
      <c r="F1951" s="119">
        <v>6.68245409564084</v>
      </c>
      <c r="G1951" s="114">
        <v>23.102498000000001</v>
      </c>
      <c r="H1951" s="114">
        <v>76.083477000000002</v>
      </c>
      <c r="I1951" s="114" t="s">
        <v>1211</v>
      </c>
      <c r="J1951" s="114" t="s">
        <v>61</v>
      </c>
      <c r="K1951" s="121" t="s">
        <v>495</v>
      </c>
      <c r="L1951" s="121" t="s">
        <v>55</v>
      </c>
      <c r="M1951" s="114" t="s">
        <v>1383</v>
      </c>
      <c r="N1951" s="114" t="s">
        <v>65</v>
      </c>
      <c r="O1951" s="114" t="s">
        <v>518</v>
      </c>
      <c r="P1951" s="121" t="s">
        <v>1210</v>
      </c>
      <c r="Q1951" s="121">
        <v>6</v>
      </c>
      <c r="R1951" s="121" t="s">
        <v>873</v>
      </c>
      <c r="S1951" s="121" t="s">
        <v>59</v>
      </c>
      <c r="U1951" s="121" t="s">
        <v>34</v>
      </c>
      <c r="W1951" s="113" t="s">
        <v>65</v>
      </c>
      <c r="X1951" s="113">
        <v>5</v>
      </c>
      <c r="Y1951" s="113" t="s">
        <v>65</v>
      </c>
      <c r="Z1951" s="113" t="s">
        <v>65</v>
      </c>
      <c r="AA1951" s="120">
        <v>0</v>
      </c>
      <c r="AB1951" s="114" t="s">
        <v>65</v>
      </c>
      <c r="AC1951" s="121" t="s">
        <v>59</v>
      </c>
      <c r="AD1951" s="121" t="s">
        <v>875</v>
      </c>
    </row>
    <row r="1952" spans="1:30" s="121" customFormat="1">
      <c r="A1952" s="114" t="s">
        <v>1432</v>
      </c>
      <c r="B1952" s="114" t="s">
        <v>1408</v>
      </c>
      <c r="C1952" s="114" t="s">
        <v>868</v>
      </c>
      <c r="D1952" s="114">
        <f t="shared" si="147"/>
        <v>5</v>
      </c>
      <c r="E1952" s="119">
        <f t="shared" si="148"/>
        <v>133.74494981438986</v>
      </c>
      <c r="F1952" s="119">
        <v>92.206175416696297</v>
      </c>
      <c r="G1952" s="114">
        <v>23.102505000000001</v>
      </c>
      <c r="H1952" s="114">
        <v>76.083541999999994</v>
      </c>
      <c r="I1952" s="114" t="s">
        <v>1211</v>
      </c>
      <c r="J1952" s="114" t="s">
        <v>61</v>
      </c>
      <c r="K1952" s="121" t="s">
        <v>495</v>
      </c>
      <c r="L1952" s="121" t="s">
        <v>55</v>
      </c>
      <c r="M1952" s="114" t="s">
        <v>1383</v>
      </c>
      <c r="N1952" s="114" t="s">
        <v>65</v>
      </c>
      <c r="O1952" s="114" t="s">
        <v>518</v>
      </c>
      <c r="P1952" s="121" t="s">
        <v>1212</v>
      </c>
      <c r="Q1952" s="121">
        <v>6</v>
      </c>
      <c r="R1952" s="121" t="s">
        <v>873</v>
      </c>
      <c r="S1952" s="121" t="s">
        <v>59</v>
      </c>
      <c r="U1952" s="121" t="s">
        <v>34</v>
      </c>
      <c r="W1952" s="113" t="s">
        <v>65</v>
      </c>
      <c r="X1952" s="113">
        <v>6</v>
      </c>
      <c r="Y1952" s="113" t="s">
        <v>65</v>
      </c>
      <c r="Z1952" s="113" t="s">
        <v>65</v>
      </c>
      <c r="AA1952" s="120">
        <v>0</v>
      </c>
      <c r="AB1952" s="114" t="s">
        <v>65</v>
      </c>
      <c r="AC1952" s="121" t="s">
        <v>59</v>
      </c>
      <c r="AD1952" s="121" t="s">
        <v>875</v>
      </c>
    </row>
    <row r="1953" spans="1:30" s="121" customFormat="1">
      <c r="A1953" s="114" t="s">
        <v>1433</v>
      </c>
      <c r="B1953" s="114" t="s">
        <v>1537</v>
      </c>
      <c r="C1953" s="114" t="s">
        <v>868</v>
      </c>
      <c r="D1953" s="114">
        <f t="shared" si="147"/>
        <v>5</v>
      </c>
      <c r="E1953" s="119">
        <f t="shared" si="148"/>
        <v>225.95112523108617</v>
      </c>
      <c r="F1953" s="119">
        <v>237.872616472667</v>
      </c>
      <c r="G1953" s="114">
        <v>23.102388000000001</v>
      </c>
      <c r="H1953" s="114">
        <v>76.084401</v>
      </c>
      <c r="I1953" s="114" t="s">
        <v>1211</v>
      </c>
      <c r="J1953" s="114" t="s">
        <v>61</v>
      </c>
      <c r="K1953" s="121" t="s">
        <v>495</v>
      </c>
      <c r="L1953" s="121" t="s">
        <v>55</v>
      </c>
      <c r="M1953" s="114" t="s">
        <v>1383</v>
      </c>
      <c r="N1953" s="114" t="s">
        <v>65</v>
      </c>
      <c r="O1953" s="114" t="s">
        <v>518</v>
      </c>
      <c r="P1953" s="121" t="s">
        <v>1212</v>
      </c>
      <c r="Q1953" s="121">
        <v>6</v>
      </c>
      <c r="R1953" s="121" t="s">
        <v>873</v>
      </c>
      <c r="S1953" s="121" t="s">
        <v>59</v>
      </c>
      <c r="U1953" s="121" t="s">
        <v>34</v>
      </c>
      <c r="W1953" s="149" t="s">
        <v>1433</v>
      </c>
      <c r="X1953" s="113">
        <v>32</v>
      </c>
      <c r="Y1953" s="113" t="s">
        <v>1413</v>
      </c>
      <c r="Z1953" s="113" t="s">
        <v>1433</v>
      </c>
      <c r="AA1953" s="120">
        <f>X1953+6</f>
        <v>38</v>
      </c>
      <c r="AB1953" s="114" t="s">
        <v>65</v>
      </c>
      <c r="AC1953" s="121" t="s">
        <v>59</v>
      </c>
      <c r="AD1953" s="121" t="s">
        <v>875</v>
      </c>
    </row>
    <row r="1954" spans="1:30" s="121" customFormat="1">
      <c r="A1954" s="114" t="s">
        <v>1213</v>
      </c>
      <c r="B1954" s="114" t="s">
        <v>871</v>
      </c>
      <c r="C1954" s="114" t="s">
        <v>868</v>
      </c>
      <c r="D1954" s="114">
        <f t="shared" si="147"/>
        <v>5</v>
      </c>
      <c r="E1954" s="119">
        <f t="shared" si="148"/>
        <v>463.82374170375317</v>
      </c>
      <c r="F1954" s="119">
        <v>289.36312510713299</v>
      </c>
      <c r="G1954" s="114">
        <v>23.101186999999999</v>
      </c>
      <c r="H1954" s="114">
        <v>76.086205000000007</v>
      </c>
      <c r="I1954" s="114" t="s">
        <v>1211</v>
      </c>
      <c r="J1954" s="114" t="s">
        <v>61</v>
      </c>
      <c r="K1954" s="121" t="s">
        <v>495</v>
      </c>
      <c r="L1954" s="121" t="s">
        <v>55</v>
      </c>
      <c r="M1954" s="114" t="s">
        <v>1383</v>
      </c>
      <c r="N1954" s="114" t="s">
        <v>65</v>
      </c>
      <c r="O1954" s="114" t="s">
        <v>518</v>
      </c>
      <c r="P1954" s="121" t="s">
        <v>1212</v>
      </c>
      <c r="Q1954" s="121">
        <v>6</v>
      </c>
      <c r="R1954" s="121" t="s">
        <v>873</v>
      </c>
      <c r="S1954" s="121" t="s">
        <v>59</v>
      </c>
      <c r="U1954" s="121" t="s">
        <v>34</v>
      </c>
      <c r="W1954" s="113" t="s">
        <v>65</v>
      </c>
      <c r="X1954" s="113">
        <v>6</v>
      </c>
      <c r="Y1954" s="113" t="s">
        <v>65</v>
      </c>
      <c r="Z1954" s="113" t="s">
        <v>65</v>
      </c>
      <c r="AA1954" s="120">
        <v>0</v>
      </c>
      <c r="AB1954" s="114" t="s">
        <v>65</v>
      </c>
      <c r="AC1954" s="121" t="s">
        <v>59</v>
      </c>
      <c r="AD1954" s="121" t="s">
        <v>875</v>
      </c>
    </row>
    <row r="1955" spans="1:30" s="121" customFormat="1">
      <c r="A1955" s="114" t="s">
        <v>1433</v>
      </c>
      <c r="B1955" s="114" t="s">
        <v>1537</v>
      </c>
      <c r="C1955" s="114" t="s">
        <v>868</v>
      </c>
      <c r="D1955" s="114">
        <f t="shared" si="147"/>
        <v>5</v>
      </c>
      <c r="E1955" s="119">
        <f t="shared" si="148"/>
        <v>753.18686681088616</v>
      </c>
      <c r="F1955" s="119">
        <v>16.9130217351216</v>
      </c>
      <c r="G1955" s="114">
        <v>23.099125000000001</v>
      </c>
      <c r="H1955" s="114">
        <v>76.087693000000002</v>
      </c>
      <c r="I1955" s="114" t="s">
        <v>1211</v>
      </c>
      <c r="J1955" s="114" t="s">
        <v>61</v>
      </c>
      <c r="K1955" s="121" t="s">
        <v>495</v>
      </c>
      <c r="L1955" s="121" t="s">
        <v>55</v>
      </c>
      <c r="M1955" s="114" t="s">
        <v>1383</v>
      </c>
      <c r="N1955" s="114" t="s">
        <v>65</v>
      </c>
      <c r="O1955" s="114" t="s">
        <v>518</v>
      </c>
      <c r="P1955" s="121" t="s">
        <v>1212</v>
      </c>
      <c r="Q1955" s="121">
        <v>6</v>
      </c>
      <c r="R1955" s="121" t="s">
        <v>873</v>
      </c>
      <c r="S1955" s="121" t="s">
        <v>59</v>
      </c>
      <c r="U1955" s="121" t="s">
        <v>34</v>
      </c>
      <c r="W1955" s="149" t="s">
        <v>1433</v>
      </c>
      <c r="X1955" s="113">
        <v>9</v>
      </c>
      <c r="Y1955" s="113" t="s">
        <v>1413</v>
      </c>
      <c r="Z1955" s="113" t="s">
        <v>1433</v>
      </c>
      <c r="AA1955" s="120">
        <f t="shared" ref="AA1955:AA1956" si="149">X1955+6</f>
        <v>15</v>
      </c>
      <c r="AB1955" s="114" t="s">
        <v>65</v>
      </c>
      <c r="AC1955" s="121" t="s">
        <v>59</v>
      </c>
      <c r="AD1955" s="121" t="s">
        <v>875</v>
      </c>
    </row>
    <row r="1956" spans="1:30" s="121" customFormat="1">
      <c r="A1956" s="114" t="s">
        <v>1433</v>
      </c>
      <c r="B1956" s="114" t="s">
        <v>1537</v>
      </c>
      <c r="C1956" s="114" t="s">
        <v>868</v>
      </c>
      <c r="D1956" s="114">
        <f t="shared" si="147"/>
        <v>5</v>
      </c>
      <c r="E1956" s="119">
        <f t="shared" si="148"/>
        <v>770.09988854600772</v>
      </c>
      <c r="F1956" s="119">
        <v>715.34933399666397</v>
      </c>
      <c r="G1956" s="114">
        <v>23.099003</v>
      </c>
      <c r="H1956" s="114">
        <v>76.087791999999993</v>
      </c>
      <c r="I1956" s="114" t="s">
        <v>1211</v>
      </c>
      <c r="J1956" s="114" t="s">
        <v>61</v>
      </c>
      <c r="K1956" s="121" t="s">
        <v>495</v>
      </c>
      <c r="L1956" s="121" t="s">
        <v>55</v>
      </c>
      <c r="M1956" s="114" t="s">
        <v>1383</v>
      </c>
      <c r="N1956" s="114" t="s">
        <v>65</v>
      </c>
      <c r="O1956" s="114" t="s">
        <v>518</v>
      </c>
      <c r="P1956" s="121" t="s">
        <v>1212</v>
      </c>
      <c r="Q1956" s="121">
        <v>6</v>
      </c>
      <c r="R1956" s="121" t="s">
        <v>873</v>
      </c>
      <c r="S1956" s="121" t="s">
        <v>59</v>
      </c>
      <c r="U1956" s="121" t="s">
        <v>34</v>
      </c>
      <c r="W1956" s="149" t="s">
        <v>1433</v>
      </c>
      <c r="X1956" s="113">
        <v>13</v>
      </c>
      <c r="Y1956" s="113" t="s">
        <v>1413</v>
      </c>
      <c r="Z1956" s="113" t="s">
        <v>1433</v>
      </c>
      <c r="AA1956" s="120">
        <f t="shared" si="149"/>
        <v>19</v>
      </c>
      <c r="AB1956" s="114" t="s">
        <v>65</v>
      </c>
      <c r="AC1956" s="121" t="s">
        <v>59</v>
      </c>
      <c r="AD1956" s="121" t="s">
        <v>875</v>
      </c>
    </row>
    <row r="1957" spans="1:30" s="121" customFormat="1">
      <c r="A1957" s="114" t="s">
        <v>1214</v>
      </c>
      <c r="B1957" s="114" t="s">
        <v>871</v>
      </c>
      <c r="C1957" s="114" t="s">
        <v>868</v>
      </c>
      <c r="D1957" s="114">
        <f t="shared" si="147"/>
        <v>5</v>
      </c>
      <c r="E1957" s="119">
        <f t="shared" si="148"/>
        <v>1485.4492225426716</v>
      </c>
      <c r="F1957" s="119">
        <v>265.34800331608801</v>
      </c>
      <c r="G1957" s="114">
        <v>23.095732000000002</v>
      </c>
      <c r="H1957" s="114">
        <v>76.093414999999993</v>
      </c>
      <c r="I1957" s="114" t="s">
        <v>1211</v>
      </c>
      <c r="J1957" s="114" t="s">
        <v>61</v>
      </c>
      <c r="K1957" s="121" t="s">
        <v>495</v>
      </c>
      <c r="L1957" s="121" t="s">
        <v>55</v>
      </c>
      <c r="M1957" s="114" t="s">
        <v>1383</v>
      </c>
      <c r="N1957" s="114" t="s">
        <v>65</v>
      </c>
      <c r="O1957" s="114" t="s">
        <v>518</v>
      </c>
      <c r="P1957" s="121" t="s">
        <v>1212</v>
      </c>
      <c r="Q1957" s="121">
        <v>6</v>
      </c>
      <c r="R1957" s="121" t="s">
        <v>873</v>
      </c>
      <c r="S1957" s="121" t="s">
        <v>59</v>
      </c>
      <c r="U1957" s="121" t="s">
        <v>34</v>
      </c>
      <c r="W1957" s="113" t="s">
        <v>65</v>
      </c>
      <c r="X1957" s="113">
        <v>6</v>
      </c>
      <c r="Y1957" s="113" t="s">
        <v>65</v>
      </c>
      <c r="Z1957" s="113" t="s">
        <v>65</v>
      </c>
      <c r="AA1957" s="120">
        <v>0</v>
      </c>
      <c r="AB1957" s="114" t="s">
        <v>65</v>
      </c>
      <c r="AC1957" s="121" t="s">
        <v>59</v>
      </c>
      <c r="AD1957" s="121" t="s">
        <v>875</v>
      </c>
    </row>
    <row r="1958" spans="1:30" s="121" customFormat="1">
      <c r="A1958" s="114" t="s">
        <v>1209</v>
      </c>
      <c r="B1958" s="114" t="s">
        <v>871</v>
      </c>
      <c r="C1958" s="114" t="s">
        <v>868</v>
      </c>
      <c r="D1958" s="114">
        <f t="shared" si="147"/>
        <v>5</v>
      </c>
      <c r="E1958" s="119">
        <f t="shared" si="148"/>
        <v>1750.7972258587597</v>
      </c>
      <c r="F1958" s="119">
        <v>997.53353944229696</v>
      </c>
      <c r="G1958" s="114">
        <v>23.093401</v>
      </c>
      <c r="H1958" s="114">
        <v>76.093391999999994</v>
      </c>
      <c r="I1958" s="114" t="s">
        <v>1211</v>
      </c>
      <c r="J1958" s="114" t="s">
        <v>61</v>
      </c>
      <c r="K1958" s="121" t="s">
        <v>495</v>
      </c>
      <c r="L1958" s="121" t="s">
        <v>55</v>
      </c>
      <c r="M1958" s="114" t="s">
        <v>1383</v>
      </c>
      <c r="N1958" s="114" t="s">
        <v>65</v>
      </c>
      <c r="O1958" s="114" t="s">
        <v>518</v>
      </c>
      <c r="P1958" s="121" t="s">
        <v>1212</v>
      </c>
      <c r="Q1958" s="121">
        <v>6</v>
      </c>
      <c r="R1958" s="121" t="s">
        <v>873</v>
      </c>
      <c r="S1958" s="121" t="s">
        <v>59</v>
      </c>
      <c r="U1958" s="121" t="s">
        <v>34</v>
      </c>
      <c r="W1958" s="113" t="s">
        <v>65</v>
      </c>
      <c r="X1958" s="113">
        <v>6</v>
      </c>
      <c r="Y1958" s="113" t="s">
        <v>65</v>
      </c>
      <c r="Z1958" s="113" t="s">
        <v>65</v>
      </c>
      <c r="AA1958" s="120">
        <v>0</v>
      </c>
      <c r="AB1958" s="114" t="s">
        <v>65</v>
      </c>
      <c r="AC1958" s="121" t="s">
        <v>59</v>
      </c>
      <c r="AD1958" s="121" t="s">
        <v>875</v>
      </c>
    </row>
    <row r="1959" spans="1:30" s="121" customFormat="1">
      <c r="A1959" s="114" t="s">
        <v>1432</v>
      </c>
      <c r="B1959" s="114" t="s">
        <v>1408</v>
      </c>
      <c r="C1959" s="114" t="s">
        <v>868</v>
      </c>
      <c r="D1959" s="114">
        <f t="shared" si="147"/>
        <v>5</v>
      </c>
      <c r="E1959" s="119">
        <f t="shared" si="148"/>
        <v>2748.3307653010565</v>
      </c>
      <c r="F1959" s="119">
        <v>337.65660954602902</v>
      </c>
      <c r="G1959" s="114">
        <v>23.088113</v>
      </c>
      <c r="H1959" s="114">
        <v>76.100352999999998</v>
      </c>
      <c r="I1959" s="114" t="s">
        <v>1211</v>
      </c>
      <c r="J1959" s="114" t="s">
        <v>61</v>
      </c>
      <c r="K1959" s="121" t="s">
        <v>495</v>
      </c>
      <c r="L1959" s="121" t="s">
        <v>55</v>
      </c>
      <c r="M1959" s="114" t="s">
        <v>1383</v>
      </c>
      <c r="N1959" s="114" t="s">
        <v>65</v>
      </c>
      <c r="O1959" s="114" t="s">
        <v>518</v>
      </c>
      <c r="P1959" s="121" t="s">
        <v>1212</v>
      </c>
      <c r="Q1959" s="121">
        <v>6</v>
      </c>
      <c r="R1959" s="121" t="s">
        <v>873</v>
      </c>
      <c r="S1959" s="121" t="s">
        <v>59</v>
      </c>
      <c r="U1959" s="121" t="s">
        <v>34</v>
      </c>
      <c r="W1959" s="113" t="s">
        <v>65</v>
      </c>
      <c r="X1959" s="113">
        <v>6</v>
      </c>
      <c r="Y1959" s="113" t="s">
        <v>65</v>
      </c>
      <c r="Z1959" s="113" t="s">
        <v>65</v>
      </c>
      <c r="AA1959" s="120">
        <v>0</v>
      </c>
      <c r="AB1959" s="114" t="s">
        <v>65</v>
      </c>
      <c r="AC1959" s="121" t="s">
        <v>59</v>
      </c>
      <c r="AD1959" s="121" t="s">
        <v>875</v>
      </c>
    </row>
    <row r="1960" spans="1:30" s="121" customFormat="1">
      <c r="A1960" s="114" t="s">
        <v>1432</v>
      </c>
      <c r="B1960" s="114" t="s">
        <v>1408</v>
      </c>
      <c r="C1960" s="114" t="s">
        <v>868</v>
      </c>
      <c r="D1960" s="114">
        <f t="shared" si="147"/>
        <v>5</v>
      </c>
      <c r="E1960" s="119">
        <f t="shared" si="148"/>
        <v>3085.9873748470854</v>
      </c>
      <c r="F1960" s="119">
        <v>119.82557471478</v>
      </c>
      <c r="G1960" s="114">
        <v>23.086061999999998</v>
      </c>
      <c r="H1960" s="114">
        <v>76.101572000000004</v>
      </c>
      <c r="I1960" s="114" t="s">
        <v>1211</v>
      </c>
      <c r="J1960" s="114" t="s">
        <v>61</v>
      </c>
      <c r="K1960" s="121" t="s">
        <v>495</v>
      </c>
      <c r="L1960" s="121" t="s">
        <v>55</v>
      </c>
      <c r="M1960" s="114" t="s">
        <v>1383</v>
      </c>
      <c r="N1960" s="114" t="s">
        <v>65</v>
      </c>
      <c r="O1960" s="114" t="s">
        <v>518</v>
      </c>
      <c r="P1960" s="121" t="s">
        <v>1212</v>
      </c>
      <c r="Q1960" s="121">
        <v>6</v>
      </c>
      <c r="R1960" s="121" t="s">
        <v>873</v>
      </c>
      <c r="S1960" s="121" t="s">
        <v>59</v>
      </c>
      <c r="U1960" s="121" t="s">
        <v>34</v>
      </c>
      <c r="W1960" s="113" t="s">
        <v>65</v>
      </c>
      <c r="X1960" s="113">
        <v>7</v>
      </c>
      <c r="Y1960" s="113" t="s">
        <v>65</v>
      </c>
      <c r="Z1960" s="113" t="s">
        <v>65</v>
      </c>
      <c r="AA1960" s="120">
        <v>0</v>
      </c>
      <c r="AB1960" s="114" t="s">
        <v>65</v>
      </c>
      <c r="AC1960" s="121" t="s">
        <v>59</v>
      </c>
      <c r="AD1960" s="121" t="s">
        <v>875</v>
      </c>
    </row>
    <row r="1961" spans="1:30" s="121" customFormat="1">
      <c r="A1961" s="114" t="s">
        <v>1432</v>
      </c>
      <c r="B1961" s="114" t="s">
        <v>1408</v>
      </c>
      <c r="C1961" s="114" t="s">
        <v>868</v>
      </c>
      <c r="D1961" s="114">
        <f t="shared" si="147"/>
        <v>5</v>
      </c>
      <c r="E1961" s="119">
        <f t="shared" si="148"/>
        <v>3205.8129495618655</v>
      </c>
      <c r="F1961" s="119">
        <v>135.78128382162399</v>
      </c>
      <c r="G1961" s="114">
        <v>23.085077999999999</v>
      </c>
      <c r="H1961" s="114">
        <v>76.101889999999997</v>
      </c>
      <c r="I1961" s="114" t="s">
        <v>1211</v>
      </c>
      <c r="J1961" s="114" t="s">
        <v>61</v>
      </c>
      <c r="K1961" s="121" t="s">
        <v>495</v>
      </c>
      <c r="L1961" s="121" t="s">
        <v>55</v>
      </c>
      <c r="M1961" s="114" t="s">
        <v>1383</v>
      </c>
      <c r="N1961" s="114" t="s">
        <v>65</v>
      </c>
      <c r="O1961" s="114" t="s">
        <v>518</v>
      </c>
      <c r="P1961" s="121" t="s">
        <v>884</v>
      </c>
      <c r="Q1961" s="121">
        <v>6</v>
      </c>
      <c r="R1961" s="121" t="s">
        <v>873</v>
      </c>
      <c r="S1961" s="121" t="s">
        <v>59</v>
      </c>
      <c r="U1961" s="121" t="s">
        <v>886</v>
      </c>
      <c r="W1961" s="113" t="s">
        <v>65</v>
      </c>
      <c r="X1961" s="113">
        <v>5</v>
      </c>
      <c r="Y1961" s="113" t="s">
        <v>65</v>
      </c>
      <c r="Z1961" s="113" t="s">
        <v>65</v>
      </c>
      <c r="AA1961" s="120">
        <v>0</v>
      </c>
      <c r="AB1961" s="114" t="s">
        <v>65</v>
      </c>
      <c r="AC1961" s="121" t="s">
        <v>59</v>
      </c>
      <c r="AD1961" s="121" t="s">
        <v>875</v>
      </c>
    </row>
    <row r="1962" spans="1:30" s="121" customFormat="1">
      <c r="A1962" s="114" t="s">
        <v>1508</v>
      </c>
      <c r="B1962" s="114" t="s">
        <v>893</v>
      </c>
      <c r="C1962" s="114" t="s">
        <v>868</v>
      </c>
      <c r="D1962" s="114">
        <f t="shared" si="147"/>
        <v>5</v>
      </c>
      <c r="E1962" s="119">
        <v>0</v>
      </c>
      <c r="F1962" s="119">
        <v>42.180970139426798</v>
      </c>
      <c r="G1962" s="114">
        <v>23.08418</v>
      </c>
      <c r="H1962" s="114">
        <v>76.101417999999995</v>
      </c>
      <c r="I1962" s="114" t="s">
        <v>1215</v>
      </c>
      <c r="J1962" s="114" t="s">
        <v>61</v>
      </c>
      <c r="K1962" s="121" t="s">
        <v>495</v>
      </c>
      <c r="L1962" s="121" t="s">
        <v>55</v>
      </c>
      <c r="M1962" s="114" t="s">
        <v>1384</v>
      </c>
      <c r="N1962" s="114" t="s">
        <v>65</v>
      </c>
      <c r="O1962" s="114">
        <v>9</v>
      </c>
      <c r="P1962" s="121" t="s">
        <v>884</v>
      </c>
      <c r="Q1962" s="121">
        <v>6</v>
      </c>
      <c r="R1962" s="121" t="s">
        <v>873</v>
      </c>
      <c r="S1962" s="121" t="s">
        <v>59</v>
      </c>
      <c r="U1962" s="121" t="s">
        <v>886</v>
      </c>
      <c r="W1962" s="113" t="s">
        <v>65</v>
      </c>
      <c r="X1962" s="113">
        <v>6</v>
      </c>
      <c r="Y1962" s="113" t="s">
        <v>65</v>
      </c>
      <c r="Z1962" s="113" t="s">
        <v>65</v>
      </c>
      <c r="AA1962" s="120">
        <v>0</v>
      </c>
      <c r="AB1962" s="114" t="s">
        <v>65</v>
      </c>
      <c r="AC1962" s="121" t="s">
        <v>59</v>
      </c>
      <c r="AD1962" s="121" t="s">
        <v>875</v>
      </c>
    </row>
    <row r="1963" spans="1:30" s="121" customFormat="1">
      <c r="A1963" s="114" t="s">
        <v>1432</v>
      </c>
      <c r="B1963" s="114" t="s">
        <v>1408</v>
      </c>
      <c r="C1963" s="114" t="s">
        <v>868</v>
      </c>
      <c r="D1963" s="114">
        <f t="shared" si="147"/>
        <v>5</v>
      </c>
      <c r="E1963" s="119">
        <f t="shared" si="148"/>
        <v>42.180970139426798</v>
      </c>
      <c r="F1963" s="119">
        <v>93.829872757872096</v>
      </c>
      <c r="G1963" s="114">
        <v>23.084337999999999</v>
      </c>
      <c r="H1963" s="114">
        <v>76.101646000000002</v>
      </c>
      <c r="I1963" s="114" t="s">
        <v>1215</v>
      </c>
      <c r="J1963" s="114" t="s">
        <v>61</v>
      </c>
      <c r="K1963" s="121" t="s">
        <v>495</v>
      </c>
      <c r="L1963" s="121" t="s">
        <v>55</v>
      </c>
      <c r="M1963" s="114" t="s">
        <v>1384</v>
      </c>
      <c r="N1963" s="114" t="s">
        <v>65</v>
      </c>
      <c r="O1963" s="114" t="s">
        <v>518</v>
      </c>
      <c r="P1963" s="121" t="s">
        <v>884</v>
      </c>
      <c r="Q1963" s="121">
        <v>6</v>
      </c>
      <c r="R1963" s="121" t="s">
        <v>873</v>
      </c>
      <c r="S1963" s="121" t="s">
        <v>59</v>
      </c>
      <c r="U1963" s="121" t="s">
        <v>886</v>
      </c>
      <c r="W1963" s="113" t="s">
        <v>65</v>
      </c>
      <c r="X1963" s="113">
        <v>6</v>
      </c>
      <c r="Y1963" s="113" t="s">
        <v>65</v>
      </c>
      <c r="Z1963" s="113" t="s">
        <v>65</v>
      </c>
      <c r="AA1963" s="120">
        <v>0</v>
      </c>
      <c r="AB1963" s="114" t="s">
        <v>65</v>
      </c>
      <c r="AC1963" s="121" t="s">
        <v>59</v>
      </c>
      <c r="AD1963" s="121" t="s">
        <v>875</v>
      </c>
    </row>
    <row r="1964" spans="1:30" s="121" customFormat="1">
      <c r="A1964" s="114" t="s">
        <v>1432</v>
      </c>
      <c r="B1964" s="114" t="s">
        <v>1408</v>
      </c>
      <c r="C1964" s="114" t="s">
        <v>868</v>
      </c>
      <c r="D1964" s="114">
        <f t="shared" si="147"/>
        <v>5</v>
      </c>
      <c r="E1964" s="119">
        <f t="shared" si="148"/>
        <v>136.01084289729889</v>
      </c>
      <c r="F1964" s="119">
        <v>28.042479526657399</v>
      </c>
      <c r="G1964" s="114">
        <v>23.085038000000001</v>
      </c>
      <c r="H1964" s="114">
        <v>76.101922000000002</v>
      </c>
      <c r="I1964" s="114" t="s">
        <v>1215</v>
      </c>
      <c r="J1964" s="114" t="s">
        <v>61</v>
      </c>
      <c r="K1964" s="121" t="s">
        <v>495</v>
      </c>
      <c r="L1964" s="121" t="s">
        <v>55</v>
      </c>
      <c r="M1964" s="114" t="s">
        <v>1384</v>
      </c>
      <c r="N1964" s="114" t="s">
        <v>65</v>
      </c>
      <c r="O1964" s="114" t="s">
        <v>518</v>
      </c>
      <c r="P1964" s="121" t="s">
        <v>1216</v>
      </c>
      <c r="Q1964" s="121">
        <v>6</v>
      </c>
      <c r="R1964" s="121" t="s">
        <v>873</v>
      </c>
      <c r="S1964" s="121" t="s">
        <v>59</v>
      </c>
      <c r="U1964" s="121" t="s">
        <v>34</v>
      </c>
      <c r="W1964" s="113" t="s">
        <v>65</v>
      </c>
      <c r="X1964" s="113">
        <v>6</v>
      </c>
      <c r="Y1964" s="113" t="s">
        <v>65</v>
      </c>
      <c r="Z1964" s="113" t="s">
        <v>65</v>
      </c>
      <c r="AA1964" s="120">
        <v>0</v>
      </c>
      <c r="AB1964" s="114" t="s">
        <v>65</v>
      </c>
      <c r="AC1964" s="121" t="s">
        <v>59</v>
      </c>
      <c r="AD1964" s="121" t="s">
        <v>875</v>
      </c>
    </row>
    <row r="1965" spans="1:30" s="121" customFormat="1">
      <c r="A1965" s="114" t="s">
        <v>1025</v>
      </c>
      <c r="B1965" s="114" t="s">
        <v>1409</v>
      </c>
      <c r="C1965" s="114" t="s">
        <v>868</v>
      </c>
      <c r="D1965" s="114">
        <f t="shared" si="147"/>
        <v>5</v>
      </c>
      <c r="E1965" s="119">
        <f t="shared" si="148"/>
        <v>164.05332242395627</v>
      </c>
      <c r="F1965" s="119">
        <v>394.59519461323902</v>
      </c>
      <c r="G1965" s="114">
        <v>23.084990000000001</v>
      </c>
      <c r="H1965" s="114">
        <v>76.102187999999998</v>
      </c>
      <c r="I1965" s="114" t="s">
        <v>1215</v>
      </c>
      <c r="J1965" s="114" t="s">
        <v>61</v>
      </c>
      <c r="K1965" s="121" t="s">
        <v>495</v>
      </c>
      <c r="L1965" s="121" t="s">
        <v>55</v>
      </c>
      <c r="M1965" s="114" t="s">
        <v>1384</v>
      </c>
      <c r="N1965" s="114" t="s">
        <v>65</v>
      </c>
      <c r="O1965" s="114" t="s">
        <v>518</v>
      </c>
      <c r="P1965" s="121" t="s">
        <v>884</v>
      </c>
      <c r="Q1965" s="121">
        <v>6</v>
      </c>
      <c r="R1965" s="121" t="s">
        <v>873</v>
      </c>
      <c r="S1965" s="121" t="s">
        <v>59</v>
      </c>
      <c r="U1965" s="121" t="s">
        <v>886</v>
      </c>
      <c r="W1965" s="113" t="s">
        <v>65</v>
      </c>
      <c r="X1965" s="113">
        <v>6</v>
      </c>
      <c r="Y1965" s="113" t="s">
        <v>65</v>
      </c>
      <c r="Z1965" s="113" t="s">
        <v>65</v>
      </c>
      <c r="AA1965" s="120">
        <v>0</v>
      </c>
      <c r="AB1965" s="114" t="s">
        <v>65</v>
      </c>
      <c r="AC1965" s="121" t="s">
        <v>59</v>
      </c>
      <c r="AD1965" s="121" t="s">
        <v>875</v>
      </c>
    </row>
    <row r="1966" spans="1:30" s="121" customFormat="1">
      <c r="A1966" s="114" t="s">
        <v>879</v>
      </c>
      <c r="B1966" s="114" t="s">
        <v>871</v>
      </c>
      <c r="C1966" s="114" t="s">
        <v>868</v>
      </c>
      <c r="D1966" s="114">
        <f t="shared" si="147"/>
        <v>4</v>
      </c>
      <c r="E1966" s="119">
        <f t="shared" si="148"/>
        <v>558.64851703719523</v>
      </c>
      <c r="F1966" s="119">
        <v>607.66947889431799</v>
      </c>
      <c r="G1966" s="114">
        <v>23.081567</v>
      </c>
      <c r="H1966" s="114">
        <v>76.101354999999998</v>
      </c>
      <c r="I1966" s="114" t="s">
        <v>1215</v>
      </c>
      <c r="J1966" s="114" t="s">
        <v>61</v>
      </c>
      <c r="K1966" s="121" t="s">
        <v>495</v>
      </c>
      <c r="L1966" s="121" t="s">
        <v>55</v>
      </c>
      <c r="M1966" s="114" t="s">
        <v>1384</v>
      </c>
      <c r="N1966" s="114" t="s">
        <v>65</v>
      </c>
      <c r="O1966" s="114" t="s">
        <v>518</v>
      </c>
      <c r="P1966" s="121" t="s">
        <v>1217</v>
      </c>
      <c r="Q1966" s="121">
        <v>4</v>
      </c>
      <c r="R1966" s="121" t="s">
        <v>881</v>
      </c>
      <c r="S1966" s="121" t="s">
        <v>59</v>
      </c>
      <c r="U1966" s="121" t="s">
        <v>874</v>
      </c>
      <c r="W1966" s="113" t="s">
        <v>65</v>
      </c>
      <c r="X1966" s="113">
        <v>6</v>
      </c>
      <c r="Y1966" s="113" t="s">
        <v>65</v>
      </c>
      <c r="Z1966" s="113" t="s">
        <v>65</v>
      </c>
      <c r="AA1966" s="120">
        <v>0</v>
      </c>
      <c r="AB1966" s="114" t="s">
        <v>65</v>
      </c>
      <c r="AC1966" s="121" t="s">
        <v>59</v>
      </c>
      <c r="AD1966" s="121" t="s">
        <v>875</v>
      </c>
    </row>
    <row r="1967" spans="1:30" s="121" customFormat="1">
      <c r="A1967" s="114" t="s">
        <v>1433</v>
      </c>
      <c r="B1967" s="114" t="s">
        <v>1537</v>
      </c>
      <c r="C1967" s="114" t="s">
        <v>868</v>
      </c>
      <c r="D1967" s="114">
        <f t="shared" si="147"/>
        <v>4</v>
      </c>
      <c r="E1967" s="119">
        <f t="shared" si="148"/>
        <v>1166.3179959315132</v>
      </c>
      <c r="F1967" s="119">
        <v>417.37763231756202</v>
      </c>
      <c r="G1967" s="114">
        <v>23.076145</v>
      </c>
      <c r="H1967" s="114">
        <v>76.100718000000001</v>
      </c>
      <c r="I1967" s="114" t="s">
        <v>1215</v>
      </c>
      <c r="J1967" s="114" t="s">
        <v>61</v>
      </c>
      <c r="K1967" s="121" t="s">
        <v>495</v>
      </c>
      <c r="L1967" s="121" t="s">
        <v>55</v>
      </c>
      <c r="M1967" s="114" t="s">
        <v>1384</v>
      </c>
      <c r="N1967" s="114" t="s">
        <v>65</v>
      </c>
      <c r="O1967" s="114" t="s">
        <v>518</v>
      </c>
      <c r="P1967" s="121" t="s">
        <v>1218</v>
      </c>
      <c r="Q1967" s="121">
        <v>4</v>
      </c>
      <c r="R1967" s="121" t="s">
        <v>881</v>
      </c>
      <c r="S1967" s="121" t="s">
        <v>59</v>
      </c>
      <c r="U1967" s="121" t="s">
        <v>874</v>
      </c>
      <c r="W1967" s="149" t="s">
        <v>1433</v>
      </c>
      <c r="X1967" s="113">
        <v>9</v>
      </c>
      <c r="Y1967" s="113" t="s">
        <v>1413</v>
      </c>
      <c r="Z1967" s="113" t="s">
        <v>1433</v>
      </c>
      <c r="AA1967" s="120">
        <f>X1967+6</f>
        <v>15</v>
      </c>
      <c r="AB1967" s="114" t="s">
        <v>65</v>
      </c>
      <c r="AC1967" s="121" t="s">
        <v>59</v>
      </c>
      <c r="AD1967" s="121" t="s">
        <v>875</v>
      </c>
    </row>
    <row r="1968" spans="1:30" s="121" customFormat="1">
      <c r="A1968" s="114" t="s">
        <v>879</v>
      </c>
      <c r="B1968" s="114" t="s">
        <v>871</v>
      </c>
      <c r="C1968" s="114" t="s">
        <v>868</v>
      </c>
      <c r="D1968" s="114">
        <f t="shared" si="147"/>
        <v>4</v>
      </c>
      <c r="E1968" s="119">
        <f t="shared" si="148"/>
        <v>1583.6956282490753</v>
      </c>
      <c r="F1968" s="119">
        <v>576.89443180450496</v>
      </c>
      <c r="G1968" s="114">
        <v>23.072455999999999</v>
      </c>
      <c r="H1968" s="114">
        <v>76.100723000000002</v>
      </c>
      <c r="I1968" s="114" t="s">
        <v>1215</v>
      </c>
      <c r="J1968" s="114" t="s">
        <v>61</v>
      </c>
      <c r="K1968" s="121" t="s">
        <v>495</v>
      </c>
      <c r="L1968" s="121" t="s">
        <v>55</v>
      </c>
      <c r="M1968" s="114" t="s">
        <v>1384</v>
      </c>
      <c r="N1968" s="114" t="s">
        <v>65</v>
      </c>
      <c r="O1968" s="114" t="s">
        <v>518</v>
      </c>
      <c r="P1968" s="121" t="s">
        <v>1218</v>
      </c>
      <c r="Q1968" s="121">
        <v>4</v>
      </c>
      <c r="R1968" s="121" t="s">
        <v>881</v>
      </c>
      <c r="S1968" s="121" t="s">
        <v>59</v>
      </c>
      <c r="U1968" s="121" t="s">
        <v>874</v>
      </c>
      <c r="W1968" s="113" t="s">
        <v>65</v>
      </c>
      <c r="X1968" s="113">
        <v>6</v>
      </c>
      <c r="Y1968" s="113" t="s">
        <v>65</v>
      </c>
      <c r="Z1968" s="113" t="s">
        <v>65</v>
      </c>
      <c r="AA1968" s="120">
        <v>0</v>
      </c>
      <c r="AB1968" s="114" t="s">
        <v>65</v>
      </c>
      <c r="AC1968" s="121" t="s">
        <v>59</v>
      </c>
      <c r="AD1968" s="121" t="s">
        <v>875</v>
      </c>
    </row>
    <row r="1969" spans="1:30" s="121" customFormat="1">
      <c r="A1969" s="114" t="s">
        <v>1432</v>
      </c>
      <c r="B1969" s="114" t="s">
        <v>1408</v>
      </c>
      <c r="C1969" s="114" t="s">
        <v>868</v>
      </c>
      <c r="D1969" s="114">
        <f t="shared" si="147"/>
        <v>4</v>
      </c>
      <c r="E1969" s="119">
        <f t="shared" si="148"/>
        <v>2160.5900600535801</v>
      </c>
      <c r="F1969" s="119">
        <v>32.090840847884998</v>
      </c>
      <c r="G1969" s="114">
        <v>23.068577999999999</v>
      </c>
      <c r="H1969" s="114">
        <v>76.101440999999994</v>
      </c>
      <c r="I1969" s="114" t="s">
        <v>1215</v>
      </c>
      <c r="J1969" s="114" t="s">
        <v>61</v>
      </c>
      <c r="K1969" s="121" t="s">
        <v>495</v>
      </c>
      <c r="L1969" s="121" t="s">
        <v>55</v>
      </c>
      <c r="M1969" s="114" t="s">
        <v>1384</v>
      </c>
      <c r="N1969" s="114" t="s">
        <v>65</v>
      </c>
      <c r="O1969" s="114" t="s">
        <v>518</v>
      </c>
      <c r="P1969" s="121" t="s">
        <v>1218</v>
      </c>
      <c r="Q1969" s="121">
        <v>4</v>
      </c>
      <c r="R1969" s="121" t="s">
        <v>881</v>
      </c>
      <c r="S1969" s="121" t="s">
        <v>59</v>
      </c>
      <c r="U1969" s="121" t="s">
        <v>874</v>
      </c>
      <c r="W1969" s="113" t="s">
        <v>65</v>
      </c>
      <c r="X1969" s="113">
        <v>20</v>
      </c>
      <c r="Y1969" s="113" t="s">
        <v>65</v>
      </c>
      <c r="Z1969" s="113" t="s">
        <v>65</v>
      </c>
      <c r="AA1969" s="120">
        <v>0</v>
      </c>
      <c r="AB1969" s="114" t="s">
        <v>65</v>
      </c>
      <c r="AC1969" s="121" t="s">
        <v>59</v>
      </c>
      <c r="AD1969" s="121" t="s">
        <v>875</v>
      </c>
    </row>
    <row r="1970" spans="1:30" s="121" customFormat="1">
      <c r="A1970" s="114" t="s">
        <v>1433</v>
      </c>
      <c r="B1970" s="114" t="s">
        <v>1537</v>
      </c>
      <c r="C1970" s="114" t="s">
        <v>868</v>
      </c>
      <c r="D1970" s="114">
        <f t="shared" si="147"/>
        <v>4</v>
      </c>
      <c r="E1970" s="119">
        <f t="shared" si="148"/>
        <v>2192.6809009014651</v>
      </c>
      <c r="F1970" s="119">
        <v>245.33940790069801</v>
      </c>
      <c r="G1970" s="114">
        <v>23.068379</v>
      </c>
      <c r="H1970" s="114">
        <v>76.101213999999999</v>
      </c>
      <c r="I1970" s="114" t="s">
        <v>1215</v>
      </c>
      <c r="J1970" s="114" t="s">
        <v>61</v>
      </c>
      <c r="K1970" s="121" t="s">
        <v>495</v>
      </c>
      <c r="L1970" s="121" t="s">
        <v>55</v>
      </c>
      <c r="M1970" s="114" t="s">
        <v>1384</v>
      </c>
      <c r="N1970" s="114" t="s">
        <v>65</v>
      </c>
      <c r="O1970" s="114" t="s">
        <v>518</v>
      </c>
      <c r="P1970" s="121" t="s">
        <v>1218</v>
      </c>
      <c r="Q1970" s="121">
        <v>4</v>
      </c>
      <c r="R1970" s="121" t="s">
        <v>881</v>
      </c>
      <c r="S1970" s="121" t="s">
        <v>59</v>
      </c>
      <c r="U1970" s="121" t="s">
        <v>874</v>
      </c>
      <c r="W1970" s="149" t="s">
        <v>1433</v>
      </c>
      <c r="X1970" s="113">
        <v>30</v>
      </c>
      <c r="Y1970" s="113" t="s">
        <v>1413</v>
      </c>
      <c r="Z1970" s="113" t="s">
        <v>1433</v>
      </c>
      <c r="AA1970" s="120">
        <f>X1970+6</f>
        <v>36</v>
      </c>
      <c r="AB1970" s="114" t="s">
        <v>65</v>
      </c>
      <c r="AC1970" s="121" t="s">
        <v>59</v>
      </c>
      <c r="AD1970" s="121" t="s">
        <v>875</v>
      </c>
    </row>
    <row r="1971" spans="1:30" s="121" customFormat="1">
      <c r="A1971" s="114" t="s">
        <v>1509</v>
      </c>
      <c r="B1971" s="114" t="s">
        <v>893</v>
      </c>
      <c r="C1971" s="114" t="s">
        <v>868</v>
      </c>
      <c r="D1971" s="114">
        <f t="shared" si="147"/>
        <v>4</v>
      </c>
      <c r="E1971" s="119">
        <f t="shared" si="148"/>
        <v>2438.0203088021631</v>
      </c>
      <c r="F1971" s="119">
        <v>377.75241024183498</v>
      </c>
      <c r="G1971" s="114">
        <v>23.066938</v>
      </c>
      <c r="H1971" s="114">
        <v>76.099446</v>
      </c>
      <c r="I1971" s="114" t="s">
        <v>1215</v>
      </c>
      <c r="J1971" s="114" t="s">
        <v>61</v>
      </c>
      <c r="K1971" s="121" t="s">
        <v>495</v>
      </c>
      <c r="L1971" s="121" t="s">
        <v>55</v>
      </c>
      <c r="M1971" s="114" t="s">
        <v>1384</v>
      </c>
      <c r="N1971" s="114" t="s">
        <v>65</v>
      </c>
      <c r="O1971" s="114" t="s">
        <v>518</v>
      </c>
      <c r="P1971" s="121" t="s">
        <v>1218</v>
      </c>
      <c r="Q1971" s="121">
        <v>4</v>
      </c>
      <c r="R1971" s="121" t="s">
        <v>881</v>
      </c>
      <c r="S1971" s="121" t="s">
        <v>59</v>
      </c>
      <c r="U1971" s="121" t="s">
        <v>874</v>
      </c>
      <c r="W1971" s="113" t="s">
        <v>65</v>
      </c>
      <c r="X1971" s="113">
        <v>6</v>
      </c>
      <c r="Y1971" s="113" t="s">
        <v>65</v>
      </c>
      <c r="Z1971" s="113" t="s">
        <v>65</v>
      </c>
      <c r="AA1971" s="120">
        <v>0</v>
      </c>
      <c r="AB1971" s="114" t="s">
        <v>65</v>
      </c>
      <c r="AC1971" s="121" t="s">
        <v>59</v>
      </c>
      <c r="AD1971" s="121" t="s">
        <v>875</v>
      </c>
    </row>
    <row r="1972" spans="1:30" s="121" customFormat="1">
      <c r="A1972" s="114" t="s">
        <v>1433</v>
      </c>
      <c r="B1972" s="114" t="s">
        <v>1537</v>
      </c>
      <c r="C1972" s="114" t="s">
        <v>868</v>
      </c>
      <c r="D1972" s="114">
        <f t="shared" si="147"/>
        <v>4</v>
      </c>
      <c r="E1972" s="119">
        <v>0</v>
      </c>
      <c r="F1972" s="119">
        <v>191.04182511004001</v>
      </c>
      <c r="G1972" s="114">
        <v>23.064299999999999</v>
      </c>
      <c r="H1972" s="114">
        <v>76.097282000000007</v>
      </c>
      <c r="I1972" s="114" t="s">
        <v>1219</v>
      </c>
      <c r="J1972" s="114" t="s">
        <v>61</v>
      </c>
      <c r="K1972" s="121" t="s">
        <v>495</v>
      </c>
      <c r="L1972" s="121" t="s">
        <v>55</v>
      </c>
      <c r="M1972" s="114" t="s">
        <v>1385</v>
      </c>
      <c r="N1972" s="114" t="s">
        <v>65</v>
      </c>
      <c r="O1972" s="114" t="s">
        <v>518</v>
      </c>
      <c r="P1972" s="121" t="s">
        <v>1220</v>
      </c>
      <c r="Q1972" s="121">
        <v>4</v>
      </c>
      <c r="R1972" s="121" t="s">
        <v>881</v>
      </c>
      <c r="S1972" s="121" t="s">
        <v>59</v>
      </c>
      <c r="U1972" s="121" t="s">
        <v>874</v>
      </c>
      <c r="W1972" s="149" t="s">
        <v>1433</v>
      </c>
      <c r="X1972" s="113">
        <v>19</v>
      </c>
      <c r="Y1972" s="113" t="s">
        <v>1413</v>
      </c>
      <c r="Z1972" s="113" t="s">
        <v>1433</v>
      </c>
      <c r="AA1972" s="120">
        <f>X1972+6</f>
        <v>25</v>
      </c>
      <c r="AB1972" s="114" t="s">
        <v>65</v>
      </c>
      <c r="AC1972" s="121" t="s">
        <v>59</v>
      </c>
      <c r="AD1972" s="121" t="s">
        <v>875</v>
      </c>
    </row>
    <row r="1973" spans="1:30" s="121" customFormat="1">
      <c r="A1973" s="114" t="s">
        <v>879</v>
      </c>
      <c r="B1973" s="114" t="s">
        <v>871</v>
      </c>
      <c r="C1973" s="114" t="s">
        <v>868</v>
      </c>
      <c r="D1973" s="114">
        <f t="shared" si="147"/>
        <v>4</v>
      </c>
      <c r="E1973" s="119">
        <f t="shared" si="148"/>
        <v>191.04182511004001</v>
      </c>
      <c r="F1973" s="119">
        <v>110.087442535817</v>
      </c>
      <c r="G1973" s="114">
        <v>23.062784000000001</v>
      </c>
      <c r="H1973" s="114">
        <v>76.096829</v>
      </c>
      <c r="I1973" s="114" t="s">
        <v>1219</v>
      </c>
      <c r="J1973" s="114" t="s">
        <v>61</v>
      </c>
      <c r="K1973" s="121" t="s">
        <v>495</v>
      </c>
      <c r="L1973" s="121" t="s">
        <v>55</v>
      </c>
      <c r="M1973" s="114" t="s">
        <v>1385</v>
      </c>
      <c r="N1973" s="114" t="s">
        <v>65</v>
      </c>
      <c r="O1973" s="114" t="s">
        <v>518</v>
      </c>
      <c r="P1973" s="121" t="s">
        <v>1220</v>
      </c>
      <c r="Q1973" s="121">
        <v>4</v>
      </c>
      <c r="R1973" s="121" t="s">
        <v>881</v>
      </c>
      <c r="S1973" s="121" t="s">
        <v>59</v>
      </c>
      <c r="U1973" s="121" t="s">
        <v>874</v>
      </c>
      <c r="W1973" s="113" t="s">
        <v>65</v>
      </c>
      <c r="X1973" s="113">
        <v>6</v>
      </c>
      <c r="Y1973" s="113" t="s">
        <v>65</v>
      </c>
      <c r="Z1973" s="113" t="s">
        <v>65</v>
      </c>
      <c r="AA1973" s="120">
        <v>0</v>
      </c>
      <c r="AB1973" s="114" t="s">
        <v>65</v>
      </c>
      <c r="AC1973" s="121" t="s">
        <v>59</v>
      </c>
      <c r="AD1973" s="121" t="s">
        <v>875</v>
      </c>
    </row>
    <row r="1974" spans="1:30" s="121" customFormat="1">
      <c r="A1974" s="114" t="s">
        <v>1432</v>
      </c>
      <c r="B1974" s="114" t="s">
        <v>1408</v>
      </c>
      <c r="C1974" s="114" t="s">
        <v>868</v>
      </c>
      <c r="D1974" s="114">
        <f t="shared" si="147"/>
        <v>4</v>
      </c>
      <c r="E1974" s="119">
        <f t="shared" si="148"/>
        <v>301.129267645857</v>
      </c>
      <c r="F1974" s="119">
        <v>9.3286251354967398</v>
      </c>
      <c r="G1974" s="114">
        <v>23.062109</v>
      </c>
      <c r="H1974" s="114">
        <v>76.096267999999995</v>
      </c>
      <c r="I1974" s="114" t="s">
        <v>1219</v>
      </c>
      <c r="J1974" s="114" t="s">
        <v>61</v>
      </c>
      <c r="K1974" s="121" t="s">
        <v>495</v>
      </c>
      <c r="L1974" s="121" t="s">
        <v>55</v>
      </c>
      <c r="M1974" s="114" t="s">
        <v>1385</v>
      </c>
      <c r="N1974" s="114" t="s">
        <v>65</v>
      </c>
      <c r="O1974" s="114" t="s">
        <v>518</v>
      </c>
      <c r="P1974" s="121" t="s">
        <v>1220</v>
      </c>
      <c r="Q1974" s="121">
        <v>4</v>
      </c>
      <c r="R1974" s="121" t="s">
        <v>881</v>
      </c>
      <c r="S1974" s="121" t="s">
        <v>59</v>
      </c>
      <c r="U1974" s="121" t="s">
        <v>874</v>
      </c>
      <c r="W1974" s="113" t="s">
        <v>65</v>
      </c>
      <c r="X1974" s="113">
        <v>15</v>
      </c>
      <c r="Y1974" s="113" t="s">
        <v>65</v>
      </c>
      <c r="Z1974" s="113" t="s">
        <v>65</v>
      </c>
      <c r="AA1974" s="120">
        <v>0</v>
      </c>
      <c r="AB1974" s="114" t="s">
        <v>65</v>
      </c>
      <c r="AC1974" s="121" t="s">
        <v>59</v>
      </c>
      <c r="AD1974" s="121" t="s">
        <v>875</v>
      </c>
    </row>
    <row r="1975" spans="1:30" s="121" customFormat="1">
      <c r="A1975" s="114" t="s">
        <v>1432</v>
      </c>
      <c r="B1975" s="114" t="s">
        <v>1408</v>
      </c>
      <c r="C1975" s="114" t="s">
        <v>868</v>
      </c>
      <c r="D1975" s="114">
        <f t="shared" si="147"/>
        <v>4</v>
      </c>
      <c r="E1975" s="119">
        <f t="shared" si="148"/>
        <v>310.45789278135373</v>
      </c>
      <c r="F1975" s="119">
        <v>232.73062058807199</v>
      </c>
      <c r="G1975" s="114">
        <v>23.062107000000001</v>
      </c>
      <c r="H1975" s="114">
        <v>76.096176999999997</v>
      </c>
      <c r="I1975" s="114" t="s">
        <v>1219</v>
      </c>
      <c r="J1975" s="114" t="s">
        <v>61</v>
      </c>
      <c r="K1975" s="121" t="s">
        <v>495</v>
      </c>
      <c r="L1975" s="121" t="s">
        <v>55</v>
      </c>
      <c r="M1975" s="114" t="s">
        <v>1385</v>
      </c>
      <c r="N1975" s="114" t="s">
        <v>65</v>
      </c>
      <c r="O1975" s="114" t="s">
        <v>518</v>
      </c>
      <c r="P1975" s="121" t="s">
        <v>1220</v>
      </c>
      <c r="Q1975" s="121">
        <v>4</v>
      </c>
      <c r="R1975" s="121" t="s">
        <v>881</v>
      </c>
      <c r="S1975" s="121" t="s">
        <v>59</v>
      </c>
      <c r="U1975" s="121" t="s">
        <v>874</v>
      </c>
      <c r="W1975" s="113" t="s">
        <v>65</v>
      </c>
      <c r="X1975" s="113">
        <v>7</v>
      </c>
      <c r="Y1975" s="113" t="s">
        <v>65</v>
      </c>
      <c r="Z1975" s="113" t="s">
        <v>65</v>
      </c>
      <c r="AA1975" s="120">
        <v>0</v>
      </c>
      <c r="AB1975" s="114" t="s">
        <v>65</v>
      </c>
      <c r="AC1975" s="121" t="s">
        <v>59</v>
      </c>
      <c r="AD1975" s="121" t="s">
        <v>875</v>
      </c>
    </row>
    <row r="1976" spans="1:30" s="121" customFormat="1">
      <c r="A1976" s="114" t="s">
        <v>879</v>
      </c>
      <c r="B1976" s="114" t="s">
        <v>871</v>
      </c>
      <c r="C1976" s="114" t="s">
        <v>868</v>
      </c>
      <c r="D1976" s="114">
        <f t="shared" si="147"/>
        <v>4</v>
      </c>
      <c r="E1976" s="119">
        <f t="shared" si="148"/>
        <v>543.18851336942566</v>
      </c>
      <c r="F1976" s="119">
        <v>49.987904919853399</v>
      </c>
      <c r="G1976" s="114">
        <v>23.062262</v>
      </c>
      <c r="H1976" s="114">
        <v>76.093969999999999</v>
      </c>
      <c r="I1976" s="114" t="s">
        <v>1219</v>
      </c>
      <c r="J1976" s="114" t="s">
        <v>61</v>
      </c>
      <c r="K1976" s="121" t="s">
        <v>495</v>
      </c>
      <c r="L1976" s="121" t="s">
        <v>55</v>
      </c>
      <c r="M1976" s="114" t="s">
        <v>1385</v>
      </c>
      <c r="N1976" s="114" t="s">
        <v>65</v>
      </c>
      <c r="O1976" s="114" t="s">
        <v>518</v>
      </c>
      <c r="P1976" s="121" t="s">
        <v>1220</v>
      </c>
      <c r="Q1976" s="121">
        <v>4</v>
      </c>
      <c r="R1976" s="121" t="s">
        <v>881</v>
      </c>
      <c r="S1976" s="121" t="s">
        <v>59</v>
      </c>
      <c r="U1976" s="121" t="s">
        <v>874</v>
      </c>
      <c r="W1976" s="113" t="s">
        <v>65</v>
      </c>
      <c r="X1976" s="113">
        <v>6</v>
      </c>
      <c r="Y1976" s="113" t="s">
        <v>65</v>
      </c>
      <c r="Z1976" s="113" t="s">
        <v>65</v>
      </c>
      <c r="AA1976" s="120">
        <v>0</v>
      </c>
      <c r="AB1976" s="114" t="s">
        <v>65</v>
      </c>
      <c r="AC1976" s="121" t="s">
        <v>59</v>
      </c>
      <c r="AD1976" s="121" t="s">
        <v>875</v>
      </c>
    </row>
    <row r="1977" spans="1:30" s="121" customFormat="1">
      <c r="A1977" s="114" t="s">
        <v>1433</v>
      </c>
      <c r="B1977" s="114" t="s">
        <v>1537</v>
      </c>
      <c r="C1977" s="114" t="s">
        <v>868</v>
      </c>
      <c r="D1977" s="114">
        <f t="shared" si="147"/>
        <v>4</v>
      </c>
      <c r="E1977" s="119">
        <f t="shared" si="148"/>
        <v>593.17641828927901</v>
      </c>
      <c r="F1977" s="119">
        <v>11.8631948529101</v>
      </c>
      <c r="G1977" s="114">
        <v>23.062705000000001</v>
      </c>
      <c r="H1977" s="114">
        <v>76.093951000000004</v>
      </c>
      <c r="I1977" s="114" t="s">
        <v>1219</v>
      </c>
      <c r="J1977" s="114" t="s">
        <v>61</v>
      </c>
      <c r="K1977" s="121" t="s">
        <v>495</v>
      </c>
      <c r="L1977" s="121" t="s">
        <v>55</v>
      </c>
      <c r="M1977" s="114" t="s">
        <v>1385</v>
      </c>
      <c r="N1977" s="114" t="s">
        <v>65</v>
      </c>
      <c r="O1977" s="114" t="s">
        <v>518</v>
      </c>
      <c r="P1977" s="121" t="s">
        <v>1220</v>
      </c>
      <c r="Q1977" s="121">
        <v>4</v>
      </c>
      <c r="R1977" s="121" t="s">
        <v>873</v>
      </c>
      <c r="S1977" s="121" t="s">
        <v>59</v>
      </c>
      <c r="U1977" s="121" t="s">
        <v>874</v>
      </c>
      <c r="W1977" s="149" t="s">
        <v>1433</v>
      </c>
      <c r="X1977" s="113">
        <v>18</v>
      </c>
      <c r="Y1977" s="113" t="s">
        <v>1413</v>
      </c>
      <c r="Z1977" s="113" t="s">
        <v>1433</v>
      </c>
      <c r="AA1977" s="120">
        <f>X1977+6</f>
        <v>24</v>
      </c>
      <c r="AB1977" s="114" t="s">
        <v>65</v>
      </c>
      <c r="AC1977" s="121" t="s">
        <v>59</v>
      </c>
      <c r="AD1977" s="121" t="s">
        <v>875</v>
      </c>
    </row>
    <row r="1978" spans="1:30" s="121" customFormat="1">
      <c r="A1978" s="114" t="s">
        <v>1431</v>
      </c>
      <c r="B1978" s="114" t="s">
        <v>1408</v>
      </c>
      <c r="C1978" s="114" t="s">
        <v>868</v>
      </c>
      <c r="D1978" s="114">
        <f t="shared" si="147"/>
        <v>5</v>
      </c>
      <c r="E1978" s="119">
        <f t="shared" si="148"/>
        <v>605.03961314218907</v>
      </c>
      <c r="F1978" s="119">
        <v>230.21156905065399</v>
      </c>
      <c r="G1978" s="114">
        <v>23.062811</v>
      </c>
      <c r="H1978" s="114">
        <v>76.093945000000005</v>
      </c>
      <c r="I1978" s="114" t="s">
        <v>1219</v>
      </c>
      <c r="J1978" s="114" t="s">
        <v>61</v>
      </c>
      <c r="K1978" s="121" t="s">
        <v>495</v>
      </c>
      <c r="L1978" s="121" t="s">
        <v>55</v>
      </c>
      <c r="M1978" s="114" t="s">
        <v>1385</v>
      </c>
      <c r="N1978" s="114" t="s">
        <v>65</v>
      </c>
      <c r="O1978" s="114" t="s">
        <v>518</v>
      </c>
      <c r="P1978" s="121" t="s">
        <v>884</v>
      </c>
      <c r="Q1978" s="121">
        <v>6</v>
      </c>
      <c r="R1978" s="121" t="s">
        <v>873</v>
      </c>
      <c r="S1978" s="121" t="s">
        <v>59</v>
      </c>
      <c r="U1978" s="121" t="s">
        <v>886</v>
      </c>
      <c r="W1978" s="113" t="s">
        <v>65</v>
      </c>
      <c r="X1978" s="113">
        <v>6</v>
      </c>
      <c r="Y1978" s="113" t="s">
        <v>65</v>
      </c>
      <c r="Z1978" s="113" t="s">
        <v>65</v>
      </c>
      <c r="AA1978" s="120">
        <v>0</v>
      </c>
      <c r="AB1978" s="114" t="s">
        <v>65</v>
      </c>
      <c r="AC1978" s="121" t="s">
        <v>59</v>
      </c>
      <c r="AD1978" s="121" t="s">
        <v>875</v>
      </c>
    </row>
    <row r="1979" spans="1:30" s="121" customFormat="1">
      <c r="A1979" s="114" t="s">
        <v>1433</v>
      </c>
      <c r="B1979" s="114" t="s">
        <v>1537</v>
      </c>
      <c r="C1979" s="114" t="s">
        <v>868</v>
      </c>
      <c r="D1979" s="114">
        <f t="shared" si="147"/>
        <v>4</v>
      </c>
      <c r="E1979" s="119">
        <f t="shared" si="148"/>
        <v>835.25118219284309</v>
      </c>
      <c r="F1979" s="119">
        <v>575.68317720809603</v>
      </c>
      <c r="G1979" s="114">
        <v>23.063345999999999</v>
      </c>
      <c r="H1979" s="114">
        <v>76.091890000000006</v>
      </c>
      <c r="I1979" s="114" t="s">
        <v>1219</v>
      </c>
      <c r="J1979" s="114" t="s">
        <v>61</v>
      </c>
      <c r="K1979" s="121" t="s">
        <v>495</v>
      </c>
      <c r="L1979" s="121" t="s">
        <v>55</v>
      </c>
      <c r="M1979" s="114" t="s">
        <v>1385</v>
      </c>
      <c r="N1979" s="114" t="s">
        <v>65</v>
      </c>
      <c r="O1979" s="114" t="s">
        <v>518</v>
      </c>
      <c r="P1979" s="121" t="s">
        <v>1220</v>
      </c>
      <c r="Q1979" s="121">
        <v>4</v>
      </c>
      <c r="R1979" s="121" t="s">
        <v>881</v>
      </c>
      <c r="S1979" s="121" t="s">
        <v>59</v>
      </c>
      <c r="U1979" s="121" t="s">
        <v>874</v>
      </c>
      <c r="W1979" s="149" t="s">
        <v>1433</v>
      </c>
      <c r="X1979" s="113">
        <v>18</v>
      </c>
      <c r="Y1979" s="113" t="s">
        <v>1413</v>
      </c>
      <c r="Z1979" s="113" t="s">
        <v>1433</v>
      </c>
      <c r="AA1979" s="120">
        <f t="shared" ref="AA1979:AA1986" si="150">X1979+6</f>
        <v>24</v>
      </c>
      <c r="AB1979" s="114" t="s">
        <v>65</v>
      </c>
      <c r="AC1979" s="121" t="s">
        <v>59</v>
      </c>
      <c r="AD1979" s="121" t="s">
        <v>875</v>
      </c>
    </row>
    <row r="1980" spans="1:30" s="121" customFormat="1">
      <c r="A1980" s="114" t="s">
        <v>1433</v>
      </c>
      <c r="B1980" s="114" t="s">
        <v>1537</v>
      </c>
      <c r="C1980" s="114" t="s">
        <v>868</v>
      </c>
      <c r="D1980" s="114">
        <f t="shared" si="147"/>
        <v>4</v>
      </c>
      <c r="E1980" s="119">
        <f t="shared" si="148"/>
        <v>1410.9343594009392</v>
      </c>
      <c r="F1980" s="119">
        <v>346.56388115627402</v>
      </c>
      <c r="G1980" s="114">
        <v>23.063865</v>
      </c>
      <c r="H1980" s="114">
        <v>76.086343999999997</v>
      </c>
      <c r="I1980" s="114" t="s">
        <v>1219</v>
      </c>
      <c r="J1980" s="114" t="s">
        <v>61</v>
      </c>
      <c r="K1980" s="121" t="s">
        <v>495</v>
      </c>
      <c r="L1980" s="121" t="s">
        <v>55</v>
      </c>
      <c r="M1980" s="114" t="s">
        <v>1385</v>
      </c>
      <c r="N1980" s="114" t="s">
        <v>65</v>
      </c>
      <c r="O1980" s="114" t="s">
        <v>518</v>
      </c>
      <c r="P1980" s="121" t="s">
        <v>1220</v>
      </c>
      <c r="Q1980" s="121">
        <v>4</v>
      </c>
      <c r="R1980" s="121" t="s">
        <v>881</v>
      </c>
      <c r="S1980" s="121" t="s">
        <v>59</v>
      </c>
      <c r="U1980" s="121" t="s">
        <v>874</v>
      </c>
      <c r="W1980" s="149" t="s">
        <v>1433</v>
      </c>
      <c r="X1980" s="113">
        <v>7</v>
      </c>
      <c r="Y1980" s="113" t="s">
        <v>1413</v>
      </c>
      <c r="Z1980" s="113" t="s">
        <v>1433</v>
      </c>
      <c r="AA1980" s="120">
        <f t="shared" si="150"/>
        <v>13</v>
      </c>
      <c r="AB1980" s="114" t="s">
        <v>65</v>
      </c>
      <c r="AC1980" s="121" t="s">
        <v>59</v>
      </c>
      <c r="AD1980" s="121" t="s">
        <v>875</v>
      </c>
    </row>
    <row r="1981" spans="1:30" s="121" customFormat="1">
      <c r="A1981" s="114" t="s">
        <v>1433</v>
      </c>
      <c r="B1981" s="114" t="s">
        <v>1537</v>
      </c>
      <c r="C1981" s="114" t="s">
        <v>868</v>
      </c>
      <c r="D1981" s="114">
        <f t="shared" si="147"/>
        <v>4</v>
      </c>
      <c r="E1981" s="119">
        <f t="shared" si="148"/>
        <v>1757.4982405572132</v>
      </c>
      <c r="F1981" s="119">
        <v>103.86474294940901</v>
      </c>
      <c r="G1981" s="114">
        <v>23.064242</v>
      </c>
      <c r="H1981" s="114">
        <v>76.083023999999995</v>
      </c>
      <c r="I1981" s="114" t="s">
        <v>1219</v>
      </c>
      <c r="J1981" s="114" t="s">
        <v>61</v>
      </c>
      <c r="K1981" s="121" t="s">
        <v>495</v>
      </c>
      <c r="L1981" s="121" t="s">
        <v>55</v>
      </c>
      <c r="M1981" s="114" t="s">
        <v>1385</v>
      </c>
      <c r="N1981" s="114" t="s">
        <v>65</v>
      </c>
      <c r="O1981" s="114" t="s">
        <v>518</v>
      </c>
      <c r="P1981" s="121" t="s">
        <v>1220</v>
      </c>
      <c r="Q1981" s="121">
        <v>4</v>
      </c>
      <c r="R1981" s="121" t="s">
        <v>881</v>
      </c>
      <c r="S1981" s="121" t="s">
        <v>59</v>
      </c>
      <c r="U1981" s="121" t="s">
        <v>874</v>
      </c>
      <c r="W1981" s="149" t="s">
        <v>1433</v>
      </c>
      <c r="X1981" s="113">
        <v>7</v>
      </c>
      <c r="Y1981" s="113" t="s">
        <v>1413</v>
      </c>
      <c r="Z1981" s="113" t="s">
        <v>1433</v>
      </c>
      <c r="AA1981" s="120">
        <f t="shared" si="150"/>
        <v>13</v>
      </c>
      <c r="AB1981" s="114" t="s">
        <v>65</v>
      </c>
      <c r="AC1981" s="121" t="s">
        <v>59</v>
      </c>
      <c r="AD1981" s="121" t="s">
        <v>875</v>
      </c>
    </row>
    <row r="1982" spans="1:30" s="121" customFormat="1">
      <c r="A1982" s="114" t="s">
        <v>1433</v>
      </c>
      <c r="B1982" s="114" t="s">
        <v>1537</v>
      </c>
      <c r="C1982" s="114" t="s">
        <v>868</v>
      </c>
      <c r="D1982" s="114">
        <f t="shared" si="147"/>
        <v>4</v>
      </c>
      <c r="E1982" s="119">
        <f t="shared" si="148"/>
        <v>1861.3629835066222</v>
      </c>
      <c r="F1982" s="119">
        <v>193.77013273461401</v>
      </c>
      <c r="G1982" s="114">
        <v>23.064450999999998</v>
      </c>
      <c r="H1982" s="114">
        <v>76.082042999999999</v>
      </c>
      <c r="I1982" s="114" t="s">
        <v>1219</v>
      </c>
      <c r="J1982" s="114" t="s">
        <v>61</v>
      </c>
      <c r="K1982" s="121" t="s">
        <v>495</v>
      </c>
      <c r="L1982" s="121" t="s">
        <v>55</v>
      </c>
      <c r="M1982" s="114" t="s">
        <v>1385</v>
      </c>
      <c r="N1982" s="114" t="s">
        <v>65</v>
      </c>
      <c r="O1982" s="114" t="s">
        <v>518</v>
      </c>
      <c r="P1982" s="121" t="s">
        <v>1220</v>
      </c>
      <c r="Q1982" s="121">
        <v>4</v>
      </c>
      <c r="R1982" s="121" t="s">
        <v>881</v>
      </c>
      <c r="S1982" s="121" t="s">
        <v>59</v>
      </c>
      <c r="U1982" s="121" t="s">
        <v>874</v>
      </c>
      <c r="W1982" s="149" t="s">
        <v>1433</v>
      </c>
      <c r="X1982" s="113">
        <v>14</v>
      </c>
      <c r="Y1982" s="113" t="s">
        <v>1413</v>
      </c>
      <c r="Z1982" s="113" t="s">
        <v>1433</v>
      </c>
      <c r="AA1982" s="120">
        <f t="shared" si="150"/>
        <v>20</v>
      </c>
      <c r="AB1982" s="114" t="s">
        <v>65</v>
      </c>
      <c r="AC1982" s="121" t="s">
        <v>59</v>
      </c>
      <c r="AD1982" s="121" t="s">
        <v>875</v>
      </c>
    </row>
    <row r="1983" spans="1:30" s="121" customFormat="1">
      <c r="A1983" s="114" t="s">
        <v>1433</v>
      </c>
      <c r="B1983" s="114" t="s">
        <v>1537</v>
      </c>
      <c r="C1983" s="114" t="s">
        <v>868</v>
      </c>
      <c r="D1983" s="114">
        <f t="shared" si="147"/>
        <v>4</v>
      </c>
      <c r="E1983" s="119">
        <f t="shared" si="148"/>
        <v>2055.1331162412362</v>
      </c>
      <c r="F1983" s="119">
        <v>1187.18624843527</v>
      </c>
      <c r="G1983" s="114">
        <v>23.066133000000001</v>
      </c>
      <c r="H1983" s="114">
        <v>76.081947</v>
      </c>
      <c r="I1983" s="114" t="s">
        <v>1219</v>
      </c>
      <c r="J1983" s="114" t="s">
        <v>61</v>
      </c>
      <c r="K1983" s="121" t="s">
        <v>495</v>
      </c>
      <c r="L1983" s="121" t="s">
        <v>55</v>
      </c>
      <c r="M1983" s="114" t="s">
        <v>1385</v>
      </c>
      <c r="N1983" s="114" t="s">
        <v>65</v>
      </c>
      <c r="O1983" s="114" t="s">
        <v>518</v>
      </c>
      <c r="P1983" s="121" t="s">
        <v>1220</v>
      </c>
      <c r="Q1983" s="121">
        <v>4</v>
      </c>
      <c r="R1983" s="121" t="s">
        <v>881</v>
      </c>
      <c r="S1983" s="121" t="s">
        <v>59</v>
      </c>
      <c r="U1983" s="121" t="s">
        <v>874</v>
      </c>
      <c r="W1983" s="149" t="s">
        <v>1433</v>
      </c>
      <c r="X1983" s="113">
        <v>8</v>
      </c>
      <c r="Y1983" s="113" t="s">
        <v>1413</v>
      </c>
      <c r="Z1983" s="113" t="s">
        <v>1433</v>
      </c>
      <c r="AA1983" s="120">
        <f t="shared" si="150"/>
        <v>14</v>
      </c>
      <c r="AB1983" s="114" t="s">
        <v>65</v>
      </c>
      <c r="AC1983" s="121" t="s">
        <v>59</v>
      </c>
      <c r="AD1983" s="121" t="s">
        <v>875</v>
      </c>
    </row>
    <row r="1984" spans="1:30" s="121" customFormat="1">
      <c r="A1984" s="114" t="s">
        <v>1433</v>
      </c>
      <c r="B1984" s="114" t="s">
        <v>1537</v>
      </c>
      <c r="C1984" s="114" t="s">
        <v>868</v>
      </c>
      <c r="D1984" s="114">
        <f t="shared" si="147"/>
        <v>4</v>
      </c>
      <c r="E1984" s="119">
        <f t="shared" si="148"/>
        <v>3242.3193646765062</v>
      </c>
      <c r="F1984" s="119">
        <v>514.015792523443</v>
      </c>
      <c r="G1984" s="114">
        <v>23.073934000000001</v>
      </c>
      <c r="H1984" s="114">
        <v>76.077661000000006</v>
      </c>
      <c r="I1984" s="114" t="s">
        <v>1219</v>
      </c>
      <c r="J1984" s="114" t="s">
        <v>61</v>
      </c>
      <c r="K1984" s="121" t="s">
        <v>495</v>
      </c>
      <c r="L1984" s="121" t="s">
        <v>55</v>
      </c>
      <c r="M1984" s="114" t="s">
        <v>1385</v>
      </c>
      <c r="N1984" s="114" t="s">
        <v>65</v>
      </c>
      <c r="O1984" s="114">
        <v>5</v>
      </c>
      <c r="P1984" s="121" t="s">
        <v>1220</v>
      </c>
      <c r="Q1984" s="121">
        <v>4</v>
      </c>
      <c r="R1984" s="121" t="s">
        <v>881</v>
      </c>
      <c r="S1984" s="121" t="s">
        <v>59</v>
      </c>
      <c r="U1984" s="121" t="s">
        <v>874</v>
      </c>
      <c r="W1984" s="149" t="s">
        <v>1433</v>
      </c>
      <c r="X1984" s="113">
        <v>7</v>
      </c>
      <c r="Y1984" s="113" t="s">
        <v>1413</v>
      </c>
      <c r="Z1984" s="113" t="s">
        <v>1433</v>
      </c>
      <c r="AA1984" s="120">
        <f t="shared" si="150"/>
        <v>13</v>
      </c>
      <c r="AB1984" s="114" t="s">
        <v>65</v>
      </c>
      <c r="AC1984" s="121" t="s">
        <v>59</v>
      </c>
      <c r="AD1984" s="121" t="s">
        <v>875</v>
      </c>
    </row>
    <row r="1985" spans="1:30" s="121" customFormat="1">
      <c r="A1985" s="114" t="s">
        <v>1433</v>
      </c>
      <c r="B1985" s="114" t="s">
        <v>1537</v>
      </c>
      <c r="C1985" s="114" t="s">
        <v>868</v>
      </c>
      <c r="D1985" s="114">
        <f t="shared" si="147"/>
        <v>4</v>
      </c>
      <c r="E1985" s="119">
        <f t="shared" si="148"/>
        <v>3756.3351571999492</v>
      </c>
      <c r="F1985" s="119">
        <v>210.44815429116099</v>
      </c>
      <c r="G1985" s="114">
        <v>23.076526000000001</v>
      </c>
      <c r="H1985" s="114">
        <v>76.073781999999994</v>
      </c>
      <c r="I1985" s="114" t="s">
        <v>1219</v>
      </c>
      <c r="J1985" s="114" t="s">
        <v>61</v>
      </c>
      <c r="K1985" s="121" t="s">
        <v>495</v>
      </c>
      <c r="L1985" s="121" t="s">
        <v>55</v>
      </c>
      <c r="M1985" s="114" t="s">
        <v>1385</v>
      </c>
      <c r="N1985" s="114" t="s">
        <v>65</v>
      </c>
      <c r="O1985" s="114" t="s">
        <v>518</v>
      </c>
      <c r="P1985" s="121" t="s">
        <v>1220</v>
      </c>
      <c r="Q1985" s="121">
        <v>4</v>
      </c>
      <c r="R1985" s="121" t="s">
        <v>881</v>
      </c>
      <c r="S1985" s="121" t="s">
        <v>59</v>
      </c>
      <c r="U1985" s="121" t="s">
        <v>874</v>
      </c>
      <c r="W1985" s="149" t="s">
        <v>1433</v>
      </c>
      <c r="X1985" s="113">
        <v>15</v>
      </c>
      <c r="Y1985" s="113" t="s">
        <v>1413</v>
      </c>
      <c r="Z1985" s="113" t="s">
        <v>1433</v>
      </c>
      <c r="AA1985" s="120">
        <f t="shared" si="150"/>
        <v>21</v>
      </c>
      <c r="AB1985" s="114" t="s">
        <v>65</v>
      </c>
      <c r="AC1985" s="121" t="s">
        <v>59</v>
      </c>
      <c r="AD1985" s="121" t="s">
        <v>875</v>
      </c>
    </row>
    <row r="1986" spans="1:30" s="121" customFormat="1">
      <c r="A1986" s="114" t="s">
        <v>1433</v>
      </c>
      <c r="B1986" s="114" t="s">
        <v>1537</v>
      </c>
      <c r="C1986" s="114" t="s">
        <v>868</v>
      </c>
      <c r="D1986" s="114">
        <f t="shared" si="147"/>
        <v>4</v>
      </c>
      <c r="E1986" s="119">
        <f t="shared" si="148"/>
        <v>3966.78331149111</v>
      </c>
      <c r="F1986" s="119">
        <v>302.62654527220201</v>
      </c>
      <c r="G1986" s="114">
        <v>23.078147999999999</v>
      </c>
      <c r="H1986" s="114">
        <v>76.072896</v>
      </c>
      <c r="I1986" s="114" t="s">
        <v>1219</v>
      </c>
      <c r="J1986" s="114" t="s">
        <v>61</v>
      </c>
      <c r="K1986" s="121" t="s">
        <v>495</v>
      </c>
      <c r="L1986" s="121" t="s">
        <v>55</v>
      </c>
      <c r="M1986" s="114" t="s">
        <v>1385</v>
      </c>
      <c r="N1986" s="114" t="s">
        <v>65</v>
      </c>
      <c r="O1986" s="114" t="s">
        <v>518</v>
      </c>
      <c r="P1986" s="121" t="s">
        <v>1220</v>
      </c>
      <c r="Q1986" s="121">
        <v>4</v>
      </c>
      <c r="R1986" s="121" t="s">
        <v>881</v>
      </c>
      <c r="S1986" s="121" t="s">
        <v>59</v>
      </c>
      <c r="U1986" s="121" t="s">
        <v>874</v>
      </c>
      <c r="W1986" s="149" t="s">
        <v>1433</v>
      </c>
      <c r="X1986" s="113">
        <v>15</v>
      </c>
      <c r="Y1986" s="113" t="s">
        <v>1413</v>
      </c>
      <c r="Z1986" s="113" t="s">
        <v>1433</v>
      </c>
      <c r="AA1986" s="120">
        <f t="shared" si="150"/>
        <v>21</v>
      </c>
      <c r="AB1986" s="114" t="s">
        <v>65</v>
      </c>
      <c r="AC1986" s="121" t="s">
        <v>59</v>
      </c>
      <c r="AD1986" s="121" t="s">
        <v>875</v>
      </c>
    </row>
    <row r="1987" spans="1:30" s="121" customFormat="1">
      <c r="A1987" s="114" t="s">
        <v>1431</v>
      </c>
      <c r="B1987" s="114" t="s">
        <v>1408</v>
      </c>
      <c r="C1987" s="114" t="s">
        <v>868</v>
      </c>
      <c r="D1987" s="114">
        <f t="shared" si="147"/>
        <v>4</v>
      </c>
      <c r="E1987" s="119">
        <f t="shared" si="148"/>
        <v>4269.4098567633118</v>
      </c>
      <c r="F1987" s="119">
        <v>503.36777212469099</v>
      </c>
      <c r="G1987" s="114">
        <v>23.080552999999998</v>
      </c>
      <c r="H1987" s="114">
        <v>76.071550000000002</v>
      </c>
      <c r="I1987" s="114" t="s">
        <v>1219</v>
      </c>
      <c r="J1987" s="114" t="s">
        <v>61</v>
      </c>
      <c r="K1987" s="121" t="s">
        <v>495</v>
      </c>
      <c r="L1987" s="121" t="s">
        <v>55</v>
      </c>
      <c r="M1987" s="114" t="s">
        <v>1385</v>
      </c>
      <c r="N1987" s="114" t="s">
        <v>65</v>
      </c>
      <c r="O1987" s="114" t="s">
        <v>518</v>
      </c>
      <c r="P1987" s="121" t="s">
        <v>1220</v>
      </c>
      <c r="Q1987" s="121">
        <v>4</v>
      </c>
      <c r="R1987" s="121" t="s">
        <v>881</v>
      </c>
      <c r="S1987" s="121" t="s">
        <v>59</v>
      </c>
      <c r="U1987" s="121" t="s">
        <v>874</v>
      </c>
      <c r="W1987" s="113" t="s">
        <v>65</v>
      </c>
      <c r="X1987" s="113">
        <v>6</v>
      </c>
      <c r="Y1987" s="113" t="s">
        <v>65</v>
      </c>
      <c r="Z1987" s="113" t="s">
        <v>65</v>
      </c>
      <c r="AA1987" s="120">
        <v>0</v>
      </c>
      <c r="AB1987" s="114" t="s">
        <v>65</v>
      </c>
      <c r="AC1987" s="121" t="s">
        <v>59</v>
      </c>
      <c r="AD1987" s="121" t="s">
        <v>875</v>
      </c>
    </row>
    <row r="1988" spans="1:30" s="121" customFormat="1">
      <c r="A1988" s="114" t="s">
        <v>1510</v>
      </c>
      <c r="B1988" s="114" t="s">
        <v>893</v>
      </c>
      <c r="C1988" s="114" t="s">
        <v>868</v>
      </c>
      <c r="D1988" s="114">
        <f t="shared" si="147"/>
        <v>5</v>
      </c>
      <c r="E1988" s="119">
        <f t="shared" si="148"/>
        <v>4772.7776288880032</v>
      </c>
      <c r="F1988" s="119">
        <v>318.02217946776102</v>
      </c>
      <c r="G1988" s="114">
        <v>23.084803999999998</v>
      </c>
      <c r="H1988" s="114">
        <v>76.069980999999999</v>
      </c>
      <c r="I1988" s="114" t="s">
        <v>1219</v>
      </c>
      <c r="J1988" s="114" t="s">
        <v>61</v>
      </c>
      <c r="K1988" s="121" t="s">
        <v>495</v>
      </c>
      <c r="L1988" s="121" t="s">
        <v>55</v>
      </c>
      <c r="M1988" s="114" t="s">
        <v>1385</v>
      </c>
      <c r="N1988" s="114" t="s">
        <v>65</v>
      </c>
      <c r="O1988" s="114" t="s">
        <v>518</v>
      </c>
      <c r="P1988" s="121" t="s">
        <v>884</v>
      </c>
      <c r="Q1988" s="121">
        <v>6</v>
      </c>
      <c r="R1988" s="121" t="s">
        <v>873</v>
      </c>
      <c r="S1988" s="121" t="s">
        <v>59</v>
      </c>
      <c r="U1988" s="121" t="s">
        <v>886</v>
      </c>
      <c r="W1988" s="113" t="s">
        <v>65</v>
      </c>
      <c r="X1988" s="113">
        <v>6</v>
      </c>
      <c r="Y1988" s="113" t="s">
        <v>65</v>
      </c>
      <c r="Z1988" s="113" t="s">
        <v>65</v>
      </c>
      <c r="AA1988" s="120">
        <v>0</v>
      </c>
      <c r="AB1988" s="114" t="s">
        <v>65</v>
      </c>
      <c r="AC1988" s="121" t="s">
        <v>59</v>
      </c>
      <c r="AD1988" s="121" t="s">
        <v>875</v>
      </c>
    </row>
    <row r="1989" spans="1:30" s="121" customFormat="1">
      <c r="A1989" s="114" t="s">
        <v>1500</v>
      </c>
      <c r="B1989" s="114" t="s">
        <v>1408</v>
      </c>
      <c r="C1989" s="114" t="s">
        <v>868</v>
      </c>
      <c r="D1989" s="114">
        <f t="shared" ref="D1989:D2052" si="151">(Q1989/2)+2</f>
        <v>4</v>
      </c>
      <c r="E1989" s="119">
        <v>0</v>
      </c>
      <c r="F1989" s="119">
        <v>14.0018967396636</v>
      </c>
      <c r="G1989" s="114">
        <v>23.087539</v>
      </c>
      <c r="H1989" s="114">
        <v>76.069190000000006</v>
      </c>
      <c r="I1989" s="114" t="s">
        <v>1221</v>
      </c>
      <c r="J1989" s="114" t="s">
        <v>61</v>
      </c>
      <c r="K1989" s="121" t="s">
        <v>495</v>
      </c>
      <c r="L1989" s="121" t="s">
        <v>55</v>
      </c>
      <c r="M1989" s="114" t="s">
        <v>1386</v>
      </c>
      <c r="N1989" s="114" t="s">
        <v>65</v>
      </c>
      <c r="O1989" s="114" t="s">
        <v>518</v>
      </c>
      <c r="P1989" s="121" t="s">
        <v>1222</v>
      </c>
      <c r="Q1989" s="121">
        <v>4</v>
      </c>
      <c r="R1989" s="121" t="s">
        <v>873</v>
      </c>
      <c r="S1989" s="121" t="s">
        <v>59</v>
      </c>
      <c r="U1989" s="121" t="s">
        <v>874</v>
      </c>
      <c r="W1989" s="113" t="s">
        <v>65</v>
      </c>
      <c r="X1989" s="113">
        <v>6</v>
      </c>
      <c r="Y1989" s="113" t="s">
        <v>65</v>
      </c>
      <c r="Z1989" s="113" t="s">
        <v>65</v>
      </c>
      <c r="AA1989" s="120">
        <v>0</v>
      </c>
      <c r="AB1989" s="114" t="s">
        <v>65</v>
      </c>
      <c r="AC1989" s="121" t="s">
        <v>59</v>
      </c>
      <c r="AD1989" s="121" t="s">
        <v>875</v>
      </c>
    </row>
    <row r="1990" spans="1:30" s="121" customFormat="1">
      <c r="A1990" s="114" t="s">
        <v>1432</v>
      </c>
      <c r="B1990" s="114" t="s">
        <v>1408</v>
      </c>
      <c r="C1990" s="114" t="s">
        <v>868</v>
      </c>
      <c r="D1990" s="114">
        <f t="shared" si="151"/>
        <v>4</v>
      </c>
      <c r="E1990" s="119">
        <f t="shared" ref="E1990:E2053" si="152">F1989+E1989</f>
        <v>14.0018967396636</v>
      </c>
      <c r="F1990" s="119">
        <v>87.092789457361704</v>
      </c>
      <c r="G1990" s="114">
        <v>23.087599999999998</v>
      </c>
      <c r="H1990" s="114">
        <v>76.069094000000007</v>
      </c>
      <c r="I1990" s="114" t="s">
        <v>1221</v>
      </c>
      <c r="J1990" s="114" t="s">
        <v>61</v>
      </c>
      <c r="K1990" s="121" t="s">
        <v>495</v>
      </c>
      <c r="L1990" s="121" t="s">
        <v>55</v>
      </c>
      <c r="M1990" s="114" t="s">
        <v>1386</v>
      </c>
      <c r="N1990" s="114" t="s">
        <v>65</v>
      </c>
      <c r="O1990" s="114" t="s">
        <v>518</v>
      </c>
      <c r="P1990" s="121" t="s">
        <v>1222</v>
      </c>
      <c r="Q1990" s="121">
        <v>4</v>
      </c>
      <c r="R1990" s="121" t="s">
        <v>873</v>
      </c>
      <c r="S1990" s="121" t="s">
        <v>59</v>
      </c>
      <c r="U1990" s="121" t="s">
        <v>874</v>
      </c>
      <c r="W1990" s="113" t="s">
        <v>65</v>
      </c>
      <c r="X1990" s="113">
        <v>4</v>
      </c>
      <c r="Y1990" s="113" t="s">
        <v>65</v>
      </c>
      <c r="Z1990" s="113" t="s">
        <v>65</v>
      </c>
      <c r="AA1990" s="120">
        <v>0</v>
      </c>
      <c r="AB1990" s="114" t="s">
        <v>65</v>
      </c>
      <c r="AC1990" s="121" t="s">
        <v>59</v>
      </c>
      <c r="AD1990" s="121" t="s">
        <v>875</v>
      </c>
    </row>
    <row r="1991" spans="1:30" s="121" customFormat="1">
      <c r="A1991" s="114" t="s">
        <v>1433</v>
      </c>
      <c r="B1991" s="114" t="s">
        <v>1537</v>
      </c>
      <c r="C1991" s="114" t="s">
        <v>868</v>
      </c>
      <c r="D1991" s="114">
        <f t="shared" si="151"/>
        <v>4</v>
      </c>
      <c r="E1991" s="119">
        <f t="shared" si="152"/>
        <v>101.09468619702531</v>
      </c>
      <c r="F1991" s="119">
        <v>136.51351281073499</v>
      </c>
      <c r="G1991" s="114">
        <v>23.087786000000001</v>
      </c>
      <c r="H1991" s="114">
        <v>76.068269000000001</v>
      </c>
      <c r="I1991" s="114" t="s">
        <v>1221</v>
      </c>
      <c r="J1991" s="114" t="s">
        <v>61</v>
      </c>
      <c r="K1991" s="121" t="s">
        <v>495</v>
      </c>
      <c r="L1991" s="121" t="s">
        <v>55</v>
      </c>
      <c r="M1991" s="114" t="s">
        <v>1386</v>
      </c>
      <c r="N1991" s="114" t="s">
        <v>65</v>
      </c>
      <c r="O1991" s="114" t="s">
        <v>518</v>
      </c>
      <c r="P1991" s="121" t="s">
        <v>1222</v>
      </c>
      <c r="Q1991" s="121">
        <v>4</v>
      </c>
      <c r="R1991" s="121" t="s">
        <v>873</v>
      </c>
      <c r="S1991" s="121" t="s">
        <v>59</v>
      </c>
      <c r="U1991" s="121" t="s">
        <v>874</v>
      </c>
      <c r="W1991" s="149" t="s">
        <v>1433</v>
      </c>
      <c r="X1991" s="113">
        <v>27</v>
      </c>
      <c r="Y1991" s="113" t="s">
        <v>1413</v>
      </c>
      <c r="Z1991" s="113" t="s">
        <v>1433</v>
      </c>
      <c r="AA1991" s="120">
        <f t="shared" ref="AA1991:AA1993" si="153">X1991+6</f>
        <v>33</v>
      </c>
      <c r="AB1991" s="114" t="s">
        <v>65</v>
      </c>
      <c r="AC1991" s="121" t="s">
        <v>59</v>
      </c>
      <c r="AD1991" s="121" t="s">
        <v>875</v>
      </c>
    </row>
    <row r="1992" spans="1:30" s="121" customFormat="1">
      <c r="A1992" s="114" t="s">
        <v>1433</v>
      </c>
      <c r="B1992" s="114" t="s">
        <v>1537</v>
      </c>
      <c r="C1992" s="114" t="s">
        <v>868</v>
      </c>
      <c r="D1992" s="114">
        <f t="shared" si="151"/>
        <v>4</v>
      </c>
      <c r="E1992" s="119">
        <f t="shared" si="152"/>
        <v>237.60819900776031</v>
      </c>
      <c r="F1992" s="119">
        <v>62.923591042230399</v>
      </c>
      <c r="G1992" s="114">
        <v>23.087962999999998</v>
      </c>
      <c r="H1992" s="114">
        <v>76.066974999999999</v>
      </c>
      <c r="I1992" s="114" t="s">
        <v>1221</v>
      </c>
      <c r="J1992" s="114" t="s">
        <v>61</v>
      </c>
      <c r="K1992" s="121" t="s">
        <v>495</v>
      </c>
      <c r="L1992" s="121" t="s">
        <v>55</v>
      </c>
      <c r="M1992" s="114" t="s">
        <v>1386</v>
      </c>
      <c r="N1992" s="114" t="s">
        <v>65</v>
      </c>
      <c r="O1992" s="114" t="s">
        <v>518</v>
      </c>
      <c r="P1992" s="121" t="s">
        <v>1222</v>
      </c>
      <c r="Q1992" s="121">
        <v>4</v>
      </c>
      <c r="R1992" s="121" t="s">
        <v>873</v>
      </c>
      <c r="S1992" s="121" t="s">
        <v>59</v>
      </c>
      <c r="U1992" s="121" t="s">
        <v>874</v>
      </c>
      <c r="W1992" s="149" t="s">
        <v>1433</v>
      </c>
      <c r="X1992" s="113">
        <v>12</v>
      </c>
      <c r="Y1992" s="113" t="s">
        <v>1413</v>
      </c>
      <c r="Z1992" s="113" t="s">
        <v>1433</v>
      </c>
      <c r="AA1992" s="120">
        <f t="shared" si="153"/>
        <v>18</v>
      </c>
      <c r="AB1992" s="114" t="s">
        <v>65</v>
      </c>
      <c r="AC1992" s="121" t="s">
        <v>59</v>
      </c>
      <c r="AD1992" s="121" t="s">
        <v>875</v>
      </c>
    </row>
    <row r="1993" spans="1:30" s="121" customFormat="1">
      <c r="A1993" s="114" t="s">
        <v>1433</v>
      </c>
      <c r="B1993" s="114" t="s">
        <v>1537</v>
      </c>
      <c r="C1993" s="114" t="s">
        <v>868</v>
      </c>
      <c r="D1993" s="114">
        <f t="shared" si="151"/>
        <v>4</v>
      </c>
      <c r="E1993" s="119">
        <f t="shared" si="152"/>
        <v>300.53179004999072</v>
      </c>
      <c r="F1993" s="119">
        <v>227.14554870675201</v>
      </c>
      <c r="G1993" s="114">
        <v>23.087747</v>
      </c>
      <c r="H1993" s="114">
        <v>76.066412</v>
      </c>
      <c r="I1993" s="114" t="s">
        <v>1221</v>
      </c>
      <c r="J1993" s="114" t="s">
        <v>61</v>
      </c>
      <c r="K1993" s="121" t="s">
        <v>495</v>
      </c>
      <c r="L1993" s="121" t="s">
        <v>55</v>
      </c>
      <c r="M1993" s="114" t="s">
        <v>1386</v>
      </c>
      <c r="N1993" s="114" t="s">
        <v>65</v>
      </c>
      <c r="O1993" s="114" t="s">
        <v>518</v>
      </c>
      <c r="P1993" s="121" t="s">
        <v>1222</v>
      </c>
      <c r="Q1993" s="121">
        <v>4</v>
      </c>
      <c r="R1993" s="121" t="s">
        <v>873</v>
      </c>
      <c r="S1993" s="121" t="s">
        <v>59</v>
      </c>
      <c r="U1993" s="121" t="s">
        <v>874</v>
      </c>
      <c r="W1993" s="149" t="s">
        <v>1433</v>
      </c>
      <c r="X1993" s="113">
        <v>9</v>
      </c>
      <c r="Y1993" s="113" t="s">
        <v>1413</v>
      </c>
      <c r="Z1993" s="113" t="s">
        <v>1433</v>
      </c>
      <c r="AA1993" s="120">
        <f t="shared" si="153"/>
        <v>15</v>
      </c>
      <c r="AB1993" s="114" t="s">
        <v>65</v>
      </c>
      <c r="AC1993" s="121" t="s">
        <v>59</v>
      </c>
      <c r="AD1993" s="121" t="s">
        <v>875</v>
      </c>
    </row>
    <row r="1994" spans="1:30" s="121" customFormat="1">
      <c r="A1994" s="114" t="s">
        <v>1431</v>
      </c>
      <c r="B1994" s="114" t="s">
        <v>1408</v>
      </c>
      <c r="C1994" s="114" t="s">
        <v>868</v>
      </c>
      <c r="D1994" s="114">
        <f t="shared" si="151"/>
        <v>4</v>
      </c>
      <c r="E1994" s="119">
        <f t="shared" si="152"/>
        <v>527.67733875674276</v>
      </c>
      <c r="F1994" s="119">
        <v>162.45966830970701</v>
      </c>
      <c r="G1994" s="114">
        <v>23.087053000000001</v>
      </c>
      <c r="H1994" s="114">
        <v>76.06456</v>
      </c>
      <c r="I1994" s="114" t="s">
        <v>1221</v>
      </c>
      <c r="J1994" s="114" t="s">
        <v>61</v>
      </c>
      <c r="K1994" s="121" t="s">
        <v>495</v>
      </c>
      <c r="L1994" s="121" t="s">
        <v>55</v>
      </c>
      <c r="M1994" s="114" t="s">
        <v>1386</v>
      </c>
      <c r="N1994" s="114" t="s">
        <v>65</v>
      </c>
      <c r="O1994" s="114" t="s">
        <v>518</v>
      </c>
      <c r="P1994" s="121" t="s">
        <v>1222</v>
      </c>
      <c r="Q1994" s="121">
        <v>4</v>
      </c>
      <c r="R1994" s="121" t="s">
        <v>873</v>
      </c>
      <c r="S1994" s="121" t="s">
        <v>59</v>
      </c>
      <c r="U1994" s="121" t="s">
        <v>874</v>
      </c>
      <c r="W1994" s="113" t="s">
        <v>65</v>
      </c>
      <c r="X1994" s="113">
        <v>6</v>
      </c>
      <c r="Y1994" s="113" t="s">
        <v>65</v>
      </c>
      <c r="Z1994" s="113" t="s">
        <v>65</v>
      </c>
      <c r="AA1994" s="120">
        <v>0</v>
      </c>
      <c r="AB1994" s="114" t="s">
        <v>65</v>
      </c>
      <c r="AC1994" s="121" t="s">
        <v>59</v>
      </c>
      <c r="AD1994" s="121" t="s">
        <v>875</v>
      </c>
    </row>
    <row r="1995" spans="1:30" s="121" customFormat="1">
      <c r="A1995" s="114" t="s">
        <v>1431</v>
      </c>
      <c r="B1995" s="114" t="s">
        <v>1408</v>
      </c>
      <c r="C1995" s="114" t="s">
        <v>868</v>
      </c>
      <c r="D1995" s="114">
        <f t="shared" si="151"/>
        <v>4</v>
      </c>
      <c r="E1995" s="119">
        <f t="shared" si="152"/>
        <v>690.13700706644977</v>
      </c>
      <c r="F1995" s="119">
        <v>13.122365446600799</v>
      </c>
      <c r="G1995" s="114">
        <v>23.085744999999999</v>
      </c>
      <c r="H1995" s="114">
        <v>76.063877000000005</v>
      </c>
      <c r="I1995" s="114" t="s">
        <v>1221</v>
      </c>
      <c r="J1995" s="114" t="s">
        <v>61</v>
      </c>
      <c r="K1995" s="121" t="s">
        <v>495</v>
      </c>
      <c r="L1995" s="121" t="s">
        <v>55</v>
      </c>
      <c r="M1995" s="114" t="s">
        <v>1386</v>
      </c>
      <c r="N1995" s="114" t="s">
        <v>65</v>
      </c>
      <c r="O1995" s="114" t="s">
        <v>518</v>
      </c>
      <c r="P1995" s="121" t="s">
        <v>1222</v>
      </c>
      <c r="Q1995" s="121">
        <v>4</v>
      </c>
      <c r="R1995" s="121" t="s">
        <v>873</v>
      </c>
      <c r="S1995" s="121" t="s">
        <v>59</v>
      </c>
      <c r="U1995" s="121" t="s">
        <v>874</v>
      </c>
      <c r="W1995" s="113" t="s">
        <v>65</v>
      </c>
      <c r="X1995" s="113">
        <v>6</v>
      </c>
      <c r="Y1995" s="113" t="s">
        <v>65</v>
      </c>
      <c r="Z1995" s="113" t="s">
        <v>65</v>
      </c>
      <c r="AA1995" s="120">
        <v>0</v>
      </c>
      <c r="AB1995" s="114" t="s">
        <v>65</v>
      </c>
      <c r="AC1995" s="121" t="s">
        <v>59</v>
      </c>
      <c r="AD1995" s="121" t="s">
        <v>875</v>
      </c>
    </row>
    <row r="1996" spans="1:30" s="121" customFormat="1">
      <c r="A1996" s="114" t="s">
        <v>1038</v>
      </c>
      <c r="B1996" s="114" t="s">
        <v>871</v>
      </c>
      <c r="C1996" s="114" t="s">
        <v>868</v>
      </c>
      <c r="D1996" s="114">
        <f t="shared" si="151"/>
        <v>5</v>
      </c>
      <c r="E1996" s="119">
        <f t="shared" si="152"/>
        <v>703.25937251305061</v>
      </c>
      <c r="F1996" s="119">
        <v>152.30666268007599</v>
      </c>
      <c r="G1996" s="114">
        <v>23.085761999999999</v>
      </c>
      <c r="H1996" s="114">
        <v>76.063790999999995</v>
      </c>
      <c r="I1996" s="114" t="s">
        <v>1221</v>
      </c>
      <c r="J1996" s="114" t="s">
        <v>61</v>
      </c>
      <c r="K1996" s="121" t="s">
        <v>495</v>
      </c>
      <c r="L1996" s="121" t="s">
        <v>55</v>
      </c>
      <c r="M1996" s="114" t="s">
        <v>1386</v>
      </c>
      <c r="N1996" s="114" t="s">
        <v>65</v>
      </c>
      <c r="O1996" s="114">
        <v>3</v>
      </c>
      <c r="P1996" s="121" t="s">
        <v>1222</v>
      </c>
      <c r="Q1996" s="121">
        <v>6</v>
      </c>
      <c r="R1996" s="121" t="s">
        <v>873</v>
      </c>
      <c r="S1996" s="121" t="s">
        <v>59</v>
      </c>
      <c r="U1996" s="121" t="s">
        <v>34</v>
      </c>
      <c r="W1996" s="113" t="s">
        <v>65</v>
      </c>
      <c r="X1996" s="113">
        <v>6</v>
      </c>
      <c r="Y1996" s="113" t="s">
        <v>65</v>
      </c>
      <c r="Z1996" s="113" t="s">
        <v>65</v>
      </c>
      <c r="AA1996" s="120">
        <v>0</v>
      </c>
      <c r="AB1996" s="114" t="s">
        <v>65</v>
      </c>
      <c r="AC1996" s="121" t="s">
        <v>59</v>
      </c>
      <c r="AD1996" s="121" t="s">
        <v>875</v>
      </c>
    </row>
    <row r="1997" spans="1:30" s="121" customFormat="1">
      <c r="A1997" s="114" t="s">
        <v>1432</v>
      </c>
      <c r="B1997" s="114" t="s">
        <v>1408</v>
      </c>
      <c r="C1997" s="114" t="s">
        <v>868</v>
      </c>
      <c r="D1997" s="114">
        <f t="shared" si="151"/>
        <v>5</v>
      </c>
      <c r="E1997" s="119">
        <f t="shared" si="152"/>
        <v>855.5660351931266</v>
      </c>
      <c r="F1997" s="119">
        <v>120.02354088230901</v>
      </c>
      <c r="G1997" s="114">
        <v>23.087129999999998</v>
      </c>
      <c r="H1997" s="114">
        <v>76.063914999999994</v>
      </c>
      <c r="I1997" s="114" t="s">
        <v>1221</v>
      </c>
      <c r="J1997" s="114" t="s">
        <v>61</v>
      </c>
      <c r="K1997" s="121" t="s">
        <v>495</v>
      </c>
      <c r="L1997" s="121" t="s">
        <v>55</v>
      </c>
      <c r="M1997" s="114" t="s">
        <v>1386</v>
      </c>
      <c r="N1997" s="114" t="s">
        <v>65</v>
      </c>
      <c r="O1997" s="114" t="s">
        <v>518</v>
      </c>
      <c r="P1997" s="121" t="s">
        <v>1222</v>
      </c>
      <c r="Q1997" s="121">
        <v>6</v>
      </c>
      <c r="R1997" s="121" t="s">
        <v>873</v>
      </c>
      <c r="S1997" s="121" t="s">
        <v>59</v>
      </c>
      <c r="U1997" s="121" t="s">
        <v>34</v>
      </c>
      <c r="W1997" s="113" t="s">
        <v>65</v>
      </c>
      <c r="X1997" s="113">
        <v>5</v>
      </c>
      <c r="Y1997" s="113" t="s">
        <v>65</v>
      </c>
      <c r="Z1997" s="113" t="s">
        <v>65</v>
      </c>
      <c r="AA1997" s="120">
        <v>0</v>
      </c>
      <c r="AB1997" s="114" t="s">
        <v>65</v>
      </c>
      <c r="AC1997" s="121" t="s">
        <v>59</v>
      </c>
      <c r="AD1997" s="121" t="s">
        <v>875</v>
      </c>
    </row>
    <row r="1998" spans="1:30" s="121" customFormat="1">
      <c r="A1998" s="114" t="s">
        <v>1433</v>
      </c>
      <c r="B1998" s="114" t="s">
        <v>1537</v>
      </c>
      <c r="C1998" s="114" t="s">
        <v>868</v>
      </c>
      <c r="D1998" s="114">
        <f t="shared" si="151"/>
        <v>5</v>
      </c>
      <c r="E1998" s="119">
        <f t="shared" si="152"/>
        <v>975.58957607543562</v>
      </c>
      <c r="F1998" s="119">
        <v>430.30173269478598</v>
      </c>
      <c r="G1998" s="114">
        <v>23.088201999999999</v>
      </c>
      <c r="H1998" s="114">
        <v>76.063794999999999</v>
      </c>
      <c r="I1998" s="114" t="s">
        <v>1221</v>
      </c>
      <c r="J1998" s="114" t="s">
        <v>61</v>
      </c>
      <c r="K1998" s="121" t="s">
        <v>495</v>
      </c>
      <c r="L1998" s="121" t="s">
        <v>55</v>
      </c>
      <c r="M1998" s="114" t="s">
        <v>1386</v>
      </c>
      <c r="N1998" s="114" t="s">
        <v>65</v>
      </c>
      <c r="O1998" s="114" t="s">
        <v>518</v>
      </c>
      <c r="P1998" s="121" t="s">
        <v>1222</v>
      </c>
      <c r="Q1998" s="121">
        <v>6</v>
      </c>
      <c r="R1998" s="121" t="s">
        <v>873</v>
      </c>
      <c r="S1998" s="121" t="s">
        <v>59</v>
      </c>
      <c r="U1998" s="121" t="s">
        <v>34</v>
      </c>
      <c r="W1998" s="149" t="s">
        <v>1433</v>
      </c>
      <c r="X1998" s="113">
        <v>44</v>
      </c>
      <c r="Y1998" s="113" t="s">
        <v>1413</v>
      </c>
      <c r="Z1998" s="113" t="s">
        <v>1433</v>
      </c>
      <c r="AA1998" s="120">
        <f>X1998+6</f>
        <v>50</v>
      </c>
      <c r="AB1998" s="114" t="s">
        <v>65</v>
      </c>
      <c r="AC1998" s="121" t="s">
        <v>59</v>
      </c>
      <c r="AD1998" s="121" t="s">
        <v>875</v>
      </c>
    </row>
    <row r="1999" spans="1:30" s="121" customFormat="1">
      <c r="A1999" s="114" t="s">
        <v>1432</v>
      </c>
      <c r="B1999" s="114" t="s">
        <v>1408</v>
      </c>
      <c r="C1999" s="114" t="s">
        <v>868</v>
      </c>
      <c r="D1999" s="114">
        <f t="shared" si="151"/>
        <v>5</v>
      </c>
      <c r="E1999" s="119">
        <f t="shared" si="152"/>
        <v>1405.8913087702217</v>
      </c>
      <c r="F1999" s="119">
        <v>78.501690880696302</v>
      </c>
      <c r="G1999" s="114">
        <v>23.092016000000001</v>
      </c>
      <c r="H1999" s="114">
        <v>76.063001</v>
      </c>
      <c r="I1999" s="114" t="s">
        <v>1221</v>
      </c>
      <c r="J1999" s="114" t="s">
        <v>61</v>
      </c>
      <c r="K1999" s="121" t="s">
        <v>495</v>
      </c>
      <c r="L1999" s="121" t="s">
        <v>55</v>
      </c>
      <c r="M1999" s="114" t="s">
        <v>1386</v>
      </c>
      <c r="N1999" s="114" t="s">
        <v>65</v>
      </c>
      <c r="O1999" s="114" t="s">
        <v>518</v>
      </c>
      <c r="P1999" s="121" t="s">
        <v>1222</v>
      </c>
      <c r="Q1999" s="121">
        <v>6</v>
      </c>
      <c r="R1999" s="121" t="s">
        <v>873</v>
      </c>
      <c r="S1999" s="121" t="s">
        <v>59</v>
      </c>
      <c r="U1999" s="121" t="s">
        <v>34</v>
      </c>
      <c r="W1999" s="113" t="s">
        <v>65</v>
      </c>
      <c r="X1999" s="113">
        <v>7</v>
      </c>
      <c r="Y1999" s="113" t="s">
        <v>65</v>
      </c>
      <c r="Z1999" s="113" t="s">
        <v>65</v>
      </c>
      <c r="AA1999" s="120">
        <v>0</v>
      </c>
      <c r="AB1999" s="114" t="s">
        <v>65</v>
      </c>
      <c r="AC1999" s="121" t="s">
        <v>59</v>
      </c>
      <c r="AD1999" s="121" t="s">
        <v>875</v>
      </c>
    </row>
    <row r="2000" spans="1:30" s="121" customFormat="1">
      <c r="A2000" s="114" t="s">
        <v>1432</v>
      </c>
      <c r="B2000" s="114" t="s">
        <v>1408</v>
      </c>
      <c r="C2000" s="114" t="s">
        <v>868</v>
      </c>
      <c r="D2000" s="114">
        <f t="shared" si="151"/>
        <v>5</v>
      </c>
      <c r="E2000" s="119">
        <f t="shared" si="152"/>
        <v>1484.392999650918</v>
      </c>
      <c r="F2000" s="119">
        <v>5.4075605487036702</v>
      </c>
      <c r="G2000" s="114">
        <v>23.092658</v>
      </c>
      <c r="H2000" s="114">
        <v>76.062698999999995</v>
      </c>
      <c r="I2000" s="114" t="s">
        <v>1221</v>
      </c>
      <c r="J2000" s="114" t="s">
        <v>61</v>
      </c>
      <c r="K2000" s="121" t="s">
        <v>495</v>
      </c>
      <c r="L2000" s="121" t="s">
        <v>55</v>
      </c>
      <c r="M2000" s="114" t="s">
        <v>1386</v>
      </c>
      <c r="N2000" s="114" t="s">
        <v>65</v>
      </c>
      <c r="O2000" s="114" t="s">
        <v>518</v>
      </c>
      <c r="P2000" s="121" t="s">
        <v>1222</v>
      </c>
      <c r="Q2000" s="121">
        <v>6</v>
      </c>
      <c r="R2000" s="121" t="s">
        <v>873</v>
      </c>
      <c r="S2000" s="121" t="s">
        <v>59</v>
      </c>
      <c r="U2000" s="121" t="s">
        <v>34</v>
      </c>
      <c r="W2000" s="113" t="s">
        <v>65</v>
      </c>
      <c r="X2000" s="113">
        <v>4</v>
      </c>
      <c r="Y2000" s="113" t="s">
        <v>65</v>
      </c>
      <c r="Z2000" s="113" t="s">
        <v>65</v>
      </c>
      <c r="AA2000" s="120">
        <v>0</v>
      </c>
      <c r="AB2000" s="114" t="s">
        <v>65</v>
      </c>
      <c r="AC2000" s="121" t="s">
        <v>59</v>
      </c>
      <c r="AD2000" s="121" t="s">
        <v>875</v>
      </c>
    </row>
    <row r="2001" spans="1:30" s="121" customFormat="1">
      <c r="A2001" s="114" t="s">
        <v>1432</v>
      </c>
      <c r="B2001" s="114" t="s">
        <v>1408</v>
      </c>
      <c r="C2001" s="114" t="s">
        <v>868</v>
      </c>
      <c r="D2001" s="114">
        <f t="shared" si="151"/>
        <v>5</v>
      </c>
      <c r="E2001" s="119">
        <f t="shared" si="152"/>
        <v>1489.8005601996217</v>
      </c>
      <c r="F2001" s="119">
        <v>317.95791674750302</v>
      </c>
      <c r="G2001" s="114">
        <v>23.092701999999999</v>
      </c>
      <c r="H2001" s="114">
        <v>76.062675999999996</v>
      </c>
      <c r="I2001" s="114" t="s">
        <v>1221</v>
      </c>
      <c r="J2001" s="114" t="s">
        <v>61</v>
      </c>
      <c r="K2001" s="121" t="s">
        <v>495</v>
      </c>
      <c r="L2001" s="121" t="s">
        <v>55</v>
      </c>
      <c r="M2001" s="114" t="s">
        <v>1386</v>
      </c>
      <c r="N2001" s="114" t="s">
        <v>65</v>
      </c>
      <c r="O2001" s="114" t="s">
        <v>518</v>
      </c>
      <c r="P2001" s="121" t="s">
        <v>1222</v>
      </c>
      <c r="Q2001" s="121">
        <v>6</v>
      </c>
      <c r="R2001" s="121" t="s">
        <v>873</v>
      </c>
      <c r="S2001" s="121" t="s">
        <v>59</v>
      </c>
      <c r="U2001" s="121" t="s">
        <v>34</v>
      </c>
      <c r="W2001" s="113" t="s">
        <v>65</v>
      </c>
      <c r="X2001" s="113">
        <v>6</v>
      </c>
      <c r="Y2001" s="113" t="s">
        <v>65</v>
      </c>
      <c r="Z2001" s="113" t="s">
        <v>65</v>
      </c>
      <c r="AA2001" s="120">
        <v>0</v>
      </c>
      <c r="AB2001" s="114" t="s">
        <v>916</v>
      </c>
      <c r="AC2001" s="121" t="s">
        <v>59</v>
      </c>
      <c r="AD2001" s="121" t="s">
        <v>875</v>
      </c>
    </row>
    <row r="2002" spans="1:30" s="121" customFormat="1">
      <c r="A2002" s="114" t="s">
        <v>1039</v>
      </c>
      <c r="B2002" s="114" t="s">
        <v>871</v>
      </c>
      <c r="C2002" s="114" t="s">
        <v>868</v>
      </c>
      <c r="D2002" s="114">
        <f t="shared" si="151"/>
        <v>5</v>
      </c>
      <c r="E2002" s="119">
        <f t="shared" si="152"/>
        <v>1807.7584769471248</v>
      </c>
      <c r="F2002" s="119">
        <v>48.856181856240703</v>
      </c>
      <c r="G2002" s="114">
        <v>23.095514999999999</v>
      </c>
      <c r="H2002" s="114">
        <v>76.06223</v>
      </c>
      <c r="I2002" s="114" t="s">
        <v>1221</v>
      </c>
      <c r="J2002" s="114" t="s">
        <v>61</v>
      </c>
      <c r="K2002" s="121" t="s">
        <v>495</v>
      </c>
      <c r="L2002" s="121" t="s">
        <v>55</v>
      </c>
      <c r="M2002" s="114" t="s">
        <v>1386</v>
      </c>
      <c r="N2002" s="114" t="s">
        <v>65</v>
      </c>
      <c r="O2002" s="114" t="s">
        <v>518</v>
      </c>
      <c r="P2002" s="121" t="s">
        <v>1222</v>
      </c>
      <c r="Q2002" s="121">
        <v>6</v>
      </c>
      <c r="R2002" s="121" t="s">
        <v>873</v>
      </c>
      <c r="S2002" s="121" t="s">
        <v>59</v>
      </c>
      <c r="U2002" s="121" t="s">
        <v>34</v>
      </c>
      <c r="W2002" s="113" t="s">
        <v>65</v>
      </c>
      <c r="X2002" s="113">
        <v>6</v>
      </c>
      <c r="Y2002" s="113" t="s">
        <v>65</v>
      </c>
      <c r="Z2002" s="113" t="s">
        <v>65</v>
      </c>
      <c r="AA2002" s="120">
        <v>0</v>
      </c>
      <c r="AB2002" s="114" t="s">
        <v>65</v>
      </c>
      <c r="AC2002" s="121" t="s">
        <v>59</v>
      </c>
      <c r="AD2002" s="121" t="s">
        <v>875</v>
      </c>
    </row>
    <row r="2003" spans="1:30" s="121" customFormat="1">
      <c r="A2003" s="114" t="s">
        <v>1433</v>
      </c>
      <c r="B2003" s="114" t="s">
        <v>1537</v>
      </c>
      <c r="C2003" s="114" t="s">
        <v>868</v>
      </c>
      <c r="D2003" s="114">
        <f t="shared" si="151"/>
        <v>5</v>
      </c>
      <c r="E2003" s="119">
        <f t="shared" si="152"/>
        <v>1856.6146588033655</v>
      </c>
      <c r="F2003" s="119">
        <v>462.90598647643799</v>
      </c>
      <c r="G2003" s="114">
        <v>23.095943999999999</v>
      </c>
      <c r="H2003" s="114">
        <v>76.062122000000002</v>
      </c>
      <c r="I2003" s="114" t="s">
        <v>1221</v>
      </c>
      <c r="J2003" s="114" t="s">
        <v>61</v>
      </c>
      <c r="K2003" s="121" t="s">
        <v>495</v>
      </c>
      <c r="L2003" s="121" t="s">
        <v>55</v>
      </c>
      <c r="M2003" s="114" t="s">
        <v>1386</v>
      </c>
      <c r="N2003" s="114" t="s">
        <v>65</v>
      </c>
      <c r="O2003" s="114" t="s">
        <v>518</v>
      </c>
      <c r="P2003" s="121" t="s">
        <v>1222</v>
      </c>
      <c r="Q2003" s="121">
        <v>6</v>
      </c>
      <c r="R2003" s="121" t="s">
        <v>873</v>
      </c>
      <c r="S2003" s="121" t="s">
        <v>59</v>
      </c>
      <c r="U2003" s="121" t="s">
        <v>34</v>
      </c>
      <c r="W2003" s="149" t="s">
        <v>1433</v>
      </c>
      <c r="X2003" s="113">
        <v>11</v>
      </c>
      <c r="Y2003" s="113" t="s">
        <v>1413</v>
      </c>
      <c r="Z2003" s="113" t="s">
        <v>1433</v>
      </c>
      <c r="AA2003" s="120">
        <f>X2003+6</f>
        <v>17</v>
      </c>
      <c r="AB2003" s="114" t="s">
        <v>65</v>
      </c>
      <c r="AC2003" s="121" t="s">
        <v>59</v>
      </c>
      <c r="AD2003" s="121" t="s">
        <v>875</v>
      </c>
    </row>
    <row r="2004" spans="1:30" s="121" customFormat="1">
      <c r="A2004" s="114" t="s">
        <v>1431</v>
      </c>
      <c r="B2004" s="114" t="s">
        <v>1408</v>
      </c>
      <c r="C2004" s="114" t="s">
        <v>868</v>
      </c>
      <c r="D2004" s="114">
        <f t="shared" si="151"/>
        <v>5</v>
      </c>
      <c r="E2004" s="119">
        <f t="shared" si="152"/>
        <v>2319.5206452798034</v>
      </c>
      <c r="F2004" s="119">
        <v>323.535375719461</v>
      </c>
      <c r="G2004" s="114">
        <v>23.100052999999999</v>
      </c>
      <c r="H2004" s="114">
        <v>76.061386999999996</v>
      </c>
      <c r="I2004" s="114" t="s">
        <v>1221</v>
      </c>
      <c r="J2004" s="114" t="s">
        <v>61</v>
      </c>
      <c r="K2004" s="121" t="s">
        <v>495</v>
      </c>
      <c r="L2004" s="121" t="s">
        <v>55</v>
      </c>
      <c r="M2004" s="114" t="s">
        <v>1386</v>
      </c>
      <c r="N2004" s="114" t="s">
        <v>65</v>
      </c>
      <c r="O2004" s="114" t="s">
        <v>518</v>
      </c>
      <c r="P2004" s="121" t="s">
        <v>1222</v>
      </c>
      <c r="Q2004" s="121">
        <v>6</v>
      </c>
      <c r="R2004" s="121" t="s">
        <v>873</v>
      </c>
      <c r="S2004" s="121" t="s">
        <v>59</v>
      </c>
      <c r="U2004" s="121" t="s">
        <v>34</v>
      </c>
      <c r="W2004" s="113" t="s">
        <v>65</v>
      </c>
      <c r="X2004" s="113">
        <v>6</v>
      </c>
      <c r="Y2004" s="113" t="s">
        <v>65</v>
      </c>
      <c r="Z2004" s="113" t="s">
        <v>65</v>
      </c>
      <c r="AA2004" s="120">
        <v>0</v>
      </c>
      <c r="AB2004" s="114" t="s">
        <v>65</v>
      </c>
      <c r="AC2004" s="121" t="s">
        <v>59</v>
      </c>
      <c r="AD2004" s="121" t="s">
        <v>875</v>
      </c>
    </row>
    <row r="2005" spans="1:30" s="121" customFormat="1">
      <c r="A2005" s="114" t="s">
        <v>57</v>
      </c>
      <c r="B2005" s="114" t="s">
        <v>871</v>
      </c>
      <c r="C2005" s="114" t="s">
        <v>868</v>
      </c>
      <c r="D2005" s="114">
        <f t="shared" si="151"/>
        <v>5</v>
      </c>
      <c r="E2005" s="119">
        <f t="shared" si="152"/>
        <v>2643.0560209992645</v>
      </c>
      <c r="F2005" s="119">
        <v>20.6550752570325</v>
      </c>
      <c r="G2005" s="114">
        <v>23.102805</v>
      </c>
      <c r="H2005" s="114">
        <v>76.060368999999994</v>
      </c>
      <c r="I2005" s="114" t="s">
        <v>1221</v>
      </c>
      <c r="J2005" s="114" t="s">
        <v>61</v>
      </c>
      <c r="K2005" s="121" t="s">
        <v>495</v>
      </c>
      <c r="L2005" s="121" t="s">
        <v>55</v>
      </c>
      <c r="M2005" s="114" t="s">
        <v>1386</v>
      </c>
      <c r="N2005" s="114" t="s">
        <v>65</v>
      </c>
      <c r="O2005" s="114">
        <v>4</v>
      </c>
      <c r="P2005" s="121" t="s">
        <v>1222</v>
      </c>
      <c r="Q2005" s="121">
        <v>6</v>
      </c>
      <c r="R2005" s="121" t="s">
        <v>881</v>
      </c>
      <c r="S2005" s="121" t="s">
        <v>59</v>
      </c>
      <c r="U2005" s="121" t="s">
        <v>34</v>
      </c>
      <c r="W2005" s="113" t="s">
        <v>65</v>
      </c>
      <c r="X2005" s="113">
        <v>6</v>
      </c>
      <c r="Y2005" s="113" t="s">
        <v>65</v>
      </c>
      <c r="Z2005" s="113" t="s">
        <v>65</v>
      </c>
      <c r="AA2005" s="120">
        <v>0</v>
      </c>
      <c r="AB2005" s="114" t="s">
        <v>916</v>
      </c>
      <c r="AC2005" s="121" t="s">
        <v>59</v>
      </c>
      <c r="AD2005" s="121" t="s">
        <v>875</v>
      </c>
    </row>
    <row r="2006" spans="1:30" s="121" customFormat="1">
      <c r="A2006" s="114" t="s">
        <v>1431</v>
      </c>
      <c r="B2006" s="114" t="s">
        <v>1408</v>
      </c>
      <c r="C2006" s="114" t="s">
        <v>868</v>
      </c>
      <c r="D2006" s="114">
        <f t="shared" si="151"/>
        <v>5</v>
      </c>
      <c r="E2006" s="119">
        <f t="shared" si="152"/>
        <v>2663.711096256297</v>
      </c>
      <c r="F2006" s="119">
        <v>28.4099177991334</v>
      </c>
      <c r="G2006" s="114">
        <v>23.102967</v>
      </c>
      <c r="H2006" s="114">
        <v>76.060276000000002</v>
      </c>
      <c r="I2006" s="114" t="s">
        <v>1221</v>
      </c>
      <c r="J2006" s="114" t="s">
        <v>61</v>
      </c>
      <c r="K2006" s="121" t="s">
        <v>495</v>
      </c>
      <c r="L2006" s="121" t="s">
        <v>55</v>
      </c>
      <c r="M2006" s="114" t="s">
        <v>1386</v>
      </c>
      <c r="N2006" s="114" t="s">
        <v>65</v>
      </c>
      <c r="O2006" s="114" t="s">
        <v>518</v>
      </c>
      <c r="P2006" s="121" t="s">
        <v>1222</v>
      </c>
      <c r="Q2006" s="121">
        <v>6</v>
      </c>
      <c r="R2006" s="121" t="s">
        <v>881</v>
      </c>
      <c r="S2006" s="121" t="s">
        <v>59</v>
      </c>
      <c r="U2006" s="121" t="s">
        <v>34</v>
      </c>
      <c r="W2006" s="113" t="s">
        <v>65</v>
      </c>
      <c r="X2006" s="113">
        <v>6</v>
      </c>
      <c r="Y2006" s="113" t="s">
        <v>65</v>
      </c>
      <c r="Z2006" s="113" t="s">
        <v>65</v>
      </c>
      <c r="AA2006" s="120">
        <v>0</v>
      </c>
      <c r="AB2006" s="114" t="s">
        <v>916</v>
      </c>
      <c r="AC2006" s="121" t="s">
        <v>59</v>
      </c>
      <c r="AD2006" s="121" t="s">
        <v>875</v>
      </c>
    </row>
    <row r="2007" spans="1:30" s="121" customFormat="1">
      <c r="A2007" s="114" t="s">
        <v>1432</v>
      </c>
      <c r="B2007" s="114" t="s">
        <v>1408</v>
      </c>
      <c r="C2007" s="114" t="s">
        <v>868</v>
      </c>
      <c r="D2007" s="114">
        <f t="shared" si="151"/>
        <v>5</v>
      </c>
      <c r="E2007" s="119">
        <f t="shared" si="152"/>
        <v>2692.1210140554304</v>
      </c>
      <c r="F2007" s="119">
        <v>99.242064655609695</v>
      </c>
      <c r="G2007" s="114">
        <v>23.103165000000001</v>
      </c>
      <c r="H2007" s="114">
        <v>76.060109999999995</v>
      </c>
      <c r="I2007" s="114" t="s">
        <v>1221</v>
      </c>
      <c r="J2007" s="114" t="s">
        <v>61</v>
      </c>
      <c r="K2007" s="121" t="s">
        <v>495</v>
      </c>
      <c r="L2007" s="121" t="s">
        <v>55</v>
      </c>
      <c r="M2007" s="114" t="s">
        <v>1386</v>
      </c>
      <c r="N2007" s="114" t="s">
        <v>65</v>
      </c>
      <c r="O2007" s="114" t="s">
        <v>518</v>
      </c>
      <c r="P2007" s="121" t="s">
        <v>1222</v>
      </c>
      <c r="Q2007" s="121">
        <v>6</v>
      </c>
      <c r="R2007" s="121" t="s">
        <v>873</v>
      </c>
      <c r="S2007" s="121" t="s">
        <v>59</v>
      </c>
      <c r="U2007" s="121" t="s">
        <v>34</v>
      </c>
      <c r="W2007" s="113" t="s">
        <v>65</v>
      </c>
      <c r="X2007" s="113">
        <v>6</v>
      </c>
      <c r="Y2007" s="113" t="s">
        <v>65</v>
      </c>
      <c r="Z2007" s="113" t="s">
        <v>65</v>
      </c>
      <c r="AA2007" s="120">
        <v>0</v>
      </c>
      <c r="AB2007" s="114" t="s">
        <v>65</v>
      </c>
      <c r="AC2007" s="121" t="s">
        <v>59</v>
      </c>
      <c r="AD2007" s="121" t="s">
        <v>875</v>
      </c>
    </row>
    <row r="2008" spans="1:30" s="121" customFormat="1">
      <c r="A2008" s="114" t="s">
        <v>1040</v>
      </c>
      <c r="B2008" s="114" t="s">
        <v>871</v>
      </c>
      <c r="C2008" s="114" t="s">
        <v>868</v>
      </c>
      <c r="D2008" s="114">
        <f t="shared" si="151"/>
        <v>5</v>
      </c>
      <c r="E2008" s="119">
        <f t="shared" si="152"/>
        <v>2791.3630787110401</v>
      </c>
      <c r="F2008" s="119">
        <v>67.595315838672093</v>
      </c>
      <c r="G2008" s="114">
        <v>23.104039</v>
      </c>
      <c r="H2008" s="114">
        <v>76.059905999999998</v>
      </c>
      <c r="I2008" s="114" t="s">
        <v>1221</v>
      </c>
      <c r="J2008" s="114" t="s">
        <v>61</v>
      </c>
      <c r="K2008" s="121" t="s">
        <v>495</v>
      </c>
      <c r="L2008" s="121" t="s">
        <v>55</v>
      </c>
      <c r="M2008" s="114" t="s">
        <v>1386</v>
      </c>
      <c r="N2008" s="114" t="s">
        <v>65</v>
      </c>
      <c r="O2008" s="114" t="s">
        <v>518</v>
      </c>
      <c r="P2008" s="121" t="s">
        <v>1222</v>
      </c>
      <c r="Q2008" s="121">
        <v>6</v>
      </c>
      <c r="R2008" s="121" t="s">
        <v>873</v>
      </c>
      <c r="S2008" s="121" t="s">
        <v>59</v>
      </c>
      <c r="U2008" s="121" t="s">
        <v>34</v>
      </c>
      <c r="W2008" s="113" t="s">
        <v>65</v>
      </c>
      <c r="X2008" s="113">
        <v>6</v>
      </c>
      <c r="Y2008" s="113" t="s">
        <v>65</v>
      </c>
      <c r="Z2008" s="113" t="s">
        <v>65</v>
      </c>
      <c r="AA2008" s="120">
        <v>0</v>
      </c>
      <c r="AB2008" s="114" t="s">
        <v>916</v>
      </c>
      <c r="AC2008" s="121" t="s">
        <v>59</v>
      </c>
      <c r="AD2008" s="121" t="s">
        <v>875</v>
      </c>
    </row>
    <row r="2009" spans="1:30" s="121" customFormat="1">
      <c r="A2009" s="114" t="s">
        <v>1433</v>
      </c>
      <c r="B2009" s="114" t="s">
        <v>1537</v>
      </c>
      <c r="C2009" s="114" t="s">
        <v>868</v>
      </c>
      <c r="D2009" s="114">
        <f t="shared" si="151"/>
        <v>5</v>
      </c>
      <c r="E2009" s="119">
        <f t="shared" si="152"/>
        <v>2858.958394549712</v>
      </c>
      <c r="F2009" s="119">
        <v>20.1273016848704</v>
      </c>
      <c r="G2009" s="114">
        <v>23.104602</v>
      </c>
      <c r="H2009" s="114">
        <v>76.059656000000004</v>
      </c>
      <c r="I2009" s="114" t="s">
        <v>1221</v>
      </c>
      <c r="J2009" s="114" t="s">
        <v>61</v>
      </c>
      <c r="K2009" s="121" t="s">
        <v>495</v>
      </c>
      <c r="L2009" s="121" t="s">
        <v>55</v>
      </c>
      <c r="M2009" s="114" t="s">
        <v>1386</v>
      </c>
      <c r="N2009" s="114" t="s">
        <v>65</v>
      </c>
      <c r="O2009" s="114" t="s">
        <v>518</v>
      </c>
      <c r="P2009" s="121" t="s">
        <v>1222</v>
      </c>
      <c r="Q2009" s="121">
        <v>6</v>
      </c>
      <c r="R2009" s="121" t="s">
        <v>873</v>
      </c>
      <c r="S2009" s="121" t="s">
        <v>59</v>
      </c>
      <c r="U2009" s="121" t="s">
        <v>34</v>
      </c>
      <c r="W2009" s="149" t="s">
        <v>1433</v>
      </c>
      <c r="X2009" s="113">
        <v>6</v>
      </c>
      <c r="Y2009" s="113" t="s">
        <v>1413</v>
      </c>
      <c r="Z2009" s="113" t="s">
        <v>1433</v>
      </c>
      <c r="AA2009" s="120">
        <f>X2009+6</f>
        <v>12</v>
      </c>
      <c r="AB2009" s="114" t="s">
        <v>65</v>
      </c>
      <c r="AC2009" s="121" t="s">
        <v>59</v>
      </c>
      <c r="AD2009" s="121" t="s">
        <v>875</v>
      </c>
    </row>
    <row r="2010" spans="1:30" s="121" customFormat="1">
      <c r="A2010" s="114" t="s">
        <v>1431</v>
      </c>
      <c r="B2010" s="114" t="s">
        <v>1408</v>
      </c>
      <c r="C2010" s="114" t="s">
        <v>868</v>
      </c>
      <c r="D2010" s="114">
        <f t="shared" si="151"/>
        <v>5</v>
      </c>
      <c r="E2010" s="119">
        <f t="shared" si="152"/>
        <v>2879.0856962345824</v>
      </c>
      <c r="F2010" s="119">
        <v>49.871504283334303</v>
      </c>
      <c r="G2010" s="114">
        <v>23.104766999999999</v>
      </c>
      <c r="H2010" s="114">
        <v>76.059573999999998</v>
      </c>
      <c r="I2010" s="114" t="s">
        <v>1221</v>
      </c>
      <c r="J2010" s="114" t="s">
        <v>61</v>
      </c>
      <c r="K2010" s="121" t="s">
        <v>495</v>
      </c>
      <c r="L2010" s="121" t="s">
        <v>55</v>
      </c>
      <c r="M2010" s="114" t="s">
        <v>1386</v>
      </c>
      <c r="N2010" s="114" t="s">
        <v>65</v>
      </c>
      <c r="O2010" s="114" t="s">
        <v>518</v>
      </c>
      <c r="P2010" s="121" t="s">
        <v>1222</v>
      </c>
      <c r="Q2010" s="121">
        <v>6</v>
      </c>
      <c r="R2010" s="121" t="s">
        <v>873</v>
      </c>
      <c r="S2010" s="121" t="s">
        <v>59</v>
      </c>
      <c r="U2010" s="121" t="s">
        <v>34</v>
      </c>
      <c r="W2010" s="113" t="s">
        <v>65</v>
      </c>
      <c r="X2010" s="113">
        <v>6</v>
      </c>
      <c r="Y2010" s="113" t="s">
        <v>65</v>
      </c>
      <c r="Z2010" s="113" t="s">
        <v>65</v>
      </c>
      <c r="AA2010" s="120">
        <v>0</v>
      </c>
      <c r="AB2010" s="114" t="s">
        <v>916</v>
      </c>
      <c r="AC2010" s="121" t="s">
        <v>59</v>
      </c>
      <c r="AD2010" s="121" t="s">
        <v>875</v>
      </c>
    </row>
    <row r="2011" spans="1:30" s="121" customFormat="1">
      <c r="A2011" s="114" t="s">
        <v>1432</v>
      </c>
      <c r="B2011" s="114" t="s">
        <v>1408</v>
      </c>
      <c r="C2011" s="114" t="s">
        <v>868</v>
      </c>
      <c r="D2011" s="114">
        <f t="shared" si="151"/>
        <v>5</v>
      </c>
      <c r="E2011" s="119">
        <f t="shared" si="152"/>
        <v>2928.9572005179166</v>
      </c>
      <c r="F2011" s="119">
        <v>77.230905342891901</v>
      </c>
      <c r="G2011" s="114">
        <v>23.105177999999999</v>
      </c>
      <c r="H2011" s="114">
        <v>76.059376999999998</v>
      </c>
      <c r="I2011" s="114" t="s">
        <v>1221</v>
      </c>
      <c r="J2011" s="114" t="s">
        <v>61</v>
      </c>
      <c r="K2011" s="121" t="s">
        <v>495</v>
      </c>
      <c r="L2011" s="121" t="s">
        <v>55</v>
      </c>
      <c r="M2011" s="114" t="s">
        <v>1386</v>
      </c>
      <c r="N2011" s="114" t="s">
        <v>65</v>
      </c>
      <c r="O2011" s="114" t="s">
        <v>518</v>
      </c>
      <c r="P2011" s="121" t="s">
        <v>1222</v>
      </c>
      <c r="Q2011" s="121">
        <v>6</v>
      </c>
      <c r="R2011" s="121" t="s">
        <v>873</v>
      </c>
      <c r="S2011" s="121" t="s">
        <v>59</v>
      </c>
      <c r="U2011" s="121" t="s">
        <v>34</v>
      </c>
      <c r="W2011" s="113" t="s">
        <v>65</v>
      </c>
      <c r="X2011" s="113">
        <v>9</v>
      </c>
      <c r="Y2011" s="113" t="s">
        <v>65</v>
      </c>
      <c r="Z2011" s="113" t="s">
        <v>65</v>
      </c>
      <c r="AA2011" s="120">
        <v>0</v>
      </c>
      <c r="AB2011" s="114" t="s">
        <v>65</v>
      </c>
      <c r="AC2011" s="121" t="s">
        <v>59</v>
      </c>
      <c r="AD2011" s="121" t="s">
        <v>875</v>
      </c>
    </row>
    <row r="2012" spans="1:30" s="121" customFormat="1">
      <c r="A2012" s="114" t="s">
        <v>1431</v>
      </c>
      <c r="B2012" s="114" t="s">
        <v>1408</v>
      </c>
      <c r="C2012" s="114" t="s">
        <v>868</v>
      </c>
      <c r="D2012" s="114">
        <f t="shared" si="151"/>
        <v>5</v>
      </c>
      <c r="E2012" s="119">
        <f t="shared" si="152"/>
        <v>3006.1881058608087</v>
      </c>
      <c r="F2012" s="119">
        <v>192.01418573663699</v>
      </c>
      <c r="G2012" s="114">
        <v>23.105644000000002</v>
      </c>
      <c r="H2012" s="114">
        <v>76.058841000000001</v>
      </c>
      <c r="I2012" s="114" t="s">
        <v>1221</v>
      </c>
      <c r="J2012" s="114" t="s">
        <v>61</v>
      </c>
      <c r="K2012" s="121" t="s">
        <v>495</v>
      </c>
      <c r="L2012" s="121" t="s">
        <v>55</v>
      </c>
      <c r="M2012" s="114" t="s">
        <v>1386</v>
      </c>
      <c r="N2012" s="114" t="s">
        <v>65</v>
      </c>
      <c r="O2012" s="114" t="s">
        <v>518</v>
      </c>
      <c r="P2012" s="121" t="s">
        <v>1222</v>
      </c>
      <c r="Q2012" s="121">
        <v>6</v>
      </c>
      <c r="R2012" s="121" t="s">
        <v>873</v>
      </c>
      <c r="S2012" s="121" t="s">
        <v>59</v>
      </c>
      <c r="U2012" s="121" t="s">
        <v>34</v>
      </c>
      <c r="W2012" s="113" t="s">
        <v>65</v>
      </c>
      <c r="X2012" s="113">
        <v>6</v>
      </c>
      <c r="Y2012" s="113" t="s">
        <v>65</v>
      </c>
      <c r="Z2012" s="113" t="s">
        <v>65</v>
      </c>
      <c r="AA2012" s="120">
        <v>0</v>
      </c>
      <c r="AB2012" s="114" t="s">
        <v>916</v>
      </c>
      <c r="AC2012" s="121" t="s">
        <v>59</v>
      </c>
      <c r="AD2012" s="121" t="s">
        <v>875</v>
      </c>
    </row>
    <row r="2013" spans="1:30" s="121" customFormat="1">
      <c r="A2013" s="114" t="s">
        <v>1432</v>
      </c>
      <c r="B2013" s="114" t="s">
        <v>1408</v>
      </c>
      <c r="C2013" s="114" t="s">
        <v>868</v>
      </c>
      <c r="D2013" s="114">
        <f t="shared" si="151"/>
        <v>5</v>
      </c>
      <c r="E2013" s="119">
        <f t="shared" si="152"/>
        <v>3198.2022915974458</v>
      </c>
      <c r="F2013" s="119">
        <v>645.89245992690996</v>
      </c>
      <c r="G2013" s="114">
        <v>23.107295000000001</v>
      </c>
      <c r="H2013" s="114">
        <v>76.058400000000006</v>
      </c>
      <c r="I2013" s="114" t="s">
        <v>1221</v>
      </c>
      <c r="J2013" s="114" t="s">
        <v>61</v>
      </c>
      <c r="K2013" s="121" t="s">
        <v>495</v>
      </c>
      <c r="L2013" s="121" t="s">
        <v>55</v>
      </c>
      <c r="M2013" s="114" t="s">
        <v>1386</v>
      </c>
      <c r="N2013" s="114" t="s">
        <v>65</v>
      </c>
      <c r="O2013" s="114" t="s">
        <v>518</v>
      </c>
      <c r="P2013" s="121" t="s">
        <v>1222</v>
      </c>
      <c r="Q2013" s="121">
        <v>6</v>
      </c>
      <c r="R2013" s="121" t="s">
        <v>873</v>
      </c>
      <c r="S2013" s="121" t="s">
        <v>59</v>
      </c>
      <c r="U2013" s="121" t="s">
        <v>34</v>
      </c>
      <c r="W2013" s="113" t="s">
        <v>65</v>
      </c>
      <c r="X2013" s="113">
        <v>5</v>
      </c>
      <c r="Y2013" s="113" t="s">
        <v>65</v>
      </c>
      <c r="Z2013" s="113" t="s">
        <v>65</v>
      </c>
      <c r="AA2013" s="120">
        <v>0</v>
      </c>
      <c r="AB2013" s="114" t="s">
        <v>916</v>
      </c>
      <c r="AC2013" s="121" t="s">
        <v>59</v>
      </c>
      <c r="AD2013" s="121" t="s">
        <v>875</v>
      </c>
    </row>
    <row r="2014" spans="1:30" s="121" customFormat="1">
      <c r="A2014" s="114" t="s">
        <v>1433</v>
      </c>
      <c r="B2014" s="114" t="s">
        <v>1537</v>
      </c>
      <c r="C2014" s="114" t="s">
        <v>868</v>
      </c>
      <c r="D2014" s="114">
        <f t="shared" si="151"/>
        <v>5</v>
      </c>
      <c r="E2014" s="119">
        <f t="shared" si="152"/>
        <v>3844.0947515243556</v>
      </c>
      <c r="F2014" s="119">
        <v>16.6540300690172</v>
      </c>
      <c r="G2014" s="114">
        <v>23.112780000000001</v>
      </c>
      <c r="H2014" s="114">
        <v>76.056469000000007</v>
      </c>
      <c r="I2014" s="114" t="s">
        <v>1221</v>
      </c>
      <c r="J2014" s="114" t="s">
        <v>61</v>
      </c>
      <c r="K2014" s="121" t="s">
        <v>495</v>
      </c>
      <c r="L2014" s="121" t="s">
        <v>55</v>
      </c>
      <c r="M2014" s="114" t="s">
        <v>1386</v>
      </c>
      <c r="N2014" s="114" t="s">
        <v>65</v>
      </c>
      <c r="O2014" s="114" t="s">
        <v>518</v>
      </c>
      <c r="P2014" s="121" t="s">
        <v>1222</v>
      </c>
      <c r="Q2014" s="121">
        <v>6</v>
      </c>
      <c r="R2014" s="121" t="s">
        <v>873</v>
      </c>
      <c r="S2014" s="121" t="s">
        <v>59</v>
      </c>
      <c r="U2014" s="121" t="s">
        <v>34</v>
      </c>
      <c r="W2014" s="149" t="s">
        <v>1433</v>
      </c>
      <c r="X2014" s="113">
        <v>7</v>
      </c>
      <c r="Y2014" s="113" t="s">
        <v>1413</v>
      </c>
      <c r="Z2014" s="113" t="s">
        <v>1433</v>
      </c>
      <c r="AA2014" s="120">
        <f>X2014+6</f>
        <v>13</v>
      </c>
      <c r="AB2014" s="114" t="s">
        <v>65</v>
      </c>
      <c r="AC2014" s="121" t="s">
        <v>59</v>
      </c>
      <c r="AD2014" s="121" t="s">
        <v>875</v>
      </c>
    </row>
    <row r="2015" spans="1:30" s="121" customFormat="1">
      <c r="A2015" s="114" t="s">
        <v>1432</v>
      </c>
      <c r="B2015" s="114" t="s">
        <v>1408</v>
      </c>
      <c r="C2015" s="114" t="s">
        <v>868</v>
      </c>
      <c r="D2015" s="114">
        <f t="shared" si="151"/>
        <v>5</v>
      </c>
      <c r="E2015" s="119">
        <f t="shared" si="152"/>
        <v>3860.7487815933728</v>
      </c>
      <c r="F2015" s="119">
        <v>506.4044444754</v>
      </c>
      <c r="G2015" s="114">
        <v>23.112928</v>
      </c>
      <c r="H2015" s="114">
        <v>76.056445999999994</v>
      </c>
      <c r="I2015" s="114" t="s">
        <v>1221</v>
      </c>
      <c r="J2015" s="114" t="s">
        <v>61</v>
      </c>
      <c r="K2015" s="121" t="s">
        <v>495</v>
      </c>
      <c r="L2015" s="121" t="s">
        <v>55</v>
      </c>
      <c r="M2015" s="114" t="s">
        <v>1386</v>
      </c>
      <c r="N2015" s="114" t="s">
        <v>65</v>
      </c>
      <c r="O2015" s="114" t="s">
        <v>518</v>
      </c>
      <c r="P2015" s="121" t="s">
        <v>1222</v>
      </c>
      <c r="Q2015" s="121">
        <v>6</v>
      </c>
      <c r="R2015" s="121" t="s">
        <v>873</v>
      </c>
      <c r="S2015" s="121" t="s">
        <v>59</v>
      </c>
      <c r="U2015" s="121" t="s">
        <v>34</v>
      </c>
      <c r="W2015" s="113" t="s">
        <v>65</v>
      </c>
      <c r="X2015" s="113">
        <v>4</v>
      </c>
      <c r="Y2015" s="113" t="s">
        <v>65</v>
      </c>
      <c r="Z2015" s="113" t="s">
        <v>65</v>
      </c>
      <c r="AA2015" s="120">
        <v>0</v>
      </c>
      <c r="AB2015" s="114" t="s">
        <v>65</v>
      </c>
      <c r="AC2015" s="121" t="s">
        <v>59</v>
      </c>
      <c r="AD2015" s="121" t="s">
        <v>875</v>
      </c>
    </row>
    <row r="2016" spans="1:30" s="121" customFormat="1">
      <c r="A2016" s="114" t="s">
        <v>1035</v>
      </c>
      <c r="B2016" s="114" t="s">
        <v>871</v>
      </c>
      <c r="C2016" s="114" t="s">
        <v>868</v>
      </c>
      <c r="D2016" s="114">
        <f t="shared" si="151"/>
        <v>5</v>
      </c>
      <c r="E2016" s="119">
        <f t="shared" si="152"/>
        <v>4367.1532260687727</v>
      </c>
      <c r="F2016" s="119">
        <v>499.06578119649703</v>
      </c>
      <c r="G2016" s="114">
        <v>23.117391000000001</v>
      </c>
      <c r="H2016" s="114">
        <v>76.055431999999996</v>
      </c>
      <c r="I2016" s="114" t="s">
        <v>1221</v>
      </c>
      <c r="J2016" s="114" t="s">
        <v>61</v>
      </c>
      <c r="K2016" s="121" t="s">
        <v>495</v>
      </c>
      <c r="L2016" s="121" t="s">
        <v>55</v>
      </c>
      <c r="M2016" s="114" t="s">
        <v>1386</v>
      </c>
      <c r="N2016" s="114" t="s">
        <v>65</v>
      </c>
      <c r="O2016" s="114" t="s">
        <v>518</v>
      </c>
      <c r="P2016" s="121" t="s">
        <v>1222</v>
      </c>
      <c r="Q2016" s="121">
        <v>6</v>
      </c>
      <c r="R2016" s="121" t="s">
        <v>873</v>
      </c>
      <c r="S2016" s="121" t="s">
        <v>59</v>
      </c>
      <c r="U2016" s="121" t="s">
        <v>34</v>
      </c>
      <c r="W2016" s="113" t="s">
        <v>65</v>
      </c>
      <c r="X2016" s="113">
        <v>6</v>
      </c>
      <c r="Y2016" s="113" t="s">
        <v>65</v>
      </c>
      <c r="Z2016" s="113" t="s">
        <v>65</v>
      </c>
      <c r="AA2016" s="120">
        <v>0</v>
      </c>
      <c r="AB2016" s="114" t="s">
        <v>65</v>
      </c>
      <c r="AC2016" s="121" t="s">
        <v>59</v>
      </c>
      <c r="AD2016" s="121" t="s">
        <v>875</v>
      </c>
    </row>
    <row r="2017" spans="1:30" s="121" customFormat="1">
      <c r="A2017" s="114" t="s">
        <v>1431</v>
      </c>
      <c r="B2017" s="114" t="s">
        <v>1408</v>
      </c>
      <c r="C2017" s="114" t="s">
        <v>868</v>
      </c>
      <c r="D2017" s="114">
        <f t="shared" si="151"/>
        <v>5</v>
      </c>
      <c r="E2017" s="119">
        <f t="shared" si="152"/>
        <v>4866.2190072652702</v>
      </c>
      <c r="F2017" s="119">
        <v>92.464275823494802</v>
      </c>
      <c r="G2017" s="114">
        <v>23.121796</v>
      </c>
      <c r="H2017" s="114">
        <v>76.054461000000003</v>
      </c>
      <c r="I2017" s="114" t="s">
        <v>1221</v>
      </c>
      <c r="J2017" s="114" t="s">
        <v>61</v>
      </c>
      <c r="K2017" s="121" t="s">
        <v>495</v>
      </c>
      <c r="L2017" s="121" t="s">
        <v>55</v>
      </c>
      <c r="M2017" s="114" t="s">
        <v>1386</v>
      </c>
      <c r="N2017" s="114" t="s">
        <v>65</v>
      </c>
      <c r="O2017" s="114" t="s">
        <v>518</v>
      </c>
      <c r="P2017" s="121" t="s">
        <v>1222</v>
      </c>
      <c r="Q2017" s="121">
        <v>6</v>
      </c>
      <c r="R2017" s="121" t="s">
        <v>873</v>
      </c>
      <c r="S2017" s="121" t="s">
        <v>59</v>
      </c>
      <c r="U2017" s="121" t="s">
        <v>34</v>
      </c>
      <c r="W2017" s="113" t="s">
        <v>65</v>
      </c>
      <c r="X2017" s="113">
        <v>6</v>
      </c>
      <c r="Y2017" s="113" t="s">
        <v>65</v>
      </c>
      <c r="Z2017" s="113" t="s">
        <v>65</v>
      </c>
      <c r="AA2017" s="120">
        <v>0</v>
      </c>
      <c r="AB2017" s="114" t="s">
        <v>65</v>
      </c>
      <c r="AC2017" s="121" t="s">
        <v>59</v>
      </c>
      <c r="AD2017" s="121" t="s">
        <v>875</v>
      </c>
    </row>
    <row r="2018" spans="1:30" s="121" customFormat="1">
      <c r="A2018" s="114" t="s">
        <v>1432</v>
      </c>
      <c r="B2018" s="114" t="s">
        <v>1408</v>
      </c>
      <c r="C2018" s="114" t="s">
        <v>868</v>
      </c>
      <c r="D2018" s="114">
        <f t="shared" si="151"/>
        <v>5</v>
      </c>
      <c r="E2018" s="119">
        <f t="shared" si="152"/>
        <v>4958.6832830887652</v>
      </c>
      <c r="F2018" s="119">
        <v>197.494623292282</v>
      </c>
      <c r="G2018" s="114">
        <v>23.122619</v>
      </c>
      <c r="H2018" s="114">
        <v>76.054316</v>
      </c>
      <c r="I2018" s="114" t="s">
        <v>1221</v>
      </c>
      <c r="J2018" s="114" t="s">
        <v>61</v>
      </c>
      <c r="K2018" s="121" t="s">
        <v>495</v>
      </c>
      <c r="L2018" s="121" t="s">
        <v>55</v>
      </c>
      <c r="M2018" s="114" t="s">
        <v>1386</v>
      </c>
      <c r="N2018" s="114" t="s">
        <v>65</v>
      </c>
      <c r="O2018" s="114" t="s">
        <v>518</v>
      </c>
      <c r="P2018" s="121" t="s">
        <v>1222</v>
      </c>
      <c r="Q2018" s="121">
        <v>6</v>
      </c>
      <c r="R2018" s="121" t="s">
        <v>873</v>
      </c>
      <c r="S2018" s="121" t="s">
        <v>59</v>
      </c>
      <c r="U2018" s="121" t="s">
        <v>34</v>
      </c>
      <c r="W2018" s="113" t="s">
        <v>65</v>
      </c>
      <c r="X2018" s="113">
        <v>6</v>
      </c>
      <c r="Y2018" s="113" t="s">
        <v>65</v>
      </c>
      <c r="Z2018" s="113" t="s">
        <v>65</v>
      </c>
      <c r="AA2018" s="120">
        <v>0</v>
      </c>
      <c r="AB2018" s="114" t="s">
        <v>65</v>
      </c>
      <c r="AC2018" s="121" t="s">
        <v>59</v>
      </c>
      <c r="AD2018" s="121" t="s">
        <v>875</v>
      </c>
    </row>
    <row r="2019" spans="1:30" s="121" customFormat="1">
      <c r="A2019" s="114" t="s">
        <v>1432</v>
      </c>
      <c r="B2019" s="114" t="s">
        <v>1408</v>
      </c>
      <c r="C2019" s="114" t="s">
        <v>868</v>
      </c>
      <c r="D2019" s="114">
        <f t="shared" si="151"/>
        <v>5</v>
      </c>
      <c r="E2019" s="119">
        <f t="shared" si="152"/>
        <v>5156.1779063810473</v>
      </c>
      <c r="F2019" s="119">
        <v>37.876829728402697</v>
      </c>
      <c r="G2019" s="114">
        <v>23.124375000000001</v>
      </c>
      <c r="H2019" s="114">
        <v>76.054040999999998</v>
      </c>
      <c r="I2019" s="114" t="s">
        <v>1221</v>
      </c>
      <c r="J2019" s="114" t="s">
        <v>61</v>
      </c>
      <c r="K2019" s="121" t="s">
        <v>495</v>
      </c>
      <c r="L2019" s="121" t="s">
        <v>55</v>
      </c>
      <c r="M2019" s="114" t="s">
        <v>1386</v>
      </c>
      <c r="N2019" s="114" t="s">
        <v>65</v>
      </c>
      <c r="O2019" s="114" t="s">
        <v>518</v>
      </c>
      <c r="P2019" s="121" t="s">
        <v>1222</v>
      </c>
      <c r="Q2019" s="121">
        <v>6</v>
      </c>
      <c r="R2019" s="121" t="s">
        <v>873</v>
      </c>
      <c r="S2019" s="121" t="s">
        <v>59</v>
      </c>
      <c r="U2019" s="121" t="s">
        <v>34</v>
      </c>
      <c r="W2019" s="113" t="s">
        <v>65</v>
      </c>
      <c r="X2019" s="113">
        <v>4</v>
      </c>
      <c r="Y2019" s="113" t="s">
        <v>65</v>
      </c>
      <c r="Z2019" s="113" t="s">
        <v>65</v>
      </c>
      <c r="AA2019" s="120">
        <v>0</v>
      </c>
      <c r="AB2019" s="114" t="s">
        <v>65</v>
      </c>
      <c r="AC2019" s="121" t="s">
        <v>59</v>
      </c>
      <c r="AD2019" s="121" t="s">
        <v>875</v>
      </c>
    </row>
    <row r="2020" spans="1:30" s="121" customFormat="1">
      <c r="A2020" s="114" t="s">
        <v>1432</v>
      </c>
      <c r="B2020" s="114" t="s">
        <v>1408</v>
      </c>
      <c r="C2020" s="114" t="s">
        <v>868</v>
      </c>
      <c r="D2020" s="114">
        <f t="shared" si="151"/>
        <v>5</v>
      </c>
      <c r="E2020" s="119">
        <f t="shared" si="152"/>
        <v>5194.0547361094495</v>
      </c>
      <c r="F2020" s="119">
        <v>23.270295068332</v>
      </c>
      <c r="G2020" s="114">
        <v>23.124714000000001</v>
      </c>
      <c r="H2020" s="114">
        <v>76.054034999999999</v>
      </c>
      <c r="I2020" s="114" t="s">
        <v>1221</v>
      </c>
      <c r="J2020" s="114" t="s">
        <v>61</v>
      </c>
      <c r="K2020" s="121" t="s">
        <v>495</v>
      </c>
      <c r="L2020" s="121" t="s">
        <v>55</v>
      </c>
      <c r="M2020" s="114" t="s">
        <v>1386</v>
      </c>
      <c r="N2020" s="114" t="s">
        <v>65</v>
      </c>
      <c r="O2020" s="114" t="s">
        <v>518</v>
      </c>
      <c r="P2020" s="121" t="s">
        <v>1222</v>
      </c>
      <c r="Q2020" s="121">
        <v>6</v>
      </c>
      <c r="R2020" s="121" t="s">
        <v>873</v>
      </c>
      <c r="S2020" s="121" t="s">
        <v>59</v>
      </c>
      <c r="U2020" s="121" t="s">
        <v>34</v>
      </c>
      <c r="W2020" s="113" t="s">
        <v>65</v>
      </c>
      <c r="X2020" s="113">
        <v>4</v>
      </c>
      <c r="Y2020" s="113" t="s">
        <v>65</v>
      </c>
      <c r="Z2020" s="113" t="s">
        <v>65</v>
      </c>
      <c r="AA2020" s="120">
        <v>0</v>
      </c>
      <c r="AB2020" s="114" t="s">
        <v>916</v>
      </c>
      <c r="AC2020" s="121" t="s">
        <v>59</v>
      </c>
      <c r="AD2020" s="121" t="s">
        <v>875</v>
      </c>
    </row>
    <row r="2021" spans="1:30" s="121" customFormat="1">
      <c r="A2021" s="114" t="s">
        <v>1432</v>
      </c>
      <c r="B2021" s="114" t="s">
        <v>1408</v>
      </c>
      <c r="C2021" s="114" t="s">
        <v>868</v>
      </c>
      <c r="D2021" s="114">
        <f t="shared" si="151"/>
        <v>5</v>
      </c>
      <c r="E2021" s="119">
        <f t="shared" si="152"/>
        <v>5217.325031177782</v>
      </c>
      <c r="F2021" s="119">
        <v>26.995715360250902</v>
      </c>
      <c r="G2021" s="114">
        <v>23.124924</v>
      </c>
      <c r="H2021" s="114">
        <v>76.054022000000003</v>
      </c>
      <c r="I2021" s="114" t="s">
        <v>1221</v>
      </c>
      <c r="J2021" s="114" t="s">
        <v>61</v>
      </c>
      <c r="K2021" s="121" t="s">
        <v>495</v>
      </c>
      <c r="L2021" s="121" t="s">
        <v>55</v>
      </c>
      <c r="M2021" s="114" t="s">
        <v>1386</v>
      </c>
      <c r="N2021" s="114" t="s">
        <v>65</v>
      </c>
      <c r="O2021" s="114" t="s">
        <v>518</v>
      </c>
      <c r="P2021" s="121" t="s">
        <v>1222</v>
      </c>
      <c r="Q2021" s="121">
        <v>6</v>
      </c>
      <c r="R2021" s="121" t="s">
        <v>873</v>
      </c>
      <c r="S2021" s="121" t="s">
        <v>59</v>
      </c>
      <c r="U2021" s="121" t="s">
        <v>34</v>
      </c>
      <c r="W2021" s="113" t="s">
        <v>65</v>
      </c>
      <c r="X2021" s="113">
        <v>4</v>
      </c>
      <c r="Y2021" s="113" t="s">
        <v>65</v>
      </c>
      <c r="Z2021" s="113" t="s">
        <v>65</v>
      </c>
      <c r="AA2021" s="120">
        <v>0</v>
      </c>
      <c r="AB2021" s="114" t="s">
        <v>916</v>
      </c>
      <c r="AC2021" s="121" t="s">
        <v>59</v>
      </c>
      <c r="AD2021" s="121" t="s">
        <v>875</v>
      </c>
    </row>
    <row r="2022" spans="1:30" s="121" customFormat="1">
      <c r="A2022" s="114" t="s">
        <v>1432</v>
      </c>
      <c r="B2022" s="114" t="s">
        <v>1408</v>
      </c>
      <c r="C2022" s="114" t="s">
        <v>868</v>
      </c>
      <c r="D2022" s="114">
        <f t="shared" si="151"/>
        <v>5</v>
      </c>
      <c r="E2022" s="119">
        <f t="shared" si="152"/>
        <v>5244.3207465380328</v>
      </c>
      <c r="F2022" s="119">
        <v>46.731148980215103</v>
      </c>
      <c r="G2022" s="114">
        <v>23.125166</v>
      </c>
      <c r="H2022" s="114">
        <v>76.054040999999998</v>
      </c>
      <c r="I2022" s="114" t="s">
        <v>1221</v>
      </c>
      <c r="J2022" s="114" t="s">
        <v>61</v>
      </c>
      <c r="K2022" s="121" t="s">
        <v>495</v>
      </c>
      <c r="L2022" s="121" t="s">
        <v>55</v>
      </c>
      <c r="M2022" s="114" t="s">
        <v>1386</v>
      </c>
      <c r="N2022" s="114" t="s">
        <v>65</v>
      </c>
      <c r="O2022" s="114">
        <v>6</v>
      </c>
      <c r="P2022" s="121" t="s">
        <v>1222</v>
      </c>
      <c r="Q2022" s="121">
        <v>6</v>
      </c>
      <c r="R2022" s="121" t="s">
        <v>873</v>
      </c>
      <c r="S2022" s="121" t="s">
        <v>59</v>
      </c>
      <c r="U2022" s="121" t="s">
        <v>34</v>
      </c>
      <c r="W2022" s="113" t="s">
        <v>65</v>
      </c>
      <c r="X2022" s="113">
        <v>4</v>
      </c>
      <c r="Y2022" s="113" t="s">
        <v>65</v>
      </c>
      <c r="Z2022" s="113" t="s">
        <v>65</v>
      </c>
      <c r="AA2022" s="120">
        <v>0</v>
      </c>
      <c r="AB2022" s="114" t="s">
        <v>65</v>
      </c>
      <c r="AC2022" s="121" t="s">
        <v>59</v>
      </c>
      <c r="AD2022" s="121" t="s">
        <v>875</v>
      </c>
    </row>
    <row r="2023" spans="1:30" s="121" customFormat="1">
      <c r="A2023" s="114" t="s">
        <v>1432</v>
      </c>
      <c r="B2023" s="114" t="s">
        <v>1408</v>
      </c>
      <c r="C2023" s="114" t="s">
        <v>868</v>
      </c>
      <c r="D2023" s="114">
        <f t="shared" si="151"/>
        <v>5</v>
      </c>
      <c r="E2023" s="119">
        <f t="shared" si="152"/>
        <v>5291.0518955182479</v>
      </c>
      <c r="F2023" s="119">
        <v>76.905831175538793</v>
      </c>
      <c r="G2023" s="114">
        <v>23.125575999999999</v>
      </c>
      <c r="H2023" s="114">
        <v>76.054119999999998</v>
      </c>
      <c r="I2023" s="114" t="s">
        <v>1221</v>
      </c>
      <c r="J2023" s="114" t="s">
        <v>61</v>
      </c>
      <c r="K2023" s="121" t="s">
        <v>495</v>
      </c>
      <c r="L2023" s="121" t="s">
        <v>55</v>
      </c>
      <c r="M2023" s="114" t="s">
        <v>1386</v>
      </c>
      <c r="N2023" s="114" t="s">
        <v>65</v>
      </c>
      <c r="O2023" s="114" t="s">
        <v>518</v>
      </c>
      <c r="P2023" s="121" t="s">
        <v>1222</v>
      </c>
      <c r="Q2023" s="121">
        <v>6</v>
      </c>
      <c r="R2023" s="121" t="s">
        <v>873</v>
      </c>
      <c r="S2023" s="121" t="s">
        <v>59</v>
      </c>
      <c r="U2023" s="121" t="s">
        <v>34</v>
      </c>
      <c r="W2023" s="113" t="s">
        <v>65</v>
      </c>
      <c r="X2023" s="113">
        <v>7</v>
      </c>
      <c r="Y2023" s="113" t="s">
        <v>65</v>
      </c>
      <c r="Z2023" s="113" t="s">
        <v>65</v>
      </c>
      <c r="AA2023" s="120">
        <v>0</v>
      </c>
      <c r="AB2023" s="114" t="s">
        <v>916</v>
      </c>
      <c r="AC2023" s="121" t="s">
        <v>59</v>
      </c>
      <c r="AD2023" s="121" t="s">
        <v>875</v>
      </c>
    </row>
    <row r="2024" spans="1:30" s="121" customFormat="1">
      <c r="A2024" s="114" t="s">
        <v>1433</v>
      </c>
      <c r="B2024" s="114" t="s">
        <v>1537</v>
      </c>
      <c r="C2024" s="114" t="s">
        <v>868</v>
      </c>
      <c r="D2024" s="114">
        <f t="shared" si="151"/>
        <v>5</v>
      </c>
      <c r="E2024" s="119">
        <f t="shared" si="152"/>
        <v>5367.9577266937868</v>
      </c>
      <c r="F2024" s="119">
        <v>97.538773550148406</v>
      </c>
      <c r="G2024" s="114">
        <v>23.126194000000002</v>
      </c>
      <c r="H2024" s="114">
        <v>76.054454000000007</v>
      </c>
      <c r="I2024" s="114" t="s">
        <v>1221</v>
      </c>
      <c r="J2024" s="114" t="s">
        <v>61</v>
      </c>
      <c r="K2024" s="121" t="s">
        <v>495</v>
      </c>
      <c r="L2024" s="121" t="s">
        <v>55</v>
      </c>
      <c r="M2024" s="114" t="s">
        <v>1386</v>
      </c>
      <c r="N2024" s="114" t="s">
        <v>65</v>
      </c>
      <c r="O2024" s="114" t="s">
        <v>518</v>
      </c>
      <c r="P2024" s="121" t="s">
        <v>1222</v>
      </c>
      <c r="Q2024" s="121">
        <v>6</v>
      </c>
      <c r="R2024" s="121" t="s">
        <v>873</v>
      </c>
      <c r="S2024" s="121" t="s">
        <v>59</v>
      </c>
      <c r="U2024" s="121" t="s">
        <v>34</v>
      </c>
      <c r="W2024" s="149" t="s">
        <v>1433</v>
      </c>
      <c r="X2024" s="113">
        <v>55</v>
      </c>
      <c r="Y2024" s="113" t="s">
        <v>1413</v>
      </c>
      <c r="Z2024" s="113" t="s">
        <v>1433</v>
      </c>
      <c r="AA2024" s="120">
        <f>X2024+6</f>
        <v>61</v>
      </c>
      <c r="AB2024" s="114" t="s">
        <v>65</v>
      </c>
      <c r="AC2024" s="121" t="s">
        <v>59</v>
      </c>
      <c r="AD2024" s="121" t="s">
        <v>875</v>
      </c>
    </row>
    <row r="2025" spans="1:30" s="121" customFormat="1">
      <c r="A2025" s="114" t="s">
        <v>1431</v>
      </c>
      <c r="B2025" s="114" t="s">
        <v>1408</v>
      </c>
      <c r="C2025" s="114" t="s">
        <v>868</v>
      </c>
      <c r="D2025" s="114">
        <f t="shared" si="151"/>
        <v>5</v>
      </c>
      <c r="E2025" s="119">
        <f t="shared" si="152"/>
        <v>5465.4965002439349</v>
      </c>
      <c r="F2025" s="119">
        <v>79.157888911192998</v>
      </c>
      <c r="G2025" s="114">
        <v>23.126760999999998</v>
      </c>
      <c r="H2025" s="114">
        <v>76.055155999999997</v>
      </c>
      <c r="I2025" s="114" t="s">
        <v>1221</v>
      </c>
      <c r="J2025" s="114" t="s">
        <v>61</v>
      </c>
      <c r="K2025" s="121" t="s">
        <v>495</v>
      </c>
      <c r="L2025" s="121" t="s">
        <v>55</v>
      </c>
      <c r="M2025" s="114" t="s">
        <v>1386</v>
      </c>
      <c r="N2025" s="114" t="s">
        <v>65</v>
      </c>
      <c r="O2025" s="114" t="s">
        <v>518</v>
      </c>
      <c r="P2025" s="121" t="s">
        <v>1222</v>
      </c>
      <c r="Q2025" s="121">
        <v>6</v>
      </c>
      <c r="R2025" s="121" t="s">
        <v>873</v>
      </c>
      <c r="S2025" s="121" t="s">
        <v>59</v>
      </c>
      <c r="U2025" s="121" t="s">
        <v>34</v>
      </c>
      <c r="W2025" s="113" t="s">
        <v>65</v>
      </c>
      <c r="X2025" s="113">
        <v>6</v>
      </c>
      <c r="Y2025" s="113" t="s">
        <v>65</v>
      </c>
      <c r="Z2025" s="113" t="s">
        <v>65</v>
      </c>
      <c r="AA2025" s="120">
        <v>0</v>
      </c>
      <c r="AB2025" s="114" t="s">
        <v>65</v>
      </c>
      <c r="AC2025" s="121" t="s">
        <v>59</v>
      </c>
      <c r="AD2025" s="121" t="s">
        <v>875</v>
      </c>
    </row>
    <row r="2026" spans="1:30" s="121" customFormat="1">
      <c r="A2026" s="114" t="s">
        <v>1432</v>
      </c>
      <c r="B2026" s="114" t="s">
        <v>1408</v>
      </c>
      <c r="C2026" s="114" t="s">
        <v>868</v>
      </c>
      <c r="D2026" s="114">
        <f t="shared" si="151"/>
        <v>5</v>
      </c>
      <c r="E2026" s="119">
        <f t="shared" si="152"/>
        <v>5544.6543891551282</v>
      </c>
      <c r="F2026" s="119">
        <v>119.773931205016</v>
      </c>
      <c r="G2026" s="114">
        <v>23.127403999999999</v>
      </c>
      <c r="H2026" s="114">
        <v>76.055430999999999</v>
      </c>
      <c r="I2026" s="114" t="s">
        <v>1221</v>
      </c>
      <c r="J2026" s="114" t="s">
        <v>61</v>
      </c>
      <c r="K2026" s="121" t="s">
        <v>495</v>
      </c>
      <c r="L2026" s="121" t="s">
        <v>55</v>
      </c>
      <c r="M2026" s="114" t="s">
        <v>1386</v>
      </c>
      <c r="N2026" s="114" t="s">
        <v>65</v>
      </c>
      <c r="O2026" s="114" t="s">
        <v>518</v>
      </c>
      <c r="P2026" s="121" t="s">
        <v>1222</v>
      </c>
      <c r="Q2026" s="121">
        <v>6</v>
      </c>
      <c r="R2026" s="121" t="s">
        <v>873</v>
      </c>
      <c r="S2026" s="121" t="s">
        <v>59</v>
      </c>
      <c r="U2026" s="121" t="s">
        <v>34</v>
      </c>
      <c r="W2026" s="113" t="s">
        <v>65</v>
      </c>
      <c r="X2026" s="113">
        <v>6</v>
      </c>
      <c r="Y2026" s="113" t="s">
        <v>65</v>
      </c>
      <c r="Z2026" s="113" t="s">
        <v>65</v>
      </c>
      <c r="AA2026" s="120">
        <v>0</v>
      </c>
      <c r="AB2026" s="114" t="s">
        <v>65</v>
      </c>
      <c r="AC2026" s="121" t="s">
        <v>59</v>
      </c>
      <c r="AD2026" s="121" t="s">
        <v>875</v>
      </c>
    </row>
    <row r="2027" spans="1:30" s="121" customFormat="1">
      <c r="A2027" s="114" t="s">
        <v>1511</v>
      </c>
      <c r="B2027" s="114" t="s">
        <v>893</v>
      </c>
      <c r="C2027" s="114" t="s">
        <v>868</v>
      </c>
      <c r="D2027" s="114">
        <f t="shared" si="151"/>
        <v>5</v>
      </c>
      <c r="E2027" s="119">
        <f t="shared" si="152"/>
        <v>5664.4283203601444</v>
      </c>
      <c r="F2027" s="119">
        <v>174.56111150781001</v>
      </c>
      <c r="G2027" s="114">
        <v>23.128392000000002</v>
      </c>
      <c r="H2027" s="114">
        <v>76.055367000000004</v>
      </c>
      <c r="I2027" s="114" t="s">
        <v>1221</v>
      </c>
      <c r="J2027" s="114" t="s">
        <v>61</v>
      </c>
      <c r="K2027" s="121" t="s">
        <v>495</v>
      </c>
      <c r="L2027" s="121" t="s">
        <v>55</v>
      </c>
      <c r="M2027" s="114" t="s">
        <v>1386</v>
      </c>
      <c r="N2027" s="114" t="s">
        <v>65</v>
      </c>
      <c r="O2027" s="114" t="s">
        <v>518</v>
      </c>
      <c r="P2027" s="121" t="s">
        <v>884</v>
      </c>
      <c r="Q2027" s="121">
        <v>6</v>
      </c>
      <c r="R2027" s="121" t="s">
        <v>873</v>
      </c>
      <c r="S2027" s="121" t="s">
        <v>59</v>
      </c>
      <c r="U2027" s="121" t="s">
        <v>886</v>
      </c>
      <c r="W2027" s="113" t="s">
        <v>65</v>
      </c>
      <c r="X2027" s="113">
        <v>6</v>
      </c>
      <c r="Y2027" s="113" t="s">
        <v>65</v>
      </c>
      <c r="Z2027" s="113" t="s">
        <v>65</v>
      </c>
      <c r="AA2027" s="120">
        <v>0</v>
      </c>
      <c r="AB2027" s="114" t="s">
        <v>65</v>
      </c>
      <c r="AC2027" s="121" t="s">
        <v>59</v>
      </c>
      <c r="AD2027" s="121" t="s">
        <v>875</v>
      </c>
    </row>
    <row r="2028" spans="1:30" s="121" customFormat="1">
      <c r="A2028" s="114" t="s">
        <v>1432</v>
      </c>
      <c r="B2028" s="114" t="s">
        <v>1408</v>
      </c>
      <c r="C2028" s="114" t="s">
        <v>868</v>
      </c>
      <c r="D2028" s="114">
        <f t="shared" si="151"/>
        <v>5</v>
      </c>
      <c r="E2028" s="119">
        <v>0</v>
      </c>
      <c r="F2028" s="119">
        <v>34.9225345205477</v>
      </c>
      <c r="G2028" s="114">
        <v>23.129715999999998</v>
      </c>
      <c r="H2028" s="114">
        <v>76.055518000000006</v>
      </c>
      <c r="I2028" s="114" t="s">
        <v>1223</v>
      </c>
      <c r="J2028" s="114" t="s">
        <v>61</v>
      </c>
      <c r="K2028" s="121" t="s">
        <v>495</v>
      </c>
      <c r="L2028" s="121" t="s">
        <v>55</v>
      </c>
      <c r="M2028" s="114" t="s">
        <v>1387</v>
      </c>
      <c r="N2028" s="114" t="s">
        <v>65</v>
      </c>
      <c r="O2028" s="114" t="s">
        <v>518</v>
      </c>
      <c r="P2028" s="121" t="s">
        <v>884</v>
      </c>
      <c r="Q2028" s="121">
        <v>6</v>
      </c>
      <c r="R2028" s="121" t="s">
        <v>873</v>
      </c>
      <c r="S2028" s="121" t="s">
        <v>59</v>
      </c>
      <c r="U2028" s="121" t="s">
        <v>886</v>
      </c>
      <c r="W2028" s="113" t="s">
        <v>65</v>
      </c>
      <c r="X2028" s="113">
        <v>5</v>
      </c>
      <c r="Y2028" s="113" t="s">
        <v>65</v>
      </c>
      <c r="Z2028" s="113" t="s">
        <v>65</v>
      </c>
      <c r="AA2028" s="120">
        <v>0</v>
      </c>
      <c r="AB2028" s="114" t="s">
        <v>65</v>
      </c>
      <c r="AC2028" s="121" t="s">
        <v>59</v>
      </c>
      <c r="AD2028" s="121" t="s">
        <v>875</v>
      </c>
    </row>
    <row r="2029" spans="1:30" s="121" customFormat="1">
      <c r="A2029" s="114" t="s">
        <v>1432</v>
      </c>
      <c r="B2029" s="114" t="s">
        <v>1408</v>
      </c>
      <c r="C2029" s="114" t="s">
        <v>868</v>
      </c>
      <c r="D2029" s="114">
        <f t="shared" si="151"/>
        <v>5</v>
      </c>
      <c r="E2029" s="119">
        <f t="shared" si="152"/>
        <v>34.9225345205477</v>
      </c>
      <c r="F2029" s="119">
        <v>47.610655453125297</v>
      </c>
      <c r="G2029" s="114">
        <v>23.129992999999999</v>
      </c>
      <c r="H2029" s="114">
        <v>76.055543999999998</v>
      </c>
      <c r="I2029" s="114" t="s">
        <v>1223</v>
      </c>
      <c r="J2029" s="114" t="s">
        <v>61</v>
      </c>
      <c r="K2029" s="121" t="s">
        <v>495</v>
      </c>
      <c r="L2029" s="121" t="s">
        <v>55</v>
      </c>
      <c r="M2029" s="114" t="s">
        <v>1387</v>
      </c>
      <c r="N2029" s="114" t="s">
        <v>65</v>
      </c>
      <c r="O2029" s="114" t="s">
        <v>518</v>
      </c>
      <c r="P2029" s="121" t="s">
        <v>884</v>
      </c>
      <c r="Q2029" s="121">
        <v>6</v>
      </c>
      <c r="R2029" s="121" t="s">
        <v>873</v>
      </c>
      <c r="S2029" s="121" t="s">
        <v>59</v>
      </c>
      <c r="U2029" s="121" t="s">
        <v>886</v>
      </c>
      <c r="W2029" s="113" t="s">
        <v>65</v>
      </c>
      <c r="X2029" s="113">
        <v>4</v>
      </c>
      <c r="Y2029" s="113" t="s">
        <v>65</v>
      </c>
      <c r="Z2029" s="113" t="s">
        <v>65</v>
      </c>
      <c r="AA2029" s="120">
        <v>0</v>
      </c>
      <c r="AB2029" s="114" t="s">
        <v>65</v>
      </c>
      <c r="AC2029" s="121" t="s">
        <v>59</v>
      </c>
      <c r="AD2029" s="121" t="s">
        <v>875</v>
      </c>
    </row>
    <row r="2030" spans="1:30" s="121" customFormat="1">
      <c r="A2030" s="114" t="s">
        <v>62</v>
      </c>
      <c r="B2030" s="114" t="s">
        <v>871</v>
      </c>
      <c r="C2030" s="114" t="s">
        <v>868</v>
      </c>
      <c r="D2030" s="114">
        <f t="shared" si="151"/>
        <v>5</v>
      </c>
      <c r="E2030" s="119">
        <f t="shared" si="152"/>
        <v>82.533189973672989</v>
      </c>
      <c r="F2030" s="119">
        <v>87.784301208290898</v>
      </c>
      <c r="G2030" s="114">
        <v>23.130382000000001</v>
      </c>
      <c r="H2030" s="114">
        <v>76.055359999999993</v>
      </c>
      <c r="I2030" s="114" t="s">
        <v>1223</v>
      </c>
      <c r="J2030" s="114" t="s">
        <v>61</v>
      </c>
      <c r="K2030" s="121" t="s">
        <v>495</v>
      </c>
      <c r="L2030" s="121" t="s">
        <v>55</v>
      </c>
      <c r="M2030" s="114" t="s">
        <v>1387</v>
      </c>
      <c r="N2030" s="114" t="s">
        <v>65</v>
      </c>
      <c r="O2030" s="114" t="s">
        <v>518</v>
      </c>
      <c r="P2030" s="121" t="s">
        <v>884</v>
      </c>
      <c r="Q2030" s="121">
        <v>6</v>
      </c>
      <c r="R2030" s="121" t="s">
        <v>873</v>
      </c>
      <c r="S2030" s="121" t="s">
        <v>59</v>
      </c>
      <c r="U2030" s="121" t="s">
        <v>886</v>
      </c>
      <c r="W2030" s="113" t="s">
        <v>65</v>
      </c>
      <c r="X2030" s="113">
        <v>6</v>
      </c>
      <c r="Y2030" s="113" t="s">
        <v>65</v>
      </c>
      <c r="Z2030" s="113" t="s">
        <v>65</v>
      </c>
      <c r="AA2030" s="120">
        <v>0</v>
      </c>
      <c r="AB2030" s="114" t="s">
        <v>916</v>
      </c>
      <c r="AC2030" s="121" t="s">
        <v>59</v>
      </c>
      <c r="AD2030" s="121" t="s">
        <v>875</v>
      </c>
    </row>
    <row r="2031" spans="1:30" s="121" customFormat="1">
      <c r="A2031" s="114" t="s">
        <v>1432</v>
      </c>
      <c r="B2031" s="114" t="s">
        <v>1408</v>
      </c>
      <c r="C2031" s="114" t="s">
        <v>868</v>
      </c>
      <c r="D2031" s="114">
        <f t="shared" si="151"/>
        <v>5</v>
      </c>
      <c r="E2031" s="119">
        <f t="shared" si="152"/>
        <v>170.31749118196387</v>
      </c>
      <c r="F2031" s="119">
        <v>254.379812549505</v>
      </c>
      <c r="G2031" s="114">
        <v>23.131141</v>
      </c>
      <c r="H2031" s="114">
        <v>76.055484000000007</v>
      </c>
      <c r="I2031" s="114" t="s">
        <v>1223</v>
      </c>
      <c r="J2031" s="114" t="s">
        <v>61</v>
      </c>
      <c r="K2031" s="121" t="s">
        <v>495</v>
      </c>
      <c r="L2031" s="121" t="s">
        <v>55</v>
      </c>
      <c r="M2031" s="114" t="s">
        <v>1387</v>
      </c>
      <c r="N2031" s="114" t="s">
        <v>65</v>
      </c>
      <c r="O2031" s="114" t="s">
        <v>518</v>
      </c>
      <c r="P2031" s="121" t="s">
        <v>884</v>
      </c>
      <c r="Q2031" s="121">
        <v>6</v>
      </c>
      <c r="R2031" s="121" t="s">
        <v>873</v>
      </c>
      <c r="S2031" s="121" t="s">
        <v>59</v>
      </c>
      <c r="U2031" s="121" t="s">
        <v>886</v>
      </c>
      <c r="W2031" s="113" t="s">
        <v>65</v>
      </c>
      <c r="X2031" s="113">
        <v>7</v>
      </c>
      <c r="Y2031" s="113" t="s">
        <v>65</v>
      </c>
      <c r="Z2031" s="113" t="s">
        <v>65</v>
      </c>
      <c r="AA2031" s="120">
        <v>0</v>
      </c>
      <c r="AB2031" s="114" t="s">
        <v>65</v>
      </c>
      <c r="AC2031" s="121" t="s">
        <v>59</v>
      </c>
      <c r="AD2031" s="121" t="s">
        <v>875</v>
      </c>
    </row>
    <row r="2032" spans="1:30" s="121" customFormat="1">
      <c r="A2032" s="114" t="s">
        <v>1433</v>
      </c>
      <c r="B2032" s="114" t="s">
        <v>1537</v>
      </c>
      <c r="C2032" s="114" t="s">
        <v>868</v>
      </c>
      <c r="D2032" s="114">
        <f t="shared" si="151"/>
        <v>5</v>
      </c>
      <c r="E2032" s="119">
        <f t="shared" si="152"/>
        <v>424.69730373146888</v>
      </c>
      <c r="F2032" s="119">
        <v>49.557150448706402</v>
      </c>
      <c r="G2032" s="114">
        <v>23.133244000000001</v>
      </c>
      <c r="H2032" s="114">
        <v>76.055269999999993</v>
      </c>
      <c r="I2032" s="114" t="s">
        <v>1223</v>
      </c>
      <c r="J2032" s="114" t="s">
        <v>61</v>
      </c>
      <c r="K2032" s="121" t="s">
        <v>495</v>
      </c>
      <c r="L2032" s="121" t="s">
        <v>55</v>
      </c>
      <c r="M2032" s="114" t="s">
        <v>1387</v>
      </c>
      <c r="N2032" s="114" t="s">
        <v>65</v>
      </c>
      <c r="O2032" s="114" t="s">
        <v>518</v>
      </c>
      <c r="P2032" s="121" t="s">
        <v>1224</v>
      </c>
      <c r="Q2032" s="121">
        <v>6</v>
      </c>
      <c r="R2032" s="121" t="s">
        <v>873</v>
      </c>
      <c r="S2032" s="121" t="s">
        <v>59</v>
      </c>
      <c r="U2032" s="121" t="s">
        <v>34</v>
      </c>
      <c r="W2032" s="149" t="s">
        <v>1433</v>
      </c>
      <c r="X2032" s="113">
        <v>7</v>
      </c>
      <c r="Y2032" s="113" t="s">
        <v>1413</v>
      </c>
      <c r="Z2032" s="113" t="s">
        <v>1433</v>
      </c>
      <c r="AA2032" s="120">
        <f t="shared" ref="AA2032:AA2034" si="154">X2032+6</f>
        <v>13</v>
      </c>
      <c r="AB2032" s="114" t="s">
        <v>65</v>
      </c>
      <c r="AC2032" s="121" t="s">
        <v>59</v>
      </c>
      <c r="AD2032" s="121" t="s">
        <v>875</v>
      </c>
    </row>
    <row r="2033" spans="1:30" s="121" customFormat="1">
      <c r="A2033" s="114" t="s">
        <v>1433</v>
      </c>
      <c r="B2033" s="114" t="s">
        <v>1537</v>
      </c>
      <c r="C2033" s="114" t="s">
        <v>868</v>
      </c>
      <c r="D2033" s="114">
        <f t="shared" si="151"/>
        <v>5</v>
      </c>
      <c r="E2033" s="119">
        <f t="shared" si="152"/>
        <v>474.25445418017529</v>
      </c>
      <c r="F2033" s="119">
        <v>202.36289330375499</v>
      </c>
      <c r="G2033" s="114">
        <v>23.133634000000001</v>
      </c>
      <c r="H2033" s="114">
        <v>76.055186000000006</v>
      </c>
      <c r="I2033" s="114" t="s">
        <v>1223</v>
      </c>
      <c r="J2033" s="114" t="s">
        <v>61</v>
      </c>
      <c r="K2033" s="121" t="s">
        <v>495</v>
      </c>
      <c r="L2033" s="121" t="s">
        <v>55</v>
      </c>
      <c r="M2033" s="114" t="s">
        <v>1387</v>
      </c>
      <c r="N2033" s="114" t="s">
        <v>65</v>
      </c>
      <c r="O2033" s="114" t="s">
        <v>518</v>
      </c>
      <c r="P2033" s="121" t="s">
        <v>1224</v>
      </c>
      <c r="Q2033" s="121">
        <v>6</v>
      </c>
      <c r="R2033" s="121" t="s">
        <v>873</v>
      </c>
      <c r="S2033" s="121" t="s">
        <v>59</v>
      </c>
      <c r="U2033" s="121" t="s">
        <v>34</v>
      </c>
      <c r="W2033" s="149" t="s">
        <v>1433</v>
      </c>
      <c r="X2033" s="113">
        <v>30</v>
      </c>
      <c r="Y2033" s="113" t="s">
        <v>1413</v>
      </c>
      <c r="Z2033" s="113" t="s">
        <v>1433</v>
      </c>
      <c r="AA2033" s="120">
        <f t="shared" si="154"/>
        <v>36</v>
      </c>
      <c r="AB2033" s="114" t="s">
        <v>65</v>
      </c>
      <c r="AC2033" s="121" t="s">
        <v>59</v>
      </c>
      <c r="AD2033" s="121" t="s">
        <v>875</v>
      </c>
    </row>
    <row r="2034" spans="1:30" s="121" customFormat="1">
      <c r="A2034" s="114" t="s">
        <v>1433</v>
      </c>
      <c r="B2034" s="114" t="s">
        <v>1537</v>
      </c>
      <c r="C2034" s="114" t="s">
        <v>868</v>
      </c>
      <c r="D2034" s="114">
        <f t="shared" si="151"/>
        <v>5</v>
      </c>
      <c r="E2034" s="119">
        <f t="shared" si="152"/>
        <v>676.6173474839303</v>
      </c>
      <c r="F2034" s="119">
        <v>70.052668380403901</v>
      </c>
      <c r="G2034" s="114">
        <v>23.135442999999999</v>
      </c>
      <c r="H2034" s="114">
        <v>76.055374999999998</v>
      </c>
      <c r="I2034" s="114" t="s">
        <v>1223</v>
      </c>
      <c r="J2034" s="114" t="s">
        <v>61</v>
      </c>
      <c r="K2034" s="121" t="s">
        <v>495</v>
      </c>
      <c r="L2034" s="121" t="s">
        <v>55</v>
      </c>
      <c r="M2034" s="114" t="s">
        <v>1387</v>
      </c>
      <c r="N2034" s="114" t="s">
        <v>65</v>
      </c>
      <c r="O2034" s="114" t="s">
        <v>518</v>
      </c>
      <c r="P2034" s="121" t="s">
        <v>1224</v>
      </c>
      <c r="Q2034" s="121">
        <v>6</v>
      </c>
      <c r="R2034" s="121" t="s">
        <v>873</v>
      </c>
      <c r="S2034" s="121" t="s">
        <v>59</v>
      </c>
      <c r="U2034" s="121" t="s">
        <v>34</v>
      </c>
      <c r="W2034" s="149" t="s">
        <v>1433</v>
      </c>
      <c r="X2034" s="113">
        <v>6</v>
      </c>
      <c r="Y2034" s="113" t="s">
        <v>1413</v>
      </c>
      <c r="Z2034" s="113" t="s">
        <v>1433</v>
      </c>
      <c r="AA2034" s="120">
        <f t="shared" si="154"/>
        <v>12</v>
      </c>
      <c r="AB2034" s="114" t="s">
        <v>65</v>
      </c>
      <c r="AC2034" s="121" t="s">
        <v>59</v>
      </c>
      <c r="AD2034" s="121" t="s">
        <v>875</v>
      </c>
    </row>
    <row r="2035" spans="1:30" s="121" customFormat="1">
      <c r="A2035" s="114" t="s">
        <v>1432</v>
      </c>
      <c r="B2035" s="114" t="s">
        <v>1408</v>
      </c>
      <c r="C2035" s="114" t="s">
        <v>868</v>
      </c>
      <c r="D2035" s="114">
        <f t="shared" si="151"/>
        <v>5</v>
      </c>
      <c r="E2035" s="119">
        <f t="shared" si="152"/>
        <v>746.67001586433423</v>
      </c>
      <c r="F2035" s="119">
        <v>89.423053395908795</v>
      </c>
      <c r="G2035" s="114">
        <v>23.13607</v>
      </c>
      <c r="H2035" s="114">
        <v>76.055356000000003</v>
      </c>
      <c r="I2035" s="114" t="s">
        <v>1223</v>
      </c>
      <c r="J2035" s="114" t="s">
        <v>61</v>
      </c>
      <c r="K2035" s="121" t="s">
        <v>495</v>
      </c>
      <c r="L2035" s="121" t="s">
        <v>55</v>
      </c>
      <c r="M2035" s="114" t="s">
        <v>1387</v>
      </c>
      <c r="N2035" s="114" t="s">
        <v>65</v>
      </c>
      <c r="O2035" s="114" t="s">
        <v>518</v>
      </c>
      <c r="P2035" s="121" t="s">
        <v>1224</v>
      </c>
      <c r="Q2035" s="121">
        <v>6</v>
      </c>
      <c r="R2035" s="121" t="s">
        <v>873</v>
      </c>
      <c r="S2035" s="121" t="s">
        <v>59</v>
      </c>
      <c r="U2035" s="121" t="s">
        <v>34</v>
      </c>
      <c r="W2035" s="113" t="s">
        <v>65</v>
      </c>
      <c r="X2035" s="113">
        <v>6</v>
      </c>
      <c r="Y2035" s="113" t="s">
        <v>65</v>
      </c>
      <c r="Z2035" s="113" t="s">
        <v>65</v>
      </c>
      <c r="AA2035" s="120">
        <v>0</v>
      </c>
      <c r="AB2035" s="114" t="s">
        <v>65</v>
      </c>
      <c r="AC2035" s="121" t="s">
        <v>59</v>
      </c>
      <c r="AD2035" s="121" t="s">
        <v>875</v>
      </c>
    </row>
    <row r="2036" spans="1:30" s="121" customFormat="1">
      <c r="A2036" s="114" t="s">
        <v>1432</v>
      </c>
      <c r="B2036" s="114" t="s">
        <v>1408</v>
      </c>
      <c r="C2036" s="114" t="s">
        <v>868</v>
      </c>
      <c r="D2036" s="114">
        <f t="shared" si="151"/>
        <v>5</v>
      </c>
      <c r="E2036" s="119">
        <f t="shared" si="152"/>
        <v>836.09306926024306</v>
      </c>
      <c r="F2036" s="119">
        <v>346.21005416247402</v>
      </c>
      <c r="G2036" s="114">
        <v>23.136854</v>
      </c>
      <c r="H2036" s="114">
        <v>76.055159000000003</v>
      </c>
      <c r="I2036" s="114" t="s">
        <v>1223</v>
      </c>
      <c r="J2036" s="114" t="s">
        <v>61</v>
      </c>
      <c r="K2036" s="121" t="s">
        <v>495</v>
      </c>
      <c r="L2036" s="121" t="s">
        <v>55</v>
      </c>
      <c r="M2036" s="114" t="s">
        <v>1387</v>
      </c>
      <c r="N2036" s="114" t="s">
        <v>65</v>
      </c>
      <c r="O2036" s="114" t="s">
        <v>518</v>
      </c>
      <c r="P2036" s="121" t="s">
        <v>1224</v>
      </c>
      <c r="Q2036" s="121">
        <v>6</v>
      </c>
      <c r="R2036" s="121" t="s">
        <v>873</v>
      </c>
      <c r="S2036" s="121" t="s">
        <v>59</v>
      </c>
      <c r="U2036" s="121" t="s">
        <v>34</v>
      </c>
      <c r="W2036" s="113" t="s">
        <v>65</v>
      </c>
      <c r="X2036" s="113">
        <v>6</v>
      </c>
      <c r="Y2036" s="113" t="s">
        <v>65</v>
      </c>
      <c r="Z2036" s="113" t="s">
        <v>65</v>
      </c>
      <c r="AA2036" s="120">
        <v>0</v>
      </c>
      <c r="AB2036" s="114" t="s">
        <v>65</v>
      </c>
      <c r="AC2036" s="121" t="s">
        <v>59</v>
      </c>
      <c r="AD2036" s="121" t="s">
        <v>875</v>
      </c>
    </row>
    <row r="2037" spans="1:30" s="121" customFormat="1">
      <c r="A2037" s="114" t="s">
        <v>1432</v>
      </c>
      <c r="B2037" s="114" t="s">
        <v>1408</v>
      </c>
      <c r="C2037" s="114" t="s">
        <v>868</v>
      </c>
      <c r="D2037" s="114">
        <f t="shared" si="151"/>
        <v>5</v>
      </c>
      <c r="E2037" s="119">
        <f t="shared" si="152"/>
        <v>1182.3031234227171</v>
      </c>
      <c r="F2037" s="119">
        <v>793.07059814421405</v>
      </c>
      <c r="G2037" s="114">
        <v>23.139852000000001</v>
      </c>
      <c r="H2037" s="114">
        <v>76.054233999999994</v>
      </c>
      <c r="I2037" s="114" t="s">
        <v>1223</v>
      </c>
      <c r="J2037" s="114" t="s">
        <v>61</v>
      </c>
      <c r="K2037" s="121" t="s">
        <v>495</v>
      </c>
      <c r="L2037" s="121" t="s">
        <v>55</v>
      </c>
      <c r="M2037" s="114" t="s">
        <v>1387</v>
      </c>
      <c r="N2037" s="114" t="s">
        <v>65</v>
      </c>
      <c r="O2037" s="114" t="s">
        <v>518</v>
      </c>
      <c r="P2037" s="121" t="s">
        <v>1224</v>
      </c>
      <c r="Q2037" s="121">
        <v>6</v>
      </c>
      <c r="R2037" s="121" t="s">
        <v>873</v>
      </c>
      <c r="S2037" s="121" t="s">
        <v>59</v>
      </c>
      <c r="U2037" s="121" t="s">
        <v>34</v>
      </c>
      <c r="W2037" s="113" t="s">
        <v>65</v>
      </c>
      <c r="X2037" s="113">
        <v>7</v>
      </c>
      <c r="Y2037" s="113" t="s">
        <v>65</v>
      </c>
      <c r="Z2037" s="113" t="s">
        <v>65</v>
      </c>
      <c r="AA2037" s="120">
        <v>0</v>
      </c>
      <c r="AB2037" s="114" t="s">
        <v>65</v>
      </c>
      <c r="AC2037" s="121" t="s">
        <v>59</v>
      </c>
      <c r="AD2037" s="121" t="s">
        <v>875</v>
      </c>
    </row>
    <row r="2038" spans="1:30" s="121" customFormat="1">
      <c r="A2038" s="114" t="s">
        <v>1225</v>
      </c>
      <c r="B2038" s="114" t="s">
        <v>871</v>
      </c>
      <c r="C2038" s="114" t="s">
        <v>868</v>
      </c>
      <c r="D2038" s="114">
        <f t="shared" si="151"/>
        <v>5</v>
      </c>
      <c r="E2038" s="119">
        <f t="shared" si="152"/>
        <v>1975.3737215669312</v>
      </c>
      <c r="F2038" s="119">
        <v>104.107608788433</v>
      </c>
      <c r="G2038" s="114">
        <v>23.146640999999999</v>
      </c>
      <c r="H2038" s="114">
        <v>76.051826000000005</v>
      </c>
      <c r="I2038" s="114" t="s">
        <v>1223</v>
      </c>
      <c r="J2038" s="114" t="s">
        <v>61</v>
      </c>
      <c r="K2038" s="121" t="s">
        <v>495</v>
      </c>
      <c r="L2038" s="121" t="s">
        <v>55</v>
      </c>
      <c r="M2038" s="114" t="s">
        <v>1387</v>
      </c>
      <c r="N2038" s="114" t="s">
        <v>65</v>
      </c>
      <c r="O2038" s="114" t="s">
        <v>518</v>
      </c>
      <c r="P2038" s="121" t="s">
        <v>1224</v>
      </c>
      <c r="Q2038" s="121">
        <v>6</v>
      </c>
      <c r="R2038" s="121" t="s">
        <v>873</v>
      </c>
      <c r="S2038" s="121" t="s">
        <v>59</v>
      </c>
      <c r="U2038" s="121" t="s">
        <v>34</v>
      </c>
      <c r="W2038" s="113" t="s">
        <v>65</v>
      </c>
      <c r="X2038" s="113">
        <v>6</v>
      </c>
      <c r="Y2038" s="113" t="s">
        <v>65</v>
      </c>
      <c r="Z2038" s="113" t="s">
        <v>65</v>
      </c>
      <c r="AA2038" s="120">
        <v>0</v>
      </c>
      <c r="AB2038" s="114" t="s">
        <v>1185</v>
      </c>
      <c r="AC2038" s="121" t="s">
        <v>59</v>
      </c>
      <c r="AD2038" s="121" t="s">
        <v>875</v>
      </c>
    </row>
    <row r="2039" spans="1:30" s="121" customFormat="1">
      <c r="A2039" s="114" t="s">
        <v>1433</v>
      </c>
      <c r="B2039" s="114" t="s">
        <v>1537</v>
      </c>
      <c r="C2039" s="114" t="s">
        <v>868</v>
      </c>
      <c r="D2039" s="114">
        <f t="shared" si="151"/>
        <v>5</v>
      </c>
      <c r="E2039" s="119">
        <f t="shared" si="152"/>
        <v>2079.4813303553642</v>
      </c>
      <c r="F2039" s="119">
        <v>197.503472025646</v>
      </c>
      <c r="G2039" s="114">
        <v>23.147541</v>
      </c>
      <c r="H2039" s="114">
        <v>76.051531999999995</v>
      </c>
      <c r="I2039" s="114" t="s">
        <v>1223</v>
      </c>
      <c r="J2039" s="114" t="s">
        <v>61</v>
      </c>
      <c r="K2039" s="121" t="s">
        <v>495</v>
      </c>
      <c r="L2039" s="121" t="s">
        <v>55</v>
      </c>
      <c r="M2039" s="114" t="s">
        <v>1387</v>
      </c>
      <c r="N2039" s="114" t="s">
        <v>65</v>
      </c>
      <c r="O2039" s="114" t="s">
        <v>518</v>
      </c>
      <c r="P2039" s="121" t="s">
        <v>1224</v>
      </c>
      <c r="Q2039" s="121">
        <v>6</v>
      </c>
      <c r="R2039" s="121" t="s">
        <v>873</v>
      </c>
      <c r="S2039" s="121" t="s">
        <v>59</v>
      </c>
      <c r="U2039" s="121" t="s">
        <v>34</v>
      </c>
      <c r="W2039" s="149" t="s">
        <v>1433</v>
      </c>
      <c r="X2039" s="113">
        <v>8</v>
      </c>
      <c r="Y2039" s="113" t="s">
        <v>1413</v>
      </c>
      <c r="Z2039" s="113" t="s">
        <v>1433</v>
      </c>
      <c r="AA2039" s="120">
        <f>X2039+6</f>
        <v>14</v>
      </c>
      <c r="AB2039" s="114" t="s">
        <v>65</v>
      </c>
      <c r="AC2039" s="121" t="s">
        <v>59</v>
      </c>
      <c r="AD2039" s="121" t="s">
        <v>875</v>
      </c>
    </row>
    <row r="2040" spans="1:30" s="121" customFormat="1">
      <c r="A2040" s="114" t="s">
        <v>1226</v>
      </c>
      <c r="B2040" s="114" t="s">
        <v>871</v>
      </c>
      <c r="C2040" s="114" t="s">
        <v>868</v>
      </c>
      <c r="D2040" s="114">
        <f t="shared" si="151"/>
        <v>5</v>
      </c>
      <c r="E2040" s="119">
        <f t="shared" si="152"/>
        <v>2276.98480238101</v>
      </c>
      <c r="F2040" s="119">
        <v>808.89344531177699</v>
      </c>
      <c r="G2040" s="114">
        <v>23.149236999999999</v>
      </c>
      <c r="H2040" s="114">
        <v>76.050944000000001</v>
      </c>
      <c r="I2040" s="114" t="s">
        <v>1223</v>
      </c>
      <c r="J2040" s="114" t="s">
        <v>61</v>
      </c>
      <c r="K2040" s="121" t="s">
        <v>495</v>
      </c>
      <c r="L2040" s="121" t="s">
        <v>55</v>
      </c>
      <c r="M2040" s="114" t="s">
        <v>1387</v>
      </c>
      <c r="N2040" s="114" t="s">
        <v>65</v>
      </c>
      <c r="O2040" s="114" t="s">
        <v>518</v>
      </c>
      <c r="P2040" s="121" t="s">
        <v>1224</v>
      </c>
      <c r="Q2040" s="121">
        <v>6</v>
      </c>
      <c r="R2040" s="121" t="s">
        <v>873</v>
      </c>
      <c r="S2040" s="121" t="s">
        <v>59</v>
      </c>
      <c r="U2040" s="121" t="s">
        <v>34</v>
      </c>
      <c r="W2040" s="113" t="s">
        <v>65</v>
      </c>
      <c r="X2040" s="113">
        <v>6</v>
      </c>
      <c r="Y2040" s="113" t="s">
        <v>65</v>
      </c>
      <c r="Z2040" s="113" t="s">
        <v>65</v>
      </c>
      <c r="AA2040" s="120">
        <v>0</v>
      </c>
      <c r="AB2040" s="114" t="s">
        <v>65</v>
      </c>
      <c r="AC2040" s="121" t="s">
        <v>59</v>
      </c>
      <c r="AD2040" s="121" t="s">
        <v>875</v>
      </c>
    </row>
    <row r="2041" spans="1:30" s="121" customFormat="1">
      <c r="A2041" s="114" t="s">
        <v>1432</v>
      </c>
      <c r="B2041" s="114" t="s">
        <v>1408</v>
      </c>
      <c r="C2041" s="114" t="s">
        <v>868</v>
      </c>
      <c r="D2041" s="114">
        <f t="shared" si="151"/>
        <v>5</v>
      </c>
      <c r="E2041" s="119">
        <f t="shared" si="152"/>
        <v>3085.8782476927872</v>
      </c>
      <c r="F2041" s="119">
        <v>29.3627402444944</v>
      </c>
      <c r="G2041" s="114">
        <v>23.15598</v>
      </c>
      <c r="H2041" s="114">
        <v>76.048451</v>
      </c>
      <c r="I2041" s="114" t="s">
        <v>1223</v>
      </c>
      <c r="J2041" s="114" t="s">
        <v>61</v>
      </c>
      <c r="K2041" s="121" t="s">
        <v>495</v>
      </c>
      <c r="L2041" s="121" t="s">
        <v>55</v>
      </c>
      <c r="M2041" s="114" t="s">
        <v>1387</v>
      </c>
      <c r="N2041" s="114" t="s">
        <v>65</v>
      </c>
      <c r="O2041" s="114" t="s">
        <v>518</v>
      </c>
      <c r="P2041" s="121" t="s">
        <v>1224</v>
      </c>
      <c r="Q2041" s="121">
        <v>6</v>
      </c>
      <c r="R2041" s="121" t="s">
        <v>873</v>
      </c>
      <c r="S2041" s="121" t="s">
        <v>59</v>
      </c>
      <c r="U2041" s="121" t="s">
        <v>34</v>
      </c>
      <c r="W2041" s="113" t="s">
        <v>65</v>
      </c>
      <c r="X2041" s="113">
        <v>4</v>
      </c>
      <c r="Y2041" s="113" t="s">
        <v>65</v>
      </c>
      <c r="Z2041" s="113" t="s">
        <v>65</v>
      </c>
      <c r="AA2041" s="120">
        <v>0</v>
      </c>
      <c r="AB2041" s="114" t="s">
        <v>65</v>
      </c>
      <c r="AC2041" s="121" t="s">
        <v>59</v>
      </c>
      <c r="AD2041" s="121" t="s">
        <v>875</v>
      </c>
    </row>
    <row r="2042" spans="1:30" s="121" customFormat="1">
      <c r="A2042" s="114" t="s">
        <v>1432</v>
      </c>
      <c r="B2042" s="114" t="s">
        <v>1408</v>
      </c>
      <c r="C2042" s="114" t="s">
        <v>868</v>
      </c>
      <c r="D2042" s="114">
        <f t="shared" si="151"/>
        <v>5</v>
      </c>
      <c r="E2042" s="119">
        <f t="shared" si="152"/>
        <v>3115.2409879372817</v>
      </c>
      <c r="F2042" s="119">
        <v>338.18156598979198</v>
      </c>
      <c r="G2042" s="114">
        <v>23.160222999999998</v>
      </c>
      <c r="H2042" s="114">
        <v>76.047584000000001</v>
      </c>
      <c r="I2042" s="114" t="s">
        <v>1223</v>
      </c>
      <c r="J2042" s="114" t="s">
        <v>61</v>
      </c>
      <c r="K2042" s="121" t="s">
        <v>495</v>
      </c>
      <c r="L2042" s="121" t="s">
        <v>55</v>
      </c>
      <c r="M2042" s="114" t="s">
        <v>1387</v>
      </c>
      <c r="N2042" s="114" t="s">
        <v>65</v>
      </c>
      <c r="O2042" s="114" t="s">
        <v>518</v>
      </c>
      <c r="P2042" s="121" t="s">
        <v>1224</v>
      </c>
      <c r="Q2042" s="121">
        <v>6</v>
      </c>
      <c r="R2042" s="121" t="s">
        <v>873</v>
      </c>
      <c r="S2042" s="121" t="s">
        <v>59</v>
      </c>
      <c r="U2042" s="121" t="s">
        <v>34</v>
      </c>
      <c r="W2042" s="113" t="s">
        <v>65</v>
      </c>
      <c r="X2042" s="113">
        <v>4</v>
      </c>
      <c r="Y2042" s="113" t="s">
        <v>65</v>
      </c>
      <c r="Z2042" s="113" t="s">
        <v>65</v>
      </c>
      <c r="AA2042" s="120">
        <v>0</v>
      </c>
      <c r="AB2042" s="114" t="s">
        <v>65</v>
      </c>
      <c r="AC2042" s="121" t="s">
        <v>59</v>
      </c>
      <c r="AD2042" s="121" t="s">
        <v>875</v>
      </c>
    </row>
    <row r="2043" spans="1:30" s="121" customFormat="1">
      <c r="A2043" s="114" t="s">
        <v>1432</v>
      </c>
      <c r="B2043" s="114" t="s">
        <v>1408</v>
      </c>
      <c r="C2043" s="114" t="s">
        <v>868</v>
      </c>
      <c r="D2043" s="114">
        <f t="shared" si="151"/>
        <v>5</v>
      </c>
      <c r="E2043" s="119">
        <f t="shared" si="152"/>
        <v>3453.4225539270737</v>
      </c>
      <c r="F2043" s="119">
        <v>246.56950847463801</v>
      </c>
      <c r="G2043" s="114">
        <v>23.156238999999999</v>
      </c>
      <c r="H2043" s="114">
        <v>76.048392000000007</v>
      </c>
      <c r="I2043" s="114" t="s">
        <v>1223</v>
      </c>
      <c r="J2043" s="114" t="s">
        <v>61</v>
      </c>
      <c r="K2043" s="121" t="s">
        <v>495</v>
      </c>
      <c r="L2043" s="121" t="s">
        <v>55</v>
      </c>
      <c r="M2043" s="114" t="s">
        <v>1387</v>
      </c>
      <c r="N2043" s="114" t="s">
        <v>65</v>
      </c>
      <c r="O2043" s="114" t="s">
        <v>518</v>
      </c>
      <c r="P2043" s="121" t="s">
        <v>1224</v>
      </c>
      <c r="Q2043" s="121">
        <v>6</v>
      </c>
      <c r="R2043" s="121" t="s">
        <v>873</v>
      </c>
      <c r="S2043" s="121" t="s">
        <v>59</v>
      </c>
      <c r="U2043" s="121" t="s">
        <v>34</v>
      </c>
      <c r="W2043" s="113" t="s">
        <v>65</v>
      </c>
      <c r="X2043" s="113">
        <v>4</v>
      </c>
      <c r="Y2043" s="113" t="s">
        <v>65</v>
      </c>
      <c r="Z2043" s="113" t="s">
        <v>65</v>
      </c>
      <c r="AA2043" s="120">
        <v>0</v>
      </c>
      <c r="AB2043" s="114" t="s">
        <v>65</v>
      </c>
      <c r="AC2043" s="121" t="s">
        <v>59</v>
      </c>
      <c r="AD2043" s="121" t="s">
        <v>875</v>
      </c>
    </row>
    <row r="2044" spans="1:30" s="121" customFormat="1">
      <c r="A2044" s="114" t="s">
        <v>1432</v>
      </c>
      <c r="B2044" s="114" t="s">
        <v>1408</v>
      </c>
      <c r="C2044" s="114" t="s">
        <v>868</v>
      </c>
      <c r="D2044" s="114">
        <f t="shared" si="151"/>
        <v>5</v>
      </c>
      <c r="E2044" s="119">
        <f t="shared" si="152"/>
        <v>3699.9920624017118</v>
      </c>
      <c r="F2044" s="119">
        <v>203.72685996949801</v>
      </c>
      <c r="G2044" s="114">
        <v>23.158432000000001</v>
      </c>
      <c r="H2044" s="114">
        <v>76.048001999999997</v>
      </c>
      <c r="I2044" s="114" t="s">
        <v>1223</v>
      </c>
      <c r="J2044" s="114" t="s">
        <v>61</v>
      </c>
      <c r="K2044" s="121" t="s">
        <v>495</v>
      </c>
      <c r="L2044" s="121" t="s">
        <v>55</v>
      </c>
      <c r="M2044" s="114" t="s">
        <v>1387</v>
      </c>
      <c r="N2044" s="114" t="s">
        <v>65</v>
      </c>
      <c r="O2044" s="114" t="s">
        <v>518</v>
      </c>
      <c r="P2044" s="121" t="s">
        <v>1224</v>
      </c>
      <c r="Q2044" s="121">
        <v>6</v>
      </c>
      <c r="R2044" s="121" t="s">
        <v>873</v>
      </c>
      <c r="S2044" s="121" t="s">
        <v>59</v>
      </c>
      <c r="U2044" s="121" t="s">
        <v>34</v>
      </c>
      <c r="W2044" s="113" t="s">
        <v>65</v>
      </c>
      <c r="X2044" s="113">
        <v>10</v>
      </c>
      <c r="Y2044" s="113" t="s">
        <v>65</v>
      </c>
      <c r="Z2044" s="113" t="s">
        <v>65</v>
      </c>
      <c r="AA2044" s="120">
        <v>0</v>
      </c>
      <c r="AB2044" s="114" t="s">
        <v>65</v>
      </c>
      <c r="AC2044" s="121" t="s">
        <v>59</v>
      </c>
      <c r="AD2044" s="121" t="s">
        <v>875</v>
      </c>
    </row>
    <row r="2045" spans="1:30" s="121" customFormat="1">
      <c r="A2045" s="114" t="s">
        <v>1432</v>
      </c>
      <c r="B2045" s="114" t="s">
        <v>1408</v>
      </c>
      <c r="C2045" s="114" t="s">
        <v>868</v>
      </c>
      <c r="D2045" s="114">
        <f t="shared" si="151"/>
        <v>5</v>
      </c>
      <c r="E2045" s="119">
        <v>0</v>
      </c>
      <c r="F2045" s="119">
        <v>32.840109250009696</v>
      </c>
      <c r="G2045" s="114">
        <v>23.163063000000001</v>
      </c>
      <c r="H2045" s="114">
        <v>76.046425999999997</v>
      </c>
      <c r="I2045" s="114" t="s">
        <v>1227</v>
      </c>
      <c r="J2045" s="114" t="s">
        <v>61</v>
      </c>
      <c r="K2045" s="121" t="s">
        <v>495</v>
      </c>
      <c r="L2045" s="121" t="s">
        <v>55</v>
      </c>
      <c r="M2045" s="114" t="s">
        <v>1388</v>
      </c>
      <c r="N2045" s="114" t="s">
        <v>65</v>
      </c>
      <c r="O2045" s="114" t="s">
        <v>518</v>
      </c>
      <c r="P2045" s="121" t="s">
        <v>1228</v>
      </c>
      <c r="Q2045" s="121">
        <v>6</v>
      </c>
      <c r="R2045" s="121" t="s">
        <v>873</v>
      </c>
      <c r="S2045" s="121" t="s">
        <v>59</v>
      </c>
      <c r="U2045" s="121" t="s">
        <v>34</v>
      </c>
      <c r="W2045" s="113" t="s">
        <v>65</v>
      </c>
      <c r="X2045" s="113">
        <v>4</v>
      </c>
      <c r="Y2045" s="113" t="s">
        <v>65</v>
      </c>
      <c r="Z2045" s="113" t="s">
        <v>65</v>
      </c>
      <c r="AA2045" s="120">
        <v>0</v>
      </c>
      <c r="AB2045" s="114" t="s">
        <v>65</v>
      </c>
      <c r="AC2045" s="121" t="s">
        <v>59</v>
      </c>
      <c r="AD2045" s="121" t="s">
        <v>875</v>
      </c>
    </row>
    <row r="2046" spans="1:30" s="121" customFormat="1">
      <c r="A2046" s="114" t="s">
        <v>1432</v>
      </c>
      <c r="B2046" s="114" t="s">
        <v>1408</v>
      </c>
      <c r="C2046" s="114" t="s">
        <v>868</v>
      </c>
      <c r="D2046" s="114">
        <f t="shared" si="151"/>
        <v>5</v>
      </c>
      <c r="E2046" s="119">
        <f t="shared" si="152"/>
        <v>32.840109250009696</v>
      </c>
      <c r="F2046" s="119">
        <v>13.000716332053999</v>
      </c>
      <c r="G2046" s="114">
        <v>23.163285999999999</v>
      </c>
      <c r="H2046" s="114">
        <v>76.046362000000002</v>
      </c>
      <c r="I2046" s="114" t="s">
        <v>1227</v>
      </c>
      <c r="J2046" s="114" t="s">
        <v>61</v>
      </c>
      <c r="K2046" s="121" t="s">
        <v>495</v>
      </c>
      <c r="L2046" s="121" t="s">
        <v>55</v>
      </c>
      <c r="M2046" s="114" t="s">
        <v>1388</v>
      </c>
      <c r="N2046" s="114" t="s">
        <v>65</v>
      </c>
      <c r="O2046" s="114" t="s">
        <v>518</v>
      </c>
      <c r="P2046" s="121" t="s">
        <v>1228</v>
      </c>
      <c r="Q2046" s="121">
        <v>6</v>
      </c>
      <c r="R2046" s="121" t="s">
        <v>873</v>
      </c>
      <c r="S2046" s="121" t="s">
        <v>59</v>
      </c>
      <c r="U2046" s="121" t="s">
        <v>34</v>
      </c>
      <c r="W2046" s="113" t="s">
        <v>65</v>
      </c>
      <c r="X2046" s="113">
        <v>4</v>
      </c>
      <c r="Y2046" s="113" t="s">
        <v>65</v>
      </c>
      <c r="Z2046" s="113" t="s">
        <v>65</v>
      </c>
      <c r="AA2046" s="120">
        <v>0</v>
      </c>
      <c r="AB2046" s="114" t="s">
        <v>65</v>
      </c>
      <c r="AC2046" s="121" t="s">
        <v>59</v>
      </c>
      <c r="AD2046" s="121" t="s">
        <v>875</v>
      </c>
    </row>
    <row r="2047" spans="1:30" s="121" customFormat="1">
      <c r="A2047" s="114" t="s">
        <v>1432</v>
      </c>
      <c r="B2047" s="114" t="s">
        <v>1408</v>
      </c>
      <c r="C2047" s="114" t="s">
        <v>868</v>
      </c>
      <c r="D2047" s="114">
        <f t="shared" si="151"/>
        <v>5</v>
      </c>
      <c r="E2047" s="119">
        <f t="shared" si="152"/>
        <v>45.840825582063694</v>
      </c>
      <c r="F2047" s="119">
        <v>5.0452935716260603</v>
      </c>
      <c r="G2047" s="114">
        <v>23.163392999999999</v>
      </c>
      <c r="H2047" s="114">
        <v>76.046312</v>
      </c>
      <c r="I2047" s="114" t="s">
        <v>1227</v>
      </c>
      <c r="J2047" s="114" t="s">
        <v>61</v>
      </c>
      <c r="K2047" s="121" t="s">
        <v>495</v>
      </c>
      <c r="L2047" s="121" t="s">
        <v>55</v>
      </c>
      <c r="M2047" s="114" t="s">
        <v>1388</v>
      </c>
      <c r="N2047" s="114" t="s">
        <v>65</v>
      </c>
      <c r="O2047" s="114" t="s">
        <v>518</v>
      </c>
      <c r="P2047" s="121" t="s">
        <v>1228</v>
      </c>
      <c r="Q2047" s="121">
        <v>6</v>
      </c>
      <c r="R2047" s="121" t="s">
        <v>873</v>
      </c>
      <c r="S2047" s="121" t="s">
        <v>59</v>
      </c>
      <c r="U2047" s="121" t="s">
        <v>34</v>
      </c>
      <c r="W2047" s="113" t="s">
        <v>65</v>
      </c>
      <c r="X2047" s="113">
        <v>4</v>
      </c>
      <c r="Y2047" s="113" t="s">
        <v>65</v>
      </c>
      <c r="Z2047" s="113" t="s">
        <v>65</v>
      </c>
      <c r="AA2047" s="120">
        <v>0</v>
      </c>
      <c r="AB2047" s="114" t="s">
        <v>65</v>
      </c>
      <c r="AC2047" s="121" t="s">
        <v>59</v>
      </c>
      <c r="AD2047" s="121" t="s">
        <v>875</v>
      </c>
    </row>
    <row r="2048" spans="1:30" s="121" customFormat="1">
      <c r="A2048" s="114" t="s">
        <v>1432</v>
      </c>
      <c r="B2048" s="114" t="s">
        <v>1408</v>
      </c>
      <c r="C2048" s="114" t="s">
        <v>868</v>
      </c>
      <c r="D2048" s="114">
        <f t="shared" si="151"/>
        <v>5</v>
      </c>
      <c r="E2048" s="119">
        <f t="shared" si="152"/>
        <v>50.886119153689755</v>
      </c>
      <c r="F2048" s="119">
        <v>86.590224531161397</v>
      </c>
      <c r="G2048" s="114">
        <v>23.163435</v>
      </c>
      <c r="H2048" s="114">
        <v>76.046291999999994</v>
      </c>
      <c r="I2048" s="114" t="s">
        <v>1227</v>
      </c>
      <c r="J2048" s="114" t="s">
        <v>61</v>
      </c>
      <c r="K2048" s="121" t="s">
        <v>495</v>
      </c>
      <c r="L2048" s="121" t="s">
        <v>55</v>
      </c>
      <c r="M2048" s="114" t="s">
        <v>1388</v>
      </c>
      <c r="N2048" s="114" t="s">
        <v>65</v>
      </c>
      <c r="O2048" s="114" t="s">
        <v>518</v>
      </c>
      <c r="P2048" s="121" t="s">
        <v>1228</v>
      </c>
      <c r="Q2048" s="121">
        <v>6</v>
      </c>
      <c r="R2048" s="121" t="s">
        <v>873</v>
      </c>
      <c r="S2048" s="121" t="s">
        <v>59</v>
      </c>
      <c r="U2048" s="121" t="s">
        <v>34</v>
      </c>
      <c r="W2048" s="113" t="s">
        <v>65</v>
      </c>
      <c r="X2048" s="113">
        <v>7</v>
      </c>
      <c r="Y2048" s="113" t="s">
        <v>65</v>
      </c>
      <c r="Z2048" s="113" t="s">
        <v>65</v>
      </c>
      <c r="AA2048" s="120">
        <v>0</v>
      </c>
      <c r="AB2048" s="114" t="s">
        <v>65</v>
      </c>
      <c r="AC2048" s="121" t="s">
        <v>59</v>
      </c>
      <c r="AD2048" s="121" t="s">
        <v>875</v>
      </c>
    </row>
    <row r="2049" spans="1:30" s="121" customFormat="1">
      <c r="A2049" s="114" t="s">
        <v>1432</v>
      </c>
      <c r="B2049" s="114" t="s">
        <v>1408</v>
      </c>
      <c r="C2049" s="114" t="s">
        <v>868</v>
      </c>
      <c r="D2049" s="114">
        <f t="shared" si="151"/>
        <v>5</v>
      </c>
      <c r="E2049" s="119">
        <f t="shared" si="152"/>
        <v>137.47634368485114</v>
      </c>
      <c r="F2049" s="119">
        <v>245.05358905584501</v>
      </c>
      <c r="G2049" s="114">
        <v>23.164172000000001</v>
      </c>
      <c r="H2049" s="114">
        <v>76.046047000000002</v>
      </c>
      <c r="I2049" s="114" t="s">
        <v>1227</v>
      </c>
      <c r="J2049" s="114" t="s">
        <v>61</v>
      </c>
      <c r="K2049" s="121" t="s">
        <v>495</v>
      </c>
      <c r="L2049" s="121" t="s">
        <v>55</v>
      </c>
      <c r="M2049" s="114" t="s">
        <v>1388</v>
      </c>
      <c r="N2049" s="114" t="s">
        <v>65</v>
      </c>
      <c r="O2049" s="114" t="s">
        <v>518</v>
      </c>
      <c r="P2049" s="121" t="s">
        <v>1228</v>
      </c>
      <c r="Q2049" s="121">
        <v>6</v>
      </c>
      <c r="R2049" s="121" t="s">
        <v>873</v>
      </c>
      <c r="S2049" s="121" t="s">
        <v>59</v>
      </c>
      <c r="U2049" s="121" t="s">
        <v>34</v>
      </c>
      <c r="W2049" s="113" t="s">
        <v>65</v>
      </c>
      <c r="X2049" s="113">
        <v>22</v>
      </c>
      <c r="Y2049" s="113" t="s">
        <v>65</v>
      </c>
      <c r="Z2049" s="113" t="s">
        <v>65</v>
      </c>
      <c r="AA2049" s="120">
        <v>0</v>
      </c>
      <c r="AB2049" s="114" t="s">
        <v>65</v>
      </c>
      <c r="AC2049" s="121" t="s">
        <v>59</v>
      </c>
      <c r="AD2049" s="121" t="s">
        <v>875</v>
      </c>
    </row>
    <row r="2050" spans="1:30" s="121" customFormat="1">
      <c r="A2050" s="114" t="s">
        <v>1432</v>
      </c>
      <c r="B2050" s="114" t="s">
        <v>1408</v>
      </c>
      <c r="C2050" s="114" t="s">
        <v>868</v>
      </c>
      <c r="D2050" s="114">
        <f t="shared" si="151"/>
        <v>5</v>
      </c>
      <c r="E2050" s="119">
        <f t="shared" si="152"/>
        <v>382.52993274069615</v>
      </c>
      <c r="F2050" s="119">
        <v>225.630087624655</v>
      </c>
      <c r="G2050" s="114">
        <v>23.166371000000002</v>
      </c>
      <c r="H2050" s="114">
        <v>76.045831000000007</v>
      </c>
      <c r="I2050" s="114" t="s">
        <v>1227</v>
      </c>
      <c r="J2050" s="114" t="s">
        <v>61</v>
      </c>
      <c r="K2050" s="121" t="s">
        <v>495</v>
      </c>
      <c r="L2050" s="121" t="s">
        <v>55</v>
      </c>
      <c r="M2050" s="114" t="s">
        <v>1388</v>
      </c>
      <c r="N2050" s="114" t="s">
        <v>65</v>
      </c>
      <c r="O2050" s="114" t="s">
        <v>518</v>
      </c>
      <c r="P2050" s="121" t="s">
        <v>1228</v>
      </c>
      <c r="Q2050" s="121">
        <v>6</v>
      </c>
      <c r="R2050" s="121" t="s">
        <v>873</v>
      </c>
      <c r="S2050" s="121" t="s">
        <v>59</v>
      </c>
      <c r="U2050" s="121" t="s">
        <v>34</v>
      </c>
      <c r="W2050" s="113" t="s">
        <v>65</v>
      </c>
      <c r="X2050" s="113">
        <v>4</v>
      </c>
      <c r="Y2050" s="113" t="s">
        <v>65</v>
      </c>
      <c r="Z2050" s="113" t="s">
        <v>65</v>
      </c>
      <c r="AA2050" s="120">
        <v>0</v>
      </c>
      <c r="AB2050" s="114" t="s">
        <v>65</v>
      </c>
      <c r="AC2050" s="121" t="s">
        <v>59</v>
      </c>
      <c r="AD2050" s="121" t="s">
        <v>875</v>
      </c>
    </row>
    <row r="2051" spans="1:30" s="121" customFormat="1">
      <c r="A2051" s="114" t="s">
        <v>1431</v>
      </c>
      <c r="B2051" s="114" t="s">
        <v>1408</v>
      </c>
      <c r="C2051" s="114" t="s">
        <v>868</v>
      </c>
      <c r="D2051" s="114">
        <f t="shared" si="151"/>
        <v>5</v>
      </c>
      <c r="E2051" s="119">
        <f t="shared" si="152"/>
        <v>608.1600203653511</v>
      </c>
      <c r="F2051" s="119">
        <v>117.407825084129</v>
      </c>
      <c r="G2051" s="114">
        <v>23.168375999999999</v>
      </c>
      <c r="H2051" s="114">
        <v>76.045455000000004</v>
      </c>
      <c r="I2051" s="114" t="s">
        <v>1227</v>
      </c>
      <c r="J2051" s="114" t="s">
        <v>61</v>
      </c>
      <c r="K2051" s="121" t="s">
        <v>495</v>
      </c>
      <c r="L2051" s="121" t="s">
        <v>55</v>
      </c>
      <c r="M2051" s="114" t="s">
        <v>1388</v>
      </c>
      <c r="N2051" s="114" t="s">
        <v>65</v>
      </c>
      <c r="O2051" s="114" t="s">
        <v>518</v>
      </c>
      <c r="P2051" s="121" t="s">
        <v>1228</v>
      </c>
      <c r="Q2051" s="121">
        <v>6</v>
      </c>
      <c r="R2051" s="121" t="s">
        <v>873</v>
      </c>
      <c r="S2051" s="121" t="s">
        <v>59</v>
      </c>
      <c r="U2051" s="121" t="s">
        <v>34</v>
      </c>
      <c r="W2051" s="113" t="s">
        <v>65</v>
      </c>
      <c r="X2051" s="113">
        <v>6</v>
      </c>
      <c r="Y2051" s="113" t="s">
        <v>65</v>
      </c>
      <c r="Z2051" s="113" t="s">
        <v>65</v>
      </c>
      <c r="AA2051" s="120">
        <v>0</v>
      </c>
      <c r="AB2051" s="114" t="s">
        <v>65</v>
      </c>
      <c r="AC2051" s="121" t="s">
        <v>59</v>
      </c>
      <c r="AD2051" s="121" t="s">
        <v>875</v>
      </c>
    </row>
    <row r="2052" spans="1:30" s="121" customFormat="1">
      <c r="A2052" s="114" t="s">
        <v>1432</v>
      </c>
      <c r="B2052" s="114" t="s">
        <v>1408</v>
      </c>
      <c r="C2052" s="114" t="s">
        <v>868</v>
      </c>
      <c r="D2052" s="114">
        <f t="shared" si="151"/>
        <v>5</v>
      </c>
      <c r="E2052" s="119">
        <f t="shared" si="152"/>
        <v>725.56784544948005</v>
      </c>
      <c r="F2052" s="119">
        <v>415.88522817881898</v>
      </c>
      <c r="G2052" s="114">
        <v>23.169433999999999</v>
      </c>
      <c r="H2052" s="114">
        <v>76.045427000000004</v>
      </c>
      <c r="I2052" s="114" t="s">
        <v>1227</v>
      </c>
      <c r="J2052" s="114" t="s">
        <v>61</v>
      </c>
      <c r="K2052" s="121" t="s">
        <v>495</v>
      </c>
      <c r="L2052" s="121" t="s">
        <v>55</v>
      </c>
      <c r="M2052" s="114" t="s">
        <v>1388</v>
      </c>
      <c r="N2052" s="114" t="s">
        <v>65</v>
      </c>
      <c r="O2052" s="114" t="s">
        <v>518</v>
      </c>
      <c r="P2052" s="121" t="s">
        <v>1228</v>
      </c>
      <c r="Q2052" s="121">
        <v>6</v>
      </c>
      <c r="R2052" s="121" t="s">
        <v>873</v>
      </c>
      <c r="S2052" s="121" t="s">
        <v>59</v>
      </c>
      <c r="U2052" s="121" t="s">
        <v>34</v>
      </c>
      <c r="W2052" s="113" t="s">
        <v>65</v>
      </c>
      <c r="X2052" s="113">
        <v>5</v>
      </c>
      <c r="Y2052" s="113" t="s">
        <v>65</v>
      </c>
      <c r="Z2052" s="113" t="s">
        <v>65</v>
      </c>
      <c r="AA2052" s="120">
        <v>0</v>
      </c>
      <c r="AB2052" s="114" t="s">
        <v>65</v>
      </c>
      <c r="AC2052" s="121" t="s">
        <v>59</v>
      </c>
      <c r="AD2052" s="121" t="s">
        <v>875</v>
      </c>
    </row>
    <row r="2053" spans="1:30" s="121" customFormat="1">
      <c r="A2053" s="114" t="s">
        <v>1512</v>
      </c>
      <c r="B2053" s="114" t="s">
        <v>871</v>
      </c>
      <c r="C2053" s="114" t="s">
        <v>868</v>
      </c>
      <c r="D2053" s="114">
        <f t="shared" ref="D2053:D2116" si="155">(Q2053/2)+2</f>
        <v>5</v>
      </c>
      <c r="E2053" s="119">
        <f t="shared" si="152"/>
        <v>1141.4530736282991</v>
      </c>
      <c r="F2053" s="119">
        <v>54.5851650259807</v>
      </c>
      <c r="G2053" s="114">
        <v>23.172855999999999</v>
      </c>
      <c r="H2053" s="114">
        <v>76.044041000000007</v>
      </c>
      <c r="I2053" s="114" t="s">
        <v>1227</v>
      </c>
      <c r="J2053" s="114" t="s">
        <v>61</v>
      </c>
      <c r="K2053" s="121" t="s">
        <v>495</v>
      </c>
      <c r="L2053" s="121" t="s">
        <v>55</v>
      </c>
      <c r="M2053" s="114" t="s">
        <v>1388</v>
      </c>
      <c r="N2053" s="114" t="s">
        <v>65</v>
      </c>
      <c r="O2053" s="114" t="s">
        <v>518</v>
      </c>
      <c r="P2053" s="121" t="s">
        <v>1228</v>
      </c>
      <c r="Q2053" s="121">
        <v>6</v>
      </c>
      <c r="R2053" s="121" t="s">
        <v>873</v>
      </c>
      <c r="S2053" s="121" t="s">
        <v>59</v>
      </c>
      <c r="U2053" s="121" t="s">
        <v>34</v>
      </c>
      <c r="W2053" s="113" t="s">
        <v>65</v>
      </c>
      <c r="X2053" s="113">
        <v>6</v>
      </c>
      <c r="Y2053" s="113" t="s">
        <v>65</v>
      </c>
      <c r="Z2053" s="113" t="s">
        <v>65</v>
      </c>
      <c r="AA2053" s="120">
        <v>0</v>
      </c>
      <c r="AB2053" s="114" t="s">
        <v>65</v>
      </c>
      <c r="AC2053" s="121" t="s">
        <v>59</v>
      </c>
      <c r="AD2053" s="121" t="s">
        <v>875</v>
      </c>
    </row>
    <row r="2054" spans="1:30" s="121" customFormat="1">
      <c r="A2054" s="114" t="s">
        <v>1433</v>
      </c>
      <c r="B2054" s="114" t="s">
        <v>1537</v>
      </c>
      <c r="C2054" s="114" t="s">
        <v>868</v>
      </c>
      <c r="D2054" s="114">
        <f t="shared" si="155"/>
        <v>5</v>
      </c>
      <c r="E2054" s="119">
        <f t="shared" ref="E2054:E2117" si="156">F2053+E2053</f>
        <v>1196.0382386542797</v>
      </c>
      <c r="F2054" s="119">
        <v>26.682022655533999</v>
      </c>
      <c r="G2054" s="114">
        <v>23.173306</v>
      </c>
      <c r="H2054" s="114">
        <v>76.043826999999993</v>
      </c>
      <c r="I2054" s="114" t="s">
        <v>1227</v>
      </c>
      <c r="J2054" s="114" t="s">
        <v>61</v>
      </c>
      <c r="K2054" s="121" t="s">
        <v>495</v>
      </c>
      <c r="L2054" s="121" t="s">
        <v>55</v>
      </c>
      <c r="M2054" s="114" t="s">
        <v>1388</v>
      </c>
      <c r="N2054" s="114" t="s">
        <v>65</v>
      </c>
      <c r="O2054" s="114" t="s">
        <v>518</v>
      </c>
      <c r="P2054" s="121" t="s">
        <v>1228</v>
      </c>
      <c r="Q2054" s="121">
        <v>6</v>
      </c>
      <c r="R2054" s="121" t="s">
        <v>873</v>
      </c>
      <c r="S2054" s="121" t="s">
        <v>59</v>
      </c>
      <c r="U2054" s="121" t="s">
        <v>34</v>
      </c>
      <c r="W2054" s="149" t="s">
        <v>1433</v>
      </c>
      <c r="X2054" s="113">
        <v>20</v>
      </c>
      <c r="Y2054" s="113" t="s">
        <v>1413</v>
      </c>
      <c r="Z2054" s="113" t="s">
        <v>1433</v>
      </c>
      <c r="AA2054" s="120">
        <f t="shared" ref="AA2054:AA2056" si="157">X2054+6</f>
        <v>26</v>
      </c>
      <c r="AB2054" s="114" t="s">
        <v>65</v>
      </c>
      <c r="AC2054" s="121" t="s">
        <v>59</v>
      </c>
      <c r="AD2054" s="121" t="s">
        <v>875</v>
      </c>
    </row>
    <row r="2055" spans="1:30" s="121" customFormat="1">
      <c r="A2055" s="114" t="s">
        <v>1433</v>
      </c>
      <c r="B2055" s="114" t="s">
        <v>1537</v>
      </c>
      <c r="C2055" s="114" t="s">
        <v>868</v>
      </c>
      <c r="D2055" s="114">
        <f t="shared" si="155"/>
        <v>5</v>
      </c>
      <c r="E2055" s="119">
        <f t="shared" si="156"/>
        <v>1222.7202613098136</v>
      </c>
      <c r="F2055" s="119">
        <v>811.46806303730796</v>
      </c>
      <c r="G2055" s="114">
        <v>23.173528000000001</v>
      </c>
      <c r="H2055" s="114">
        <v>76.043726000000007</v>
      </c>
      <c r="I2055" s="114" t="s">
        <v>1227</v>
      </c>
      <c r="J2055" s="114" t="s">
        <v>61</v>
      </c>
      <c r="K2055" s="121" t="s">
        <v>495</v>
      </c>
      <c r="L2055" s="121" t="s">
        <v>55</v>
      </c>
      <c r="M2055" s="114" t="s">
        <v>1388</v>
      </c>
      <c r="N2055" s="114" t="s">
        <v>65</v>
      </c>
      <c r="O2055" s="114" t="s">
        <v>518</v>
      </c>
      <c r="P2055" s="121" t="s">
        <v>1228</v>
      </c>
      <c r="Q2055" s="121">
        <v>6</v>
      </c>
      <c r="R2055" s="121" t="s">
        <v>873</v>
      </c>
      <c r="S2055" s="121" t="s">
        <v>59</v>
      </c>
      <c r="U2055" s="121" t="s">
        <v>34</v>
      </c>
      <c r="W2055" s="149" t="s">
        <v>1433</v>
      </c>
      <c r="X2055" s="113">
        <v>8</v>
      </c>
      <c r="Y2055" s="113" t="s">
        <v>1413</v>
      </c>
      <c r="Z2055" s="113" t="s">
        <v>1433</v>
      </c>
      <c r="AA2055" s="120">
        <f t="shared" si="157"/>
        <v>14</v>
      </c>
      <c r="AB2055" s="114" t="s">
        <v>65</v>
      </c>
      <c r="AC2055" s="121" t="s">
        <v>59</v>
      </c>
      <c r="AD2055" s="121" t="s">
        <v>875</v>
      </c>
    </row>
    <row r="2056" spans="1:30" s="121" customFormat="1">
      <c r="A2056" s="114" t="s">
        <v>1433</v>
      </c>
      <c r="B2056" s="114" t="s">
        <v>1537</v>
      </c>
      <c r="C2056" s="114" t="s">
        <v>868</v>
      </c>
      <c r="D2056" s="114">
        <f t="shared" si="155"/>
        <v>5</v>
      </c>
      <c r="E2056" s="119">
        <f t="shared" si="156"/>
        <v>2034.1883243471216</v>
      </c>
      <c r="F2056" s="119">
        <v>65.248413820138097</v>
      </c>
      <c r="G2056" s="114">
        <v>23.180586000000002</v>
      </c>
      <c r="H2056" s="114">
        <v>76.042112000000003</v>
      </c>
      <c r="I2056" s="114" t="s">
        <v>1227</v>
      </c>
      <c r="J2056" s="114" t="s">
        <v>61</v>
      </c>
      <c r="K2056" s="121" t="s">
        <v>495</v>
      </c>
      <c r="L2056" s="121" t="s">
        <v>55</v>
      </c>
      <c r="M2056" s="114" t="s">
        <v>1388</v>
      </c>
      <c r="N2056" s="114" t="s">
        <v>65</v>
      </c>
      <c r="O2056" s="114" t="s">
        <v>518</v>
      </c>
      <c r="P2056" s="121" t="s">
        <v>1228</v>
      </c>
      <c r="Q2056" s="121">
        <v>6</v>
      </c>
      <c r="R2056" s="121" t="s">
        <v>873</v>
      </c>
      <c r="S2056" s="121" t="s">
        <v>59</v>
      </c>
      <c r="U2056" s="121" t="s">
        <v>34</v>
      </c>
      <c r="W2056" s="149" t="s">
        <v>1433</v>
      </c>
      <c r="X2056" s="113">
        <v>10</v>
      </c>
      <c r="Y2056" s="113" t="s">
        <v>1413</v>
      </c>
      <c r="Z2056" s="113" t="s">
        <v>1433</v>
      </c>
      <c r="AA2056" s="120">
        <f t="shared" si="157"/>
        <v>16</v>
      </c>
      <c r="AB2056" s="114" t="s">
        <v>65</v>
      </c>
      <c r="AC2056" s="121" t="s">
        <v>59</v>
      </c>
      <c r="AD2056" s="121" t="s">
        <v>875</v>
      </c>
    </row>
    <row r="2057" spans="1:30" s="121" customFormat="1">
      <c r="A2057" s="114" t="s">
        <v>946</v>
      </c>
      <c r="B2057" s="114" t="s">
        <v>871</v>
      </c>
      <c r="C2057" s="114" t="s">
        <v>868</v>
      </c>
      <c r="D2057" s="114">
        <f t="shared" si="155"/>
        <v>5</v>
      </c>
      <c r="E2057" s="119">
        <f t="shared" si="156"/>
        <v>2099.4367381672596</v>
      </c>
      <c r="F2057" s="119">
        <v>90.489279673843896</v>
      </c>
      <c r="G2057" s="114">
        <v>23.181122999999999</v>
      </c>
      <c r="H2057" s="114">
        <v>76.041888</v>
      </c>
      <c r="I2057" s="114" t="s">
        <v>1227</v>
      </c>
      <c r="J2057" s="114" t="s">
        <v>61</v>
      </c>
      <c r="K2057" s="121" t="s">
        <v>495</v>
      </c>
      <c r="L2057" s="121" t="s">
        <v>55</v>
      </c>
      <c r="M2057" s="114" t="s">
        <v>1388</v>
      </c>
      <c r="N2057" s="114" t="s">
        <v>65</v>
      </c>
      <c r="O2057" s="114" t="s">
        <v>518</v>
      </c>
      <c r="P2057" s="121" t="s">
        <v>1228</v>
      </c>
      <c r="Q2057" s="121">
        <v>6</v>
      </c>
      <c r="R2057" s="121" t="s">
        <v>873</v>
      </c>
      <c r="S2057" s="121" t="s">
        <v>59</v>
      </c>
      <c r="U2057" s="121" t="s">
        <v>34</v>
      </c>
      <c r="W2057" s="113" t="s">
        <v>65</v>
      </c>
      <c r="X2057" s="113">
        <v>6</v>
      </c>
      <c r="Y2057" s="113" t="s">
        <v>65</v>
      </c>
      <c r="Z2057" s="113" t="s">
        <v>65</v>
      </c>
      <c r="AA2057" s="120">
        <v>0</v>
      </c>
      <c r="AB2057" s="114" t="s">
        <v>65</v>
      </c>
      <c r="AC2057" s="121" t="s">
        <v>59</v>
      </c>
      <c r="AD2057" s="121" t="s">
        <v>875</v>
      </c>
    </row>
    <row r="2058" spans="1:30" s="121" customFormat="1">
      <c r="A2058" s="114" t="s">
        <v>1433</v>
      </c>
      <c r="B2058" s="114" t="s">
        <v>1537</v>
      </c>
      <c r="C2058" s="114" t="s">
        <v>868</v>
      </c>
      <c r="D2058" s="114">
        <f t="shared" si="155"/>
        <v>5</v>
      </c>
      <c r="E2058" s="119">
        <f t="shared" si="156"/>
        <v>2189.9260178411037</v>
      </c>
      <c r="F2058" s="119">
        <v>360.04423905227901</v>
      </c>
      <c r="G2058" s="114">
        <v>23.181823000000001</v>
      </c>
      <c r="H2058" s="114">
        <v>76.041437000000002</v>
      </c>
      <c r="I2058" s="114" t="s">
        <v>1227</v>
      </c>
      <c r="J2058" s="114" t="s">
        <v>61</v>
      </c>
      <c r="K2058" s="121" t="s">
        <v>495</v>
      </c>
      <c r="L2058" s="121" t="s">
        <v>55</v>
      </c>
      <c r="M2058" s="114" t="s">
        <v>1388</v>
      </c>
      <c r="N2058" s="114" t="s">
        <v>65</v>
      </c>
      <c r="O2058" s="114" t="s">
        <v>518</v>
      </c>
      <c r="P2058" s="121" t="s">
        <v>1228</v>
      </c>
      <c r="Q2058" s="121">
        <v>6</v>
      </c>
      <c r="R2058" s="121" t="s">
        <v>873</v>
      </c>
      <c r="S2058" s="121" t="s">
        <v>59</v>
      </c>
      <c r="U2058" s="121" t="s">
        <v>34</v>
      </c>
      <c r="W2058" s="149" t="s">
        <v>1433</v>
      </c>
      <c r="X2058" s="113">
        <v>27</v>
      </c>
      <c r="Y2058" s="113" t="s">
        <v>1413</v>
      </c>
      <c r="Z2058" s="113" t="s">
        <v>1433</v>
      </c>
      <c r="AA2058" s="120">
        <f>X2058+6</f>
        <v>33</v>
      </c>
      <c r="AB2058" s="114" t="s">
        <v>65</v>
      </c>
      <c r="AC2058" s="121" t="s">
        <v>59</v>
      </c>
      <c r="AD2058" s="121" t="s">
        <v>875</v>
      </c>
    </row>
    <row r="2059" spans="1:30" s="121" customFormat="1">
      <c r="A2059" s="114" t="s">
        <v>1432</v>
      </c>
      <c r="B2059" s="114" t="s">
        <v>1408</v>
      </c>
      <c r="C2059" s="114" t="s">
        <v>868</v>
      </c>
      <c r="D2059" s="114">
        <f t="shared" si="155"/>
        <v>5</v>
      </c>
      <c r="E2059" s="119">
        <f t="shared" si="156"/>
        <v>2549.9702568933826</v>
      </c>
      <c r="F2059" s="119">
        <v>358.43963847796999</v>
      </c>
      <c r="G2059" s="114">
        <v>23.184971000000001</v>
      </c>
      <c r="H2059" s="114">
        <v>76.040599</v>
      </c>
      <c r="I2059" s="114" t="s">
        <v>1227</v>
      </c>
      <c r="J2059" s="114" t="s">
        <v>61</v>
      </c>
      <c r="K2059" s="121" t="s">
        <v>495</v>
      </c>
      <c r="L2059" s="121" t="s">
        <v>55</v>
      </c>
      <c r="M2059" s="114" t="s">
        <v>1388</v>
      </c>
      <c r="N2059" s="114" t="s">
        <v>65</v>
      </c>
      <c r="O2059" s="114" t="s">
        <v>518</v>
      </c>
      <c r="P2059" s="121" t="s">
        <v>1228</v>
      </c>
      <c r="Q2059" s="121">
        <v>6</v>
      </c>
      <c r="R2059" s="121" t="s">
        <v>873</v>
      </c>
      <c r="S2059" s="121" t="s">
        <v>59</v>
      </c>
      <c r="U2059" s="121" t="s">
        <v>34</v>
      </c>
      <c r="W2059" s="113" t="s">
        <v>65</v>
      </c>
      <c r="X2059" s="113">
        <v>6</v>
      </c>
      <c r="Y2059" s="113" t="s">
        <v>65</v>
      </c>
      <c r="Z2059" s="113" t="s">
        <v>65</v>
      </c>
      <c r="AA2059" s="120">
        <v>0</v>
      </c>
      <c r="AB2059" s="114" t="s">
        <v>65</v>
      </c>
      <c r="AC2059" s="121" t="s">
        <v>59</v>
      </c>
      <c r="AD2059" s="121" t="s">
        <v>875</v>
      </c>
    </row>
    <row r="2060" spans="1:30" s="121" customFormat="1">
      <c r="A2060" s="114" t="s">
        <v>1432</v>
      </c>
      <c r="B2060" s="114" t="s">
        <v>1408</v>
      </c>
      <c r="C2060" s="114" t="s">
        <v>868</v>
      </c>
      <c r="D2060" s="114">
        <f t="shared" si="155"/>
        <v>5</v>
      </c>
      <c r="E2060" s="119">
        <f t="shared" si="156"/>
        <v>2908.4098953713528</v>
      </c>
      <c r="F2060" s="119">
        <v>104.090530276202</v>
      </c>
      <c r="G2060" s="114">
        <v>23.188157</v>
      </c>
      <c r="H2060" s="114">
        <v>76.040062000000006</v>
      </c>
      <c r="I2060" s="114" t="s">
        <v>1227</v>
      </c>
      <c r="J2060" s="114" t="s">
        <v>61</v>
      </c>
      <c r="K2060" s="121" t="s">
        <v>495</v>
      </c>
      <c r="L2060" s="121" t="s">
        <v>55</v>
      </c>
      <c r="M2060" s="114" t="s">
        <v>1388</v>
      </c>
      <c r="N2060" s="114" t="s">
        <v>65</v>
      </c>
      <c r="O2060" s="114" t="s">
        <v>518</v>
      </c>
      <c r="P2060" s="121" t="s">
        <v>884</v>
      </c>
      <c r="Q2060" s="121">
        <v>6</v>
      </c>
      <c r="R2060" s="121" t="s">
        <v>873</v>
      </c>
      <c r="S2060" s="121" t="s">
        <v>59</v>
      </c>
      <c r="U2060" s="121" t="s">
        <v>886</v>
      </c>
      <c r="W2060" s="113" t="s">
        <v>65</v>
      </c>
      <c r="X2060" s="113">
        <v>5</v>
      </c>
      <c r="Y2060" s="113" t="s">
        <v>65</v>
      </c>
      <c r="Z2060" s="113" t="s">
        <v>65</v>
      </c>
      <c r="AA2060" s="120">
        <v>0</v>
      </c>
      <c r="AB2060" s="114" t="s">
        <v>65</v>
      </c>
      <c r="AC2060" s="121" t="s">
        <v>59</v>
      </c>
      <c r="AD2060" s="121" t="s">
        <v>875</v>
      </c>
    </row>
    <row r="2061" spans="1:30" s="121" customFormat="1">
      <c r="A2061" s="114" t="s">
        <v>1432</v>
      </c>
      <c r="B2061" s="114" t="s">
        <v>1408</v>
      </c>
      <c r="C2061" s="114" t="s">
        <v>868</v>
      </c>
      <c r="D2061" s="114">
        <f t="shared" si="155"/>
        <v>5</v>
      </c>
      <c r="E2061" s="119">
        <v>0</v>
      </c>
      <c r="F2061" s="119">
        <v>24.414379181849899</v>
      </c>
      <c r="G2061" s="114">
        <v>23.188420000000001</v>
      </c>
      <c r="H2061" s="114">
        <v>76.041004999999998</v>
      </c>
      <c r="I2061" s="114" t="s">
        <v>1229</v>
      </c>
      <c r="J2061" s="114" t="s">
        <v>61</v>
      </c>
      <c r="K2061" s="121" t="s">
        <v>495</v>
      </c>
      <c r="L2061" s="121" t="s">
        <v>55</v>
      </c>
      <c r="M2061" s="114" t="s">
        <v>1389</v>
      </c>
      <c r="N2061" s="114" t="s">
        <v>65</v>
      </c>
      <c r="O2061" s="114">
        <v>3</v>
      </c>
      <c r="P2061" s="121" t="s">
        <v>884</v>
      </c>
      <c r="Q2061" s="121">
        <v>6</v>
      </c>
      <c r="R2061" s="121" t="s">
        <v>873</v>
      </c>
      <c r="S2061" s="121" t="s">
        <v>59</v>
      </c>
      <c r="U2061" s="121" t="s">
        <v>886</v>
      </c>
      <c r="W2061" s="113" t="s">
        <v>65</v>
      </c>
      <c r="X2061" s="113">
        <v>5</v>
      </c>
      <c r="Y2061" s="113" t="s">
        <v>65</v>
      </c>
      <c r="Z2061" s="113" t="s">
        <v>65</v>
      </c>
      <c r="AA2061" s="120">
        <v>0</v>
      </c>
      <c r="AB2061" s="114" t="s">
        <v>65</v>
      </c>
      <c r="AC2061" s="121" t="s">
        <v>59</v>
      </c>
      <c r="AD2061" s="121" t="s">
        <v>875</v>
      </c>
    </row>
    <row r="2062" spans="1:30" s="121" customFormat="1">
      <c r="A2062" s="114" t="s">
        <v>1432</v>
      </c>
      <c r="B2062" s="114" t="s">
        <v>1408</v>
      </c>
      <c r="C2062" s="114" t="s">
        <v>868</v>
      </c>
      <c r="D2062" s="114">
        <f t="shared" si="155"/>
        <v>5</v>
      </c>
      <c r="E2062" s="119">
        <f t="shared" si="156"/>
        <v>24.414379181849899</v>
      </c>
      <c r="F2062" s="119">
        <v>78.717717751268097</v>
      </c>
      <c r="G2062" s="114">
        <v>23.188336</v>
      </c>
      <c r="H2062" s="114">
        <v>76.040785</v>
      </c>
      <c r="I2062" s="114" t="s">
        <v>1229</v>
      </c>
      <c r="J2062" s="114" t="s">
        <v>61</v>
      </c>
      <c r="K2062" s="121" t="s">
        <v>495</v>
      </c>
      <c r="L2062" s="121" t="s">
        <v>55</v>
      </c>
      <c r="M2062" s="114" t="s">
        <v>1389</v>
      </c>
      <c r="N2062" s="114" t="s">
        <v>65</v>
      </c>
      <c r="O2062" s="114" t="s">
        <v>518</v>
      </c>
      <c r="P2062" s="121" t="s">
        <v>884</v>
      </c>
      <c r="Q2062" s="121">
        <v>6</v>
      </c>
      <c r="R2062" s="121" t="s">
        <v>873</v>
      </c>
      <c r="S2062" s="121" t="s">
        <v>59</v>
      </c>
      <c r="U2062" s="121" t="s">
        <v>886</v>
      </c>
      <c r="W2062" s="113" t="s">
        <v>65</v>
      </c>
      <c r="X2062" s="113">
        <v>7</v>
      </c>
      <c r="Y2062" s="113" t="s">
        <v>65</v>
      </c>
      <c r="Z2062" s="113" t="s">
        <v>65</v>
      </c>
      <c r="AA2062" s="120">
        <v>0</v>
      </c>
      <c r="AB2062" s="114" t="s">
        <v>65</v>
      </c>
      <c r="AC2062" s="121" t="s">
        <v>59</v>
      </c>
      <c r="AD2062" s="121" t="s">
        <v>875</v>
      </c>
    </row>
    <row r="2063" spans="1:30" s="121" customFormat="1">
      <c r="A2063" s="114" t="s">
        <v>1433</v>
      </c>
      <c r="B2063" s="114" t="s">
        <v>1537</v>
      </c>
      <c r="C2063" s="114" t="s">
        <v>868</v>
      </c>
      <c r="D2063" s="114">
        <f t="shared" si="155"/>
        <v>4</v>
      </c>
      <c r="E2063" s="119">
        <f t="shared" si="156"/>
        <v>103.13209693311799</v>
      </c>
      <c r="F2063" s="119">
        <v>256.26873500853401</v>
      </c>
      <c r="G2063" s="114">
        <v>23.188172000000002</v>
      </c>
      <c r="H2063" s="114">
        <v>76.040054999999995</v>
      </c>
      <c r="I2063" s="114" t="s">
        <v>1229</v>
      </c>
      <c r="J2063" s="114" t="s">
        <v>61</v>
      </c>
      <c r="K2063" s="121" t="s">
        <v>495</v>
      </c>
      <c r="L2063" s="121" t="s">
        <v>55</v>
      </c>
      <c r="M2063" s="114" t="s">
        <v>1389</v>
      </c>
      <c r="N2063" s="114" t="s">
        <v>65</v>
      </c>
      <c r="O2063" s="114" t="s">
        <v>518</v>
      </c>
      <c r="P2063" s="121" t="s">
        <v>1230</v>
      </c>
      <c r="Q2063" s="121">
        <v>4</v>
      </c>
      <c r="R2063" s="121" t="s">
        <v>873</v>
      </c>
      <c r="S2063" s="121" t="s">
        <v>59</v>
      </c>
      <c r="U2063" s="121" t="s">
        <v>874</v>
      </c>
      <c r="W2063" s="149" t="s">
        <v>1433</v>
      </c>
      <c r="X2063" s="113">
        <v>28</v>
      </c>
      <c r="Y2063" s="113" t="s">
        <v>1413</v>
      </c>
      <c r="Z2063" s="113" t="s">
        <v>1433</v>
      </c>
      <c r="AA2063" s="120">
        <f t="shared" ref="AA2063:AA2065" si="158">X2063+6</f>
        <v>34</v>
      </c>
      <c r="AB2063" s="114" t="s">
        <v>65</v>
      </c>
      <c r="AC2063" s="121" t="s">
        <v>59</v>
      </c>
      <c r="AD2063" s="121" t="s">
        <v>875</v>
      </c>
    </row>
    <row r="2064" spans="1:30" s="121" customFormat="1">
      <c r="A2064" s="114" t="s">
        <v>1433</v>
      </c>
      <c r="B2064" s="114" t="s">
        <v>1537</v>
      </c>
      <c r="C2064" s="114" t="s">
        <v>868</v>
      </c>
      <c r="D2064" s="114">
        <f t="shared" si="155"/>
        <v>4</v>
      </c>
      <c r="E2064" s="119">
        <f t="shared" si="156"/>
        <v>359.40083194165197</v>
      </c>
      <c r="F2064" s="119">
        <v>167.484646978716</v>
      </c>
      <c r="G2064" s="114">
        <v>23.190234</v>
      </c>
      <c r="H2064" s="114">
        <v>76.039013999999995</v>
      </c>
      <c r="I2064" s="114" t="s">
        <v>1229</v>
      </c>
      <c r="J2064" s="114" t="s">
        <v>61</v>
      </c>
      <c r="K2064" s="121" t="s">
        <v>495</v>
      </c>
      <c r="L2064" s="121" t="s">
        <v>55</v>
      </c>
      <c r="M2064" s="114" t="s">
        <v>1389</v>
      </c>
      <c r="N2064" s="114" t="s">
        <v>65</v>
      </c>
      <c r="O2064" s="114" t="s">
        <v>518</v>
      </c>
      <c r="P2064" s="121" t="s">
        <v>1230</v>
      </c>
      <c r="Q2064" s="121">
        <v>4</v>
      </c>
      <c r="R2064" s="121" t="s">
        <v>873</v>
      </c>
      <c r="S2064" s="121" t="s">
        <v>59</v>
      </c>
      <c r="U2064" s="121" t="s">
        <v>874</v>
      </c>
      <c r="W2064" s="149" t="s">
        <v>1433</v>
      </c>
      <c r="X2064" s="113">
        <v>10</v>
      </c>
      <c r="Y2064" s="113" t="s">
        <v>1413</v>
      </c>
      <c r="Z2064" s="113" t="s">
        <v>1433</v>
      </c>
      <c r="AA2064" s="120">
        <f t="shared" si="158"/>
        <v>16</v>
      </c>
      <c r="AB2064" s="114" t="s">
        <v>65</v>
      </c>
      <c r="AC2064" s="121" t="s">
        <v>59</v>
      </c>
      <c r="AD2064" s="121" t="s">
        <v>875</v>
      </c>
    </row>
    <row r="2065" spans="1:30" s="121" customFormat="1">
      <c r="A2065" s="114" t="s">
        <v>1433</v>
      </c>
      <c r="B2065" s="114" t="s">
        <v>1537</v>
      </c>
      <c r="C2065" s="114" t="s">
        <v>868</v>
      </c>
      <c r="D2065" s="114">
        <f t="shared" si="155"/>
        <v>4</v>
      </c>
      <c r="E2065" s="119">
        <f t="shared" si="156"/>
        <v>526.88547892036797</v>
      </c>
      <c r="F2065" s="119">
        <v>599.17317586888601</v>
      </c>
      <c r="G2065" s="114">
        <v>23.191538999999999</v>
      </c>
      <c r="H2065" s="114">
        <v>76.038189000000003</v>
      </c>
      <c r="I2065" s="114" t="s">
        <v>1229</v>
      </c>
      <c r="J2065" s="114" t="s">
        <v>61</v>
      </c>
      <c r="K2065" s="121" t="s">
        <v>495</v>
      </c>
      <c r="L2065" s="121" t="s">
        <v>55</v>
      </c>
      <c r="M2065" s="114" t="s">
        <v>1389</v>
      </c>
      <c r="N2065" s="114" t="s">
        <v>65</v>
      </c>
      <c r="O2065" s="114" t="s">
        <v>518</v>
      </c>
      <c r="P2065" s="121" t="s">
        <v>1230</v>
      </c>
      <c r="Q2065" s="121">
        <v>4</v>
      </c>
      <c r="R2065" s="121" t="s">
        <v>873</v>
      </c>
      <c r="S2065" s="121" t="s">
        <v>59</v>
      </c>
      <c r="U2065" s="121" t="s">
        <v>874</v>
      </c>
      <c r="W2065" s="149" t="s">
        <v>1433</v>
      </c>
      <c r="X2065" s="113">
        <v>10</v>
      </c>
      <c r="Y2065" s="113" t="s">
        <v>1413</v>
      </c>
      <c r="Z2065" s="113" t="s">
        <v>1433</v>
      </c>
      <c r="AA2065" s="120">
        <f t="shared" si="158"/>
        <v>16</v>
      </c>
      <c r="AB2065" s="114" t="s">
        <v>65</v>
      </c>
      <c r="AC2065" s="121" t="s">
        <v>59</v>
      </c>
      <c r="AD2065" s="121" t="s">
        <v>875</v>
      </c>
    </row>
    <row r="2066" spans="1:30" s="121" customFormat="1">
      <c r="A2066" s="114" t="s">
        <v>944</v>
      </c>
      <c r="B2066" s="114" t="s">
        <v>871</v>
      </c>
      <c r="C2066" s="114" t="s">
        <v>868</v>
      </c>
      <c r="D2066" s="114">
        <f t="shared" si="155"/>
        <v>4</v>
      </c>
      <c r="E2066" s="119">
        <f t="shared" si="156"/>
        <v>1126.058654789254</v>
      </c>
      <c r="F2066" s="119">
        <v>255.87369651989499</v>
      </c>
      <c r="G2066" s="114">
        <v>23.196562</v>
      </c>
      <c r="H2066" s="114">
        <v>76.036056000000002</v>
      </c>
      <c r="I2066" s="114" t="s">
        <v>1229</v>
      </c>
      <c r="J2066" s="114" t="s">
        <v>61</v>
      </c>
      <c r="K2066" s="121" t="s">
        <v>495</v>
      </c>
      <c r="L2066" s="121" t="s">
        <v>55</v>
      </c>
      <c r="M2066" s="114" t="s">
        <v>1389</v>
      </c>
      <c r="N2066" s="114" t="s">
        <v>65</v>
      </c>
      <c r="O2066" s="114" t="s">
        <v>518</v>
      </c>
      <c r="P2066" s="121" t="s">
        <v>1230</v>
      </c>
      <c r="Q2066" s="121">
        <v>4</v>
      </c>
      <c r="R2066" s="121" t="s">
        <v>873</v>
      </c>
      <c r="S2066" s="121" t="s">
        <v>59</v>
      </c>
      <c r="U2066" s="121" t="s">
        <v>874</v>
      </c>
      <c r="W2066" s="113" t="s">
        <v>65</v>
      </c>
      <c r="X2066" s="113">
        <v>6</v>
      </c>
      <c r="Y2066" s="113" t="s">
        <v>65</v>
      </c>
      <c r="Z2066" s="113" t="s">
        <v>65</v>
      </c>
      <c r="AA2066" s="120">
        <v>0</v>
      </c>
      <c r="AB2066" s="114" t="s">
        <v>65</v>
      </c>
      <c r="AC2066" s="121" t="s">
        <v>59</v>
      </c>
      <c r="AD2066" s="121" t="s">
        <v>875</v>
      </c>
    </row>
    <row r="2067" spans="1:30" s="121" customFormat="1">
      <c r="A2067" s="114" t="s">
        <v>1432</v>
      </c>
      <c r="B2067" s="114" t="s">
        <v>1408</v>
      </c>
      <c r="C2067" s="114" t="s">
        <v>868</v>
      </c>
      <c r="D2067" s="114">
        <f t="shared" si="155"/>
        <v>4</v>
      </c>
      <c r="E2067" s="119">
        <f t="shared" si="156"/>
        <v>1381.932351309149</v>
      </c>
      <c r="F2067" s="119">
        <v>542.76564524635398</v>
      </c>
      <c r="G2067" s="114">
        <v>23.198568000000002</v>
      </c>
      <c r="H2067" s="114">
        <v>76.034818999999999</v>
      </c>
      <c r="I2067" s="114" t="s">
        <v>1229</v>
      </c>
      <c r="J2067" s="114" t="s">
        <v>61</v>
      </c>
      <c r="K2067" s="121" t="s">
        <v>495</v>
      </c>
      <c r="L2067" s="121" t="s">
        <v>55</v>
      </c>
      <c r="M2067" s="114" t="s">
        <v>1389</v>
      </c>
      <c r="N2067" s="114" t="s">
        <v>65</v>
      </c>
      <c r="O2067" s="114" t="s">
        <v>518</v>
      </c>
      <c r="P2067" s="121" t="s">
        <v>1230</v>
      </c>
      <c r="Q2067" s="121">
        <v>4</v>
      </c>
      <c r="R2067" s="121" t="s">
        <v>873</v>
      </c>
      <c r="S2067" s="121" t="s">
        <v>59</v>
      </c>
      <c r="U2067" s="121" t="s">
        <v>874</v>
      </c>
      <c r="W2067" s="113" t="s">
        <v>65</v>
      </c>
      <c r="X2067" s="113">
        <v>8</v>
      </c>
      <c r="Y2067" s="113" t="s">
        <v>65</v>
      </c>
      <c r="Z2067" s="113" t="s">
        <v>65</v>
      </c>
      <c r="AA2067" s="120">
        <v>0</v>
      </c>
      <c r="AB2067" s="114" t="s">
        <v>65</v>
      </c>
      <c r="AC2067" s="121" t="s">
        <v>59</v>
      </c>
      <c r="AD2067" s="121" t="s">
        <v>875</v>
      </c>
    </row>
    <row r="2068" spans="1:30" s="121" customFormat="1">
      <c r="A2068" s="114" t="s">
        <v>1432</v>
      </c>
      <c r="B2068" s="114" t="s">
        <v>1408</v>
      </c>
      <c r="C2068" s="114" t="s">
        <v>868</v>
      </c>
      <c r="D2068" s="114">
        <f t="shared" si="155"/>
        <v>4</v>
      </c>
      <c r="E2068" s="119">
        <f t="shared" si="156"/>
        <v>1924.6979965555029</v>
      </c>
      <c r="F2068" s="119">
        <v>99.570815003442803</v>
      </c>
      <c r="G2068" s="114">
        <v>23.202691000000002</v>
      </c>
      <c r="H2068" s="114">
        <v>76.031958000000003</v>
      </c>
      <c r="I2068" s="114" t="s">
        <v>1229</v>
      </c>
      <c r="J2068" s="114" t="s">
        <v>61</v>
      </c>
      <c r="K2068" s="121" t="s">
        <v>495</v>
      </c>
      <c r="L2068" s="121" t="s">
        <v>55</v>
      </c>
      <c r="M2068" s="114" t="s">
        <v>1389</v>
      </c>
      <c r="N2068" s="114" t="s">
        <v>65</v>
      </c>
      <c r="O2068" s="114" t="s">
        <v>518</v>
      </c>
      <c r="P2068" s="121" t="s">
        <v>1230</v>
      </c>
      <c r="Q2068" s="121">
        <v>4</v>
      </c>
      <c r="R2068" s="121" t="s">
        <v>873</v>
      </c>
      <c r="S2068" s="121" t="s">
        <v>59</v>
      </c>
      <c r="U2068" s="121" t="s">
        <v>874</v>
      </c>
      <c r="W2068" s="113" t="s">
        <v>65</v>
      </c>
      <c r="X2068" s="113">
        <v>9</v>
      </c>
      <c r="Y2068" s="113" t="s">
        <v>65</v>
      </c>
      <c r="Z2068" s="113" t="s">
        <v>65</v>
      </c>
      <c r="AA2068" s="120">
        <v>0</v>
      </c>
      <c r="AB2068" s="114" t="s">
        <v>1188</v>
      </c>
      <c r="AC2068" s="121" t="s">
        <v>59</v>
      </c>
      <c r="AD2068" s="121" t="s">
        <v>875</v>
      </c>
    </row>
    <row r="2069" spans="1:30" s="121" customFormat="1">
      <c r="A2069" s="114" t="s">
        <v>1433</v>
      </c>
      <c r="B2069" s="114" t="s">
        <v>1537</v>
      </c>
      <c r="C2069" s="114" t="s">
        <v>868</v>
      </c>
      <c r="D2069" s="114">
        <f t="shared" si="155"/>
        <v>4</v>
      </c>
      <c r="E2069" s="119">
        <f t="shared" si="156"/>
        <v>2024.2688115589456</v>
      </c>
      <c r="F2069" s="119">
        <v>313.78280488758901</v>
      </c>
      <c r="G2069" s="114">
        <v>23.203437999999998</v>
      </c>
      <c r="H2069" s="114">
        <v>76.031419</v>
      </c>
      <c r="I2069" s="114" t="s">
        <v>1229</v>
      </c>
      <c r="J2069" s="114" t="s">
        <v>61</v>
      </c>
      <c r="K2069" s="121" t="s">
        <v>495</v>
      </c>
      <c r="L2069" s="121" t="s">
        <v>55</v>
      </c>
      <c r="M2069" s="114" t="s">
        <v>1389</v>
      </c>
      <c r="N2069" s="114" t="s">
        <v>65</v>
      </c>
      <c r="O2069" s="114" t="s">
        <v>518</v>
      </c>
      <c r="P2069" s="121" t="s">
        <v>1230</v>
      </c>
      <c r="Q2069" s="121">
        <v>4</v>
      </c>
      <c r="R2069" s="121" t="s">
        <v>873</v>
      </c>
      <c r="S2069" s="121" t="s">
        <v>59</v>
      </c>
      <c r="U2069" s="121" t="s">
        <v>874</v>
      </c>
      <c r="W2069" s="149" t="s">
        <v>1433</v>
      </c>
      <c r="X2069" s="113">
        <v>12</v>
      </c>
      <c r="Y2069" s="113" t="s">
        <v>1413</v>
      </c>
      <c r="Z2069" s="113" t="s">
        <v>1433</v>
      </c>
      <c r="AA2069" s="120">
        <f>X2069+6</f>
        <v>18</v>
      </c>
      <c r="AB2069" s="114" t="s">
        <v>65</v>
      </c>
      <c r="AC2069" s="121" t="s">
        <v>59</v>
      </c>
      <c r="AD2069" s="121" t="s">
        <v>875</v>
      </c>
    </row>
    <row r="2070" spans="1:30" s="121" customFormat="1">
      <c r="A2070" s="114" t="s">
        <v>1513</v>
      </c>
      <c r="B2070" s="114" t="s">
        <v>871</v>
      </c>
      <c r="C2070" s="114" t="s">
        <v>868</v>
      </c>
      <c r="D2070" s="114">
        <f t="shared" si="155"/>
        <v>4</v>
      </c>
      <c r="E2070" s="119">
        <f t="shared" si="156"/>
        <v>2338.0516164465344</v>
      </c>
      <c r="F2070" s="119">
        <v>42.760444678702498</v>
      </c>
      <c r="G2070" s="114">
        <v>23.205922999999999</v>
      </c>
      <c r="H2070" s="114">
        <v>76.029955999999999</v>
      </c>
      <c r="I2070" s="114" t="s">
        <v>1229</v>
      </c>
      <c r="J2070" s="114" t="s">
        <v>61</v>
      </c>
      <c r="K2070" s="121" t="s">
        <v>495</v>
      </c>
      <c r="L2070" s="121" t="s">
        <v>55</v>
      </c>
      <c r="M2070" s="114" t="s">
        <v>1389</v>
      </c>
      <c r="N2070" s="114" t="s">
        <v>65</v>
      </c>
      <c r="O2070" s="114" t="s">
        <v>518</v>
      </c>
      <c r="P2070" s="121" t="s">
        <v>1230</v>
      </c>
      <c r="Q2070" s="121">
        <v>4</v>
      </c>
      <c r="R2070" s="121" t="s">
        <v>873</v>
      </c>
      <c r="S2070" s="121" t="s">
        <v>59</v>
      </c>
      <c r="U2070" s="121" t="s">
        <v>874</v>
      </c>
      <c r="W2070" s="113" t="s">
        <v>65</v>
      </c>
      <c r="X2070" s="113">
        <v>6</v>
      </c>
      <c r="Y2070" s="113" t="s">
        <v>65</v>
      </c>
      <c r="Z2070" s="113" t="s">
        <v>65</v>
      </c>
      <c r="AA2070" s="120">
        <v>0</v>
      </c>
      <c r="AB2070" s="114" t="s">
        <v>65</v>
      </c>
      <c r="AC2070" s="121" t="s">
        <v>59</v>
      </c>
      <c r="AD2070" s="121" t="s">
        <v>875</v>
      </c>
    </row>
    <row r="2071" spans="1:30" s="121" customFormat="1">
      <c r="A2071" s="114" t="s">
        <v>1432</v>
      </c>
      <c r="B2071" s="114" t="s">
        <v>1408</v>
      </c>
      <c r="C2071" s="114" t="s">
        <v>868</v>
      </c>
      <c r="D2071" s="114">
        <f t="shared" si="155"/>
        <v>4</v>
      </c>
      <c r="E2071" s="119">
        <f t="shared" si="156"/>
        <v>2380.8120611252371</v>
      </c>
      <c r="F2071" s="119">
        <v>248.569344000483</v>
      </c>
      <c r="G2071" s="114">
        <v>23.206285999999999</v>
      </c>
      <c r="H2071" s="114">
        <v>76.029814000000002</v>
      </c>
      <c r="I2071" s="114" t="s">
        <v>1229</v>
      </c>
      <c r="J2071" s="114" t="s">
        <v>61</v>
      </c>
      <c r="K2071" s="121" t="s">
        <v>495</v>
      </c>
      <c r="L2071" s="121" t="s">
        <v>55</v>
      </c>
      <c r="M2071" s="114" t="s">
        <v>1389</v>
      </c>
      <c r="N2071" s="114" t="s">
        <v>65</v>
      </c>
      <c r="O2071" s="114" t="s">
        <v>518</v>
      </c>
      <c r="P2071" s="121" t="s">
        <v>1230</v>
      </c>
      <c r="Q2071" s="121">
        <v>4</v>
      </c>
      <c r="R2071" s="121" t="s">
        <v>873</v>
      </c>
      <c r="S2071" s="121" t="s">
        <v>59</v>
      </c>
      <c r="U2071" s="121" t="s">
        <v>874</v>
      </c>
      <c r="W2071" s="113" t="s">
        <v>65</v>
      </c>
      <c r="X2071" s="113">
        <v>8</v>
      </c>
      <c r="Y2071" s="113" t="s">
        <v>65</v>
      </c>
      <c r="Z2071" s="113" t="s">
        <v>65</v>
      </c>
      <c r="AA2071" s="120">
        <v>0</v>
      </c>
      <c r="AB2071" s="114" t="s">
        <v>65</v>
      </c>
      <c r="AC2071" s="121" t="s">
        <v>59</v>
      </c>
      <c r="AD2071" s="121" t="s">
        <v>875</v>
      </c>
    </row>
    <row r="2072" spans="1:30" s="121" customFormat="1">
      <c r="A2072" s="114" t="s">
        <v>1433</v>
      </c>
      <c r="B2072" s="114" t="s">
        <v>1537</v>
      </c>
      <c r="C2072" s="114" t="s">
        <v>868</v>
      </c>
      <c r="D2072" s="114">
        <f t="shared" si="155"/>
        <v>4</v>
      </c>
      <c r="E2072" s="119">
        <f t="shared" si="156"/>
        <v>2629.38140512572</v>
      </c>
      <c r="F2072" s="119">
        <v>94.551153128095606</v>
      </c>
      <c r="G2072" s="114">
        <v>23.208427</v>
      </c>
      <c r="H2072" s="114">
        <v>76.029090999999994</v>
      </c>
      <c r="I2072" s="114" t="s">
        <v>1229</v>
      </c>
      <c r="J2072" s="114" t="s">
        <v>61</v>
      </c>
      <c r="K2072" s="121" t="s">
        <v>495</v>
      </c>
      <c r="L2072" s="121" t="s">
        <v>55</v>
      </c>
      <c r="M2072" s="114" t="s">
        <v>1389</v>
      </c>
      <c r="N2072" s="114" t="s">
        <v>65</v>
      </c>
      <c r="O2072" s="114" t="s">
        <v>518</v>
      </c>
      <c r="P2072" s="121" t="s">
        <v>1230</v>
      </c>
      <c r="Q2072" s="121">
        <v>4</v>
      </c>
      <c r="R2072" s="121" t="s">
        <v>873</v>
      </c>
      <c r="S2072" s="121" t="s">
        <v>59</v>
      </c>
      <c r="U2072" s="121" t="s">
        <v>874</v>
      </c>
      <c r="W2072" s="149" t="s">
        <v>1433</v>
      </c>
      <c r="X2072" s="113">
        <v>7</v>
      </c>
      <c r="Y2072" s="113" t="s">
        <v>1413</v>
      </c>
      <c r="Z2072" s="113" t="s">
        <v>1433</v>
      </c>
      <c r="AA2072" s="120">
        <f>X2072+6</f>
        <v>13</v>
      </c>
      <c r="AB2072" s="114" t="s">
        <v>65</v>
      </c>
      <c r="AC2072" s="121" t="s">
        <v>59</v>
      </c>
      <c r="AD2072" s="121" t="s">
        <v>875</v>
      </c>
    </row>
    <row r="2073" spans="1:30" s="121" customFormat="1">
      <c r="A2073" s="114" t="s">
        <v>66</v>
      </c>
      <c r="B2073" s="114" t="s">
        <v>1408</v>
      </c>
      <c r="C2073" s="114" t="s">
        <v>868</v>
      </c>
      <c r="D2073" s="114">
        <f t="shared" si="155"/>
        <v>4</v>
      </c>
      <c r="E2073" s="119">
        <f t="shared" si="156"/>
        <v>2723.9325582538154</v>
      </c>
      <c r="F2073" s="119">
        <v>54.767894445193903</v>
      </c>
      <c r="G2073" s="114">
        <v>23.209246</v>
      </c>
      <c r="H2073" s="114">
        <v>76.028831999999994</v>
      </c>
      <c r="I2073" s="114" t="s">
        <v>1229</v>
      </c>
      <c r="J2073" s="114" t="s">
        <v>61</v>
      </c>
      <c r="K2073" s="121" t="s">
        <v>495</v>
      </c>
      <c r="L2073" s="121" t="s">
        <v>55</v>
      </c>
      <c r="M2073" s="114" t="s">
        <v>1389</v>
      </c>
      <c r="N2073" s="114" t="s">
        <v>65</v>
      </c>
      <c r="O2073" s="114" t="s">
        <v>518</v>
      </c>
      <c r="P2073" s="121" t="s">
        <v>1230</v>
      </c>
      <c r="Q2073" s="121">
        <v>4</v>
      </c>
      <c r="R2073" s="121" t="s">
        <v>873</v>
      </c>
      <c r="S2073" s="121" t="s">
        <v>59</v>
      </c>
      <c r="U2073" s="121" t="s">
        <v>874</v>
      </c>
      <c r="W2073" s="113" t="s">
        <v>65</v>
      </c>
      <c r="X2073" s="113">
        <v>28</v>
      </c>
      <c r="Y2073" s="113" t="s">
        <v>65</v>
      </c>
      <c r="Z2073" s="113" t="s">
        <v>65</v>
      </c>
      <c r="AA2073" s="120">
        <v>0</v>
      </c>
      <c r="AB2073" s="114" t="s">
        <v>65</v>
      </c>
      <c r="AC2073" s="121" t="s">
        <v>59</v>
      </c>
      <c r="AD2073" s="121" t="s">
        <v>875</v>
      </c>
    </row>
    <row r="2074" spans="1:30" s="121" customFormat="1">
      <c r="A2074" s="114" t="s">
        <v>1514</v>
      </c>
      <c r="B2074" s="114" t="s">
        <v>871</v>
      </c>
      <c r="C2074" s="114" t="s">
        <v>868</v>
      </c>
      <c r="D2074" s="114">
        <f t="shared" si="155"/>
        <v>4</v>
      </c>
      <c r="E2074" s="119">
        <f t="shared" si="156"/>
        <v>2778.7004526990095</v>
      </c>
      <c r="F2074" s="119">
        <v>598.18655202545301</v>
      </c>
      <c r="G2074" s="114">
        <v>23.209724999999999</v>
      </c>
      <c r="H2074" s="114">
        <v>76.028699000000003</v>
      </c>
      <c r="I2074" s="114" t="s">
        <v>1229</v>
      </c>
      <c r="J2074" s="114" t="s">
        <v>61</v>
      </c>
      <c r="K2074" s="121" t="s">
        <v>495</v>
      </c>
      <c r="L2074" s="121" t="s">
        <v>55</v>
      </c>
      <c r="M2074" s="114" t="s">
        <v>1389</v>
      </c>
      <c r="N2074" s="114" t="s">
        <v>65</v>
      </c>
      <c r="O2074" s="114" t="s">
        <v>518</v>
      </c>
      <c r="P2074" s="121" t="s">
        <v>1230</v>
      </c>
      <c r="Q2074" s="121">
        <v>4</v>
      </c>
      <c r="R2074" s="121" t="s">
        <v>873</v>
      </c>
      <c r="S2074" s="121" t="s">
        <v>59</v>
      </c>
      <c r="U2074" s="121" t="s">
        <v>874</v>
      </c>
      <c r="W2074" s="113" t="s">
        <v>65</v>
      </c>
      <c r="X2074" s="113">
        <v>6</v>
      </c>
      <c r="Y2074" s="113" t="s">
        <v>65</v>
      </c>
      <c r="Z2074" s="113" t="s">
        <v>65</v>
      </c>
      <c r="AA2074" s="120">
        <v>0</v>
      </c>
      <c r="AB2074" s="114" t="s">
        <v>65</v>
      </c>
      <c r="AC2074" s="121" t="s">
        <v>59</v>
      </c>
      <c r="AD2074" s="121" t="s">
        <v>875</v>
      </c>
    </row>
    <row r="2075" spans="1:30" s="121" customFormat="1">
      <c r="A2075" s="114" t="s">
        <v>1431</v>
      </c>
      <c r="B2075" s="114" t="s">
        <v>1408</v>
      </c>
      <c r="C2075" s="114" t="s">
        <v>868</v>
      </c>
      <c r="D2075" s="114">
        <f t="shared" si="155"/>
        <v>4</v>
      </c>
      <c r="E2075" s="119">
        <f t="shared" si="156"/>
        <v>3376.8870047244627</v>
      </c>
      <c r="F2075" s="119">
        <v>266.29387714960097</v>
      </c>
      <c r="G2075" s="114">
        <v>23.214932000000001</v>
      </c>
      <c r="H2075" s="114">
        <v>76.027173000000005</v>
      </c>
      <c r="I2075" s="114" t="s">
        <v>1229</v>
      </c>
      <c r="J2075" s="114" t="s">
        <v>61</v>
      </c>
      <c r="K2075" s="121" t="s">
        <v>495</v>
      </c>
      <c r="L2075" s="121" t="s">
        <v>55</v>
      </c>
      <c r="M2075" s="114" t="s">
        <v>1389</v>
      </c>
      <c r="N2075" s="114" t="s">
        <v>65</v>
      </c>
      <c r="O2075" s="114" t="s">
        <v>518</v>
      </c>
      <c r="P2075" s="121" t="s">
        <v>1230</v>
      </c>
      <c r="Q2075" s="121">
        <v>4</v>
      </c>
      <c r="R2075" s="121" t="s">
        <v>873</v>
      </c>
      <c r="S2075" s="121" t="s">
        <v>59</v>
      </c>
      <c r="U2075" s="121" t="s">
        <v>874</v>
      </c>
      <c r="W2075" s="113" t="s">
        <v>65</v>
      </c>
      <c r="X2075" s="113">
        <v>6</v>
      </c>
      <c r="Y2075" s="113" t="s">
        <v>65</v>
      </c>
      <c r="Z2075" s="113" t="s">
        <v>65</v>
      </c>
      <c r="AA2075" s="120">
        <v>0</v>
      </c>
      <c r="AB2075" s="114" t="s">
        <v>65</v>
      </c>
      <c r="AC2075" s="121" t="s">
        <v>59</v>
      </c>
      <c r="AD2075" s="121" t="s">
        <v>875</v>
      </c>
    </row>
    <row r="2076" spans="1:30" s="121" customFormat="1">
      <c r="A2076" s="114" t="s">
        <v>1432</v>
      </c>
      <c r="B2076" s="114" t="s">
        <v>1408</v>
      </c>
      <c r="C2076" s="114" t="s">
        <v>868</v>
      </c>
      <c r="D2076" s="114">
        <f t="shared" si="155"/>
        <v>4</v>
      </c>
      <c r="E2076" s="119">
        <f t="shared" si="156"/>
        <v>3643.1808818740637</v>
      </c>
      <c r="F2076" s="119">
        <v>528.09973610727002</v>
      </c>
      <c r="G2076" s="114">
        <v>23.216982999999999</v>
      </c>
      <c r="H2076" s="114">
        <v>76.025857999999999</v>
      </c>
      <c r="I2076" s="114" t="s">
        <v>1229</v>
      </c>
      <c r="J2076" s="114" t="s">
        <v>61</v>
      </c>
      <c r="K2076" s="121" t="s">
        <v>495</v>
      </c>
      <c r="L2076" s="121" t="s">
        <v>55</v>
      </c>
      <c r="M2076" s="114" t="s">
        <v>1389</v>
      </c>
      <c r="N2076" s="114" t="s">
        <v>65</v>
      </c>
      <c r="O2076" s="114" t="s">
        <v>518</v>
      </c>
      <c r="P2076" s="121" t="s">
        <v>1230</v>
      </c>
      <c r="Q2076" s="121">
        <v>4</v>
      </c>
      <c r="R2076" s="121" t="s">
        <v>885</v>
      </c>
      <c r="S2076" s="121" t="s">
        <v>59</v>
      </c>
      <c r="U2076" s="121" t="s">
        <v>874</v>
      </c>
      <c r="W2076" s="113" t="s">
        <v>65</v>
      </c>
      <c r="X2076" s="113">
        <v>6</v>
      </c>
      <c r="Y2076" s="113" t="s">
        <v>65</v>
      </c>
      <c r="Z2076" s="113" t="s">
        <v>65</v>
      </c>
      <c r="AA2076" s="120">
        <v>0</v>
      </c>
      <c r="AB2076" s="114" t="s">
        <v>65</v>
      </c>
      <c r="AC2076" s="121" t="s">
        <v>59</v>
      </c>
      <c r="AD2076" s="121" t="s">
        <v>875</v>
      </c>
    </row>
    <row r="2077" spans="1:30" s="121" customFormat="1">
      <c r="A2077" s="114" t="s">
        <v>1433</v>
      </c>
      <c r="B2077" s="114" t="s">
        <v>1537</v>
      </c>
      <c r="C2077" s="114" t="s">
        <v>868</v>
      </c>
      <c r="D2077" s="114">
        <f t="shared" si="155"/>
        <v>4</v>
      </c>
      <c r="E2077" s="119">
        <f t="shared" si="156"/>
        <v>4171.2806179813342</v>
      </c>
      <c r="F2077" s="119">
        <v>104.32807512672299</v>
      </c>
      <c r="G2077" s="114">
        <v>23.217478</v>
      </c>
      <c r="H2077" s="114">
        <v>76.020743999999993</v>
      </c>
      <c r="I2077" s="114" t="s">
        <v>1229</v>
      </c>
      <c r="J2077" s="114" t="s">
        <v>61</v>
      </c>
      <c r="K2077" s="121" t="s">
        <v>495</v>
      </c>
      <c r="L2077" s="121" t="s">
        <v>55</v>
      </c>
      <c r="M2077" s="114" t="s">
        <v>1389</v>
      </c>
      <c r="N2077" s="114" t="s">
        <v>65</v>
      </c>
      <c r="O2077" s="114" t="s">
        <v>518</v>
      </c>
      <c r="P2077" s="121" t="s">
        <v>1230</v>
      </c>
      <c r="Q2077" s="121">
        <v>4</v>
      </c>
      <c r="R2077" s="121" t="s">
        <v>885</v>
      </c>
      <c r="S2077" s="121" t="s">
        <v>59</v>
      </c>
      <c r="U2077" s="121" t="s">
        <v>874</v>
      </c>
      <c r="W2077" s="149" t="s">
        <v>1433</v>
      </c>
      <c r="X2077" s="113">
        <v>11</v>
      </c>
      <c r="Y2077" s="113" t="s">
        <v>1413</v>
      </c>
      <c r="Z2077" s="113" t="s">
        <v>1433</v>
      </c>
      <c r="AA2077" s="120">
        <f>X2077+6</f>
        <v>17</v>
      </c>
      <c r="AB2077" s="114" t="s">
        <v>65</v>
      </c>
      <c r="AC2077" s="121" t="s">
        <v>59</v>
      </c>
      <c r="AD2077" s="121" t="s">
        <v>875</v>
      </c>
    </row>
    <row r="2078" spans="1:30" s="121" customFormat="1">
      <c r="A2078" s="114" t="s">
        <v>1431</v>
      </c>
      <c r="B2078" s="114" t="s">
        <v>1408</v>
      </c>
      <c r="C2078" s="114" t="s">
        <v>868</v>
      </c>
      <c r="D2078" s="114">
        <f t="shared" si="155"/>
        <v>4</v>
      </c>
      <c r="E2078" s="119">
        <f t="shared" si="156"/>
        <v>4275.6086931080572</v>
      </c>
      <c r="F2078" s="119">
        <v>83.199866509272994</v>
      </c>
      <c r="G2078" s="114">
        <v>23.217511999999999</v>
      </c>
      <c r="H2078" s="114">
        <v>76.019728999999998</v>
      </c>
      <c r="I2078" s="114" t="s">
        <v>1229</v>
      </c>
      <c r="J2078" s="114" t="s">
        <v>61</v>
      </c>
      <c r="K2078" s="121" t="s">
        <v>495</v>
      </c>
      <c r="L2078" s="121" t="s">
        <v>55</v>
      </c>
      <c r="M2078" s="114" t="s">
        <v>1389</v>
      </c>
      <c r="N2078" s="114" t="s">
        <v>65</v>
      </c>
      <c r="O2078" s="114">
        <v>3</v>
      </c>
      <c r="P2078" s="121" t="s">
        <v>1230</v>
      </c>
      <c r="Q2078" s="121">
        <v>4</v>
      </c>
      <c r="R2078" s="121" t="s">
        <v>885</v>
      </c>
      <c r="S2078" s="121" t="s">
        <v>59</v>
      </c>
      <c r="U2078" s="121" t="s">
        <v>874</v>
      </c>
      <c r="W2078" s="113" t="s">
        <v>65</v>
      </c>
      <c r="X2078" s="113">
        <v>6</v>
      </c>
      <c r="Y2078" s="113" t="s">
        <v>65</v>
      </c>
      <c r="Z2078" s="113" t="s">
        <v>65</v>
      </c>
      <c r="AA2078" s="120">
        <v>0</v>
      </c>
      <c r="AB2078" s="114" t="s">
        <v>65</v>
      </c>
      <c r="AC2078" s="121" t="s">
        <v>59</v>
      </c>
      <c r="AD2078" s="121" t="s">
        <v>875</v>
      </c>
    </row>
    <row r="2079" spans="1:30" s="121" customFormat="1">
      <c r="A2079" s="114" t="s">
        <v>1515</v>
      </c>
      <c r="B2079" s="114" t="s">
        <v>893</v>
      </c>
      <c r="C2079" s="114" t="s">
        <v>868</v>
      </c>
      <c r="D2079" s="114">
        <f t="shared" si="155"/>
        <v>5</v>
      </c>
      <c r="E2079" s="119">
        <f t="shared" si="156"/>
        <v>4358.8085596173305</v>
      </c>
      <c r="F2079" s="119">
        <v>87.508019489861198</v>
      </c>
      <c r="G2079" s="114">
        <v>23.217552000000001</v>
      </c>
      <c r="H2079" s="114">
        <v>76.018917999999999</v>
      </c>
      <c r="I2079" s="114" t="s">
        <v>1229</v>
      </c>
      <c r="J2079" s="114" t="s">
        <v>61</v>
      </c>
      <c r="K2079" s="121" t="s">
        <v>495</v>
      </c>
      <c r="L2079" s="121" t="s">
        <v>55</v>
      </c>
      <c r="M2079" s="114" t="s">
        <v>1389</v>
      </c>
      <c r="N2079" s="114" t="s">
        <v>65</v>
      </c>
      <c r="O2079" s="114" t="s">
        <v>518</v>
      </c>
      <c r="P2079" s="121" t="s">
        <v>884</v>
      </c>
      <c r="Q2079" s="121">
        <v>6</v>
      </c>
      <c r="R2079" s="121" t="s">
        <v>873</v>
      </c>
      <c r="S2079" s="121" t="s">
        <v>59</v>
      </c>
      <c r="U2079" s="121" t="s">
        <v>886</v>
      </c>
      <c r="W2079" s="113" t="s">
        <v>65</v>
      </c>
      <c r="X2079" s="113">
        <v>6</v>
      </c>
      <c r="Y2079" s="113" t="s">
        <v>65</v>
      </c>
      <c r="Z2079" s="113" t="s">
        <v>65</v>
      </c>
      <c r="AA2079" s="120">
        <v>0</v>
      </c>
      <c r="AB2079" s="114" t="s">
        <v>65</v>
      </c>
      <c r="AC2079" s="121" t="s">
        <v>59</v>
      </c>
      <c r="AD2079" s="121" t="s">
        <v>875</v>
      </c>
    </row>
    <row r="2080" spans="1:30" s="121" customFormat="1">
      <c r="A2080" s="114" t="s">
        <v>1432</v>
      </c>
      <c r="B2080" s="114" t="s">
        <v>1408</v>
      </c>
      <c r="C2080" s="114" t="s">
        <v>868</v>
      </c>
      <c r="D2080" s="114">
        <f t="shared" si="155"/>
        <v>5</v>
      </c>
      <c r="E2080" s="119">
        <v>0</v>
      </c>
      <c r="F2080" s="119">
        <v>43.696208588881397</v>
      </c>
      <c r="G2080" s="114">
        <v>23.217386999999999</v>
      </c>
      <c r="H2080" s="114">
        <v>76.018156000000005</v>
      </c>
      <c r="I2080" s="114" t="s">
        <v>1231</v>
      </c>
      <c r="J2080" s="114" t="s">
        <v>61</v>
      </c>
      <c r="K2080" s="121" t="s">
        <v>495</v>
      </c>
      <c r="L2080" s="121" t="s">
        <v>55</v>
      </c>
      <c r="M2080" s="114" t="s">
        <v>1390</v>
      </c>
      <c r="N2080" s="114" t="s">
        <v>65</v>
      </c>
      <c r="O2080" s="114" t="s">
        <v>518</v>
      </c>
      <c r="P2080" s="121" t="s">
        <v>884</v>
      </c>
      <c r="Q2080" s="121">
        <v>6</v>
      </c>
      <c r="R2080" s="121" t="s">
        <v>873</v>
      </c>
      <c r="S2080" s="121" t="s">
        <v>59</v>
      </c>
      <c r="U2080" s="121" t="s">
        <v>886</v>
      </c>
      <c r="W2080" s="113" t="s">
        <v>65</v>
      </c>
      <c r="X2080" s="113">
        <v>8</v>
      </c>
      <c r="Y2080" s="113" t="s">
        <v>65</v>
      </c>
      <c r="Z2080" s="113" t="s">
        <v>65</v>
      </c>
      <c r="AA2080" s="120">
        <v>0</v>
      </c>
      <c r="AB2080" s="114" t="s">
        <v>65</v>
      </c>
      <c r="AC2080" s="121" t="s">
        <v>59</v>
      </c>
      <c r="AD2080" s="121" t="s">
        <v>875</v>
      </c>
    </row>
    <row r="2081" spans="1:30" s="121" customFormat="1">
      <c r="A2081" s="114" t="s">
        <v>1432</v>
      </c>
      <c r="B2081" s="114" t="s">
        <v>1408</v>
      </c>
      <c r="C2081" s="114" t="s">
        <v>868</v>
      </c>
      <c r="D2081" s="114">
        <f t="shared" si="155"/>
        <v>5</v>
      </c>
      <c r="E2081" s="119">
        <f t="shared" si="156"/>
        <v>43.696208588881397</v>
      </c>
      <c r="F2081" s="119">
        <v>335.55412221529298</v>
      </c>
      <c r="G2081" s="114">
        <v>23.217302</v>
      </c>
      <c r="H2081" s="114">
        <v>76.017780000000002</v>
      </c>
      <c r="I2081" s="114" t="s">
        <v>1231</v>
      </c>
      <c r="J2081" s="114" t="s">
        <v>61</v>
      </c>
      <c r="K2081" s="121" t="s">
        <v>495</v>
      </c>
      <c r="L2081" s="121" t="s">
        <v>55</v>
      </c>
      <c r="M2081" s="114" t="s">
        <v>1390</v>
      </c>
      <c r="N2081" s="114" t="s">
        <v>65</v>
      </c>
      <c r="O2081" s="114" t="s">
        <v>518</v>
      </c>
      <c r="P2081" s="121" t="s">
        <v>884</v>
      </c>
      <c r="Q2081" s="121">
        <v>6</v>
      </c>
      <c r="R2081" s="121" t="s">
        <v>873</v>
      </c>
      <c r="S2081" s="121" t="s">
        <v>59</v>
      </c>
      <c r="U2081" s="121" t="s">
        <v>886</v>
      </c>
      <c r="W2081" s="113" t="s">
        <v>65</v>
      </c>
      <c r="X2081" s="113">
        <v>6</v>
      </c>
      <c r="Y2081" s="113" t="s">
        <v>65</v>
      </c>
      <c r="Z2081" s="113" t="s">
        <v>65</v>
      </c>
      <c r="AA2081" s="120">
        <v>0</v>
      </c>
      <c r="AB2081" s="114" t="s">
        <v>65</v>
      </c>
      <c r="AC2081" s="121" t="s">
        <v>59</v>
      </c>
      <c r="AD2081" s="121" t="s">
        <v>875</v>
      </c>
    </row>
    <row r="2082" spans="1:30" s="121" customFormat="1">
      <c r="A2082" s="114" t="s">
        <v>1432</v>
      </c>
      <c r="B2082" s="114" t="s">
        <v>1408</v>
      </c>
      <c r="C2082" s="114" t="s">
        <v>868</v>
      </c>
      <c r="D2082" s="114">
        <f t="shared" si="155"/>
        <v>5</v>
      </c>
      <c r="E2082" s="119">
        <f t="shared" si="156"/>
        <v>379.25033080417438</v>
      </c>
      <c r="F2082" s="119">
        <v>138.21894318364701</v>
      </c>
      <c r="G2082" s="114">
        <v>23.218304</v>
      </c>
      <c r="H2082" s="114">
        <v>76.014899</v>
      </c>
      <c r="I2082" s="114" t="s">
        <v>1231</v>
      </c>
      <c r="J2082" s="114" t="s">
        <v>61</v>
      </c>
      <c r="K2082" s="121" t="s">
        <v>495</v>
      </c>
      <c r="L2082" s="121" t="s">
        <v>55</v>
      </c>
      <c r="M2082" s="114" t="s">
        <v>1390</v>
      </c>
      <c r="N2082" s="114" t="s">
        <v>65</v>
      </c>
      <c r="O2082" s="114" t="s">
        <v>518</v>
      </c>
      <c r="P2082" s="121" t="s">
        <v>884</v>
      </c>
      <c r="Q2082" s="121">
        <v>6</v>
      </c>
      <c r="R2082" s="121" t="s">
        <v>873</v>
      </c>
      <c r="S2082" s="121" t="s">
        <v>59</v>
      </c>
      <c r="U2082" s="121" t="s">
        <v>886</v>
      </c>
      <c r="W2082" s="113" t="s">
        <v>65</v>
      </c>
      <c r="X2082" s="113">
        <v>6</v>
      </c>
      <c r="Y2082" s="113" t="s">
        <v>65</v>
      </c>
      <c r="Z2082" s="113" t="s">
        <v>65</v>
      </c>
      <c r="AA2082" s="120">
        <v>0</v>
      </c>
      <c r="AB2082" s="114" t="s">
        <v>65</v>
      </c>
      <c r="AC2082" s="121" t="s">
        <v>59</v>
      </c>
      <c r="AD2082" s="121" t="s">
        <v>875</v>
      </c>
    </row>
    <row r="2083" spans="1:30" s="121" customFormat="1">
      <c r="A2083" s="114" t="s">
        <v>1432</v>
      </c>
      <c r="B2083" s="114" t="s">
        <v>1408</v>
      </c>
      <c r="C2083" s="114" t="s">
        <v>868</v>
      </c>
      <c r="D2083" s="114">
        <f t="shared" si="155"/>
        <v>5</v>
      </c>
      <c r="E2083" s="119">
        <f t="shared" si="156"/>
        <v>517.46927398782145</v>
      </c>
      <c r="F2083" s="119">
        <v>54.636451856327803</v>
      </c>
      <c r="G2083" s="114">
        <v>23.219403</v>
      </c>
      <c r="H2083" s="114">
        <v>76.014347999999998</v>
      </c>
      <c r="I2083" s="114" t="s">
        <v>1231</v>
      </c>
      <c r="J2083" s="114" t="s">
        <v>61</v>
      </c>
      <c r="K2083" s="121" t="s">
        <v>495</v>
      </c>
      <c r="L2083" s="121" t="s">
        <v>55</v>
      </c>
      <c r="M2083" s="114" t="s">
        <v>1390</v>
      </c>
      <c r="N2083" s="114" t="s">
        <v>65</v>
      </c>
      <c r="O2083" s="114" t="s">
        <v>518</v>
      </c>
      <c r="P2083" s="121" t="s">
        <v>884</v>
      </c>
      <c r="Q2083" s="121">
        <v>6</v>
      </c>
      <c r="R2083" s="121" t="s">
        <v>873</v>
      </c>
      <c r="S2083" s="121" t="s">
        <v>59</v>
      </c>
      <c r="U2083" s="121" t="s">
        <v>886</v>
      </c>
      <c r="W2083" s="113" t="s">
        <v>65</v>
      </c>
      <c r="X2083" s="113">
        <v>7</v>
      </c>
      <c r="Y2083" s="113" t="s">
        <v>65</v>
      </c>
      <c r="Z2083" s="113" t="s">
        <v>65</v>
      </c>
      <c r="AA2083" s="120">
        <v>0</v>
      </c>
      <c r="AB2083" s="114" t="s">
        <v>65</v>
      </c>
      <c r="AC2083" s="121" t="s">
        <v>59</v>
      </c>
      <c r="AD2083" s="121" t="s">
        <v>875</v>
      </c>
    </row>
    <row r="2084" spans="1:30" s="121" customFormat="1">
      <c r="A2084" s="114" t="s">
        <v>1431</v>
      </c>
      <c r="B2084" s="114" t="s">
        <v>1408</v>
      </c>
      <c r="C2084" s="114" t="s">
        <v>868</v>
      </c>
      <c r="D2084" s="114">
        <f t="shared" si="155"/>
        <v>5</v>
      </c>
      <c r="E2084" s="119">
        <f t="shared" si="156"/>
        <v>572.10572584414922</v>
      </c>
      <c r="F2084" s="119">
        <v>187.862950209932</v>
      </c>
      <c r="G2084" s="114">
        <v>23.219878999999999</v>
      </c>
      <c r="H2084" s="114">
        <v>76.014336999999998</v>
      </c>
      <c r="I2084" s="114" t="s">
        <v>1231</v>
      </c>
      <c r="J2084" s="114" t="s">
        <v>61</v>
      </c>
      <c r="K2084" s="121" t="s">
        <v>495</v>
      </c>
      <c r="L2084" s="121" t="s">
        <v>55</v>
      </c>
      <c r="M2084" s="114" t="s">
        <v>1390</v>
      </c>
      <c r="N2084" s="114" t="s">
        <v>65</v>
      </c>
      <c r="O2084" s="114" t="s">
        <v>518</v>
      </c>
      <c r="P2084" s="121" t="s">
        <v>884</v>
      </c>
      <c r="Q2084" s="121">
        <v>6</v>
      </c>
      <c r="R2084" s="121" t="s">
        <v>873</v>
      </c>
      <c r="S2084" s="121" t="s">
        <v>59</v>
      </c>
      <c r="U2084" s="121" t="s">
        <v>886</v>
      </c>
      <c r="W2084" s="113" t="s">
        <v>65</v>
      </c>
      <c r="X2084" s="113">
        <v>6</v>
      </c>
      <c r="Y2084" s="113" t="s">
        <v>65</v>
      </c>
      <c r="Z2084" s="113" t="s">
        <v>65</v>
      </c>
      <c r="AA2084" s="120">
        <v>0</v>
      </c>
      <c r="AB2084" s="114" t="s">
        <v>65</v>
      </c>
      <c r="AC2084" s="121" t="s">
        <v>59</v>
      </c>
      <c r="AD2084" s="121" t="s">
        <v>875</v>
      </c>
    </row>
    <row r="2085" spans="1:30" s="121" customFormat="1">
      <c r="A2085" s="114" t="s">
        <v>1433</v>
      </c>
      <c r="B2085" s="114" t="s">
        <v>1537</v>
      </c>
      <c r="C2085" s="114" t="s">
        <v>868</v>
      </c>
      <c r="D2085" s="114">
        <f t="shared" si="155"/>
        <v>4</v>
      </c>
      <c r="E2085" s="119">
        <f t="shared" si="156"/>
        <v>759.96867605408124</v>
      </c>
      <c r="F2085" s="119">
        <v>179.63358820018499</v>
      </c>
      <c r="G2085" s="114">
        <v>23.221558000000002</v>
      </c>
      <c r="H2085" s="114">
        <v>76.014521999999999</v>
      </c>
      <c r="I2085" s="114" t="s">
        <v>1231</v>
      </c>
      <c r="J2085" s="114" t="s">
        <v>61</v>
      </c>
      <c r="K2085" s="121" t="s">
        <v>495</v>
      </c>
      <c r="L2085" s="121" t="s">
        <v>55</v>
      </c>
      <c r="M2085" s="114" t="s">
        <v>1390</v>
      </c>
      <c r="N2085" s="114" t="s">
        <v>65</v>
      </c>
      <c r="O2085" s="114" t="s">
        <v>518</v>
      </c>
      <c r="P2085" s="121" t="s">
        <v>1231</v>
      </c>
      <c r="Q2085" s="121">
        <v>4</v>
      </c>
      <c r="R2085" s="121" t="s">
        <v>881</v>
      </c>
      <c r="S2085" s="121" t="s">
        <v>59</v>
      </c>
      <c r="U2085" s="121" t="s">
        <v>874</v>
      </c>
      <c r="W2085" s="149" t="s">
        <v>1433</v>
      </c>
      <c r="X2085" s="113">
        <v>14</v>
      </c>
      <c r="Y2085" s="113" t="s">
        <v>1413</v>
      </c>
      <c r="Z2085" s="113" t="s">
        <v>1433</v>
      </c>
      <c r="AA2085" s="120">
        <f>X2085+6</f>
        <v>20</v>
      </c>
      <c r="AB2085" s="114" t="s">
        <v>65</v>
      </c>
      <c r="AC2085" s="121" t="s">
        <v>59</v>
      </c>
      <c r="AD2085" s="121" t="s">
        <v>875</v>
      </c>
    </row>
    <row r="2086" spans="1:30" s="121" customFormat="1">
      <c r="A2086" s="114" t="s">
        <v>879</v>
      </c>
      <c r="B2086" s="114" t="s">
        <v>871</v>
      </c>
      <c r="C2086" s="114" t="s">
        <v>868</v>
      </c>
      <c r="D2086" s="114">
        <f t="shared" si="155"/>
        <v>4</v>
      </c>
      <c r="E2086" s="119">
        <f t="shared" si="156"/>
        <v>939.60226425426617</v>
      </c>
      <c r="F2086" s="119">
        <v>106.25492483866201</v>
      </c>
      <c r="G2086" s="114">
        <v>23.223122</v>
      </c>
      <c r="H2086" s="114">
        <v>76.014951999999994</v>
      </c>
      <c r="I2086" s="114" t="s">
        <v>1231</v>
      </c>
      <c r="J2086" s="114" t="s">
        <v>61</v>
      </c>
      <c r="K2086" s="121" t="s">
        <v>495</v>
      </c>
      <c r="L2086" s="121" t="s">
        <v>55</v>
      </c>
      <c r="M2086" s="114" t="s">
        <v>1390</v>
      </c>
      <c r="N2086" s="114" t="s">
        <v>65</v>
      </c>
      <c r="O2086" s="114" t="s">
        <v>518</v>
      </c>
      <c r="P2086" s="121" t="s">
        <v>1231</v>
      </c>
      <c r="Q2086" s="121">
        <v>4</v>
      </c>
      <c r="R2086" s="121" t="s">
        <v>881</v>
      </c>
      <c r="S2086" s="121" t="s">
        <v>59</v>
      </c>
      <c r="U2086" s="121" t="s">
        <v>874</v>
      </c>
      <c r="W2086" s="113" t="s">
        <v>65</v>
      </c>
      <c r="X2086" s="113">
        <v>6</v>
      </c>
      <c r="Y2086" s="113" t="s">
        <v>65</v>
      </c>
      <c r="Z2086" s="113" t="s">
        <v>65</v>
      </c>
      <c r="AA2086" s="120">
        <v>0</v>
      </c>
      <c r="AB2086" s="114" t="s">
        <v>65</v>
      </c>
      <c r="AC2086" s="121" t="s">
        <v>59</v>
      </c>
      <c r="AD2086" s="121" t="s">
        <v>875</v>
      </c>
    </row>
    <row r="2087" spans="1:30" s="121" customFormat="1">
      <c r="A2087" s="114" t="s">
        <v>1433</v>
      </c>
      <c r="B2087" s="114" t="s">
        <v>1537</v>
      </c>
      <c r="C2087" s="114" t="s">
        <v>868</v>
      </c>
      <c r="D2087" s="114">
        <f t="shared" si="155"/>
        <v>4</v>
      </c>
      <c r="E2087" s="119">
        <f t="shared" si="156"/>
        <v>1045.8571890929281</v>
      </c>
      <c r="F2087" s="119">
        <v>511.05287749311799</v>
      </c>
      <c r="G2087" s="114">
        <v>23.224072</v>
      </c>
      <c r="H2087" s="114">
        <v>76.015074999999996</v>
      </c>
      <c r="I2087" s="114" t="s">
        <v>1231</v>
      </c>
      <c r="J2087" s="114" t="s">
        <v>61</v>
      </c>
      <c r="K2087" s="121" t="s">
        <v>495</v>
      </c>
      <c r="L2087" s="121" t="s">
        <v>55</v>
      </c>
      <c r="M2087" s="114" t="s">
        <v>1390</v>
      </c>
      <c r="N2087" s="114" t="s">
        <v>65</v>
      </c>
      <c r="O2087" s="114" t="s">
        <v>518</v>
      </c>
      <c r="P2087" s="121" t="s">
        <v>1231</v>
      </c>
      <c r="Q2087" s="121">
        <v>4</v>
      </c>
      <c r="R2087" s="121" t="s">
        <v>881</v>
      </c>
      <c r="S2087" s="121" t="s">
        <v>59</v>
      </c>
      <c r="U2087" s="121" t="s">
        <v>874</v>
      </c>
      <c r="W2087" s="149" t="s">
        <v>1433</v>
      </c>
      <c r="X2087" s="113">
        <v>7</v>
      </c>
      <c r="Y2087" s="113" t="s">
        <v>1413</v>
      </c>
      <c r="Z2087" s="113" t="s">
        <v>1433</v>
      </c>
      <c r="AA2087" s="120">
        <f>X2087+6</f>
        <v>13</v>
      </c>
      <c r="AB2087" s="114" t="s">
        <v>65</v>
      </c>
      <c r="AC2087" s="121" t="s">
        <v>59</v>
      </c>
      <c r="AD2087" s="121" t="s">
        <v>875</v>
      </c>
    </row>
    <row r="2088" spans="1:30" s="121" customFormat="1">
      <c r="A2088" s="114" t="s">
        <v>1431</v>
      </c>
      <c r="B2088" s="114" t="s">
        <v>1408</v>
      </c>
      <c r="C2088" s="114" t="s">
        <v>868</v>
      </c>
      <c r="D2088" s="114">
        <f t="shared" si="155"/>
        <v>4</v>
      </c>
      <c r="E2088" s="119">
        <f t="shared" si="156"/>
        <v>1556.910066586046</v>
      </c>
      <c r="F2088" s="119">
        <v>85.100958407690797</v>
      </c>
      <c r="G2088" s="114">
        <v>23.228605999999999</v>
      </c>
      <c r="H2088" s="114">
        <v>76.015951000000001</v>
      </c>
      <c r="I2088" s="114" t="s">
        <v>1231</v>
      </c>
      <c r="J2088" s="114" t="s">
        <v>61</v>
      </c>
      <c r="K2088" s="121" t="s">
        <v>495</v>
      </c>
      <c r="L2088" s="121" t="s">
        <v>55</v>
      </c>
      <c r="M2088" s="114" t="s">
        <v>1390</v>
      </c>
      <c r="N2088" s="114" t="s">
        <v>65</v>
      </c>
      <c r="O2088" s="114" t="s">
        <v>518</v>
      </c>
      <c r="P2088" s="121" t="s">
        <v>1231</v>
      </c>
      <c r="Q2088" s="121">
        <v>4</v>
      </c>
      <c r="R2088" s="121" t="s">
        <v>881</v>
      </c>
      <c r="S2088" s="121" t="s">
        <v>59</v>
      </c>
      <c r="U2088" s="121" t="s">
        <v>874</v>
      </c>
      <c r="W2088" s="113" t="s">
        <v>65</v>
      </c>
      <c r="X2088" s="113">
        <v>6</v>
      </c>
      <c r="Y2088" s="113" t="s">
        <v>65</v>
      </c>
      <c r="Z2088" s="113" t="s">
        <v>65</v>
      </c>
      <c r="AA2088" s="120">
        <v>0</v>
      </c>
      <c r="AB2088" s="114" t="s">
        <v>65</v>
      </c>
      <c r="AC2088" s="121" t="s">
        <v>59</v>
      </c>
      <c r="AD2088" s="121" t="s">
        <v>875</v>
      </c>
    </row>
    <row r="2089" spans="1:30" s="121" customFormat="1">
      <c r="A2089" s="114" t="s">
        <v>1432</v>
      </c>
      <c r="B2089" s="114" t="s">
        <v>1408</v>
      </c>
      <c r="C2089" s="114" t="s">
        <v>868</v>
      </c>
      <c r="D2089" s="114">
        <f t="shared" si="155"/>
        <v>5</v>
      </c>
      <c r="E2089" s="119">
        <f t="shared" si="156"/>
        <v>1642.0110249937368</v>
      </c>
      <c r="F2089" s="119">
        <v>81.221641117062404</v>
      </c>
      <c r="G2089" s="114">
        <v>23.229308</v>
      </c>
      <c r="H2089" s="114">
        <v>76.016282000000004</v>
      </c>
      <c r="I2089" s="114" t="s">
        <v>1231</v>
      </c>
      <c r="J2089" s="114" t="s">
        <v>61</v>
      </c>
      <c r="K2089" s="121" t="s">
        <v>495</v>
      </c>
      <c r="L2089" s="121" t="s">
        <v>55</v>
      </c>
      <c r="M2089" s="114" t="s">
        <v>1390</v>
      </c>
      <c r="N2089" s="114" t="s">
        <v>65</v>
      </c>
      <c r="O2089" s="114" t="s">
        <v>518</v>
      </c>
      <c r="P2089" s="121" t="s">
        <v>884</v>
      </c>
      <c r="Q2089" s="121">
        <v>6</v>
      </c>
      <c r="R2089" s="121" t="s">
        <v>873</v>
      </c>
      <c r="S2089" s="121" t="s">
        <v>59</v>
      </c>
      <c r="U2089" s="121" t="s">
        <v>886</v>
      </c>
      <c r="W2089" s="113" t="s">
        <v>65</v>
      </c>
      <c r="X2089" s="113">
        <v>5</v>
      </c>
      <c r="Y2089" s="113" t="s">
        <v>65</v>
      </c>
      <c r="Z2089" s="113" t="s">
        <v>65</v>
      </c>
      <c r="AA2089" s="120">
        <v>0</v>
      </c>
      <c r="AB2089" s="114" t="s">
        <v>65</v>
      </c>
      <c r="AC2089" s="121" t="s">
        <v>59</v>
      </c>
      <c r="AD2089" s="121" t="s">
        <v>875</v>
      </c>
    </row>
    <row r="2090" spans="1:30" s="121" customFormat="1">
      <c r="A2090" s="114" t="s">
        <v>1432</v>
      </c>
      <c r="B2090" s="114" t="s">
        <v>1408</v>
      </c>
      <c r="C2090" s="114" t="s">
        <v>868</v>
      </c>
      <c r="D2090" s="114">
        <f t="shared" si="155"/>
        <v>5</v>
      </c>
      <c r="E2090" s="119">
        <f t="shared" si="156"/>
        <v>1723.2326661107991</v>
      </c>
      <c r="F2090" s="119">
        <v>74.884643874194495</v>
      </c>
      <c r="G2090" s="114">
        <v>23.230005999999999</v>
      </c>
      <c r="H2090" s="114">
        <v>76.016514000000001</v>
      </c>
      <c r="I2090" s="114" t="s">
        <v>1231</v>
      </c>
      <c r="J2090" s="114" t="s">
        <v>61</v>
      </c>
      <c r="K2090" s="121" t="s">
        <v>495</v>
      </c>
      <c r="L2090" s="121" t="s">
        <v>55</v>
      </c>
      <c r="M2090" s="114" t="s">
        <v>1390</v>
      </c>
      <c r="N2090" s="114" t="s">
        <v>65</v>
      </c>
      <c r="O2090" s="114" t="s">
        <v>518</v>
      </c>
      <c r="P2090" s="121" t="s">
        <v>884</v>
      </c>
      <c r="Q2090" s="121">
        <v>6</v>
      </c>
      <c r="R2090" s="121" t="s">
        <v>873</v>
      </c>
      <c r="S2090" s="121" t="s">
        <v>59</v>
      </c>
      <c r="U2090" s="121" t="s">
        <v>886</v>
      </c>
      <c r="W2090" s="113" t="s">
        <v>65</v>
      </c>
      <c r="X2090" s="113">
        <v>5</v>
      </c>
      <c r="Y2090" s="113" t="s">
        <v>65</v>
      </c>
      <c r="Z2090" s="113" t="s">
        <v>65</v>
      </c>
      <c r="AA2090" s="120">
        <v>0</v>
      </c>
      <c r="AB2090" s="114" t="s">
        <v>65</v>
      </c>
      <c r="AC2090" s="121" t="s">
        <v>59</v>
      </c>
      <c r="AD2090" s="121" t="s">
        <v>875</v>
      </c>
    </row>
    <row r="2091" spans="1:30" s="121" customFormat="1">
      <c r="A2091" s="114" t="s">
        <v>1432</v>
      </c>
      <c r="B2091" s="114" t="s">
        <v>1408</v>
      </c>
      <c r="C2091" s="114" t="s">
        <v>868</v>
      </c>
      <c r="D2091" s="114">
        <f t="shared" si="155"/>
        <v>5</v>
      </c>
      <c r="E2091" s="119">
        <f t="shared" si="156"/>
        <v>1798.1173099849937</v>
      </c>
      <c r="F2091" s="119">
        <v>70.038241366665503</v>
      </c>
      <c r="G2091" s="114">
        <v>23.230620999999999</v>
      </c>
      <c r="H2091" s="114">
        <v>76.016814999999994</v>
      </c>
      <c r="I2091" s="114" t="s">
        <v>1231</v>
      </c>
      <c r="J2091" s="114" t="s">
        <v>61</v>
      </c>
      <c r="K2091" s="121" t="s">
        <v>495</v>
      </c>
      <c r="L2091" s="121" t="s">
        <v>55</v>
      </c>
      <c r="M2091" s="114" t="s">
        <v>1390</v>
      </c>
      <c r="N2091" s="114" t="s">
        <v>65</v>
      </c>
      <c r="O2091" s="114" t="s">
        <v>518</v>
      </c>
      <c r="P2091" s="121" t="s">
        <v>884</v>
      </c>
      <c r="Q2091" s="121">
        <v>6</v>
      </c>
      <c r="R2091" s="121" t="s">
        <v>873</v>
      </c>
      <c r="S2091" s="121" t="s">
        <v>59</v>
      </c>
      <c r="U2091" s="121" t="s">
        <v>886</v>
      </c>
      <c r="W2091" s="113" t="s">
        <v>65</v>
      </c>
      <c r="X2091" s="113">
        <v>5</v>
      </c>
      <c r="Y2091" s="113" t="s">
        <v>65</v>
      </c>
      <c r="Z2091" s="113" t="s">
        <v>65</v>
      </c>
      <c r="AA2091" s="120">
        <v>0</v>
      </c>
      <c r="AB2091" s="114" t="s">
        <v>65</v>
      </c>
      <c r="AC2091" s="121" t="s">
        <v>59</v>
      </c>
      <c r="AD2091" s="121" t="s">
        <v>875</v>
      </c>
    </row>
    <row r="2092" spans="1:30" s="121" customFormat="1">
      <c r="A2092" s="114" t="s">
        <v>1432</v>
      </c>
      <c r="B2092" s="114" t="s">
        <v>1408</v>
      </c>
      <c r="C2092" s="114" t="s">
        <v>868</v>
      </c>
      <c r="D2092" s="114">
        <f t="shared" si="155"/>
        <v>5</v>
      </c>
      <c r="E2092" s="119">
        <f t="shared" si="156"/>
        <v>1868.1555513516591</v>
      </c>
      <c r="F2092" s="119">
        <v>65.853858867819397</v>
      </c>
      <c r="G2092" s="114">
        <v>23.231193999999999</v>
      </c>
      <c r="H2092" s="114">
        <v>76.017004</v>
      </c>
      <c r="I2092" s="114" t="s">
        <v>1231</v>
      </c>
      <c r="J2092" s="114" t="s">
        <v>61</v>
      </c>
      <c r="K2092" s="121" t="s">
        <v>495</v>
      </c>
      <c r="L2092" s="121" t="s">
        <v>55</v>
      </c>
      <c r="M2092" s="114" t="s">
        <v>1390</v>
      </c>
      <c r="N2092" s="114" t="s">
        <v>65</v>
      </c>
      <c r="O2092" s="114" t="s">
        <v>518</v>
      </c>
      <c r="P2092" s="121" t="s">
        <v>884</v>
      </c>
      <c r="Q2092" s="121">
        <v>6</v>
      </c>
      <c r="R2092" s="121" t="s">
        <v>873</v>
      </c>
      <c r="S2092" s="121" t="s">
        <v>59</v>
      </c>
      <c r="U2092" s="121" t="s">
        <v>886</v>
      </c>
      <c r="W2092" s="113" t="s">
        <v>65</v>
      </c>
      <c r="X2092" s="113">
        <v>6</v>
      </c>
      <c r="Y2092" s="113" t="s">
        <v>65</v>
      </c>
      <c r="Z2092" s="113" t="s">
        <v>65</v>
      </c>
      <c r="AA2092" s="120">
        <v>0</v>
      </c>
      <c r="AB2092" s="114" t="s">
        <v>65</v>
      </c>
      <c r="AC2092" s="121" t="s">
        <v>59</v>
      </c>
      <c r="AD2092" s="121" t="s">
        <v>875</v>
      </c>
    </row>
    <row r="2093" spans="1:30" s="121" customFormat="1">
      <c r="A2093" s="114" t="s">
        <v>1432</v>
      </c>
      <c r="B2093" s="114" t="s">
        <v>1408</v>
      </c>
      <c r="C2093" s="114" t="s">
        <v>868</v>
      </c>
      <c r="D2093" s="114">
        <f t="shared" si="155"/>
        <v>5</v>
      </c>
      <c r="E2093" s="119">
        <f t="shared" si="156"/>
        <v>1934.0094102194785</v>
      </c>
      <c r="F2093" s="119">
        <v>62.755065324211998</v>
      </c>
      <c r="G2093" s="114">
        <v>23.231759</v>
      </c>
      <c r="H2093" s="114">
        <v>76.017196999999996</v>
      </c>
      <c r="I2093" s="114" t="s">
        <v>1231</v>
      </c>
      <c r="J2093" s="114" t="s">
        <v>61</v>
      </c>
      <c r="K2093" s="121" t="s">
        <v>495</v>
      </c>
      <c r="L2093" s="121" t="s">
        <v>55</v>
      </c>
      <c r="M2093" s="114" t="s">
        <v>1390</v>
      </c>
      <c r="N2093" s="114" t="s">
        <v>65</v>
      </c>
      <c r="O2093" s="114" t="s">
        <v>518</v>
      </c>
      <c r="P2093" s="121" t="s">
        <v>884</v>
      </c>
      <c r="Q2093" s="121">
        <v>6</v>
      </c>
      <c r="R2093" s="121" t="s">
        <v>873</v>
      </c>
      <c r="S2093" s="121" t="s">
        <v>59</v>
      </c>
      <c r="U2093" s="121" t="s">
        <v>886</v>
      </c>
      <c r="W2093" s="113" t="s">
        <v>65</v>
      </c>
      <c r="X2093" s="113">
        <v>7</v>
      </c>
      <c r="Y2093" s="113" t="s">
        <v>65</v>
      </c>
      <c r="Z2093" s="113" t="s">
        <v>65</v>
      </c>
      <c r="AA2093" s="120">
        <v>0</v>
      </c>
      <c r="AB2093" s="114" t="s">
        <v>65</v>
      </c>
      <c r="AC2093" s="121" t="s">
        <v>59</v>
      </c>
      <c r="AD2093" s="121" t="s">
        <v>875</v>
      </c>
    </row>
    <row r="2094" spans="1:30" s="121" customFormat="1">
      <c r="A2094" s="114" t="s">
        <v>1432</v>
      </c>
      <c r="B2094" s="114" t="s">
        <v>1408</v>
      </c>
      <c r="C2094" s="114" t="s">
        <v>868</v>
      </c>
      <c r="D2094" s="114">
        <f t="shared" si="155"/>
        <v>5</v>
      </c>
      <c r="E2094" s="119">
        <f t="shared" si="156"/>
        <v>1996.7644755436904</v>
      </c>
      <c r="F2094" s="119">
        <v>42.8045785149341</v>
      </c>
      <c r="G2094" s="114">
        <v>23.232288</v>
      </c>
      <c r="H2094" s="114">
        <v>76.017411999999993</v>
      </c>
      <c r="I2094" s="114" t="s">
        <v>1231</v>
      </c>
      <c r="J2094" s="114" t="s">
        <v>61</v>
      </c>
      <c r="K2094" s="121" t="s">
        <v>495</v>
      </c>
      <c r="L2094" s="121" t="s">
        <v>55</v>
      </c>
      <c r="M2094" s="114" t="s">
        <v>1390</v>
      </c>
      <c r="N2094" s="114" t="s">
        <v>65</v>
      </c>
      <c r="O2094" s="114">
        <v>3</v>
      </c>
      <c r="P2094" s="121" t="s">
        <v>884</v>
      </c>
      <c r="Q2094" s="121">
        <v>6</v>
      </c>
      <c r="R2094" s="121" t="s">
        <v>873</v>
      </c>
      <c r="S2094" s="121" t="s">
        <v>59</v>
      </c>
      <c r="U2094" s="121" t="s">
        <v>886</v>
      </c>
      <c r="W2094" s="113" t="s">
        <v>65</v>
      </c>
      <c r="X2094" s="113">
        <v>16</v>
      </c>
      <c r="Y2094" s="113" t="s">
        <v>65</v>
      </c>
      <c r="Z2094" s="113" t="s">
        <v>65</v>
      </c>
      <c r="AA2094" s="120">
        <v>0</v>
      </c>
      <c r="AB2094" s="114" t="s">
        <v>65</v>
      </c>
      <c r="AC2094" s="121" t="s">
        <v>59</v>
      </c>
      <c r="AD2094" s="121" t="s">
        <v>875</v>
      </c>
    </row>
    <row r="2095" spans="1:30" s="121" customFormat="1">
      <c r="A2095" s="114" t="s">
        <v>1433</v>
      </c>
      <c r="B2095" s="114" t="s">
        <v>1537</v>
      </c>
      <c r="C2095" s="114" t="s">
        <v>868</v>
      </c>
      <c r="D2095" s="114">
        <f t="shared" si="155"/>
        <v>5</v>
      </c>
      <c r="E2095" s="119">
        <f t="shared" si="156"/>
        <v>2039.5690540586245</v>
      </c>
      <c r="F2095" s="119">
        <v>256.10349736422899</v>
      </c>
      <c r="G2095" s="114">
        <v>23.232658000000001</v>
      </c>
      <c r="H2095" s="114">
        <v>76.017526000000004</v>
      </c>
      <c r="I2095" s="114" t="s">
        <v>1231</v>
      </c>
      <c r="J2095" s="114" t="s">
        <v>61</v>
      </c>
      <c r="K2095" s="121" t="s">
        <v>495</v>
      </c>
      <c r="L2095" s="121" t="s">
        <v>55</v>
      </c>
      <c r="M2095" s="114" t="s">
        <v>1390</v>
      </c>
      <c r="N2095" s="114" t="s">
        <v>65</v>
      </c>
      <c r="O2095" s="114" t="s">
        <v>518</v>
      </c>
      <c r="P2095" s="121" t="s">
        <v>884</v>
      </c>
      <c r="Q2095" s="121">
        <v>6</v>
      </c>
      <c r="R2095" s="121" t="s">
        <v>873</v>
      </c>
      <c r="S2095" s="121" t="s">
        <v>59</v>
      </c>
      <c r="U2095" s="121" t="s">
        <v>886</v>
      </c>
      <c r="W2095" s="149" t="s">
        <v>1433</v>
      </c>
      <c r="X2095" s="113">
        <v>20</v>
      </c>
      <c r="Y2095" s="113" t="s">
        <v>1413</v>
      </c>
      <c r="Z2095" s="113" t="s">
        <v>1433</v>
      </c>
      <c r="AA2095" s="120">
        <f>X2095+6</f>
        <v>26</v>
      </c>
      <c r="AB2095" s="114" t="s">
        <v>65</v>
      </c>
      <c r="AC2095" s="121" t="s">
        <v>59</v>
      </c>
      <c r="AD2095" s="121" t="s">
        <v>875</v>
      </c>
    </row>
    <row r="2096" spans="1:30" s="121" customFormat="1">
      <c r="A2096" s="114" t="s">
        <v>1432</v>
      </c>
      <c r="B2096" s="114" t="s">
        <v>1408</v>
      </c>
      <c r="C2096" s="114" t="s">
        <v>868</v>
      </c>
      <c r="D2096" s="114">
        <f t="shared" si="155"/>
        <v>4</v>
      </c>
      <c r="E2096" s="119">
        <f t="shared" si="156"/>
        <v>2295.6725514228533</v>
      </c>
      <c r="F2096" s="119">
        <v>262.178516363602</v>
      </c>
      <c r="G2096" s="114">
        <v>23.234755</v>
      </c>
      <c r="H2096" s="114">
        <v>76.018080999999995</v>
      </c>
      <c r="I2096" s="114" t="s">
        <v>1231</v>
      </c>
      <c r="J2096" s="114" t="s">
        <v>61</v>
      </c>
      <c r="K2096" s="121" t="s">
        <v>495</v>
      </c>
      <c r="L2096" s="121" t="s">
        <v>55</v>
      </c>
      <c r="M2096" s="114" t="s">
        <v>1390</v>
      </c>
      <c r="N2096" s="114" t="s">
        <v>65</v>
      </c>
      <c r="O2096" s="114" t="s">
        <v>518</v>
      </c>
      <c r="P2096" s="121" t="s">
        <v>1231</v>
      </c>
      <c r="Q2096" s="121">
        <v>4</v>
      </c>
      <c r="R2096" s="121" t="s">
        <v>873</v>
      </c>
      <c r="S2096" s="121" t="s">
        <v>59</v>
      </c>
      <c r="U2096" s="121" t="s">
        <v>874</v>
      </c>
      <c r="W2096" s="113" t="s">
        <v>65</v>
      </c>
      <c r="X2096" s="113">
        <v>10</v>
      </c>
      <c r="Y2096" s="113" t="s">
        <v>65</v>
      </c>
      <c r="Z2096" s="113" t="s">
        <v>65</v>
      </c>
      <c r="AA2096" s="120">
        <v>0</v>
      </c>
      <c r="AB2096" s="114" t="s">
        <v>65</v>
      </c>
      <c r="AC2096" s="121" t="s">
        <v>59</v>
      </c>
      <c r="AD2096" s="121" t="s">
        <v>875</v>
      </c>
    </row>
    <row r="2097" spans="1:30" s="121" customFormat="1">
      <c r="A2097" s="114" t="s">
        <v>1432</v>
      </c>
      <c r="B2097" s="114" t="s">
        <v>1408</v>
      </c>
      <c r="C2097" s="114" t="s">
        <v>868</v>
      </c>
      <c r="D2097" s="114">
        <f t="shared" si="155"/>
        <v>4</v>
      </c>
      <c r="E2097" s="119">
        <f t="shared" si="156"/>
        <v>2557.8510677864551</v>
      </c>
      <c r="F2097" s="119">
        <v>33.922128554765102</v>
      </c>
      <c r="G2097" s="114">
        <v>23.236975999999999</v>
      </c>
      <c r="H2097" s="114">
        <v>76.018730000000005</v>
      </c>
      <c r="I2097" s="114" t="s">
        <v>1231</v>
      </c>
      <c r="J2097" s="114" t="s">
        <v>61</v>
      </c>
      <c r="K2097" s="121" t="s">
        <v>495</v>
      </c>
      <c r="L2097" s="121" t="s">
        <v>55</v>
      </c>
      <c r="M2097" s="114" t="s">
        <v>1390</v>
      </c>
      <c r="N2097" s="114" t="s">
        <v>65</v>
      </c>
      <c r="O2097" s="114" t="s">
        <v>518</v>
      </c>
      <c r="P2097" s="121" t="s">
        <v>1231</v>
      </c>
      <c r="Q2097" s="121">
        <v>4</v>
      </c>
      <c r="R2097" s="121" t="s">
        <v>873</v>
      </c>
      <c r="S2097" s="121" t="s">
        <v>59</v>
      </c>
      <c r="U2097" s="121" t="s">
        <v>874</v>
      </c>
      <c r="W2097" s="113" t="s">
        <v>65</v>
      </c>
      <c r="X2097" s="113">
        <v>7</v>
      </c>
      <c r="Y2097" s="113" t="s">
        <v>65</v>
      </c>
      <c r="Z2097" s="113" t="s">
        <v>65</v>
      </c>
      <c r="AA2097" s="120">
        <v>0</v>
      </c>
      <c r="AB2097" s="114" t="s">
        <v>65</v>
      </c>
      <c r="AC2097" s="121" t="s">
        <v>59</v>
      </c>
      <c r="AD2097" s="121" t="s">
        <v>875</v>
      </c>
    </row>
    <row r="2098" spans="1:30" s="121" customFormat="1">
      <c r="A2098" s="114" t="s">
        <v>1432</v>
      </c>
      <c r="B2098" s="114" t="s">
        <v>1408</v>
      </c>
      <c r="C2098" s="114" t="s">
        <v>868</v>
      </c>
      <c r="D2098" s="114">
        <f t="shared" si="155"/>
        <v>4</v>
      </c>
      <c r="E2098" s="119">
        <f t="shared" si="156"/>
        <v>2591.7731963412202</v>
      </c>
      <c r="F2098" s="119">
        <v>249.26831482418899</v>
      </c>
      <c r="G2098" s="114">
        <v>23.237045999999999</v>
      </c>
      <c r="H2098" s="114">
        <v>76.019047</v>
      </c>
      <c r="I2098" s="114" t="s">
        <v>1231</v>
      </c>
      <c r="J2098" s="114" t="s">
        <v>61</v>
      </c>
      <c r="K2098" s="121" t="s">
        <v>495</v>
      </c>
      <c r="L2098" s="121" t="s">
        <v>55</v>
      </c>
      <c r="M2098" s="114" t="s">
        <v>1390</v>
      </c>
      <c r="N2098" s="114" t="s">
        <v>65</v>
      </c>
      <c r="O2098" s="114" t="s">
        <v>518</v>
      </c>
      <c r="P2098" s="121" t="s">
        <v>1231</v>
      </c>
      <c r="Q2098" s="121">
        <v>4</v>
      </c>
      <c r="R2098" s="121" t="s">
        <v>873</v>
      </c>
      <c r="S2098" s="121" t="s">
        <v>59</v>
      </c>
      <c r="U2098" s="121" t="s">
        <v>874</v>
      </c>
      <c r="W2098" s="113" t="s">
        <v>65</v>
      </c>
      <c r="X2098" s="113">
        <v>13</v>
      </c>
      <c r="Y2098" s="113" t="s">
        <v>65</v>
      </c>
      <c r="Z2098" s="113" t="s">
        <v>65</v>
      </c>
      <c r="AA2098" s="120">
        <v>0</v>
      </c>
      <c r="AB2098" s="114" t="s">
        <v>65</v>
      </c>
      <c r="AC2098" s="121" t="s">
        <v>59</v>
      </c>
      <c r="AD2098" s="121" t="s">
        <v>875</v>
      </c>
    </row>
    <row r="2099" spans="1:30" s="121" customFormat="1">
      <c r="A2099" s="114" t="s">
        <v>1432</v>
      </c>
      <c r="B2099" s="114" t="s">
        <v>1408</v>
      </c>
      <c r="C2099" s="114" t="s">
        <v>868</v>
      </c>
      <c r="D2099" s="114">
        <f t="shared" si="155"/>
        <v>4</v>
      </c>
      <c r="E2099" s="119">
        <f t="shared" si="156"/>
        <v>2841.0415111654092</v>
      </c>
      <c r="F2099" s="119">
        <v>129.01725729520001</v>
      </c>
      <c r="G2099" s="114">
        <v>23.237579</v>
      </c>
      <c r="H2099" s="114">
        <v>76.020245000000003</v>
      </c>
      <c r="I2099" s="114" t="s">
        <v>1231</v>
      </c>
      <c r="J2099" s="114" t="s">
        <v>61</v>
      </c>
      <c r="K2099" s="121" t="s">
        <v>495</v>
      </c>
      <c r="L2099" s="121" t="s">
        <v>55</v>
      </c>
      <c r="M2099" s="114" t="s">
        <v>1390</v>
      </c>
      <c r="N2099" s="114" t="s">
        <v>65</v>
      </c>
      <c r="O2099" s="114" t="s">
        <v>518</v>
      </c>
      <c r="P2099" s="121" t="s">
        <v>1231</v>
      </c>
      <c r="Q2099" s="121">
        <v>4</v>
      </c>
      <c r="R2099" s="121" t="s">
        <v>873</v>
      </c>
      <c r="S2099" s="121" t="s">
        <v>59</v>
      </c>
      <c r="U2099" s="121" t="s">
        <v>874</v>
      </c>
      <c r="W2099" s="113" t="s">
        <v>65</v>
      </c>
      <c r="X2099" s="113">
        <v>7</v>
      </c>
      <c r="Y2099" s="113" t="s">
        <v>65</v>
      </c>
      <c r="Z2099" s="113" t="s">
        <v>65</v>
      </c>
      <c r="AA2099" s="120">
        <v>0</v>
      </c>
      <c r="AB2099" s="114" t="s">
        <v>65</v>
      </c>
      <c r="AC2099" s="121" t="s">
        <v>59</v>
      </c>
      <c r="AD2099" s="121" t="s">
        <v>875</v>
      </c>
    </row>
    <row r="2100" spans="1:30" s="121" customFormat="1">
      <c r="A2100" s="114" t="s">
        <v>1432</v>
      </c>
      <c r="B2100" s="114" t="s">
        <v>1408</v>
      </c>
      <c r="C2100" s="114" t="s">
        <v>868</v>
      </c>
      <c r="D2100" s="114">
        <f t="shared" si="155"/>
        <v>5</v>
      </c>
      <c r="E2100" s="119">
        <f t="shared" si="156"/>
        <v>2970.0587684606094</v>
      </c>
      <c r="F2100" s="119">
        <v>40.05676213636</v>
      </c>
      <c r="G2100" s="114">
        <v>23.238582000000001</v>
      </c>
      <c r="H2100" s="114">
        <v>76.020364999999998</v>
      </c>
      <c r="I2100" s="114" t="s">
        <v>1231</v>
      </c>
      <c r="J2100" s="114" t="s">
        <v>61</v>
      </c>
      <c r="K2100" s="121" t="s">
        <v>495</v>
      </c>
      <c r="L2100" s="121" t="s">
        <v>55</v>
      </c>
      <c r="M2100" s="114" t="s">
        <v>1390</v>
      </c>
      <c r="N2100" s="114" t="s">
        <v>65</v>
      </c>
      <c r="O2100" s="114" t="s">
        <v>518</v>
      </c>
      <c r="P2100" s="121" t="s">
        <v>884</v>
      </c>
      <c r="Q2100" s="121">
        <v>6</v>
      </c>
      <c r="R2100" s="121" t="s">
        <v>873</v>
      </c>
      <c r="S2100" s="121" t="s">
        <v>59</v>
      </c>
      <c r="U2100" s="121" t="s">
        <v>886</v>
      </c>
      <c r="W2100" s="113" t="s">
        <v>65</v>
      </c>
      <c r="X2100" s="113">
        <v>5</v>
      </c>
      <c r="Y2100" s="113" t="s">
        <v>65</v>
      </c>
      <c r="Z2100" s="113" t="s">
        <v>65</v>
      </c>
      <c r="AA2100" s="120">
        <v>0</v>
      </c>
      <c r="AB2100" s="114" t="s">
        <v>65</v>
      </c>
      <c r="AC2100" s="121" t="s">
        <v>59</v>
      </c>
      <c r="AD2100" s="121" t="s">
        <v>875</v>
      </c>
    </row>
    <row r="2101" spans="1:30" s="121" customFormat="1">
      <c r="A2101" s="114" t="s">
        <v>1432</v>
      </c>
      <c r="B2101" s="114" t="s">
        <v>1408</v>
      </c>
      <c r="C2101" s="114" t="s">
        <v>868</v>
      </c>
      <c r="D2101" s="114">
        <f t="shared" si="155"/>
        <v>5</v>
      </c>
      <c r="E2101" s="119">
        <v>0</v>
      </c>
      <c r="F2101" s="119">
        <v>172.465587120425</v>
      </c>
      <c r="G2101" s="114">
        <v>23.238692</v>
      </c>
      <c r="H2101" s="114">
        <v>76.020071999999999</v>
      </c>
      <c r="I2101" s="114" t="s">
        <v>1232</v>
      </c>
      <c r="J2101" s="114" t="s">
        <v>61</v>
      </c>
      <c r="K2101" s="121" t="s">
        <v>495</v>
      </c>
      <c r="L2101" s="121" t="s">
        <v>55</v>
      </c>
      <c r="M2101" s="114" t="s">
        <v>1391</v>
      </c>
      <c r="N2101" s="114" t="s">
        <v>65</v>
      </c>
      <c r="O2101" s="114" t="s">
        <v>518</v>
      </c>
      <c r="P2101" s="121" t="s">
        <v>884</v>
      </c>
      <c r="Q2101" s="121">
        <v>6</v>
      </c>
      <c r="R2101" s="121" t="s">
        <v>873</v>
      </c>
      <c r="S2101" s="121" t="s">
        <v>59</v>
      </c>
      <c r="U2101" s="121" t="s">
        <v>886</v>
      </c>
      <c r="W2101" s="113" t="s">
        <v>65</v>
      </c>
      <c r="X2101" s="113">
        <v>20</v>
      </c>
      <c r="Y2101" s="113" t="s">
        <v>65</v>
      </c>
      <c r="Z2101" s="113" t="s">
        <v>65</v>
      </c>
      <c r="AA2101" s="120">
        <v>0</v>
      </c>
      <c r="AB2101" s="114" t="s">
        <v>65</v>
      </c>
      <c r="AC2101" s="121" t="s">
        <v>59</v>
      </c>
      <c r="AD2101" s="121" t="s">
        <v>875</v>
      </c>
    </row>
    <row r="2102" spans="1:30" s="121" customFormat="1">
      <c r="A2102" s="114" t="s">
        <v>1435</v>
      </c>
      <c r="B2102" s="114" t="s">
        <v>1537</v>
      </c>
      <c r="C2102" s="114" t="s">
        <v>868</v>
      </c>
      <c r="D2102" s="114">
        <f t="shared" si="155"/>
        <v>5</v>
      </c>
      <c r="E2102" s="119">
        <f t="shared" si="156"/>
        <v>172.465587120425</v>
      </c>
      <c r="F2102" s="119">
        <v>83.529538747812097</v>
      </c>
      <c r="G2102" s="114">
        <v>23.239816000000001</v>
      </c>
      <c r="H2102" s="114">
        <v>76.019352999999995</v>
      </c>
      <c r="I2102" s="114" t="s">
        <v>1232</v>
      </c>
      <c r="J2102" s="114" t="s">
        <v>61</v>
      </c>
      <c r="K2102" s="121" t="s">
        <v>495</v>
      </c>
      <c r="L2102" s="121" t="s">
        <v>55</v>
      </c>
      <c r="M2102" s="114" t="s">
        <v>1391</v>
      </c>
      <c r="N2102" s="114" t="s">
        <v>65</v>
      </c>
      <c r="O2102" s="114" t="s">
        <v>518</v>
      </c>
      <c r="P2102" s="121" t="s">
        <v>884</v>
      </c>
      <c r="Q2102" s="121">
        <v>6</v>
      </c>
      <c r="R2102" s="121" t="s">
        <v>873</v>
      </c>
      <c r="S2102" s="121" t="s">
        <v>59</v>
      </c>
      <c r="U2102" s="121" t="s">
        <v>886</v>
      </c>
      <c r="W2102" s="149" t="s">
        <v>1435</v>
      </c>
      <c r="X2102" s="113">
        <v>95</v>
      </c>
      <c r="Y2102" s="113" t="s">
        <v>1533</v>
      </c>
      <c r="Z2102" s="113" t="s">
        <v>1435</v>
      </c>
      <c r="AA2102" s="120">
        <f>X2102+6</f>
        <v>101</v>
      </c>
      <c r="AB2102" s="114" t="s">
        <v>65</v>
      </c>
      <c r="AC2102" s="121" t="s">
        <v>59</v>
      </c>
      <c r="AD2102" s="121" t="s">
        <v>875</v>
      </c>
    </row>
    <row r="2103" spans="1:30" s="121" customFormat="1">
      <c r="A2103" s="114" t="s">
        <v>1431</v>
      </c>
      <c r="B2103" s="114" t="s">
        <v>1408</v>
      </c>
      <c r="C2103" s="114" t="s">
        <v>868</v>
      </c>
      <c r="D2103" s="114">
        <f t="shared" si="155"/>
        <v>5</v>
      </c>
      <c r="E2103" s="119">
        <f t="shared" si="156"/>
        <v>255.9951258682371</v>
      </c>
      <c r="F2103" s="119">
        <v>196.627971371375</v>
      </c>
      <c r="G2103" s="114">
        <v>23.240462999999998</v>
      </c>
      <c r="H2103" s="114">
        <v>76.018995000000004</v>
      </c>
      <c r="I2103" s="114" t="s">
        <v>1232</v>
      </c>
      <c r="J2103" s="114" t="s">
        <v>61</v>
      </c>
      <c r="K2103" s="121" t="s">
        <v>495</v>
      </c>
      <c r="L2103" s="121" t="s">
        <v>55</v>
      </c>
      <c r="M2103" s="114" t="s">
        <v>1391</v>
      </c>
      <c r="N2103" s="114" t="s">
        <v>65</v>
      </c>
      <c r="O2103" s="114" t="s">
        <v>518</v>
      </c>
      <c r="P2103" s="121" t="s">
        <v>884</v>
      </c>
      <c r="Q2103" s="121">
        <v>6</v>
      </c>
      <c r="R2103" s="121" t="s">
        <v>873</v>
      </c>
      <c r="S2103" s="121" t="s">
        <v>59</v>
      </c>
      <c r="U2103" s="121" t="s">
        <v>886</v>
      </c>
      <c r="W2103" s="113" t="s">
        <v>65</v>
      </c>
      <c r="X2103" s="113">
        <v>6</v>
      </c>
      <c r="Y2103" s="113" t="s">
        <v>65</v>
      </c>
      <c r="Z2103" s="113" t="s">
        <v>65</v>
      </c>
      <c r="AA2103" s="120">
        <v>0</v>
      </c>
      <c r="AB2103" s="114" t="s">
        <v>65</v>
      </c>
      <c r="AC2103" s="121" t="s">
        <v>59</v>
      </c>
      <c r="AD2103" s="121" t="s">
        <v>875</v>
      </c>
    </row>
    <row r="2104" spans="1:30" s="121" customFormat="1">
      <c r="A2104" s="114" t="s">
        <v>1432</v>
      </c>
      <c r="B2104" s="114" t="s">
        <v>1408</v>
      </c>
      <c r="C2104" s="114" t="s">
        <v>868</v>
      </c>
      <c r="D2104" s="114">
        <f t="shared" si="155"/>
        <v>5</v>
      </c>
      <c r="E2104" s="119">
        <f t="shared" si="156"/>
        <v>452.62309723961209</v>
      </c>
      <c r="F2104" s="119">
        <v>56.3759225999748</v>
      </c>
      <c r="G2104" s="114">
        <v>23.241783999999999</v>
      </c>
      <c r="H2104" s="114">
        <v>76.017765999999995</v>
      </c>
      <c r="I2104" s="114" t="s">
        <v>1232</v>
      </c>
      <c r="J2104" s="114" t="s">
        <v>61</v>
      </c>
      <c r="K2104" s="121" t="s">
        <v>495</v>
      </c>
      <c r="L2104" s="121" t="s">
        <v>55</v>
      </c>
      <c r="M2104" s="114" t="s">
        <v>1391</v>
      </c>
      <c r="N2104" s="114" t="s">
        <v>65</v>
      </c>
      <c r="O2104" s="114" t="s">
        <v>518</v>
      </c>
      <c r="P2104" s="121" t="s">
        <v>884</v>
      </c>
      <c r="Q2104" s="121">
        <v>6</v>
      </c>
      <c r="R2104" s="121" t="s">
        <v>885</v>
      </c>
      <c r="S2104" s="121" t="s">
        <v>59</v>
      </c>
      <c r="U2104" s="121" t="s">
        <v>886</v>
      </c>
      <c r="W2104" s="113" t="s">
        <v>65</v>
      </c>
      <c r="X2104" s="113">
        <v>12</v>
      </c>
      <c r="Y2104" s="113" t="s">
        <v>65</v>
      </c>
      <c r="Z2104" s="113" t="s">
        <v>65</v>
      </c>
      <c r="AA2104" s="120">
        <v>0</v>
      </c>
      <c r="AB2104" s="114" t="s">
        <v>65</v>
      </c>
      <c r="AC2104" s="121" t="s">
        <v>59</v>
      </c>
      <c r="AD2104" s="121" t="s">
        <v>875</v>
      </c>
    </row>
    <row r="2105" spans="1:30" s="121" customFormat="1">
      <c r="A2105" s="114" t="s">
        <v>1432</v>
      </c>
      <c r="B2105" s="114" t="s">
        <v>1408</v>
      </c>
      <c r="C2105" s="114" t="s">
        <v>868</v>
      </c>
      <c r="D2105" s="114">
        <f t="shared" si="155"/>
        <v>5</v>
      </c>
      <c r="E2105" s="119">
        <f t="shared" si="156"/>
        <v>508.99901983958688</v>
      </c>
      <c r="F2105" s="119">
        <v>620.310528073142</v>
      </c>
      <c r="G2105" s="114">
        <v>23.242059000000001</v>
      </c>
      <c r="H2105" s="114">
        <v>76.017303999999996</v>
      </c>
      <c r="I2105" s="114" t="s">
        <v>1232</v>
      </c>
      <c r="J2105" s="114" t="s">
        <v>61</v>
      </c>
      <c r="K2105" s="121" t="s">
        <v>495</v>
      </c>
      <c r="L2105" s="121" t="s">
        <v>55</v>
      </c>
      <c r="M2105" s="114" t="s">
        <v>1391</v>
      </c>
      <c r="N2105" s="114" t="s">
        <v>65</v>
      </c>
      <c r="O2105" s="114" t="s">
        <v>518</v>
      </c>
      <c r="P2105" s="121" t="s">
        <v>884</v>
      </c>
      <c r="Q2105" s="121">
        <v>6</v>
      </c>
      <c r="R2105" s="121" t="s">
        <v>885</v>
      </c>
      <c r="S2105" s="121" t="s">
        <v>59</v>
      </c>
      <c r="U2105" s="121" t="s">
        <v>886</v>
      </c>
      <c r="W2105" s="113" t="s">
        <v>65</v>
      </c>
      <c r="X2105" s="113">
        <v>6</v>
      </c>
      <c r="Y2105" s="113" t="s">
        <v>65</v>
      </c>
      <c r="Z2105" s="113" t="s">
        <v>65</v>
      </c>
      <c r="AA2105" s="120">
        <v>0</v>
      </c>
      <c r="AB2105" s="114" t="s">
        <v>65</v>
      </c>
      <c r="AC2105" s="121" t="s">
        <v>59</v>
      </c>
      <c r="AD2105" s="121" t="s">
        <v>875</v>
      </c>
    </row>
    <row r="2106" spans="1:30" s="121" customFormat="1">
      <c r="A2106" s="114" t="s">
        <v>963</v>
      </c>
      <c r="B2106" s="114" t="s">
        <v>1408</v>
      </c>
      <c r="C2106" s="114" t="s">
        <v>868</v>
      </c>
      <c r="D2106" s="114">
        <f t="shared" si="155"/>
        <v>5</v>
      </c>
      <c r="E2106" s="119">
        <f t="shared" si="156"/>
        <v>1129.3095479127289</v>
      </c>
      <c r="F2106" s="119">
        <v>773.81069067990302</v>
      </c>
      <c r="G2106" s="114">
        <v>23.247046999999998</v>
      </c>
      <c r="H2106" s="114">
        <v>76.014756000000006</v>
      </c>
      <c r="I2106" s="114" t="s">
        <v>1232</v>
      </c>
      <c r="J2106" s="114" t="s">
        <v>61</v>
      </c>
      <c r="K2106" s="121" t="s">
        <v>495</v>
      </c>
      <c r="L2106" s="121" t="s">
        <v>55</v>
      </c>
      <c r="M2106" s="114" t="s">
        <v>1391</v>
      </c>
      <c r="N2106" s="114" t="s">
        <v>65</v>
      </c>
      <c r="O2106" s="114" t="s">
        <v>518</v>
      </c>
      <c r="P2106" s="121" t="s">
        <v>884</v>
      </c>
      <c r="Q2106" s="121">
        <v>6</v>
      </c>
      <c r="R2106" s="121" t="s">
        <v>885</v>
      </c>
      <c r="S2106" s="121" t="s">
        <v>59</v>
      </c>
      <c r="U2106" s="121" t="s">
        <v>886</v>
      </c>
      <c r="W2106" s="113" t="s">
        <v>65</v>
      </c>
      <c r="X2106" s="113">
        <v>6</v>
      </c>
      <c r="Y2106" s="113" t="s">
        <v>65</v>
      </c>
      <c r="Z2106" s="113" t="s">
        <v>65</v>
      </c>
      <c r="AA2106" s="120">
        <v>0</v>
      </c>
      <c r="AB2106" s="114" t="s">
        <v>65</v>
      </c>
      <c r="AC2106" s="121" t="s">
        <v>59</v>
      </c>
      <c r="AD2106" s="121" t="s">
        <v>875</v>
      </c>
    </row>
    <row r="2107" spans="1:30" s="121" customFormat="1">
      <c r="A2107" s="114" t="s">
        <v>963</v>
      </c>
      <c r="B2107" s="114" t="s">
        <v>1408</v>
      </c>
      <c r="C2107" s="114" t="s">
        <v>868</v>
      </c>
      <c r="D2107" s="114">
        <f t="shared" si="155"/>
        <v>5</v>
      </c>
      <c r="E2107" s="119">
        <f t="shared" si="156"/>
        <v>1903.1202385926319</v>
      </c>
      <c r="F2107" s="119">
        <v>453.10404625592702</v>
      </c>
      <c r="G2107" s="114">
        <v>23.253442</v>
      </c>
      <c r="H2107" s="114">
        <v>76.016509999999997</v>
      </c>
      <c r="I2107" s="114" t="s">
        <v>1232</v>
      </c>
      <c r="J2107" s="114" t="s">
        <v>61</v>
      </c>
      <c r="K2107" s="121" t="s">
        <v>495</v>
      </c>
      <c r="L2107" s="121" t="s">
        <v>55</v>
      </c>
      <c r="M2107" s="114" t="s">
        <v>1391</v>
      </c>
      <c r="N2107" s="114" t="s">
        <v>65</v>
      </c>
      <c r="O2107" s="114" t="s">
        <v>518</v>
      </c>
      <c r="P2107" s="121" t="s">
        <v>884</v>
      </c>
      <c r="Q2107" s="121">
        <v>6</v>
      </c>
      <c r="R2107" s="121" t="s">
        <v>885</v>
      </c>
      <c r="S2107" s="121" t="s">
        <v>59</v>
      </c>
      <c r="U2107" s="121" t="s">
        <v>886</v>
      </c>
      <c r="W2107" s="113" t="s">
        <v>65</v>
      </c>
      <c r="X2107" s="113">
        <v>6</v>
      </c>
      <c r="Y2107" s="113" t="s">
        <v>65</v>
      </c>
      <c r="Z2107" s="113" t="s">
        <v>65</v>
      </c>
      <c r="AA2107" s="120">
        <v>0</v>
      </c>
      <c r="AB2107" s="114" t="s">
        <v>65</v>
      </c>
      <c r="AC2107" s="121" t="s">
        <v>59</v>
      </c>
      <c r="AD2107" s="121" t="s">
        <v>875</v>
      </c>
    </row>
    <row r="2108" spans="1:30" s="121" customFormat="1">
      <c r="A2108" s="114" t="s">
        <v>963</v>
      </c>
      <c r="B2108" s="114" t="s">
        <v>1408</v>
      </c>
      <c r="C2108" s="114" t="s">
        <v>868</v>
      </c>
      <c r="D2108" s="114">
        <f t="shared" si="155"/>
        <v>5</v>
      </c>
      <c r="E2108" s="119">
        <f t="shared" si="156"/>
        <v>2356.2242848485589</v>
      </c>
      <c r="F2108" s="119">
        <v>275.15227012308702</v>
      </c>
      <c r="G2108" s="114">
        <v>23.257470999999999</v>
      </c>
      <c r="H2108" s="114">
        <v>76.017025000000004</v>
      </c>
      <c r="I2108" s="114" t="s">
        <v>1232</v>
      </c>
      <c r="J2108" s="114" t="s">
        <v>61</v>
      </c>
      <c r="K2108" s="121" t="s">
        <v>495</v>
      </c>
      <c r="L2108" s="121" t="s">
        <v>55</v>
      </c>
      <c r="M2108" s="114" t="s">
        <v>1391</v>
      </c>
      <c r="N2108" s="114" t="s">
        <v>65</v>
      </c>
      <c r="O2108" s="114" t="s">
        <v>518</v>
      </c>
      <c r="P2108" s="121" t="s">
        <v>884</v>
      </c>
      <c r="Q2108" s="121">
        <v>6</v>
      </c>
      <c r="R2108" s="121" t="s">
        <v>885</v>
      </c>
      <c r="S2108" s="121" t="s">
        <v>59</v>
      </c>
      <c r="U2108" s="121" t="s">
        <v>886</v>
      </c>
      <c r="W2108" s="113" t="s">
        <v>65</v>
      </c>
      <c r="X2108" s="113">
        <v>6</v>
      </c>
      <c r="Y2108" s="113" t="s">
        <v>65</v>
      </c>
      <c r="Z2108" s="113" t="s">
        <v>65</v>
      </c>
      <c r="AA2108" s="120">
        <v>0</v>
      </c>
      <c r="AB2108" s="114" t="s">
        <v>65</v>
      </c>
      <c r="AC2108" s="121" t="s">
        <v>59</v>
      </c>
      <c r="AD2108" s="121" t="s">
        <v>875</v>
      </c>
    </row>
    <row r="2109" spans="1:30" s="121" customFormat="1">
      <c r="A2109" s="114" t="s">
        <v>1503</v>
      </c>
      <c r="B2109" s="114" t="s">
        <v>871</v>
      </c>
      <c r="C2109" s="114" t="s">
        <v>868</v>
      </c>
      <c r="D2109" s="114">
        <f t="shared" si="155"/>
        <v>5</v>
      </c>
      <c r="E2109" s="119">
        <f t="shared" si="156"/>
        <v>2631.3765549716459</v>
      </c>
      <c r="F2109" s="119">
        <v>116.515614623018</v>
      </c>
      <c r="G2109" s="114">
        <v>23.259951000000001</v>
      </c>
      <c r="H2109" s="114">
        <v>76.017033999999995</v>
      </c>
      <c r="I2109" s="114" t="s">
        <v>1232</v>
      </c>
      <c r="J2109" s="114" t="s">
        <v>61</v>
      </c>
      <c r="K2109" s="121" t="s">
        <v>495</v>
      </c>
      <c r="L2109" s="121" t="s">
        <v>55</v>
      </c>
      <c r="M2109" s="114" t="s">
        <v>1391</v>
      </c>
      <c r="N2109" s="114" t="s">
        <v>65</v>
      </c>
      <c r="O2109" s="114" t="s">
        <v>518</v>
      </c>
      <c r="P2109" s="121" t="s">
        <v>884</v>
      </c>
      <c r="Q2109" s="121">
        <v>6</v>
      </c>
      <c r="R2109" s="121" t="s">
        <v>873</v>
      </c>
      <c r="S2109" s="121" t="s">
        <v>59</v>
      </c>
      <c r="U2109" s="121" t="s">
        <v>886</v>
      </c>
      <c r="W2109" s="113" t="s">
        <v>65</v>
      </c>
      <c r="X2109" s="113">
        <v>40</v>
      </c>
      <c r="Y2109" s="113" t="s">
        <v>65</v>
      </c>
      <c r="Z2109" s="113" t="s">
        <v>65</v>
      </c>
      <c r="AA2109" s="120">
        <v>0</v>
      </c>
      <c r="AB2109" s="114" t="s">
        <v>65</v>
      </c>
      <c r="AC2109" s="121" t="s">
        <v>59</v>
      </c>
      <c r="AD2109" s="121" t="s">
        <v>875</v>
      </c>
    </row>
    <row r="2110" spans="1:30" s="121" customFormat="1">
      <c r="A2110" s="114" t="s">
        <v>1431</v>
      </c>
      <c r="B2110" s="114" t="s">
        <v>1408</v>
      </c>
      <c r="C2110" s="114" t="s">
        <v>868</v>
      </c>
      <c r="D2110" s="114">
        <f t="shared" si="155"/>
        <v>5</v>
      </c>
      <c r="E2110" s="119">
        <f t="shared" si="156"/>
        <v>2747.8921695946638</v>
      </c>
      <c r="F2110" s="119">
        <v>80.4817687287768</v>
      </c>
      <c r="G2110" s="114">
        <v>23.260939</v>
      </c>
      <c r="H2110" s="114">
        <v>76.016699000000003</v>
      </c>
      <c r="I2110" s="114" t="s">
        <v>1232</v>
      </c>
      <c r="J2110" s="114" t="s">
        <v>61</v>
      </c>
      <c r="K2110" s="121" t="s">
        <v>495</v>
      </c>
      <c r="L2110" s="121" t="s">
        <v>55</v>
      </c>
      <c r="M2110" s="114" t="s">
        <v>1391</v>
      </c>
      <c r="N2110" s="114" t="s">
        <v>65</v>
      </c>
      <c r="O2110" s="114" t="s">
        <v>518</v>
      </c>
      <c r="P2110" s="121" t="s">
        <v>884</v>
      </c>
      <c r="Q2110" s="121">
        <v>6</v>
      </c>
      <c r="R2110" s="121" t="s">
        <v>873</v>
      </c>
      <c r="S2110" s="121" t="s">
        <v>59</v>
      </c>
      <c r="U2110" s="121" t="s">
        <v>886</v>
      </c>
      <c r="W2110" s="113" t="s">
        <v>65</v>
      </c>
      <c r="X2110" s="113">
        <v>6</v>
      </c>
      <c r="Y2110" s="113" t="s">
        <v>65</v>
      </c>
      <c r="Z2110" s="113" t="s">
        <v>65</v>
      </c>
      <c r="AA2110" s="120">
        <v>0</v>
      </c>
      <c r="AB2110" s="114" t="s">
        <v>65</v>
      </c>
      <c r="AC2110" s="121" t="s">
        <v>59</v>
      </c>
      <c r="AD2110" s="121" t="s">
        <v>875</v>
      </c>
    </row>
    <row r="2111" spans="1:30" s="121" customFormat="1">
      <c r="A2111" s="114" t="s">
        <v>1431</v>
      </c>
      <c r="B2111" s="114" t="s">
        <v>1408</v>
      </c>
      <c r="C2111" s="114" t="s">
        <v>868</v>
      </c>
      <c r="D2111" s="114">
        <f t="shared" si="155"/>
        <v>5</v>
      </c>
      <c r="E2111" s="119">
        <f t="shared" si="156"/>
        <v>2828.3739383234406</v>
      </c>
      <c r="F2111" s="119">
        <v>140.504952038808</v>
      </c>
      <c r="G2111" s="114">
        <v>23.261595</v>
      </c>
      <c r="H2111" s="114">
        <v>76.016429000000002</v>
      </c>
      <c r="I2111" s="114" t="s">
        <v>1232</v>
      </c>
      <c r="J2111" s="114" t="s">
        <v>61</v>
      </c>
      <c r="K2111" s="121" t="s">
        <v>495</v>
      </c>
      <c r="L2111" s="121" t="s">
        <v>55</v>
      </c>
      <c r="M2111" s="114" t="s">
        <v>1391</v>
      </c>
      <c r="N2111" s="114" t="s">
        <v>65</v>
      </c>
      <c r="O2111" s="114" t="s">
        <v>518</v>
      </c>
      <c r="P2111" s="121" t="s">
        <v>884</v>
      </c>
      <c r="Q2111" s="121">
        <v>6</v>
      </c>
      <c r="R2111" s="121" t="s">
        <v>873</v>
      </c>
      <c r="S2111" s="121" t="s">
        <v>59</v>
      </c>
      <c r="U2111" s="121" t="s">
        <v>886</v>
      </c>
      <c r="W2111" s="113" t="s">
        <v>65</v>
      </c>
      <c r="X2111" s="113">
        <v>6</v>
      </c>
      <c r="Y2111" s="113" t="s">
        <v>65</v>
      </c>
      <c r="Z2111" s="113" t="s">
        <v>65</v>
      </c>
      <c r="AA2111" s="120">
        <v>0</v>
      </c>
      <c r="AB2111" s="114" t="s">
        <v>65</v>
      </c>
      <c r="AC2111" s="121" t="s">
        <v>59</v>
      </c>
      <c r="AD2111" s="121" t="s">
        <v>875</v>
      </c>
    </row>
    <row r="2112" spans="1:30" s="121" customFormat="1">
      <c r="A2112" s="114" t="s">
        <v>1433</v>
      </c>
      <c r="B2112" s="114" t="s">
        <v>1537</v>
      </c>
      <c r="C2112" s="114" t="s">
        <v>868</v>
      </c>
      <c r="D2112" s="114">
        <f t="shared" si="155"/>
        <v>4</v>
      </c>
      <c r="E2112" s="119">
        <f t="shared" si="156"/>
        <v>2968.8788903622485</v>
      </c>
      <c r="F2112" s="119">
        <v>104.106374802715</v>
      </c>
      <c r="G2112" s="114">
        <v>23.262843</v>
      </c>
      <c r="H2112" s="114">
        <v>76.016214000000005</v>
      </c>
      <c r="I2112" s="114" t="s">
        <v>1232</v>
      </c>
      <c r="J2112" s="114" t="s">
        <v>61</v>
      </c>
      <c r="K2112" s="121" t="s">
        <v>495</v>
      </c>
      <c r="L2112" s="121" t="s">
        <v>55</v>
      </c>
      <c r="M2112" s="114" t="s">
        <v>1391</v>
      </c>
      <c r="N2112" s="114" t="s">
        <v>65</v>
      </c>
      <c r="O2112" s="114" t="s">
        <v>518</v>
      </c>
      <c r="P2112" s="121" t="s">
        <v>1232</v>
      </c>
      <c r="Q2112" s="121">
        <v>4</v>
      </c>
      <c r="R2112" s="121" t="s">
        <v>881</v>
      </c>
      <c r="S2112" s="121" t="s">
        <v>59</v>
      </c>
      <c r="U2112" s="121" t="s">
        <v>874</v>
      </c>
      <c r="W2112" s="149" t="s">
        <v>1433</v>
      </c>
      <c r="X2112" s="113">
        <v>7</v>
      </c>
      <c r="Y2112" s="113" t="s">
        <v>1413</v>
      </c>
      <c r="Z2112" s="113" t="s">
        <v>1433</v>
      </c>
      <c r="AA2112" s="120">
        <f>X2112+6</f>
        <v>13</v>
      </c>
      <c r="AB2112" s="114" t="s">
        <v>65</v>
      </c>
      <c r="AC2112" s="121" t="s">
        <v>59</v>
      </c>
      <c r="AD2112" s="121" t="s">
        <v>875</v>
      </c>
    </row>
    <row r="2113" spans="1:30" s="121" customFormat="1">
      <c r="A2113" s="114" t="s">
        <v>1432</v>
      </c>
      <c r="B2113" s="114" t="s">
        <v>1408</v>
      </c>
      <c r="C2113" s="114" t="s">
        <v>868</v>
      </c>
      <c r="D2113" s="114">
        <f t="shared" si="155"/>
        <v>4</v>
      </c>
      <c r="E2113" s="119">
        <f t="shared" si="156"/>
        <v>3072.9852651649635</v>
      </c>
      <c r="F2113" s="119">
        <v>215.11276999495601</v>
      </c>
      <c r="G2113" s="114">
        <v>23.263755</v>
      </c>
      <c r="H2113" s="114">
        <v>76.015991999999997</v>
      </c>
      <c r="I2113" s="114" t="s">
        <v>1232</v>
      </c>
      <c r="J2113" s="114" t="s">
        <v>61</v>
      </c>
      <c r="K2113" s="121" t="s">
        <v>495</v>
      </c>
      <c r="L2113" s="121" t="s">
        <v>55</v>
      </c>
      <c r="M2113" s="114" t="s">
        <v>1391</v>
      </c>
      <c r="N2113" s="114" t="s">
        <v>65</v>
      </c>
      <c r="O2113" s="114">
        <v>4</v>
      </c>
      <c r="P2113" s="121" t="s">
        <v>1232</v>
      </c>
      <c r="Q2113" s="121">
        <v>4</v>
      </c>
      <c r="R2113" s="121" t="s">
        <v>881</v>
      </c>
      <c r="S2113" s="121" t="s">
        <v>59</v>
      </c>
      <c r="U2113" s="121" t="s">
        <v>874</v>
      </c>
      <c r="W2113" s="113" t="s">
        <v>65</v>
      </c>
      <c r="X2113" s="113">
        <v>6</v>
      </c>
      <c r="Y2113" s="113" t="s">
        <v>65</v>
      </c>
      <c r="Z2113" s="113" t="s">
        <v>65</v>
      </c>
      <c r="AA2113" s="120">
        <v>0</v>
      </c>
      <c r="AB2113" s="114" t="s">
        <v>65</v>
      </c>
      <c r="AC2113" s="121" t="s">
        <v>59</v>
      </c>
      <c r="AD2113" s="121" t="s">
        <v>875</v>
      </c>
    </row>
    <row r="2114" spans="1:30" s="121" customFormat="1">
      <c r="A2114" s="114" t="s">
        <v>1432</v>
      </c>
      <c r="B2114" s="114" t="s">
        <v>1408</v>
      </c>
      <c r="C2114" s="114" t="s">
        <v>868</v>
      </c>
      <c r="D2114" s="114">
        <f t="shared" si="155"/>
        <v>4</v>
      </c>
      <c r="E2114" s="119">
        <f t="shared" si="156"/>
        <v>3288.0980351599196</v>
      </c>
      <c r="F2114" s="119">
        <v>375.428442418543</v>
      </c>
      <c r="G2114" s="114">
        <v>23.265667000000001</v>
      </c>
      <c r="H2114" s="114">
        <v>76.015666999999993</v>
      </c>
      <c r="I2114" s="114" t="s">
        <v>1232</v>
      </c>
      <c r="J2114" s="114" t="s">
        <v>61</v>
      </c>
      <c r="K2114" s="121" t="s">
        <v>495</v>
      </c>
      <c r="L2114" s="121" t="s">
        <v>55</v>
      </c>
      <c r="M2114" s="114" t="s">
        <v>1391</v>
      </c>
      <c r="N2114" s="114" t="s">
        <v>65</v>
      </c>
      <c r="O2114" s="114" t="s">
        <v>518</v>
      </c>
      <c r="P2114" s="121" t="s">
        <v>1232</v>
      </c>
      <c r="Q2114" s="121">
        <v>4</v>
      </c>
      <c r="R2114" s="121" t="s">
        <v>881</v>
      </c>
      <c r="S2114" s="121" t="s">
        <v>59</v>
      </c>
      <c r="U2114" s="121" t="s">
        <v>874</v>
      </c>
      <c r="W2114" s="113" t="s">
        <v>65</v>
      </c>
      <c r="X2114" s="113">
        <v>7</v>
      </c>
      <c r="Y2114" s="113" t="s">
        <v>65</v>
      </c>
      <c r="Z2114" s="113" t="s">
        <v>65</v>
      </c>
      <c r="AA2114" s="120">
        <v>0</v>
      </c>
      <c r="AB2114" s="114" t="s">
        <v>65</v>
      </c>
      <c r="AC2114" s="121" t="s">
        <v>59</v>
      </c>
      <c r="AD2114" s="121" t="s">
        <v>875</v>
      </c>
    </row>
    <row r="2115" spans="1:30" s="121" customFormat="1">
      <c r="A2115" s="114" t="s">
        <v>1435</v>
      </c>
      <c r="B2115" s="114" t="s">
        <v>1537</v>
      </c>
      <c r="C2115" s="114" t="s">
        <v>868</v>
      </c>
      <c r="D2115" s="114">
        <f t="shared" si="155"/>
        <v>4</v>
      </c>
      <c r="E2115" s="119">
        <f t="shared" si="156"/>
        <v>3663.5264775784626</v>
      </c>
      <c r="F2115" s="119">
        <v>265.08637621605999</v>
      </c>
      <c r="G2115" s="114">
        <v>23.269027999999999</v>
      </c>
      <c r="H2115" s="114">
        <v>76.015270000000001</v>
      </c>
      <c r="I2115" s="114" t="s">
        <v>1232</v>
      </c>
      <c r="J2115" s="114" t="s">
        <v>61</v>
      </c>
      <c r="K2115" s="121" t="s">
        <v>495</v>
      </c>
      <c r="L2115" s="121" t="s">
        <v>55</v>
      </c>
      <c r="M2115" s="114" t="s">
        <v>1391</v>
      </c>
      <c r="N2115" s="114" t="s">
        <v>65</v>
      </c>
      <c r="O2115" s="114" t="s">
        <v>518</v>
      </c>
      <c r="P2115" s="121" t="s">
        <v>1232</v>
      </c>
      <c r="Q2115" s="121">
        <v>4</v>
      </c>
      <c r="R2115" s="121" t="s">
        <v>881</v>
      </c>
      <c r="S2115" s="121" t="s">
        <v>59</v>
      </c>
      <c r="U2115" s="121" t="s">
        <v>874</v>
      </c>
      <c r="W2115" s="149" t="s">
        <v>1435</v>
      </c>
      <c r="X2115" s="113">
        <v>40</v>
      </c>
      <c r="Y2115" s="113" t="s">
        <v>1533</v>
      </c>
      <c r="Z2115" s="113" t="s">
        <v>1435</v>
      </c>
      <c r="AA2115" s="120">
        <f>X2115+6</f>
        <v>46</v>
      </c>
      <c r="AB2115" s="114" t="s">
        <v>65</v>
      </c>
      <c r="AC2115" s="121" t="s">
        <v>59</v>
      </c>
      <c r="AD2115" s="121" t="s">
        <v>875</v>
      </c>
    </row>
    <row r="2116" spans="1:30" s="121" customFormat="1">
      <c r="A2116" s="114" t="s">
        <v>1433</v>
      </c>
      <c r="B2116" s="114" t="s">
        <v>1537</v>
      </c>
      <c r="C2116" s="114" t="s">
        <v>868</v>
      </c>
      <c r="D2116" s="114">
        <f t="shared" si="155"/>
        <v>4</v>
      </c>
      <c r="E2116" s="119">
        <f t="shared" si="156"/>
        <v>3928.6128537945224</v>
      </c>
      <c r="F2116" s="119">
        <v>190.119942986235</v>
      </c>
      <c r="G2116" s="114">
        <v>23.270741999999998</v>
      </c>
      <c r="H2116" s="114">
        <v>76.013566999999995</v>
      </c>
      <c r="I2116" s="114" t="s">
        <v>1232</v>
      </c>
      <c r="J2116" s="114" t="s">
        <v>61</v>
      </c>
      <c r="K2116" s="121" t="s">
        <v>495</v>
      </c>
      <c r="L2116" s="121" t="s">
        <v>55</v>
      </c>
      <c r="M2116" s="114" t="s">
        <v>1391</v>
      </c>
      <c r="N2116" s="114" t="s">
        <v>65</v>
      </c>
      <c r="O2116" s="114" t="s">
        <v>518</v>
      </c>
      <c r="P2116" s="121" t="s">
        <v>1232</v>
      </c>
      <c r="Q2116" s="121">
        <v>4</v>
      </c>
      <c r="R2116" s="121" t="s">
        <v>881</v>
      </c>
      <c r="S2116" s="121" t="s">
        <v>59</v>
      </c>
      <c r="U2116" s="121" t="s">
        <v>874</v>
      </c>
      <c r="W2116" s="149" t="s">
        <v>1433</v>
      </c>
      <c r="X2116" s="113">
        <v>7</v>
      </c>
      <c r="Y2116" s="113" t="s">
        <v>1413</v>
      </c>
      <c r="Z2116" s="113" t="s">
        <v>1433</v>
      </c>
      <c r="AA2116" s="120">
        <f>X2116+6</f>
        <v>13</v>
      </c>
      <c r="AB2116" s="114" t="s">
        <v>65</v>
      </c>
      <c r="AC2116" s="121" t="s">
        <v>59</v>
      </c>
      <c r="AD2116" s="121" t="s">
        <v>875</v>
      </c>
    </row>
    <row r="2117" spans="1:30" s="121" customFormat="1">
      <c r="A2117" s="114" t="s">
        <v>1432</v>
      </c>
      <c r="B2117" s="114" t="s">
        <v>1408</v>
      </c>
      <c r="C2117" s="114" t="s">
        <v>868</v>
      </c>
      <c r="D2117" s="114">
        <f t="shared" ref="D2117:D2230" si="159">(Q2117/2)+2</f>
        <v>4</v>
      </c>
      <c r="E2117" s="119">
        <f t="shared" si="156"/>
        <v>4118.7327967807578</v>
      </c>
      <c r="F2117" s="119">
        <v>38.147612814127299</v>
      </c>
      <c r="G2117" s="114">
        <v>23.272352999999999</v>
      </c>
      <c r="H2117" s="114">
        <v>76.013079000000005</v>
      </c>
      <c r="I2117" s="114" t="s">
        <v>1232</v>
      </c>
      <c r="J2117" s="114" t="s">
        <v>61</v>
      </c>
      <c r="K2117" s="121" t="s">
        <v>495</v>
      </c>
      <c r="L2117" s="121" t="s">
        <v>55</v>
      </c>
      <c r="M2117" s="114" t="s">
        <v>1391</v>
      </c>
      <c r="N2117" s="114" t="s">
        <v>65</v>
      </c>
      <c r="O2117" s="114" t="s">
        <v>518</v>
      </c>
      <c r="P2117" s="121" t="s">
        <v>1232</v>
      </c>
      <c r="Q2117" s="121">
        <v>4</v>
      </c>
      <c r="R2117" s="121" t="s">
        <v>881</v>
      </c>
      <c r="S2117" s="121" t="s">
        <v>59</v>
      </c>
      <c r="U2117" s="121" t="s">
        <v>874</v>
      </c>
      <c r="W2117" s="113" t="s">
        <v>65</v>
      </c>
      <c r="X2117" s="113">
        <v>5</v>
      </c>
      <c r="Y2117" s="113" t="s">
        <v>65</v>
      </c>
      <c r="Z2117" s="113" t="s">
        <v>65</v>
      </c>
      <c r="AA2117" s="120">
        <v>0</v>
      </c>
      <c r="AB2117" s="114" t="s">
        <v>65</v>
      </c>
      <c r="AC2117" s="121" t="s">
        <v>59</v>
      </c>
      <c r="AD2117" s="121" t="s">
        <v>875</v>
      </c>
    </row>
    <row r="2118" spans="1:30" s="121" customFormat="1">
      <c r="A2118" s="114" t="s">
        <v>1432</v>
      </c>
      <c r="B2118" s="114" t="s">
        <v>1408</v>
      </c>
      <c r="C2118" s="114" t="s">
        <v>868</v>
      </c>
      <c r="D2118" s="114">
        <f t="shared" si="159"/>
        <v>4</v>
      </c>
      <c r="E2118" s="119">
        <f t="shared" ref="E2118:E2181" si="160">F2117+E2117</f>
        <v>4156.8804095948854</v>
      </c>
      <c r="F2118" s="119">
        <v>73.756554372924001</v>
      </c>
      <c r="G2118" s="114">
        <v>23.272694000000001</v>
      </c>
      <c r="H2118" s="114">
        <v>76.013054999999994</v>
      </c>
      <c r="I2118" s="114" t="s">
        <v>1232</v>
      </c>
      <c r="J2118" s="114" t="s">
        <v>61</v>
      </c>
      <c r="K2118" s="121" t="s">
        <v>495</v>
      </c>
      <c r="L2118" s="121" t="s">
        <v>55</v>
      </c>
      <c r="M2118" s="114" t="s">
        <v>1391</v>
      </c>
      <c r="N2118" s="114" t="s">
        <v>65</v>
      </c>
      <c r="O2118" s="114" t="s">
        <v>518</v>
      </c>
      <c r="P2118" s="121" t="s">
        <v>1232</v>
      </c>
      <c r="Q2118" s="121">
        <v>4</v>
      </c>
      <c r="R2118" s="121" t="s">
        <v>881</v>
      </c>
      <c r="S2118" s="121" t="s">
        <v>59</v>
      </c>
      <c r="U2118" s="121" t="s">
        <v>874</v>
      </c>
      <c r="W2118" s="113" t="s">
        <v>65</v>
      </c>
      <c r="X2118" s="113">
        <v>18</v>
      </c>
      <c r="Y2118" s="113" t="s">
        <v>65</v>
      </c>
      <c r="Z2118" s="113" t="s">
        <v>65</v>
      </c>
      <c r="AA2118" s="120">
        <v>0</v>
      </c>
      <c r="AB2118" s="114" t="s">
        <v>65</v>
      </c>
      <c r="AC2118" s="121" t="s">
        <v>59</v>
      </c>
      <c r="AD2118" s="121" t="s">
        <v>875</v>
      </c>
    </row>
    <row r="2119" spans="1:30" s="121" customFormat="1">
      <c r="A2119" s="114" t="s">
        <v>1433</v>
      </c>
      <c r="B2119" s="114" t="s">
        <v>1537</v>
      </c>
      <c r="C2119" s="114" t="s">
        <v>868</v>
      </c>
      <c r="D2119" s="114">
        <f t="shared" si="159"/>
        <v>4</v>
      </c>
      <c r="E2119" s="119">
        <f t="shared" si="160"/>
        <v>4230.6369639678096</v>
      </c>
      <c r="F2119" s="119">
        <v>252.586995862126</v>
      </c>
      <c r="G2119" s="114">
        <v>23.273344000000002</v>
      </c>
      <c r="H2119" s="114">
        <v>76.013097000000002</v>
      </c>
      <c r="I2119" s="114" t="s">
        <v>1232</v>
      </c>
      <c r="J2119" s="114" t="s">
        <v>61</v>
      </c>
      <c r="K2119" s="121" t="s">
        <v>495</v>
      </c>
      <c r="L2119" s="121" t="s">
        <v>55</v>
      </c>
      <c r="M2119" s="114" t="s">
        <v>1391</v>
      </c>
      <c r="N2119" s="114" t="s">
        <v>65</v>
      </c>
      <c r="O2119" s="114" t="s">
        <v>518</v>
      </c>
      <c r="P2119" s="121" t="s">
        <v>1232</v>
      </c>
      <c r="Q2119" s="121">
        <v>4</v>
      </c>
      <c r="R2119" s="121" t="s">
        <v>881</v>
      </c>
      <c r="S2119" s="121" t="s">
        <v>59</v>
      </c>
      <c r="U2119" s="121" t="s">
        <v>874</v>
      </c>
      <c r="W2119" s="149" t="s">
        <v>1433</v>
      </c>
      <c r="X2119" s="113">
        <v>28</v>
      </c>
      <c r="Y2119" s="113" t="s">
        <v>1413</v>
      </c>
      <c r="Z2119" s="113" t="s">
        <v>1433</v>
      </c>
      <c r="AA2119" s="120">
        <f>X2119+6</f>
        <v>34</v>
      </c>
      <c r="AB2119" s="114" t="s">
        <v>65</v>
      </c>
      <c r="AC2119" s="121" t="s">
        <v>59</v>
      </c>
      <c r="AD2119" s="121" t="s">
        <v>875</v>
      </c>
    </row>
    <row r="2120" spans="1:30" s="121" customFormat="1">
      <c r="A2120" s="114" t="s">
        <v>1431</v>
      </c>
      <c r="B2120" s="114" t="s">
        <v>1408</v>
      </c>
      <c r="C2120" s="114" t="s">
        <v>868</v>
      </c>
      <c r="D2120" s="114">
        <f t="shared" si="159"/>
        <v>4</v>
      </c>
      <c r="E2120" s="119">
        <f t="shared" si="160"/>
        <v>4483.2239598299357</v>
      </c>
      <c r="F2120" s="119">
        <v>153.02608614473201</v>
      </c>
      <c r="G2120" s="114">
        <v>23.275466999999999</v>
      </c>
      <c r="H2120" s="114">
        <v>76.013965999999996</v>
      </c>
      <c r="I2120" s="114" t="s">
        <v>1232</v>
      </c>
      <c r="J2120" s="114" t="s">
        <v>61</v>
      </c>
      <c r="K2120" s="121" t="s">
        <v>495</v>
      </c>
      <c r="L2120" s="121" t="s">
        <v>55</v>
      </c>
      <c r="M2120" s="114" t="s">
        <v>1391</v>
      </c>
      <c r="N2120" s="114" t="s">
        <v>65</v>
      </c>
      <c r="O2120" s="114" t="s">
        <v>518</v>
      </c>
      <c r="P2120" s="121" t="s">
        <v>1232</v>
      </c>
      <c r="Q2120" s="121">
        <v>4</v>
      </c>
      <c r="R2120" s="121" t="s">
        <v>881</v>
      </c>
      <c r="S2120" s="121" t="s">
        <v>59</v>
      </c>
      <c r="U2120" s="121" t="s">
        <v>874</v>
      </c>
      <c r="W2120" s="113" t="s">
        <v>65</v>
      </c>
      <c r="X2120" s="113">
        <v>6</v>
      </c>
      <c r="Y2120" s="113" t="s">
        <v>65</v>
      </c>
      <c r="Z2120" s="113" t="s">
        <v>65</v>
      </c>
      <c r="AA2120" s="120">
        <v>0</v>
      </c>
      <c r="AB2120" s="114" t="s">
        <v>65</v>
      </c>
      <c r="AC2120" s="121" t="s">
        <v>59</v>
      </c>
      <c r="AD2120" s="121" t="s">
        <v>875</v>
      </c>
    </row>
    <row r="2121" spans="1:30" s="121" customFormat="1">
      <c r="A2121" s="114" t="s">
        <v>1516</v>
      </c>
      <c r="B2121" s="114" t="s">
        <v>893</v>
      </c>
      <c r="C2121" s="114" t="s">
        <v>868</v>
      </c>
      <c r="D2121" s="114">
        <f t="shared" si="159"/>
        <v>5</v>
      </c>
      <c r="E2121" s="119">
        <f t="shared" si="160"/>
        <v>4636.250045974668</v>
      </c>
      <c r="F2121" s="119">
        <v>12.5383068149549</v>
      </c>
      <c r="G2121" s="114">
        <v>23.276651999999999</v>
      </c>
      <c r="H2121" s="114">
        <v>76.014698999999993</v>
      </c>
      <c r="I2121" s="114" t="s">
        <v>1232</v>
      </c>
      <c r="J2121" s="114" t="s">
        <v>61</v>
      </c>
      <c r="K2121" s="121" t="s">
        <v>495</v>
      </c>
      <c r="L2121" s="121" t="s">
        <v>55</v>
      </c>
      <c r="M2121" s="114" t="s">
        <v>1391</v>
      </c>
      <c r="N2121" s="114" t="s">
        <v>65</v>
      </c>
      <c r="O2121" s="114" t="s">
        <v>518</v>
      </c>
      <c r="P2121" s="121" t="s">
        <v>884</v>
      </c>
      <c r="Q2121" s="121">
        <v>6</v>
      </c>
      <c r="R2121" s="121" t="s">
        <v>873</v>
      </c>
      <c r="S2121" s="121" t="s">
        <v>59</v>
      </c>
      <c r="U2121" s="121" t="s">
        <v>886</v>
      </c>
      <c r="W2121" s="113" t="s">
        <v>65</v>
      </c>
      <c r="X2121" s="113">
        <v>6</v>
      </c>
      <c r="Y2121" s="113" t="s">
        <v>65</v>
      </c>
      <c r="Z2121" s="113" t="s">
        <v>65</v>
      </c>
      <c r="AA2121" s="120">
        <v>0</v>
      </c>
      <c r="AB2121" s="114" t="s">
        <v>65</v>
      </c>
      <c r="AC2121" s="121" t="s">
        <v>59</v>
      </c>
      <c r="AD2121" s="121" t="s">
        <v>875</v>
      </c>
    </row>
    <row r="2122" spans="1:30" s="121" customFormat="1">
      <c r="A2122" s="114" t="s">
        <v>1432</v>
      </c>
      <c r="B2122" s="114" t="s">
        <v>1408</v>
      </c>
      <c r="C2122" s="114" t="s">
        <v>868</v>
      </c>
      <c r="D2122" s="114">
        <f t="shared" si="159"/>
        <v>4</v>
      </c>
      <c r="E2122" s="119">
        <f t="shared" si="160"/>
        <v>4648.7883527896229</v>
      </c>
      <c r="F2122" s="119">
        <v>29.558244276812101</v>
      </c>
      <c r="G2122" s="114">
        <v>23.276727999999999</v>
      </c>
      <c r="H2122" s="114">
        <v>76.014617999999999</v>
      </c>
      <c r="I2122" s="114" t="s">
        <v>1233</v>
      </c>
      <c r="J2122" s="114" t="s">
        <v>61</v>
      </c>
      <c r="K2122" s="121" t="s">
        <v>495</v>
      </c>
      <c r="L2122" s="121" t="s">
        <v>55</v>
      </c>
      <c r="M2122" s="114" t="s">
        <v>1392</v>
      </c>
      <c r="N2122" s="114" t="s">
        <v>65</v>
      </c>
      <c r="O2122" s="114" t="s">
        <v>518</v>
      </c>
      <c r="P2122" s="121" t="s">
        <v>1401</v>
      </c>
      <c r="Q2122" s="121">
        <v>4</v>
      </c>
      <c r="R2122" s="121" t="s">
        <v>881</v>
      </c>
      <c r="S2122" s="121" t="s">
        <v>59</v>
      </c>
      <c r="U2122" s="121" t="s">
        <v>874</v>
      </c>
      <c r="W2122" s="113" t="s">
        <v>65</v>
      </c>
      <c r="X2122" s="113">
        <v>6</v>
      </c>
      <c r="Y2122" s="113" t="s">
        <v>65</v>
      </c>
      <c r="Z2122" s="113" t="s">
        <v>65</v>
      </c>
      <c r="AA2122" s="120">
        <v>0</v>
      </c>
      <c r="AB2122" s="114" t="s">
        <v>65</v>
      </c>
      <c r="AC2122" s="121" t="s">
        <v>59</v>
      </c>
      <c r="AD2122" s="121" t="s">
        <v>875</v>
      </c>
    </row>
    <row r="2123" spans="1:30" s="121" customFormat="1">
      <c r="A2123" s="114" t="s">
        <v>983</v>
      </c>
      <c r="B2123" s="114" t="s">
        <v>871</v>
      </c>
      <c r="C2123" s="114" t="s">
        <v>868</v>
      </c>
      <c r="D2123" s="114">
        <f t="shared" si="159"/>
        <v>4</v>
      </c>
      <c r="E2123" s="119">
        <f t="shared" si="160"/>
        <v>4678.3465970664347</v>
      </c>
      <c r="F2123" s="119">
        <v>382.40702013502101</v>
      </c>
      <c r="G2123" s="114">
        <v>23.276669999999999</v>
      </c>
      <c r="H2123" s="114">
        <v>76.014871999999997</v>
      </c>
      <c r="I2123" s="114" t="s">
        <v>1233</v>
      </c>
      <c r="J2123" s="114" t="s">
        <v>61</v>
      </c>
      <c r="K2123" s="121" t="s">
        <v>495</v>
      </c>
      <c r="L2123" s="121" t="s">
        <v>55</v>
      </c>
      <c r="M2123" s="114" t="s">
        <v>1392</v>
      </c>
      <c r="N2123" s="114" t="s">
        <v>65</v>
      </c>
      <c r="O2123" s="114" t="s">
        <v>518</v>
      </c>
      <c r="P2123" s="121" t="s">
        <v>1401</v>
      </c>
      <c r="Q2123" s="121">
        <v>4</v>
      </c>
      <c r="R2123" s="121" t="s">
        <v>881</v>
      </c>
      <c r="S2123" s="121" t="s">
        <v>59</v>
      </c>
      <c r="U2123" s="121" t="s">
        <v>874</v>
      </c>
      <c r="W2123" s="113" t="s">
        <v>65</v>
      </c>
      <c r="X2123" s="113">
        <v>6</v>
      </c>
      <c r="Y2123" s="113" t="s">
        <v>65</v>
      </c>
      <c r="Z2123" s="113" t="s">
        <v>65</v>
      </c>
      <c r="AA2123" s="120">
        <v>0</v>
      </c>
      <c r="AB2123" s="114" t="s">
        <v>65</v>
      </c>
      <c r="AC2123" s="121" t="s">
        <v>59</v>
      </c>
      <c r="AD2123" s="121" t="s">
        <v>875</v>
      </c>
    </row>
    <row r="2124" spans="1:30" s="121" customFormat="1">
      <c r="A2124" s="114" t="s">
        <v>1432</v>
      </c>
      <c r="B2124" s="114" t="s">
        <v>1408</v>
      </c>
      <c r="C2124" s="114" t="s">
        <v>868</v>
      </c>
      <c r="D2124" s="114">
        <f t="shared" si="159"/>
        <v>4</v>
      </c>
      <c r="E2124" s="119">
        <f t="shared" si="160"/>
        <v>5060.7536172014561</v>
      </c>
      <c r="F2124" s="119">
        <v>49.986626809184898</v>
      </c>
      <c r="G2124" s="114">
        <v>23.279554000000001</v>
      </c>
      <c r="H2124" s="114">
        <v>76.016677000000001</v>
      </c>
      <c r="I2124" s="114" t="s">
        <v>1233</v>
      </c>
      <c r="J2124" s="114" t="s">
        <v>61</v>
      </c>
      <c r="K2124" s="121" t="s">
        <v>495</v>
      </c>
      <c r="L2124" s="121" t="s">
        <v>55</v>
      </c>
      <c r="M2124" s="114" t="s">
        <v>1392</v>
      </c>
      <c r="N2124" s="114" t="s">
        <v>65</v>
      </c>
      <c r="O2124" s="114" t="s">
        <v>518</v>
      </c>
      <c r="P2124" s="121" t="s">
        <v>1401</v>
      </c>
      <c r="Q2124" s="121">
        <v>4</v>
      </c>
      <c r="R2124" s="121" t="s">
        <v>881</v>
      </c>
      <c r="S2124" s="121" t="s">
        <v>59</v>
      </c>
      <c r="U2124" s="121" t="s">
        <v>874</v>
      </c>
      <c r="W2124" s="113" t="s">
        <v>65</v>
      </c>
      <c r="X2124" s="113">
        <v>10</v>
      </c>
      <c r="Y2124" s="113" t="s">
        <v>65</v>
      </c>
      <c r="Z2124" s="113" t="s">
        <v>65</v>
      </c>
      <c r="AA2124" s="120">
        <v>0</v>
      </c>
      <c r="AB2124" s="114" t="s">
        <v>65</v>
      </c>
      <c r="AC2124" s="121" t="s">
        <v>59</v>
      </c>
      <c r="AD2124" s="121" t="s">
        <v>875</v>
      </c>
    </row>
    <row r="2125" spans="1:30" s="121" customFormat="1">
      <c r="A2125" s="114" t="s">
        <v>1433</v>
      </c>
      <c r="B2125" s="114" t="s">
        <v>1537</v>
      </c>
      <c r="C2125" s="114" t="s">
        <v>868</v>
      </c>
      <c r="D2125" s="114">
        <f t="shared" si="159"/>
        <v>4</v>
      </c>
      <c r="E2125" s="119">
        <f t="shared" si="160"/>
        <v>5110.7402440106407</v>
      </c>
      <c r="F2125" s="119">
        <v>1356.21887232427</v>
      </c>
      <c r="G2125" s="114">
        <v>23.279944</v>
      </c>
      <c r="H2125" s="114">
        <v>76.016920999999996</v>
      </c>
      <c r="I2125" s="114" t="s">
        <v>1233</v>
      </c>
      <c r="J2125" s="114" t="s">
        <v>61</v>
      </c>
      <c r="K2125" s="121" t="s">
        <v>495</v>
      </c>
      <c r="L2125" s="121" t="s">
        <v>55</v>
      </c>
      <c r="M2125" s="114" t="s">
        <v>1392</v>
      </c>
      <c r="N2125" s="114" t="s">
        <v>65</v>
      </c>
      <c r="O2125" s="114" t="s">
        <v>518</v>
      </c>
      <c r="P2125" s="121" t="s">
        <v>1401</v>
      </c>
      <c r="Q2125" s="121">
        <v>4</v>
      </c>
      <c r="R2125" s="121" t="s">
        <v>885</v>
      </c>
      <c r="S2125" s="121" t="s">
        <v>59</v>
      </c>
      <c r="U2125" s="121" t="s">
        <v>874</v>
      </c>
      <c r="W2125" s="149" t="s">
        <v>1433</v>
      </c>
      <c r="X2125" s="113">
        <v>10</v>
      </c>
      <c r="Y2125" s="113" t="s">
        <v>1413</v>
      </c>
      <c r="Z2125" s="113" t="s">
        <v>1433</v>
      </c>
      <c r="AA2125" s="120">
        <f>X2125+6</f>
        <v>16</v>
      </c>
      <c r="AB2125" s="114" t="s">
        <v>65</v>
      </c>
      <c r="AC2125" s="121" t="s">
        <v>59</v>
      </c>
      <c r="AD2125" s="121" t="s">
        <v>875</v>
      </c>
    </row>
    <row r="2126" spans="1:30" s="121" customFormat="1">
      <c r="A2126" s="114" t="s">
        <v>1517</v>
      </c>
      <c r="B2126" s="114" t="s">
        <v>893</v>
      </c>
      <c r="C2126" s="114" t="s">
        <v>868</v>
      </c>
      <c r="D2126" s="114">
        <f t="shared" si="159"/>
        <v>4</v>
      </c>
      <c r="E2126" s="119">
        <f t="shared" si="160"/>
        <v>6466.9591163349105</v>
      </c>
      <c r="F2126" s="119">
        <v>187.52721567242301</v>
      </c>
      <c r="G2126" s="114">
        <v>23.280508000000001</v>
      </c>
      <c r="H2126" s="114">
        <v>76.029428999999993</v>
      </c>
      <c r="I2126" s="114" t="s">
        <v>1233</v>
      </c>
      <c r="J2126" s="114" t="s">
        <v>61</v>
      </c>
      <c r="K2126" s="121" t="s">
        <v>495</v>
      </c>
      <c r="L2126" s="121" t="s">
        <v>55</v>
      </c>
      <c r="M2126" s="114" t="s">
        <v>1392</v>
      </c>
      <c r="N2126" s="114" t="s">
        <v>65</v>
      </c>
      <c r="O2126" s="114" t="s">
        <v>518</v>
      </c>
      <c r="P2126" s="121" t="s">
        <v>1401</v>
      </c>
      <c r="Q2126" s="121">
        <v>4</v>
      </c>
      <c r="R2126" s="121" t="s">
        <v>885</v>
      </c>
      <c r="S2126" s="121" t="s">
        <v>59</v>
      </c>
      <c r="U2126" s="121" t="s">
        <v>874</v>
      </c>
      <c r="W2126" s="113" t="s">
        <v>65</v>
      </c>
      <c r="X2126" s="113">
        <v>6</v>
      </c>
      <c r="Y2126" s="113" t="s">
        <v>65</v>
      </c>
      <c r="Z2126" s="113" t="s">
        <v>65</v>
      </c>
      <c r="AA2126" s="120">
        <v>0</v>
      </c>
      <c r="AB2126" s="114" t="s">
        <v>65</v>
      </c>
      <c r="AC2126" s="121" t="s">
        <v>59</v>
      </c>
      <c r="AD2126" s="121" t="s">
        <v>875</v>
      </c>
    </row>
    <row r="2127" spans="1:30" s="121" customFormat="1">
      <c r="A2127" s="114" t="s">
        <v>1431</v>
      </c>
      <c r="B2127" s="114" t="s">
        <v>1408</v>
      </c>
      <c r="C2127" s="114" t="s">
        <v>868</v>
      </c>
      <c r="D2127" s="114">
        <f t="shared" si="159"/>
        <v>4</v>
      </c>
      <c r="E2127" s="119">
        <v>0</v>
      </c>
      <c r="F2127" s="119">
        <v>1671.3148400845801</v>
      </c>
      <c r="G2127" s="114">
        <v>23.280816999999999</v>
      </c>
      <c r="H2127" s="114">
        <v>76.031093999999996</v>
      </c>
      <c r="I2127" s="114" t="s">
        <v>1234</v>
      </c>
      <c r="J2127" s="114" t="s">
        <v>61</v>
      </c>
      <c r="K2127" s="121" t="s">
        <v>495</v>
      </c>
      <c r="L2127" s="121" t="s">
        <v>55</v>
      </c>
      <c r="M2127" s="114" t="s">
        <v>1393</v>
      </c>
      <c r="N2127" s="114" t="s">
        <v>65</v>
      </c>
      <c r="O2127" s="114" t="s">
        <v>518</v>
      </c>
      <c r="P2127" s="121" t="s">
        <v>1401</v>
      </c>
      <c r="Q2127" s="121">
        <v>4</v>
      </c>
      <c r="R2127" s="121" t="s">
        <v>881</v>
      </c>
      <c r="S2127" s="121" t="s">
        <v>59</v>
      </c>
      <c r="U2127" s="121" t="s">
        <v>874</v>
      </c>
      <c r="W2127" s="113" t="s">
        <v>65</v>
      </c>
      <c r="X2127" s="113">
        <v>6</v>
      </c>
      <c r="Y2127" s="113" t="s">
        <v>65</v>
      </c>
      <c r="Z2127" s="113" t="s">
        <v>65</v>
      </c>
      <c r="AA2127" s="120">
        <v>0</v>
      </c>
      <c r="AB2127" s="114" t="s">
        <v>65</v>
      </c>
      <c r="AC2127" s="121" t="s">
        <v>59</v>
      </c>
      <c r="AD2127" s="121" t="s">
        <v>875</v>
      </c>
    </row>
    <row r="2128" spans="1:30" s="121" customFormat="1">
      <c r="A2128" s="114" t="s">
        <v>1432</v>
      </c>
      <c r="B2128" s="114" t="s">
        <v>1408</v>
      </c>
      <c r="C2128" s="114" t="s">
        <v>868</v>
      </c>
      <c r="D2128" s="114">
        <f t="shared" si="159"/>
        <v>4</v>
      </c>
      <c r="E2128" s="119">
        <f t="shared" si="160"/>
        <v>1671.3148400845801</v>
      </c>
      <c r="F2128" s="119">
        <v>503.50778688122801</v>
      </c>
      <c r="G2128" s="114">
        <v>23.295739000000001</v>
      </c>
      <c r="H2128" s="114">
        <v>76.031645999999995</v>
      </c>
      <c r="I2128" s="114" t="s">
        <v>1234</v>
      </c>
      <c r="J2128" s="114" t="s">
        <v>61</v>
      </c>
      <c r="K2128" s="121" t="s">
        <v>495</v>
      </c>
      <c r="L2128" s="121" t="s">
        <v>55</v>
      </c>
      <c r="M2128" s="114" t="s">
        <v>1393</v>
      </c>
      <c r="N2128" s="114" t="s">
        <v>65</v>
      </c>
      <c r="O2128" s="114" t="s">
        <v>518</v>
      </c>
      <c r="P2128" s="121" t="s">
        <v>1401</v>
      </c>
      <c r="Q2128" s="121">
        <v>4</v>
      </c>
      <c r="R2128" s="121" t="s">
        <v>873</v>
      </c>
      <c r="S2128" s="121" t="s">
        <v>59</v>
      </c>
      <c r="U2128" s="121" t="s">
        <v>874</v>
      </c>
      <c r="W2128" s="113" t="s">
        <v>65</v>
      </c>
      <c r="X2128" s="113">
        <v>8</v>
      </c>
      <c r="Y2128" s="113" t="s">
        <v>65</v>
      </c>
      <c r="Z2128" s="113" t="s">
        <v>65</v>
      </c>
      <c r="AA2128" s="120">
        <v>0</v>
      </c>
      <c r="AB2128" s="114" t="s">
        <v>65</v>
      </c>
      <c r="AC2128" s="121" t="s">
        <v>59</v>
      </c>
      <c r="AD2128" s="121" t="s">
        <v>875</v>
      </c>
    </row>
    <row r="2129" spans="1:30" s="121" customFormat="1">
      <c r="A2129" s="114" t="s">
        <v>1432</v>
      </c>
      <c r="B2129" s="114" t="s">
        <v>1408</v>
      </c>
      <c r="C2129" s="114" t="s">
        <v>868</v>
      </c>
      <c r="D2129" s="114">
        <f t="shared" si="159"/>
        <v>4</v>
      </c>
      <c r="E2129" s="119">
        <f t="shared" si="160"/>
        <v>2174.822626965808</v>
      </c>
      <c r="F2129" s="119">
        <v>672.23754948235796</v>
      </c>
      <c r="G2129" s="114">
        <v>23.300148</v>
      </c>
      <c r="H2129" s="114">
        <v>76.031981000000002</v>
      </c>
      <c r="I2129" s="114" t="s">
        <v>1234</v>
      </c>
      <c r="J2129" s="114" t="s">
        <v>61</v>
      </c>
      <c r="K2129" s="121" t="s">
        <v>495</v>
      </c>
      <c r="L2129" s="121" t="s">
        <v>55</v>
      </c>
      <c r="M2129" s="114" t="s">
        <v>1393</v>
      </c>
      <c r="N2129" s="114" t="s">
        <v>65</v>
      </c>
      <c r="O2129" s="114" t="s">
        <v>518</v>
      </c>
      <c r="P2129" s="121" t="s">
        <v>1401</v>
      </c>
      <c r="Q2129" s="121">
        <v>4</v>
      </c>
      <c r="R2129" s="121" t="s">
        <v>873</v>
      </c>
      <c r="S2129" s="121" t="s">
        <v>59</v>
      </c>
      <c r="U2129" s="121" t="s">
        <v>874</v>
      </c>
      <c r="W2129" s="113" t="s">
        <v>65</v>
      </c>
      <c r="X2129" s="113">
        <v>12</v>
      </c>
      <c r="Y2129" s="113" t="s">
        <v>65</v>
      </c>
      <c r="Z2129" s="113" t="s">
        <v>65</v>
      </c>
      <c r="AA2129" s="120">
        <v>0</v>
      </c>
      <c r="AB2129" s="114" t="s">
        <v>65</v>
      </c>
      <c r="AC2129" s="121" t="s">
        <v>59</v>
      </c>
      <c r="AD2129" s="121" t="s">
        <v>875</v>
      </c>
    </row>
    <row r="2130" spans="1:30" s="121" customFormat="1">
      <c r="A2130" s="114" t="s">
        <v>1432</v>
      </c>
      <c r="B2130" s="114" t="s">
        <v>1408</v>
      </c>
      <c r="C2130" s="114" t="s">
        <v>868</v>
      </c>
      <c r="D2130" s="114">
        <f t="shared" si="159"/>
        <v>4</v>
      </c>
      <c r="E2130" s="119">
        <f t="shared" si="160"/>
        <v>2847.0601764481662</v>
      </c>
      <c r="F2130" s="119">
        <v>1073.7102548599801</v>
      </c>
      <c r="G2130" s="114">
        <v>23.306069999999998</v>
      </c>
      <c r="H2130" s="114">
        <v>76.033281000000002</v>
      </c>
      <c r="I2130" s="114" t="s">
        <v>1234</v>
      </c>
      <c r="J2130" s="114" t="s">
        <v>61</v>
      </c>
      <c r="K2130" s="121" t="s">
        <v>495</v>
      </c>
      <c r="L2130" s="121" t="s">
        <v>55</v>
      </c>
      <c r="M2130" s="114" t="s">
        <v>1393</v>
      </c>
      <c r="N2130" s="114" t="s">
        <v>65</v>
      </c>
      <c r="O2130" s="114" t="s">
        <v>518</v>
      </c>
      <c r="P2130" s="121" t="s">
        <v>1402</v>
      </c>
      <c r="Q2130" s="121">
        <v>4</v>
      </c>
      <c r="R2130" s="121" t="s">
        <v>873</v>
      </c>
      <c r="S2130" s="121" t="s">
        <v>59</v>
      </c>
      <c r="U2130" s="121" t="s">
        <v>874</v>
      </c>
      <c r="W2130" s="113" t="s">
        <v>65</v>
      </c>
      <c r="X2130" s="113">
        <v>8</v>
      </c>
      <c r="Y2130" s="113" t="s">
        <v>65</v>
      </c>
      <c r="Z2130" s="113" t="s">
        <v>65</v>
      </c>
      <c r="AA2130" s="120">
        <v>0</v>
      </c>
      <c r="AB2130" s="114" t="s">
        <v>65</v>
      </c>
      <c r="AC2130" s="121" t="s">
        <v>59</v>
      </c>
      <c r="AD2130" s="121" t="s">
        <v>875</v>
      </c>
    </row>
    <row r="2131" spans="1:30" s="121" customFormat="1">
      <c r="A2131" s="114" t="s">
        <v>1431</v>
      </c>
      <c r="B2131" s="114" t="s">
        <v>1408</v>
      </c>
      <c r="C2131" s="114" t="s">
        <v>868</v>
      </c>
      <c r="D2131" s="114">
        <f t="shared" si="159"/>
        <v>5</v>
      </c>
      <c r="E2131" s="119">
        <f t="shared" si="160"/>
        <v>3920.7704313081463</v>
      </c>
      <c r="F2131" s="119">
        <v>109.87664004196699</v>
      </c>
      <c r="G2131" s="114">
        <v>23.306113</v>
      </c>
      <c r="H2131" s="114">
        <v>76.023612</v>
      </c>
      <c r="I2131" s="114" t="s">
        <v>1234</v>
      </c>
      <c r="J2131" s="114" t="s">
        <v>61</v>
      </c>
      <c r="K2131" s="121" t="s">
        <v>495</v>
      </c>
      <c r="L2131" s="121" t="s">
        <v>55</v>
      </c>
      <c r="M2131" s="114" t="s">
        <v>1393</v>
      </c>
      <c r="N2131" s="114" t="s">
        <v>65</v>
      </c>
      <c r="O2131" s="114" t="s">
        <v>518</v>
      </c>
      <c r="P2131" s="121" t="s">
        <v>884</v>
      </c>
      <c r="Q2131" s="121">
        <v>6</v>
      </c>
      <c r="R2131" s="121" t="s">
        <v>873</v>
      </c>
      <c r="S2131" s="121" t="s">
        <v>59</v>
      </c>
      <c r="U2131" s="121" t="s">
        <v>886</v>
      </c>
      <c r="W2131" s="113" t="s">
        <v>65</v>
      </c>
      <c r="X2131" s="113">
        <v>6</v>
      </c>
      <c r="Y2131" s="113" t="s">
        <v>65</v>
      </c>
      <c r="Z2131" s="113" t="s">
        <v>65</v>
      </c>
      <c r="AA2131" s="120">
        <v>0</v>
      </c>
      <c r="AB2131" s="114" t="s">
        <v>65</v>
      </c>
      <c r="AC2131" s="121" t="s">
        <v>59</v>
      </c>
      <c r="AD2131" s="121" t="s">
        <v>875</v>
      </c>
    </row>
    <row r="2132" spans="1:30" s="121" customFormat="1">
      <c r="A2132" s="114" t="s">
        <v>1433</v>
      </c>
      <c r="B2132" s="114" t="s">
        <v>1537</v>
      </c>
      <c r="C2132" s="114" t="s">
        <v>868</v>
      </c>
      <c r="D2132" s="114">
        <f t="shared" si="159"/>
        <v>4</v>
      </c>
      <c r="E2132" s="119">
        <f t="shared" si="160"/>
        <v>4030.647071350113</v>
      </c>
      <c r="F2132" s="119">
        <v>809.40730168784296</v>
      </c>
      <c r="G2132" s="114">
        <v>23.306771000000001</v>
      </c>
      <c r="H2132" s="114">
        <v>76.022992000000002</v>
      </c>
      <c r="I2132" s="114" t="s">
        <v>1234</v>
      </c>
      <c r="J2132" s="114" t="s">
        <v>61</v>
      </c>
      <c r="K2132" s="121" t="s">
        <v>495</v>
      </c>
      <c r="L2132" s="121" t="s">
        <v>55</v>
      </c>
      <c r="M2132" s="114" t="s">
        <v>1393</v>
      </c>
      <c r="N2132" s="114" t="s">
        <v>65</v>
      </c>
      <c r="O2132" s="114" t="s">
        <v>518</v>
      </c>
      <c r="P2132" s="121" t="s">
        <v>1403</v>
      </c>
      <c r="Q2132" s="121">
        <v>4</v>
      </c>
      <c r="R2132" s="121" t="s">
        <v>885</v>
      </c>
      <c r="S2132" s="121" t="s">
        <v>59</v>
      </c>
      <c r="U2132" s="121" t="s">
        <v>874</v>
      </c>
      <c r="W2132" s="149" t="s">
        <v>1433</v>
      </c>
      <c r="X2132" s="113">
        <v>8</v>
      </c>
      <c r="Y2132" s="113" t="s">
        <v>1413</v>
      </c>
      <c r="Z2132" s="113" t="s">
        <v>1433</v>
      </c>
      <c r="AA2132" s="120">
        <f t="shared" ref="AA2132:AA2133" si="161">X2132+6</f>
        <v>14</v>
      </c>
      <c r="AB2132" s="114" t="s">
        <v>65</v>
      </c>
      <c r="AC2132" s="121" t="s">
        <v>59</v>
      </c>
      <c r="AD2132" s="121" t="s">
        <v>875</v>
      </c>
    </row>
    <row r="2133" spans="1:30" s="121" customFormat="1">
      <c r="A2133" s="114" t="s">
        <v>1433</v>
      </c>
      <c r="B2133" s="114" t="s">
        <v>1537</v>
      </c>
      <c r="C2133" s="114" t="s">
        <v>868</v>
      </c>
      <c r="D2133" s="114">
        <f t="shared" si="159"/>
        <v>4</v>
      </c>
      <c r="E2133" s="119">
        <f t="shared" si="160"/>
        <v>4840.0543730379559</v>
      </c>
      <c r="F2133" s="119">
        <v>778.0245422255</v>
      </c>
      <c r="G2133" s="114">
        <v>23.311350000000001</v>
      </c>
      <c r="H2133" s="114">
        <v>76.018990000000002</v>
      </c>
      <c r="I2133" s="114" t="s">
        <v>1234</v>
      </c>
      <c r="J2133" s="114" t="s">
        <v>61</v>
      </c>
      <c r="K2133" s="121" t="s">
        <v>495</v>
      </c>
      <c r="L2133" s="121" t="s">
        <v>55</v>
      </c>
      <c r="M2133" s="114" t="s">
        <v>1393</v>
      </c>
      <c r="N2133" s="114" t="s">
        <v>65</v>
      </c>
      <c r="O2133" s="114" t="s">
        <v>518</v>
      </c>
      <c r="P2133" s="121" t="s">
        <v>1403</v>
      </c>
      <c r="Q2133" s="121">
        <v>4</v>
      </c>
      <c r="R2133" s="121" t="s">
        <v>881</v>
      </c>
      <c r="S2133" s="121" t="s">
        <v>59</v>
      </c>
      <c r="U2133" s="121" t="s">
        <v>874</v>
      </c>
      <c r="W2133" s="149" t="s">
        <v>1433</v>
      </c>
      <c r="X2133" s="113">
        <v>22</v>
      </c>
      <c r="Y2133" s="113" t="s">
        <v>1413</v>
      </c>
      <c r="Z2133" s="113" t="s">
        <v>1433</v>
      </c>
      <c r="AA2133" s="120">
        <f t="shared" si="161"/>
        <v>28</v>
      </c>
      <c r="AB2133" s="114" t="s">
        <v>65</v>
      </c>
      <c r="AC2133" s="121" t="s">
        <v>59</v>
      </c>
      <c r="AD2133" s="121" t="s">
        <v>875</v>
      </c>
    </row>
    <row r="2134" spans="1:30" s="121" customFormat="1">
      <c r="A2134" s="114" t="s">
        <v>1432</v>
      </c>
      <c r="B2134" s="114" t="s">
        <v>1408</v>
      </c>
      <c r="C2134" s="114" t="s">
        <v>868</v>
      </c>
      <c r="D2134" s="114">
        <f t="shared" si="159"/>
        <v>4</v>
      </c>
      <c r="E2134" s="119">
        <f t="shared" si="160"/>
        <v>5618.0789152634561</v>
      </c>
      <c r="F2134" s="119">
        <v>438.457543031748</v>
      </c>
      <c r="G2134" s="114">
        <v>23.306487000000001</v>
      </c>
      <c r="H2134" s="114">
        <v>76.014052000000007</v>
      </c>
      <c r="I2134" s="114" t="s">
        <v>1234</v>
      </c>
      <c r="J2134" s="114" t="s">
        <v>61</v>
      </c>
      <c r="K2134" s="121" t="s">
        <v>495</v>
      </c>
      <c r="L2134" s="121" t="s">
        <v>55</v>
      </c>
      <c r="M2134" s="114" t="s">
        <v>1393</v>
      </c>
      <c r="N2134" s="114" t="s">
        <v>65</v>
      </c>
      <c r="O2134" s="114">
        <v>6</v>
      </c>
      <c r="P2134" s="121" t="s">
        <v>1403</v>
      </c>
      <c r="Q2134" s="121">
        <v>4</v>
      </c>
      <c r="R2134" s="121" t="s">
        <v>881</v>
      </c>
      <c r="S2134" s="121" t="s">
        <v>59</v>
      </c>
      <c r="U2134" s="121" t="s">
        <v>874</v>
      </c>
      <c r="W2134" s="113" t="s">
        <v>65</v>
      </c>
      <c r="X2134" s="113">
        <v>5</v>
      </c>
      <c r="Y2134" s="113" t="s">
        <v>65</v>
      </c>
      <c r="Z2134" s="113" t="s">
        <v>65</v>
      </c>
      <c r="AA2134" s="120">
        <v>0</v>
      </c>
      <c r="AB2134" s="114" t="s">
        <v>65</v>
      </c>
      <c r="AC2134" s="121" t="s">
        <v>59</v>
      </c>
      <c r="AD2134" s="121" t="s">
        <v>875</v>
      </c>
    </row>
    <row r="2135" spans="1:30" s="121" customFormat="1">
      <c r="A2135" s="114" t="s">
        <v>1432</v>
      </c>
      <c r="B2135" s="114" t="s">
        <v>1408</v>
      </c>
      <c r="C2135" s="114" t="s">
        <v>868</v>
      </c>
      <c r="D2135" s="114">
        <f t="shared" si="159"/>
        <v>5</v>
      </c>
      <c r="E2135" s="119">
        <f t="shared" si="160"/>
        <v>6056.5364582952043</v>
      </c>
      <c r="F2135" s="119">
        <v>95.265126070049106</v>
      </c>
      <c r="G2135" s="114">
        <v>23.304373999999999</v>
      </c>
      <c r="H2135" s="114">
        <v>76.010651999999993</v>
      </c>
      <c r="I2135" s="114" t="s">
        <v>1234</v>
      </c>
      <c r="J2135" s="114" t="s">
        <v>61</v>
      </c>
      <c r="K2135" s="121" t="s">
        <v>495</v>
      </c>
      <c r="L2135" s="121" t="s">
        <v>55</v>
      </c>
      <c r="M2135" s="114" t="s">
        <v>1393</v>
      </c>
      <c r="N2135" s="114" t="s">
        <v>65</v>
      </c>
      <c r="O2135" s="114" t="s">
        <v>518</v>
      </c>
      <c r="P2135" s="121" t="s">
        <v>884</v>
      </c>
      <c r="Q2135" s="121">
        <v>6</v>
      </c>
      <c r="R2135" s="121" t="s">
        <v>873</v>
      </c>
      <c r="S2135" s="121" t="s">
        <v>59</v>
      </c>
      <c r="U2135" s="121" t="s">
        <v>886</v>
      </c>
      <c r="W2135" s="113" t="s">
        <v>65</v>
      </c>
      <c r="X2135" s="113">
        <v>7</v>
      </c>
      <c r="Y2135" s="113" t="s">
        <v>65</v>
      </c>
      <c r="Z2135" s="113" t="s">
        <v>65</v>
      </c>
      <c r="AA2135" s="120">
        <v>0</v>
      </c>
      <c r="AB2135" s="114" t="s">
        <v>65</v>
      </c>
      <c r="AC2135" s="121" t="s">
        <v>59</v>
      </c>
      <c r="AD2135" s="121" t="s">
        <v>875</v>
      </c>
    </row>
    <row r="2136" spans="1:30" s="121" customFormat="1">
      <c r="A2136" s="114" t="s">
        <v>1432</v>
      </c>
      <c r="B2136" s="114" t="s">
        <v>1408</v>
      </c>
      <c r="C2136" s="114" t="s">
        <v>868</v>
      </c>
      <c r="D2136" s="114">
        <f t="shared" si="159"/>
        <v>5</v>
      </c>
      <c r="E2136" s="119">
        <f t="shared" si="160"/>
        <v>6151.8015843652538</v>
      </c>
      <c r="F2136" s="119">
        <v>151.33118150726401</v>
      </c>
      <c r="G2136" s="114">
        <v>23.304207999999999</v>
      </c>
      <c r="H2136" s="114">
        <v>76.009827999999999</v>
      </c>
      <c r="I2136" s="114" t="s">
        <v>1234</v>
      </c>
      <c r="J2136" s="114" t="s">
        <v>61</v>
      </c>
      <c r="K2136" s="121" t="s">
        <v>495</v>
      </c>
      <c r="L2136" s="121" t="s">
        <v>55</v>
      </c>
      <c r="M2136" s="114" t="s">
        <v>1393</v>
      </c>
      <c r="N2136" s="114" t="s">
        <v>65</v>
      </c>
      <c r="O2136" s="114" t="s">
        <v>518</v>
      </c>
      <c r="P2136" s="121" t="s">
        <v>884</v>
      </c>
      <c r="Q2136" s="121">
        <v>6</v>
      </c>
      <c r="R2136" s="121" t="s">
        <v>873</v>
      </c>
      <c r="S2136" s="121" t="s">
        <v>59</v>
      </c>
      <c r="U2136" s="121" t="s">
        <v>886</v>
      </c>
      <c r="W2136" s="113" t="s">
        <v>65</v>
      </c>
      <c r="X2136" s="113">
        <v>6</v>
      </c>
      <c r="Y2136" s="113" t="s">
        <v>65</v>
      </c>
      <c r="Z2136" s="113" t="s">
        <v>65</v>
      </c>
      <c r="AA2136" s="120">
        <v>0</v>
      </c>
      <c r="AB2136" s="114" t="s">
        <v>65</v>
      </c>
      <c r="AC2136" s="121" t="s">
        <v>59</v>
      </c>
      <c r="AD2136" s="121" t="s">
        <v>875</v>
      </c>
    </row>
    <row r="2137" spans="1:30" s="121" customFormat="1">
      <c r="A2137" s="114" t="s">
        <v>1518</v>
      </c>
      <c r="B2137" s="114" t="s">
        <v>893</v>
      </c>
      <c r="C2137" s="114" t="s">
        <v>868</v>
      </c>
      <c r="D2137" s="114">
        <f t="shared" si="159"/>
        <v>5</v>
      </c>
      <c r="E2137" s="119">
        <f t="shared" si="160"/>
        <v>6303.1327658725177</v>
      </c>
      <c r="F2137" s="119">
        <v>128.038436218182</v>
      </c>
      <c r="G2137" s="114">
        <v>23.304134999999999</v>
      </c>
      <c r="H2137" s="114">
        <v>76.008371999999994</v>
      </c>
      <c r="I2137" s="114" t="s">
        <v>1234</v>
      </c>
      <c r="J2137" s="114" t="s">
        <v>61</v>
      </c>
      <c r="K2137" s="121" t="s">
        <v>495</v>
      </c>
      <c r="L2137" s="121" t="s">
        <v>55</v>
      </c>
      <c r="M2137" s="114" t="s">
        <v>1393</v>
      </c>
      <c r="N2137" s="114" t="s">
        <v>65</v>
      </c>
      <c r="O2137" s="114" t="s">
        <v>518</v>
      </c>
      <c r="P2137" s="121" t="s">
        <v>884</v>
      </c>
      <c r="Q2137" s="121">
        <v>6</v>
      </c>
      <c r="R2137" s="121" t="s">
        <v>873</v>
      </c>
      <c r="S2137" s="121" t="s">
        <v>59</v>
      </c>
      <c r="U2137" s="121" t="s">
        <v>886</v>
      </c>
      <c r="W2137" s="113" t="s">
        <v>65</v>
      </c>
      <c r="X2137" s="113">
        <v>6</v>
      </c>
      <c r="Y2137" s="113" t="s">
        <v>65</v>
      </c>
      <c r="Z2137" s="113" t="s">
        <v>65</v>
      </c>
      <c r="AA2137" s="120">
        <v>0</v>
      </c>
      <c r="AB2137" s="114" t="s">
        <v>65</v>
      </c>
      <c r="AC2137" s="121" t="s">
        <v>59</v>
      </c>
      <c r="AD2137" s="121" t="s">
        <v>875</v>
      </c>
    </row>
    <row r="2138" spans="1:30" s="121" customFormat="1">
      <c r="A2138" s="114" t="s">
        <v>1432</v>
      </c>
      <c r="B2138" s="114" t="s">
        <v>1408</v>
      </c>
      <c r="C2138" s="114" t="s">
        <v>868</v>
      </c>
      <c r="D2138" s="114">
        <f t="shared" si="159"/>
        <v>5</v>
      </c>
      <c r="E2138" s="119">
        <v>0</v>
      </c>
      <c r="F2138" s="119">
        <v>230.06019364141301</v>
      </c>
      <c r="G2138" s="114">
        <v>23.304290999999999</v>
      </c>
      <c r="H2138" s="114">
        <v>76.007334999999998</v>
      </c>
      <c r="I2138" s="114" t="s">
        <v>1235</v>
      </c>
      <c r="J2138" s="114" t="s">
        <v>61</v>
      </c>
      <c r="K2138" s="121" t="s">
        <v>495</v>
      </c>
      <c r="L2138" s="121" t="s">
        <v>55</v>
      </c>
      <c r="M2138" s="114" t="s">
        <v>1394</v>
      </c>
      <c r="N2138" s="114" t="s">
        <v>65</v>
      </c>
      <c r="O2138" s="114" t="s">
        <v>518</v>
      </c>
      <c r="P2138" s="121" t="s">
        <v>884</v>
      </c>
      <c r="Q2138" s="121">
        <v>6</v>
      </c>
      <c r="R2138" s="121" t="s">
        <v>873</v>
      </c>
      <c r="S2138" s="121" t="s">
        <v>59</v>
      </c>
      <c r="U2138" s="121" t="s">
        <v>886</v>
      </c>
      <c r="W2138" s="113" t="s">
        <v>65</v>
      </c>
      <c r="X2138" s="113">
        <v>6</v>
      </c>
      <c r="Y2138" s="113" t="s">
        <v>65</v>
      </c>
      <c r="Z2138" s="113" t="s">
        <v>65</v>
      </c>
      <c r="AA2138" s="120">
        <v>0</v>
      </c>
      <c r="AB2138" s="114" t="s">
        <v>65</v>
      </c>
      <c r="AC2138" s="121" t="s">
        <v>59</v>
      </c>
      <c r="AD2138" s="121" t="s">
        <v>875</v>
      </c>
    </row>
    <row r="2139" spans="1:30" s="121" customFormat="1">
      <c r="A2139" s="114" t="s">
        <v>1432</v>
      </c>
      <c r="B2139" s="114" t="s">
        <v>1408</v>
      </c>
      <c r="C2139" s="114" t="s">
        <v>868</v>
      </c>
      <c r="D2139" s="114">
        <f t="shared" si="159"/>
        <v>5</v>
      </c>
      <c r="E2139" s="119">
        <f t="shared" si="160"/>
        <v>230.06019364141301</v>
      </c>
      <c r="F2139" s="119">
        <v>63.581945097399803</v>
      </c>
      <c r="G2139" s="114">
        <v>23.304196000000001</v>
      </c>
      <c r="H2139" s="114">
        <v>76.009398000000004</v>
      </c>
      <c r="I2139" s="114" t="s">
        <v>1235</v>
      </c>
      <c r="J2139" s="114" t="s">
        <v>61</v>
      </c>
      <c r="K2139" s="121" t="s">
        <v>495</v>
      </c>
      <c r="L2139" s="121" t="s">
        <v>55</v>
      </c>
      <c r="M2139" s="114" t="s">
        <v>1394</v>
      </c>
      <c r="N2139" s="114" t="s">
        <v>65</v>
      </c>
      <c r="O2139" s="114" t="s">
        <v>518</v>
      </c>
      <c r="P2139" s="121" t="s">
        <v>884</v>
      </c>
      <c r="Q2139" s="121">
        <v>6</v>
      </c>
      <c r="R2139" s="121" t="s">
        <v>873</v>
      </c>
      <c r="S2139" s="121" t="s">
        <v>59</v>
      </c>
      <c r="U2139" s="121" t="s">
        <v>886</v>
      </c>
      <c r="W2139" s="113" t="s">
        <v>65</v>
      </c>
      <c r="X2139" s="113">
        <v>9</v>
      </c>
      <c r="Y2139" s="113" t="s">
        <v>65</v>
      </c>
      <c r="Z2139" s="113" t="s">
        <v>65</v>
      </c>
      <c r="AA2139" s="120">
        <v>0</v>
      </c>
      <c r="AB2139" s="114" t="s">
        <v>65</v>
      </c>
      <c r="AC2139" s="121" t="s">
        <v>59</v>
      </c>
      <c r="AD2139" s="121" t="s">
        <v>875</v>
      </c>
    </row>
    <row r="2140" spans="1:30" s="121" customFormat="1">
      <c r="A2140" s="114" t="s">
        <v>1431</v>
      </c>
      <c r="B2140" s="114" t="s">
        <v>1408</v>
      </c>
      <c r="C2140" s="114" t="s">
        <v>868</v>
      </c>
      <c r="D2140" s="114">
        <f t="shared" si="159"/>
        <v>5</v>
      </c>
      <c r="E2140" s="119">
        <f t="shared" si="160"/>
        <v>293.64213873881283</v>
      </c>
      <c r="F2140" s="119">
        <v>71.869446014241504</v>
      </c>
      <c r="G2140" s="114">
        <v>23.304386999999998</v>
      </c>
      <c r="H2140" s="114">
        <v>76.009938000000005</v>
      </c>
      <c r="I2140" s="114" t="s">
        <v>1235</v>
      </c>
      <c r="J2140" s="114" t="s">
        <v>61</v>
      </c>
      <c r="K2140" s="121" t="s">
        <v>495</v>
      </c>
      <c r="L2140" s="121" t="s">
        <v>55</v>
      </c>
      <c r="M2140" s="114" t="s">
        <v>1394</v>
      </c>
      <c r="N2140" s="114" t="s">
        <v>65</v>
      </c>
      <c r="O2140" s="114" t="s">
        <v>518</v>
      </c>
      <c r="P2140" s="121" t="s">
        <v>884</v>
      </c>
      <c r="Q2140" s="121">
        <v>6</v>
      </c>
      <c r="R2140" s="121" t="s">
        <v>873</v>
      </c>
      <c r="S2140" s="121" t="s">
        <v>59</v>
      </c>
      <c r="U2140" s="121" t="s">
        <v>886</v>
      </c>
      <c r="W2140" s="113" t="s">
        <v>65</v>
      </c>
      <c r="X2140" s="113">
        <v>6</v>
      </c>
      <c r="Y2140" s="113" t="s">
        <v>65</v>
      </c>
      <c r="Z2140" s="113" t="s">
        <v>65</v>
      </c>
      <c r="AA2140" s="120">
        <v>0</v>
      </c>
      <c r="AB2140" s="114" t="s">
        <v>65</v>
      </c>
      <c r="AC2140" s="121" t="s">
        <v>59</v>
      </c>
      <c r="AD2140" s="121" t="s">
        <v>875</v>
      </c>
    </row>
    <row r="2141" spans="1:30" s="121" customFormat="1">
      <c r="A2141" s="114" t="s">
        <v>1432</v>
      </c>
      <c r="B2141" s="114" t="s">
        <v>1408</v>
      </c>
      <c r="C2141" s="114" t="s">
        <v>868</v>
      </c>
      <c r="D2141" s="114">
        <f t="shared" si="159"/>
        <v>4</v>
      </c>
      <c r="E2141" s="119">
        <f t="shared" si="160"/>
        <v>365.51158475305431</v>
      </c>
      <c r="F2141" s="119">
        <v>99.753101040210595</v>
      </c>
      <c r="G2141" s="114">
        <v>23.304407000000001</v>
      </c>
      <c r="H2141" s="114">
        <v>76.010638</v>
      </c>
      <c r="I2141" s="114" t="s">
        <v>1235</v>
      </c>
      <c r="J2141" s="114" t="s">
        <v>61</v>
      </c>
      <c r="K2141" s="121" t="s">
        <v>495</v>
      </c>
      <c r="L2141" s="121" t="s">
        <v>55</v>
      </c>
      <c r="M2141" s="114" t="s">
        <v>1394</v>
      </c>
      <c r="N2141" s="114" t="s">
        <v>65</v>
      </c>
      <c r="O2141" s="114" t="s">
        <v>518</v>
      </c>
      <c r="P2141" s="121" t="s">
        <v>1404</v>
      </c>
      <c r="Q2141" s="121">
        <v>4</v>
      </c>
      <c r="R2141" s="121" t="s">
        <v>881</v>
      </c>
      <c r="S2141" s="121" t="s">
        <v>59</v>
      </c>
      <c r="U2141" s="121" t="s">
        <v>874</v>
      </c>
      <c r="W2141" s="113" t="s">
        <v>65</v>
      </c>
      <c r="X2141" s="113">
        <v>5</v>
      </c>
      <c r="Y2141" s="113" t="s">
        <v>65</v>
      </c>
      <c r="Z2141" s="113" t="s">
        <v>65</v>
      </c>
      <c r="AA2141" s="120">
        <v>0</v>
      </c>
      <c r="AB2141" s="114" t="s">
        <v>65</v>
      </c>
      <c r="AC2141" s="121" t="s">
        <v>59</v>
      </c>
      <c r="AD2141" s="121" t="s">
        <v>875</v>
      </c>
    </row>
    <row r="2142" spans="1:30" s="121" customFormat="1">
      <c r="A2142" s="114" t="s">
        <v>1433</v>
      </c>
      <c r="B2142" s="114" t="s">
        <v>1537</v>
      </c>
      <c r="C2142" s="114" t="s">
        <v>868</v>
      </c>
      <c r="D2142" s="114">
        <f t="shared" si="159"/>
        <v>4</v>
      </c>
      <c r="E2142" s="119">
        <f t="shared" si="160"/>
        <v>465.2646857932649</v>
      </c>
      <c r="F2142" s="119">
        <v>312.76561099301898</v>
      </c>
      <c r="G2142" s="114">
        <v>23.304587999999999</v>
      </c>
      <c r="H2142" s="114">
        <v>76.011564000000007</v>
      </c>
      <c r="I2142" s="114" t="s">
        <v>1235</v>
      </c>
      <c r="J2142" s="114" t="s">
        <v>61</v>
      </c>
      <c r="K2142" s="121" t="s">
        <v>495</v>
      </c>
      <c r="L2142" s="121" t="s">
        <v>55</v>
      </c>
      <c r="M2142" s="114" t="s">
        <v>1394</v>
      </c>
      <c r="N2142" s="114" t="s">
        <v>65</v>
      </c>
      <c r="O2142" s="114" t="s">
        <v>518</v>
      </c>
      <c r="P2142" s="121" t="s">
        <v>1404</v>
      </c>
      <c r="Q2142" s="121">
        <v>4</v>
      </c>
      <c r="R2142" s="121" t="s">
        <v>881</v>
      </c>
      <c r="S2142" s="121" t="s">
        <v>59</v>
      </c>
      <c r="U2142" s="121" t="s">
        <v>874</v>
      </c>
      <c r="W2142" s="149" t="s">
        <v>1433</v>
      </c>
      <c r="X2142" s="113">
        <v>23</v>
      </c>
      <c r="Y2142" s="113" t="s">
        <v>1413</v>
      </c>
      <c r="Z2142" s="113" t="s">
        <v>1433</v>
      </c>
      <c r="AA2142" s="120">
        <f>X2142+6</f>
        <v>29</v>
      </c>
      <c r="AB2142" s="114" t="s">
        <v>65</v>
      </c>
      <c r="AC2142" s="121" t="s">
        <v>59</v>
      </c>
      <c r="AD2142" s="121" t="s">
        <v>875</v>
      </c>
    </row>
    <row r="2143" spans="1:30" s="121" customFormat="1">
      <c r="A2143" s="114" t="s">
        <v>1432</v>
      </c>
      <c r="B2143" s="114" t="s">
        <v>1408</v>
      </c>
      <c r="C2143" s="114" t="s">
        <v>868</v>
      </c>
      <c r="D2143" s="114">
        <f t="shared" si="159"/>
        <v>4</v>
      </c>
      <c r="E2143" s="119">
        <f t="shared" si="160"/>
        <v>778.03029678628388</v>
      </c>
      <c r="F2143" s="119">
        <v>171.42947718593899</v>
      </c>
      <c r="G2143" s="114">
        <v>23.306308999999999</v>
      </c>
      <c r="H2143" s="114">
        <v>76.013902000000002</v>
      </c>
      <c r="I2143" s="114" t="s">
        <v>1235</v>
      </c>
      <c r="J2143" s="114" t="s">
        <v>61</v>
      </c>
      <c r="K2143" s="121" t="s">
        <v>495</v>
      </c>
      <c r="L2143" s="121" t="s">
        <v>55</v>
      </c>
      <c r="M2143" s="114" t="s">
        <v>1394</v>
      </c>
      <c r="N2143" s="114" t="s">
        <v>65</v>
      </c>
      <c r="O2143" s="114" t="s">
        <v>518</v>
      </c>
      <c r="P2143" s="121" t="s">
        <v>1405</v>
      </c>
      <c r="Q2143" s="121">
        <v>4</v>
      </c>
      <c r="R2143" s="121" t="s">
        <v>881</v>
      </c>
      <c r="S2143" s="121" t="s">
        <v>59</v>
      </c>
      <c r="U2143" s="121" t="s">
        <v>874</v>
      </c>
      <c r="W2143" s="113" t="s">
        <v>65</v>
      </c>
      <c r="X2143" s="113">
        <v>10</v>
      </c>
      <c r="Y2143" s="113" t="s">
        <v>65</v>
      </c>
      <c r="Z2143" s="113" t="s">
        <v>65</v>
      </c>
      <c r="AA2143" s="120">
        <v>0</v>
      </c>
      <c r="AB2143" s="114" t="s">
        <v>65</v>
      </c>
      <c r="AC2143" s="121" t="s">
        <v>59</v>
      </c>
      <c r="AD2143" s="121" t="s">
        <v>875</v>
      </c>
    </row>
    <row r="2144" spans="1:30" s="121" customFormat="1">
      <c r="A2144" s="114" t="s">
        <v>1433</v>
      </c>
      <c r="B2144" s="114" t="s">
        <v>1537</v>
      </c>
      <c r="C2144" s="114" t="s">
        <v>868</v>
      </c>
      <c r="D2144" s="114">
        <f t="shared" si="159"/>
        <v>4</v>
      </c>
      <c r="E2144" s="119">
        <f t="shared" si="160"/>
        <v>949.45977397222282</v>
      </c>
      <c r="F2144" s="119">
        <v>627.10352002985599</v>
      </c>
      <c r="G2144" s="114">
        <v>23.307383999999999</v>
      </c>
      <c r="H2144" s="114">
        <v>76.015040999999997</v>
      </c>
      <c r="I2144" s="114" t="s">
        <v>1235</v>
      </c>
      <c r="J2144" s="114" t="s">
        <v>61</v>
      </c>
      <c r="K2144" s="121" t="s">
        <v>495</v>
      </c>
      <c r="L2144" s="121" t="s">
        <v>55</v>
      </c>
      <c r="M2144" s="114" t="s">
        <v>1394</v>
      </c>
      <c r="N2144" s="114" t="s">
        <v>65</v>
      </c>
      <c r="O2144" s="114" t="s">
        <v>518</v>
      </c>
      <c r="P2144" s="121" t="s">
        <v>1405</v>
      </c>
      <c r="Q2144" s="121">
        <v>4</v>
      </c>
      <c r="R2144" s="121" t="s">
        <v>881</v>
      </c>
      <c r="S2144" s="121" t="s">
        <v>59</v>
      </c>
      <c r="U2144" s="121" t="s">
        <v>874</v>
      </c>
      <c r="W2144" s="149" t="s">
        <v>1433</v>
      </c>
      <c r="X2144" s="113">
        <v>9</v>
      </c>
      <c r="Y2144" s="113" t="s">
        <v>1413</v>
      </c>
      <c r="Z2144" s="113" t="s">
        <v>1433</v>
      </c>
      <c r="AA2144" s="120">
        <f>X2144+6</f>
        <v>15</v>
      </c>
      <c r="AB2144" s="114" t="s">
        <v>65</v>
      </c>
      <c r="AC2144" s="121" t="s">
        <v>59</v>
      </c>
      <c r="AD2144" s="121" t="s">
        <v>875</v>
      </c>
    </row>
    <row r="2145" spans="1:30" s="121" customFormat="1">
      <c r="A2145" s="114" t="s">
        <v>1431</v>
      </c>
      <c r="B2145" s="114" t="s">
        <v>1408</v>
      </c>
      <c r="C2145" s="114" t="s">
        <v>868</v>
      </c>
      <c r="D2145" s="114">
        <f t="shared" si="159"/>
        <v>4</v>
      </c>
      <c r="E2145" s="119">
        <f t="shared" si="160"/>
        <v>1576.5632940020787</v>
      </c>
      <c r="F2145" s="119">
        <v>255.77992940585801</v>
      </c>
      <c r="G2145" s="114">
        <v>23.311389999999999</v>
      </c>
      <c r="H2145" s="114">
        <v>76.018908999999994</v>
      </c>
      <c r="I2145" s="114" t="s">
        <v>1235</v>
      </c>
      <c r="J2145" s="114" t="s">
        <v>61</v>
      </c>
      <c r="K2145" s="121" t="s">
        <v>495</v>
      </c>
      <c r="L2145" s="121" t="s">
        <v>55</v>
      </c>
      <c r="M2145" s="114" t="s">
        <v>1394</v>
      </c>
      <c r="N2145" s="114" t="s">
        <v>65</v>
      </c>
      <c r="O2145" s="114" t="s">
        <v>518</v>
      </c>
      <c r="P2145" s="121" t="s">
        <v>1405</v>
      </c>
      <c r="Q2145" s="121">
        <v>4</v>
      </c>
      <c r="R2145" s="121" t="s">
        <v>881</v>
      </c>
      <c r="S2145" s="121" t="s">
        <v>59</v>
      </c>
      <c r="U2145" s="121" t="s">
        <v>874</v>
      </c>
      <c r="W2145" s="113" t="s">
        <v>65</v>
      </c>
      <c r="X2145" s="113">
        <v>6</v>
      </c>
      <c r="Y2145" s="113" t="s">
        <v>65</v>
      </c>
      <c r="Z2145" s="113" t="s">
        <v>65</v>
      </c>
      <c r="AA2145" s="120">
        <v>0</v>
      </c>
      <c r="AB2145" s="114" t="s">
        <v>65</v>
      </c>
      <c r="AC2145" s="121" t="s">
        <v>59</v>
      </c>
      <c r="AD2145" s="121" t="s">
        <v>875</v>
      </c>
    </row>
    <row r="2146" spans="1:30" s="121" customFormat="1">
      <c r="A2146" s="114" t="s">
        <v>1435</v>
      </c>
      <c r="B2146" s="114" t="s">
        <v>1537</v>
      </c>
      <c r="C2146" s="114" t="s">
        <v>868</v>
      </c>
      <c r="D2146" s="114">
        <f t="shared" si="159"/>
        <v>4</v>
      </c>
      <c r="E2146" s="119">
        <f t="shared" si="160"/>
        <v>1832.3432234079366</v>
      </c>
      <c r="F2146" s="119">
        <v>218.126386795168</v>
      </c>
      <c r="G2146" s="114">
        <v>23.313268999999998</v>
      </c>
      <c r="H2146" s="114">
        <v>76.020129999999995</v>
      </c>
      <c r="I2146" s="114" t="s">
        <v>1235</v>
      </c>
      <c r="J2146" s="114" t="s">
        <v>61</v>
      </c>
      <c r="K2146" s="121" t="s">
        <v>495</v>
      </c>
      <c r="L2146" s="121" t="s">
        <v>55</v>
      </c>
      <c r="M2146" s="114" t="s">
        <v>1394</v>
      </c>
      <c r="N2146" s="114" t="s">
        <v>65</v>
      </c>
      <c r="O2146" s="114" t="s">
        <v>518</v>
      </c>
      <c r="P2146" s="121" t="s">
        <v>1405</v>
      </c>
      <c r="Q2146" s="121">
        <v>4</v>
      </c>
      <c r="R2146" s="121" t="s">
        <v>873</v>
      </c>
      <c r="S2146" s="121" t="s">
        <v>59</v>
      </c>
      <c r="U2146" s="121" t="s">
        <v>874</v>
      </c>
      <c r="W2146" s="149" t="s">
        <v>1435</v>
      </c>
      <c r="X2146" s="113">
        <v>150</v>
      </c>
      <c r="Y2146" s="113" t="s">
        <v>1533</v>
      </c>
      <c r="Z2146" s="113" t="s">
        <v>1435</v>
      </c>
      <c r="AA2146" s="120">
        <f>X2146+6</f>
        <v>156</v>
      </c>
      <c r="AB2146" s="114" t="s">
        <v>65</v>
      </c>
      <c r="AC2146" s="121" t="s">
        <v>59</v>
      </c>
      <c r="AD2146" s="121" t="s">
        <v>875</v>
      </c>
    </row>
    <row r="2147" spans="1:30" s="121" customFormat="1">
      <c r="A2147" s="114" t="s">
        <v>1433</v>
      </c>
      <c r="B2147" s="114" t="s">
        <v>1537</v>
      </c>
      <c r="C2147" s="114" t="s">
        <v>868</v>
      </c>
      <c r="D2147" s="114">
        <f t="shared" si="159"/>
        <v>4</v>
      </c>
      <c r="E2147" s="119">
        <f t="shared" si="160"/>
        <v>2050.4696102031048</v>
      </c>
      <c r="F2147" s="119">
        <v>202.81882574998301</v>
      </c>
      <c r="G2147" s="114">
        <v>23.314954</v>
      </c>
      <c r="H2147" s="114">
        <v>76.021084000000002</v>
      </c>
      <c r="I2147" s="114" t="s">
        <v>1235</v>
      </c>
      <c r="J2147" s="114" t="s">
        <v>61</v>
      </c>
      <c r="K2147" s="121" t="s">
        <v>495</v>
      </c>
      <c r="L2147" s="121" t="s">
        <v>55</v>
      </c>
      <c r="M2147" s="114" t="s">
        <v>1394</v>
      </c>
      <c r="N2147" s="114" t="s">
        <v>65</v>
      </c>
      <c r="O2147" s="114" t="s">
        <v>518</v>
      </c>
      <c r="P2147" s="121" t="s">
        <v>1405</v>
      </c>
      <c r="Q2147" s="121">
        <v>4</v>
      </c>
      <c r="R2147" s="121" t="s">
        <v>873</v>
      </c>
      <c r="S2147" s="121" t="s">
        <v>59</v>
      </c>
      <c r="U2147" s="121" t="s">
        <v>874</v>
      </c>
      <c r="W2147" s="149" t="s">
        <v>1433</v>
      </c>
      <c r="X2147" s="113">
        <v>44</v>
      </c>
      <c r="Y2147" s="113" t="s">
        <v>1413</v>
      </c>
      <c r="Z2147" s="113" t="s">
        <v>1433</v>
      </c>
      <c r="AA2147" s="120">
        <f>X2147+6</f>
        <v>50</v>
      </c>
      <c r="AB2147" s="114" t="s">
        <v>65</v>
      </c>
      <c r="AC2147" s="121" t="s">
        <v>59</v>
      </c>
      <c r="AD2147" s="121" t="s">
        <v>875</v>
      </c>
    </row>
    <row r="2148" spans="1:30" s="121" customFormat="1">
      <c r="A2148" s="114" t="s">
        <v>1431</v>
      </c>
      <c r="B2148" s="114" t="s">
        <v>1408</v>
      </c>
      <c r="C2148" s="114" t="s">
        <v>868</v>
      </c>
      <c r="D2148" s="114">
        <f t="shared" si="159"/>
        <v>4</v>
      </c>
      <c r="E2148" s="119">
        <f t="shared" si="160"/>
        <v>2253.2884359530876</v>
      </c>
      <c r="F2148" s="119">
        <v>83.785698013458202</v>
      </c>
      <c r="G2148" s="114">
        <v>23.316258999999999</v>
      </c>
      <c r="H2148" s="114">
        <v>76.019910999999993</v>
      </c>
      <c r="I2148" s="114" t="s">
        <v>1235</v>
      </c>
      <c r="J2148" s="114" t="s">
        <v>61</v>
      </c>
      <c r="K2148" s="121" t="s">
        <v>495</v>
      </c>
      <c r="L2148" s="121" t="s">
        <v>55</v>
      </c>
      <c r="M2148" s="114" t="s">
        <v>1394</v>
      </c>
      <c r="N2148" s="114" t="s">
        <v>65</v>
      </c>
      <c r="O2148" s="114" t="s">
        <v>518</v>
      </c>
      <c r="P2148" s="121" t="s">
        <v>1405</v>
      </c>
      <c r="Q2148" s="121">
        <v>4</v>
      </c>
      <c r="R2148" s="121" t="s">
        <v>873</v>
      </c>
      <c r="S2148" s="121" t="s">
        <v>59</v>
      </c>
      <c r="U2148" s="121" t="s">
        <v>874</v>
      </c>
      <c r="W2148" s="113" t="s">
        <v>65</v>
      </c>
      <c r="X2148" s="113">
        <v>6</v>
      </c>
      <c r="Y2148" s="113" t="s">
        <v>65</v>
      </c>
      <c r="Z2148" s="113" t="s">
        <v>65</v>
      </c>
      <c r="AA2148" s="120">
        <v>0</v>
      </c>
      <c r="AB2148" s="114" t="s">
        <v>65</v>
      </c>
      <c r="AC2148" s="121" t="s">
        <v>59</v>
      </c>
      <c r="AD2148" s="121" t="s">
        <v>875</v>
      </c>
    </row>
    <row r="2149" spans="1:30" s="121" customFormat="1">
      <c r="A2149" s="114" t="s">
        <v>879</v>
      </c>
      <c r="B2149" s="114" t="s">
        <v>871</v>
      </c>
      <c r="C2149" s="114" t="s">
        <v>868</v>
      </c>
      <c r="D2149" s="114">
        <f t="shared" si="159"/>
        <v>4</v>
      </c>
      <c r="E2149" s="119">
        <f t="shared" si="160"/>
        <v>2337.074133966546</v>
      </c>
      <c r="F2149" s="119">
        <v>567.10299534661704</v>
      </c>
      <c r="G2149" s="114">
        <v>23.316960000000002</v>
      </c>
      <c r="H2149" s="114">
        <v>76.019841999999997</v>
      </c>
      <c r="I2149" s="114" t="s">
        <v>1235</v>
      </c>
      <c r="J2149" s="114" t="s">
        <v>61</v>
      </c>
      <c r="K2149" s="121" t="s">
        <v>495</v>
      </c>
      <c r="L2149" s="121" t="s">
        <v>55</v>
      </c>
      <c r="M2149" s="114" t="s">
        <v>1394</v>
      </c>
      <c r="N2149" s="114" t="s">
        <v>65</v>
      </c>
      <c r="O2149" s="114" t="s">
        <v>518</v>
      </c>
      <c r="P2149" s="121" t="s">
        <v>1405</v>
      </c>
      <c r="Q2149" s="121">
        <v>4</v>
      </c>
      <c r="R2149" s="121" t="s">
        <v>881</v>
      </c>
      <c r="S2149" s="121" t="s">
        <v>59</v>
      </c>
      <c r="U2149" s="121" t="s">
        <v>874</v>
      </c>
      <c r="W2149" s="113" t="s">
        <v>65</v>
      </c>
      <c r="X2149" s="113">
        <v>6</v>
      </c>
      <c r="Y2149" s="113" t="s">
        <v>65</v>
      </c>
      <c r="Z2149" s="113" t="s">
        <v>65</v>
      </c>
      <c r="AA2149" s="120">
        <v>0</v>
      </c>
      <c r="AB2149" s="114" t="s">
        <v>65</v>
      </c>
      <c r="AC2149" s="121" t="s">
        <v>59</v>
      </c>
      <c r="AD2149" s="121" t="s">
        <v>875</v>
      </c>
    </row>
    <row r="2150" spans="1:30" s="121" customFormat="1">
      <c r="A2150" s="114" t="s">
        <v>1433</v>
      </c>
      <c r="B2150" s="114" t="s">
        <v>1537</v>
      </c>
      <c r="C2150" s="114" t="s">
        <v>868</v>
      </c>
      <c r="D2150" s="114">
        <f t="shared" si="159"/>
        <v>4</v>
      </c>
      <c r="E2150" s="119">
        <f t="shared" si="160"/>
        <v>2904.1771293131633</v>
      </c>
      <c r="F2150" s="119">
        <v>25.579157208833099</v>
      </c>
      <c r="G2150" s="114">
        <v>23.322032</v>
      </c>
      <c r="H2150" s="114">
        <v>76.020083999999997</v>
      </c>
      <c r="I2150" s="114" t="s">
        <v>1235</v>
      </c>
      <c r="J2150" s="114" t="s">
        <v>61</v>
      </c>
      <c r="K2150" s="121" t="s">
        <v>495</v>
      </c>
      <c r="L2150" s="121" t="s">
        <v>55</v>
      </c>
      <c r="M2150" s="114" t="s">
        <v>1394</v>
      </c>
      <c r="N2150" s="114" t="s">
        <v>65</v>
      </c>
      <c r="O2150" s="114" t="s">
        <v>518</v>
      </c>
      <c r="P2150" s="121" t="s">
        <v>1405</v>
      </c>
      <c r="Q2150" s="121">
        <v>4</v>
      </c>
      <c r="R2150" s="121" t="s">
        <v>881</v>
      </c>
      <c r="S2150" s="121" t="s">
        <v>59</v>
      </c>
      <c r="U2150" s="121" t="s">
        <v>874</v>
      </c>
      <c r="W2150" s="149" t="s">
        <v>1433</v>
      </c>
      <c r="X2150" s="113">
        <v>6</v>
      </c>
      <c r="Y2150" s="113" t="s">
        <v>1413</v>
      </c>
      <c r="Z2150" s="113" t="s">
        <v>1433</v>
      </c>
      <c r="AA2150" s="120">
        <f>X2150+6</f>
        <v>12</v>
      </c>
      <c r="AB2150" s="114" t="s">
        <v>65</v>
      </c>
      <c r="AC2150" s="121" t="s">
        <v>59</v>
      </c>
      <c r="AD2150" s="121" t="s">
        <v>875</v>
      </c>
    </row>
    <row r="2151" spans="1:30" s="121" customFormat="1">
      <c r="A2151" s="114" t="s">
        <v>1020</v>
      </c>
      <c r="B2151" s="114" t="s">
        <v>871</v>
      </c>
      <c r="C2151" s="114" t="s">
        <v>895</v>
      </c>
      <c r="D2151" s="114">
        <f t="shared" si="159"/>
        <v>5</v>
      </c>
      <c r="E2151" s="119">
        <f t="shared" si="160"/>
        <v>2929.7562865219966</v>
      </c>
      <c r="F2151" s="119">
        <v>547.26656002094001</v>
      </c>
      <c r="G2151" s="114">
        <v>23.322236</v>
      </c>
      <c r="H2151" s="114">
        <v>76.020163999999994</v>
      </c>
      <c r="I2151" s="114" t="s">
        <v>1235</v>
      </c>
      <c r="J2151" s="114" t="s">
        <v>61</v>
      </c>
      <c r="K2151" s="121" t="s">
        <v>495</v>
      </c>
      <c r="L2151" s="121" t="s">
        <v>55</v>
      </c>
      <c r="M2151" s="114" t="s">
        <v>1394</v>
      </c>
      <c r="N2151" s="114" t="s">
        <v>65</v>
      </c>
      <c r="O2151" s="114" t="s">
        <v>518</v>
      </c>
      <c r="P2151" s="121" t="s">
        <v>880</v>
      </c>
      <c r="Q2151" s="121">
        <v>6</v>
      </c>
      <c r="R2151" s="121" t="s">
        <v>881</v>
      </c>
      <c r="S2151" s="121" t="s">
        <v>1535</v>
      </c>
      <c r="U2151" s="121" t="s">
        <v>1236</v>
      </c>
      <c r="W2151" s="113" t="s">
        <v>65</v>
      </c>
      <c r="X2151" s="113">
        <v>6</v>
      </c>
      <c r="Y2151" s="113" t="s">
        <v>65</v>
      </c>
      <c r="Z2151" s="113" t="s">
        <v>65</v>
      </c>
      <c r="AA2151" s="120">
        <v>0</v>
      </c>
      <c r="AB2151" s="114" t="s">
        <v>65</v>
      </c>
      <c r="AC2151" s="121" t="s">
        <v>1535</v>
      </c>
      <c r="AD2151" s="121" t="s">
        <v>875</v>
      </c>
    </row>
    <row r="2152" spans="1:30" s="121" customFormat="1">
      <c r="A2152" s="114" t="s">
        <v>1432</v>
      </c>
      <c r="B2152" s="114" t="s">
        <v>1408</v>
      </c>
      <c r="C2152" s="114" t="s">
        <v>895</v>
      </c>
      <c r="D2152" s="114">
        <f t="shared" si="159"/>
        <v>9.5</v>
      </c>
      <c r="E2152" s="119">
        <f t="shared" si="160"/>
        <v>3477.0228465429363</v>
      </c>
      <c r="F2152" s="119">
        <v>457.23339910949801</v>
      </c>
      <c r="G2152" s="114">
        <v>23.324778999999999</v>
      </c>
      <c r="H2152" s="114">
        <v>76.024733999999995</v>
      </c>
      <c r="I2152" s="114" t="s">
        <v>1235</v>
      </c>
      <c r="J2152" s="114" t="s">
        <v>61</v>
      </c>
      <c r="K2152" s="121" t="s">
        <v>495</v>
      </c>
      <c r="L2152" s="121" t="s">
        <v>55</v>
      </c>
      <c r="M2152" s="114" t="s">
        <v>1394</v>
      </c>
      <c r="N2152" s="114" t="s">
        <v>65</v>
      </c>
      <c r="O2152" s="114" t="s">
        <v>518</v>
      </c>
      <c r="P2152" s="121" t="s">
        <v>880</v>
      </c>
      <c r="Q2152" s="121">
        <v>15</v>
      </c>
      <c r="R2152" s="121" t="s">
        <v>881</v>
      </c>
      <c r="S2152" s="121" t="s">
        <v>1535</v>
      </c>
      <c r="U2152" s="121" t="s">
        <v>878</v>
      </c>
      <c r="W2152" s="113" t="s">
        <v>65</v>
      </c>
      <c r="X2152" s="113">
        <v>5</v>
      </c>
      <c r="Y2152" s="113" t="s">
        <v>65</v>
      </c>
      <c r="Z2152" s="113" t="s">
        <v>65</v>
      </c>
      <c r="AA2152" s="120">
        <v>0</v>
      </c>
      <c r="AB2152" s="114" t="s">
        <v>65</v>
      </c>
      <c r="AC2152" s="121" t="s">
        <v>1535</v>
      </c>
      <c r="AD2152" s="121" t="s">
        <v>875</v>
      </c>
    </row>
    <row r="2153" spans="1:30" s="121" customFormat="1">
      <c r="A2153" s="114" t="s">
        <v>1432</v>
      </c>
      <c r="B2153" s="114" t="s">
        <v>1408</v>
      </c>
      <c r="C2153" s="114" t="s">
        <v>895</v>
      </c>
      <c r="D2153" s="114">
        <f t="shared" si="159"/>
        <v>9.5</v>
      </c>
      <c r="E2153" s="119">
        <f t="shared" si="160"/>
        <v>3934.2562456524342</v>
      </c>
      <c r="F2153" s="119">
        <v>285.05880987667302</v>
      </c>
      <c r="G2153" s="114">
        <v>23.326430999999999</v>
      </c>
      <c r="H2153" s="114">
        <v>76.028807</v>
      </c>
      <c r="I2153" s="114" t="s">
        <v>1235</v>
      </c>
      <c r="J2153" s="114" t="s">
        <v>61</v>
      </c>
      <c r="K2153" s="121" t="s">
        <v>495</v>
      </c>
      <c r="L2153" s="121" t="s">
        <v>55</v>
      </c>
      <c r="M2153" s="114" t="s">
        <v>1394</v>
      </c>
      <c r="N2153" s="114" t="s">
        <v>65</v>
      </c>
      <c r="O2153" s="114" t="s">
        <v>518</v>
      </c>
      <c r="P2153" s="121" t="s">
        <v>880</v>
      </c>
      <c r="Q2153" s="121">
        <v>15</v>
      </c>
      <c r="R2153" s="121" t="s">
        <v>881</v>
      </c>
      <c r="S2153" s="121" t="s">
        <v>1535</v>
      </c>
      <c r="U2153" s="121" t="s">
        <v>878</v>
      </c>
      <c r="W2153" s="113" t="s">
        <v>65</v>
      </c>
      <c r="X2153" s="113">
        <v>8</v>
      </c>
      <c r="Y2153" s="113" t="s">
        <v>65</v>
      </c>
      <c r="Z2153" s="113" t="s">
        <v>65</v>
      </c>
      <c r="AA2153" s="120">
        <v>0</v>
      </c>
      <c r="AB2153" s="114" t="s">
        <v>65</v>
      </c>
      <c r="AC2153" s="121" t="s">
        <v>1535</v>
      </c>
      <c r="AD2153" s="121" t="s">
        <v>875</v>
      </c>
    </row>
    <row r="2154" spans="1:30" s="121" customFormat="1">
      <c r="A2154" s="114" t="s">
        <v>913</v>
      </c>
      <c r="B2154" s="114" t="s">
        <v>871</v>
      </c>
      <c r="C2154" s="114" t="s">
        <v>868</v>
      </c>
      <c r="D2154" s="114">
        <f t="shared" si="159"/>
        <v>9.5</v>
      </c>
      <c r="E2154" s="119">
        <f t="shared" si="160"/>
        <v>4219.3150555291077</v>
      </c>
      <c r="F2154" s="119">
        <v>258.54977599304698</v>
      </c>
      <c r="G2154" s="114">
        <v>23.327348000000001</v>
      </c>
      <c r="H2154" s="114">
        <v>76.031401000000002</v>
      </c>
      <c r="I2154" s="114" t="s">
        <v>1235</v>
      </c>
      <c r="J2154" s="114" t="s">
        <v>61</v>
      </c>
      <c r="K2154" s="121" t="s">
        <v>495</v>
      </c>
      <c r="L2154" s="121" t="s">
        <v>55</v>
      </c>
      <c r="M2154" s="114" t="s">
        <v>1394</v>
      </c>
      <c r="N2154" s="114" t="s">
        <v>65</v>
      </c>
      <c r="O2154" s="114" t="s">
        <v>518</v>
      </c>
      <c r="P2154" s="121" t="s">
        <v>880</v>
      </c>
      <c r="Q2154" s="121">
        <v>15</v>
      </c>
      <c r="R2154" s="121" t="s">
        <v>881</v>
      </c>
      <c r="S2154" s="121" t="s">
        <v>59</v>
      </c>
      <c r="U2154" s="121" t="s">
        <v>878</v>
      </c>
      <c r="W2154" s="113" t="s">
        <v>65</v>
      </c>
      <c r="X2154" s="113">
        <v>6</v>
      </c>
      <c r="Y2154" s="113" t="s">
        <v>65</v>
      </c>
      <c r="Z2154" s="113" t="s">
        <v>65</v>
      </c>
      <c r="AA2154" s="120">
        <v>0</v>
      </c>
      <c r="AB2154" s="114" t="s">
        <v>65</v>
      </c>
      <c r="AC2154" s="121" t="s">
        <v>59</v>
      </c>
      <c r="AD2154" s="121" t="s">
        <v>875</v>
      </c>
    </row>
    <row r="2155" spans="1:30" s="121" customFormat="1">
      <c r="A2155" s="114" t="s">
        <v>1432</v>
      </c>
      <c r="B2155" s="114" t="s">
        <v>1408</v>
      </c>
      <c r="C2155" s="114" t="s">
        <v>895</v>
      </c>
      <c r="D2155" s="114">
        <f t="shared" si="159"/>
        <v>5</v>
      </c>
      <c r="E2155" s="119">
        <f t="shared" si="160"/>
        <v>4477.8648315221544</v>
      </c>
      <c r="F2155" s="119">
        <v>512.31869970540595</v>
      </c>
      <c r="G2155" s="114">
        <v>23.328669999999999</v>
      </c>
      <c r="H2155" s="114">
        <v>76.033480999999995</v>
      </c>
      <c r="I2155" s="114" t="s">
        <v>1235</v>
      </c>
      <c r="J2155" s="114" t="s">
        <v>61</v>
      </c>
      <c r="K2155" s="121" t="s">
        <v>495</v>
      </c>
      <c r="L2155" s="121" t="s">
        <v>55</v>
      </c>
      <c r="M2155" s="114" t="s">
        <v>1394</v>
      </c>
      <c r="N2155" s="114" t="s">
        <v>65</v>
      </c>
      <c r="O2155" s="114">
        <v>2</v>
      </c>
      <c r="P2155" s="121" t="s">
        <v>880</v>
      </c>
      <c r="Q2155" s="121">
        <v>6</v>
      </c>
      <c r="R2155" s="121" t="s">
        <v>881</v>
      </c>
      <c r="S2155" s="121" t="s">
        <v>1535</v>
      </c>
      <c r="U2155" s="121" t="s">
        <v>1236</v>
      </c>
      <c r="W2155" s="113" t="s">
        <v>65</v>
      </c>
      <c r="X2155" s="113">
        <v>22</v>
      </c>
      <c r="Y2155" s="113" t="s">
        <v>65</v>
      </c>
      <c r="Z2155" s="113" t="s">
        <v>65</v>
      </c>
      <c r="AA2155" s="120">
        <v>0</v>
      </c>
      <c r="AB2155" s="114" t="s">
        <v>65</v>
      </c>
      <c r="AC2155" s="121" t="s">
        <v>1535</v>
      </c>
      <c r="AD2155" s="121" t="s">
        <v>875</v>
      </c>
    </row>
    <row r="2156" spans="1:30" s="121" customFormat="1">
      <c r="A2156" s="114" t="s">
        <v>1432</v>
      </c>
      <c r="B2156" s="114" t="s">
        <v>1408</v>
      </c>
      <c r="C2156" s="114" t="s">
        <v>895</v>
      </c>
      <c r="D2156" s="114">
        <f t="shared" si="159"/>
        <v>9.5</v>
      </c>
      <c r="E2156" s="119">
        <f t="shared" si="160"/>
        <v>4990.1835312275607</v>
      </c>
      <c r="F2156" s="119">
        <v>103.434348170501</v>
      </c>
      <c r="G2156" s="114">
        <v>23.331506000000001</v>
      </c>
      <c r="H2156" s="114">
        <v>76.037405000000007</v>
      </c>
      <c r="I2156" s="114" t="s">
        <v>1235</v>
      </c>
      <c r="J2156" s="114" t="s">
        <v>61</v>
      </c>
      <c r="K2156" s="121" t="s">
        <v>495</v>
      </c>
      <c r="L2156" s="121" t="s">
        <v>55</v>
      </c>
      <c r="M2156" s="114" t="s">
        <v>1394</v>
      </c>
      <c r="N2156" s="114" t="s">
        <v>65</v>
      </c>
      <c r="O2156" s="114" t="s">
        <v>518</v>
      </c>
      <c r="P2156" s="121" t="s">
        <v>877</v>
      </c>
      <c r="Q2156" s="121">
        <v>15</v>
      </c>
      <c r="R2156" s="121" t="s">
        <v>873</v>
      </c>
      <c r="S2156" s="121" t="s">
        <v>1535</v>
      </c>
      <c r="U2156" s="121" t="s">
        <v>878</v>
      </c>
      <c r="W2156" s="113" t="s">
        <v>65</v>
      </c>
      <c r="X2156" s="113">
        <v>8</v>
      </c>
      <c r="Y2156" s="113" t="s">
        <v>65</v>
      </c>
      <c r="Z2156" s="113" t="s">
        <v>65</v>
      </c>
      <c r="AA2156" s="120">
        <v>0</v>
      </c>
      <c r="AB2156" s="114" t="s">
        <v>65</v>
      </c>
      <c r="AC2156" s="121" t="s">
        <v>1535</v>
      </c>
      <c r="AD2156" s="121" t="s">
        <v>875</v>
      </c>
    </row>
    <row r="2157" spans="1:30" s="121" customFormat="1">
      <c r="A2157" s="114" t="s">
        <v>1432</v>
      </c>
      <c r="B2157" s="114" t="s">
        <v>1408</v>
      </c>
      <c r="C2157" s="114" t="s">
        <v>895</v>
      </c>
      <c r="D2157" s="114">
        <f t="shared" si="159"/>
        <v>9.5</v>
      </c>
      <c r="E2157" s="119">
        <f t="shared" si="160"/>
        <v>5093.6178793980616</v>
      </c>
      <c r="F2157" s="119">
        <v>163.46151044131199</v>
      </c>
      <c r="G2157" s="114">
        <v>23.332322999999999</v>
      </c>
      <c r="H2157" s="114">
        <v>76.037325999999993</v>
      </c>
      <c r="I2157" s="114" t="s">
        <v>1235</v>
      </c>
      <c r="J2157" s="114" t="s">
        <v>61</v>
      </c>
      <c r="K2157" s="121" t="s">
        <v>495</v>
      </c>
      <c r="L2157" s="121" t="s">
        <v>55</v>
      </c>
      <c r="M2157" s="114" t="s">
        <v>1394</v>
      </c>
      <c r="N2157" s="114" t="s">
        <v>65</v>
      </c>
      <c r="O2157" s="114" t="s">
        <v>518</v>
      </c>
      <c r="P2157" s="121" t="s">
        <v>877</v>
      </c>
      <c r="Q2157" s="121">
        <v>15</v>
      </c>
      <c r="R2157" s="121" t="s">
        <v>873</v>
      </c>
      <c r="S2157" s="121" t="s">
        <v>1535</v>
      </c>
      <c r="U2157" s="121" t="s">
        <v>878</v>
      </c>
      <c r="W2157" s="113" t="s">
        <v>65</v>
      </c>
      <c r="X2157" s="113">
        <v>8</v>
      </c>
      <c r="Y2157" s="113" t="s">
        <v>65</v>
      </c>
      <c r="Z2157" s="113" t="s">
        <v>65</v>
      </c>
      <c r="AA2157" s="120">
        <v>0</v>
      </c>
      <c r="AB2157" s="114" t="s">
        <v>65</v>
      </c>
      <c r="AC2157" s="121" t="s">
        <v>1535</v>
      </c>
      <c r="AD2157" s="121" t="s">
        <v>875</v>
      </c>
    </row>
    <row r="2158" spans="1:30" s="121" customFormat="1">
      <c r="A2158" s="114" t="s">
        <v>1432</v>
      </c>
      <c r="B2158" s="114" t="s">
        <v>1408</v>
      </c>
      <c r="C2158" s="114" t="s">
        <v>895</v>
      </c>
      <c r="D2158" s="114">
        <f t="shared" si="159"/>
        <v>9.5</v>
      </c>
      <c r="E2158" s="119">
        <f t="shared" si="160"/>
        <v>5257.079389839374</v>
      </c>
      <c r="F2158" s="119">
        <v>65.433668840415805</v>
      </c>
      <c r="G2158" s="114">
        <v>23.333784000000001</v>
      </c>
      <c r="H2158" s="114">
        <v>76.037248000000005</v>
      </c>
      <c r="I2158" s="114" t="s">
        <v>1235</v>
      </c>
      <c r="J2158" s="114" t="s">
        <v>61</v>
      </c>
      <c r="K2158" s="121" t="s">
        <v>495</v>
      </c>
      <c r="L2158" s="121" t="s">
        <v>55</v>
      </c>
      <c r="M2158" s="114" t="s">
        <v>1394</v>
      </c>
      <c r="N2158" s="114" t="s">
        <v>65</v>
      </c>
      <c r="O2158" s="114" t="s">
        <v>518</v>
      </c>
      <c r="P2158" s="121" t="s">
        <v>877</v>
      </c>
      <c r="Q2158" s="121">
        <v>15</v>
      </c>
      <c r="R2158" s="121" t="s">
        <v>873</v>
      </c>
      <c r="S2158" s="121" t="s">
        <v>1535</v>
      </c>
      <c r="U2158" s="121" t="s">
        <v>878</v>
      </c>
      <c r="W2158" s="113" t="s">
        <v>65</v>
      </c>
      <c r="X2158" s="113">
        <v>4</v>
      </c>
      <c r="Y2158" s="113" t="s">
        <v>65</v>
      </c>
      <c r="Z2158" s="113" t="s">
        <v>65</v>
      </c>
      <c r="AA2158" s="120">
        <v>0</v>
      </c>
      <c r="AB2158" s="114" t="s">
        <v>65</v>
      </c>
      <c r="AC2158" s="121" t="s">
        <v>1535</v>
      </c>
      <c r="AD2158" s="121" t="s">
        <v>875</v>
      </c>
    </row>
    <row r="2159" spans="1:30" s="121" customFormat="1">
      <c r="A2159" s="114" t="s">
        <v>1431</v>
      </c>
      <c r="B2159" s="114" t="s">
        <v>1408</v>
      </c>
      <c r="C2159" s="114" t="s">
        <v>895</v>
      </c>
      <c r="D2159" s="114">
        <f t="shared" si="159"/>
        <v>9.5</v>
      </c>
      <c r="E2159" s="119">
        <f t="shared" si="160"/>
        <v>5322.5130586797895</v>
      </c>
      <c r="F2159" s="119">
        <v>132.54169308733799</v>
      </c>
      <c r="G2159" s="114">
        <v>23.334372999999999</v>
      </c>
      <c r="H2159" s="114">
        <v>76.037211999999997</v>
      </c>
      <c r="I2159" s="114" t="s">
        <v>1235</v>
      </c>
      <c r="J2159" s="114" t="s">
        <v>61</v>
      </c>
      <c r="K2159" s="121" t="s">
        <v>495</v>
      </c>
      <c r="L2159" s="121" t="s">
        <v>55</v>
      </c>
      <c r="M2159" s="114" t="s">
        <v>1394</v>
      </c>
      <c r="N2159" s="114" t="s">
        <v>65</v>
      </c>
      <c r="O2159" s="114" t="s">
        <v>518</v>
      </c>
      <c r="P2159" s="121" t="s">
        <v>877</v>
      </c>
      <c r="Q2159" s="121">
        <v>15</v>
      </c>
      <c r="R2159" s="121" t="s">
        <v>873</v>
      </c>
      <c r="S2159" s="121" t="s">
        <v>1535</v>
      </c>
      <c r="U2159" s="121" t="s">
        <v>878</v>
      </c>
      <c r="W2159" s="113" t="s">
        <v>65</v>
      </c>
      <c r="X2159" s="113">
        <v>6</v>
      </c>
      <c r="Y2159" s="113" t="s">
        <v>65</v>
      </c>
      <c r="Z2159" s="113" t="s">
        <v>65</v>
      </c>
      <c r="AA2159" s="120">
        <v>0</v>
      </c>
      <c r="AB2159" s="114" t="s">
        <v>65</v>
      </c>
      <c r="AC2159" s="121" t="s">
        <v>1535</v>
      </c>
      <c r="AD2159" s="121" t="s">
        <v>875</v>
      </c>
    </row>
    <row r="2160" spans="1:30" s="121" customFormat="1">
      <c r="A2160" s="114" t="s">
        <v>1431</v>
      </c>
      <c r="B2160" s="114" t="s">
        <v>1408</v>
      </c>
      <c r="C2160" s="114" t="s">
        <v>895</v>
      </c>
      <c r="D2160" s="114">
        <f t="shared" si="159"/>
        <v>9.5</v>
      </c>
      <c r="E2160" s="119">
        <f t="shared" si="160"/>
        <v>5455.0547517671275</v>
      </c>
      <c r="F2160" s="119">
        <v>65.457884216258904</v>
      </c>
      <c r="G2160" s="114">
        <v>23.335564000000002</v>
      </c>
      <c r="H2160" s="114">
        <v>76.037158000000005</v>
      </c>
      <c r="I2160" s="114" t="s">
        <v>1235</v>
      </c>
      <c r="J2160" s="114" t="s">
        <v>61</v>
      </c>
      <c r="K2160" s="121" t="s">
        <v>495</v>
      </c>
      <c r="L2160" s="121" t="s">
        <v>55</v>
      </c>
      <c r="M2160" s="114" t="s">
        <v>1394</v>
      </c>
      <c r="N2160" s="114" t="s">
        <v>65</v>
      </c>
      <c r="O2160" s="114">
        <v>3</v>
      </c>
      <c r="P2160" s="121" t="s">
        <v>877</v>
      </c>
      <c r="Q2160" s="121">
        <v>15</v>
      </c>
      <c r="R2160" s="121" t="s">
        <v>873</v>
      </c>
      <c r="S2160" s="121" t="s">
        <v>1535</v>
      </c>
      <c r="U2160" s="121" t="s">
        <v>878</v>
      </c>
      <c r="W2160" s="113" t="s">
        <v>65</v>
      </c>
      <c r="X2160" s="113">
        <v>6</v>
      </c>
      <c r="Y2160" s="113" t="s">
        <v>65</v>
      </c>
      <c r="Z2160" s="113" t="s">
        <v>65</v>
      </c>
      <c r="AA2160" s="120">
        <v>0</v>
      </c>
      <c r="AB2160" s="114" t="s">
        <v>65</v>
      </c>
      <c r="AC2160" s="121" t="s">
        <v>1535</v>
      </c>
      <c r="AD2160" s="121" t="s">
        <v>875</v>
      </c>
    </row>
    <row r="2161" spans="1:30" s="121" customFormat="1">
      <c r="A2161" s="114" t="s">
        <v>1432</v>
      </c>
      <c r="B2161" s="114" t="s">
        <v>1408</v>
      </c>
      <c r="C2161" s="114" t="s">
        <v>868</v>
      </c>
      <c r="D2161" s="114">
        <f t="shared" si="159"/>
        <v>4</v>
      </c>
      <c r="E2161" s="119">
        <f t="shared" si="160"/>
        <v>5520.5126359833866</v>
      </c>
      <c r="F2161" s="119">
        <v>44.754289524230202</v>
      </c>
      <c r="G2161" s="114">
        <v>23.336091</v>
      </c>
      <c r="H2161" s="114">
        <v>76.037233000000001</v>
      </c>
      <c r="I2161" s="114" t="s">
        <v>1235</v>
      </c>
      <c r="J2161" s="114" t="s">
        <v>61</v>
      </c>
      <c r="K2161" s="121" t="s">
        <v>495</v>
      </c>
      <c r="L2161" s="121" t="s">
        <v>55</v>
      </c>
      <c r="M2161" s="114" t="s">
        <v>1394</v>
      </c>
      <c r="N2161" s="114" t="s">
        <v>65</v>
      </c>
      <c r="O2161" s="114" t="s">
        <v>518</v>
      </c>
      <c r="P2161" s="121" t="s">
        <v>1406</v>
      </c>
      <c r="Q2161" s="121">
        <v>4</v>
      </c>
      <c r="R2161" s="121" t="s">
        <v>873</v>
      </c>
      <c r="S2161" s="121" t="s">
        <v>59</v>
      </c>
      <c r="U2161" s="121" t="s">
        <v>874</v>
      </c>
      <c r="W2161" s="113" t="s">
        <v>65</v>
      </c>
      <c r="X2161" s="113">
        <v>4</v>
      </c>
      <c r="Y2161" s="113" t="s">
        <v>65</v>
      </c>
      <c r="Z2161" s="113" t="s">
        <v>65</v>
      </c>
      <c r="AA2161" s="120">
        <v>0</v>
      </c>
      <c r="AB2161" s="114" t="s">
        <v>65</v>
      </c>
      <c r="AC2161" s="121" t="s">
        <v>59</v>
      </c>
      <c r="AD2161" s="121" t="s">
        <v>875</v>
      </c>
    </row>
    <row r="2162" spans="1:30" s="121" customFormat="1">
      <c r="A2162" s="114" t="s">
        <v>1432</v>
      </c>
      <c r="B2162" s="114" t="s">
        <v>1408</v>
      </c>
      <c r="C2162" s="114" t="s">
        <v>868</v>
      </c>
      <c r="D2162" s="114">
        <f t="shared" si="159"/>
        <v>4</v>
      </c>
      <c r="E2162" s="119">
        <f t="shared" si="160"/>
        <v>5565.2669255076171</v>
      </c>
      <c r="F2162" s="119">
        <v>23.234547731324898</v>
      </c>
      <c r="G2162" s="114">
        <v>23.336077</v>
      </c>
      <c r="H2162" s="114">
        <v>76.037668999999994</v>
      </c>
      <c r="I2162" s="114" t="s">
        <v>1235</v>
      </c>
      <c r="J2162" s="114" t="s">
        <v>61</v>
      </c>
      <c r="K2162" s="121" t="s">
        <v>495</v>
      </c>
      <c r="L2162" s="121" t="s">
        <v>55</v>
      </c>
      <c r="M2162" s="114" t="s">
        <v>1394</v>
      </c>
      <c r="N2162" s="114" t="s">
        <v>65</v>
      </c>
      <c r="O2162" s="114" t="s">
        <v>518</v>
      </c>
      <c r="P2162" s="121" t="s">
        <v>1406</v>
      </c>
      <c r="Q2162" s="121">
        <v>4</v>
      </c>
      <c r="R2162" s="121" t="s">
        <v>873</v>
      </c>
      <c r="S2162" s="121" t="s">
        <v>59</v>
      </c>
      <c r="U2162" s="121" t="s">
        <v>874</v>
      </c>
      <c r="W2162" s="113" t="s">
        <v>65</v>
      </c>
      <c r="X2162" s="113">
        <v>5</v>
      </c>
      <c r="Y2162" s="113" t="s">
        <v>65</v>
      </c>
      <c r="Z2162" s="113" t="s">
        <v>65</v>
      </c>
      <c r="AA2162" s="120">
        <v>0</v>
      </c>
      <c r="AB2162" s="114" t="s">
        <v>65</v>
      </c>
      <c r="AC2162" s="121" t="s">
        <v>59</v>
      </c>
      <c r="AD2162" s="121" t="s">
        <v>875</v>
      </c>
    </row>
    <row r="2163" spans="1:30" s="121" customFormat="1">
      <c r="A2163" s="114" t="s">
        <v>1432</v>
      </c>
      <c r="B2163" s="114" t="s">
        <v>1408</v>
      </c>
      <c r="C2163" s="114" t="s">
        <v>868</v>
      </c>
      <c r="D2163" s="114">
        <f t="shared" si="159"/>
        <v>4</v>
      </c>
      <c r="E2163" s="119">
        <f t="shared" si="160"/>
        <v>5588.5014732389418</v>
      </c>
      <c r="F2163" s="119">
        <v>110.27076191611501</v>
      </c>
      <c r="G2163" s="114">
        <v>23.336046</v>
      </c>
      <c r="H2163" s="114">
        <v>76.037889000000007</v>
      </c>
      <c r="I2163" s="114" t="s">
        <v>1235</v>
      </c>
      <c r="J2163" s="114" t="s">
        <v>61</v>
      </c>
      <c r="K2163" s="121" t="s">
        <v>495</v>
      </c>
      <c r="L2163" s="121" t="s">
        <v>55</v>
      </c>
      <c r="M2163" s="114" t="s">
        <v>1394</v>
      </c>
      <c r="N2163" s="114" t="s">
        <v>65</v>
      </c>
      <c r="O2163" s="114" t="s">
        <v>518</v>
      </c>
      <c r="P2163" s="121" t="s">
        <v>1406</v>
      </c>
      <c r="Q2163" s="121">
        <v>4</v>
      </c>
      <c r="R2163" s="121" t="s">
        <v>873</v>
      </c>
      <c r="S2163" s="121" t="s">
        <v>59</v>
      </c>
      <c r="U2163" s="121" t="s">
        <v>874</v>
      </c>
      <c r="W2163" s="113" t="s">
        <v>65</v>
      </c>
      <c r="X2163" s="113">
        <v>5</v>
      </c>
      <c r="Y2163" s="113" t="s">
        <v>65</v>
      </c>
      <c r="Z2163" s="113" t="s">
        <v>65</v>
      </c>
      <c r="AA2163" s="120">
        <v>0</v>
      </c>
      <c r="AB2163" s="114" t="s">
        <v>65</v>
      </c>
      <c r="AC2163" s="121" t="s">
        <v>59</v>
      </c>
      <c r="AD2163" s="121" t="s">
        <v>875</v>
      </c>
    </row>
    <row r="2164" spans="1:30" s="121" customFormat="1">
      <c r="A2164" s="114" t="s">
        <v>1432</v>
      </c>
      <c r="B2164" s="114" t="s">
        <v>1408</v>
      </c>
      <c r="C2164" s="114" t="s">
        <v>868</v>
      </c>
      <c r="D2164" s="114">
        <f t="shared" si="159"/>
        <v>4</v>
      </c>
      <c r="E2164" s="119">
        <f t="shared" si="160"/>
        <v>5698.7722351550565</v>
      </c>
      <c r="F2164" s="119">
        <v>32.873067945625202</v>
      </c>
      <c r="G2164" s="114">
        <v>23.335968000000001</v>
      </c>
      <c r="H2164" s="114">
        <v>76.038953000000006</v>
      </c>
      <c r="I2164" s="114" t="s">
        <v>1235</v>
      </c>
      <c r="J2164" s="114" t="s">
        <v>61</v>
      </c>
      <c r="K2164" s="121" t="s">
        <v>495</v>
      </c>
      <c r="L2164" s="121" t="s">
        <v>55</v>
      </c>
      <c r="M2164" s="114" t="s">
        <v>1394</v>
      </c>
      <c r="N2164" s="114" t="s">
        <v>65</v>
      </c>
      <c r="O2164" s="114" t="s">
        <v>518</v>
      </c>
      <c r="P2164" s="121" t="s">
        <v>1406</v>
      </c>
      <c r="Q2164" s="121">
        <v>4</v>
      </c>
      <c r="R2164" s="121" t="s">
        <v>873</v>
      </c>
      <c r="S2164" s="121" t="s">
        <v>59</v>
      </c>
      <c r="U2164" s="121" t="s">
        <v>874</v>
      </c>
      <c r="W2164" s="113" t="s">
        <v>65</v>
      </c>
      <c r="X2164" s="113">
        <v>6</v>
      </c>
      <c r="Y2164" s="113" t="s">
        <v>65</v>
      </c>
      <c r="Z2164" s="113" t="s">
        <v>65</v>
      </c>
      <c r="AA2164" s="120">
        <v>0</v>
      </c>
      <c r="AB2164" s="114" t="s">
        <v>65</v>
      </c>
      <c r="AC2164" s="121" t="s">
        <v>59</v>
      </c>
      <c r="AD2164" s="121" t="s">
        <v>875</v>
      </c>
    </row>
    <row r="2165" spans="1:30" s="121" customFormat="1">
      <c r="A2165" s="114" t="s">
        <v>1432</v>
      </c>
      <c r="B2165" s="114" t="s">
        <v>1408</v>
      </c>
      <c r="C2165" s="114" t="s">
        <v>868</v>
      </c>
      <c r="D2165" s="114">
        <f t="shared" si="159"/>
        <v>4</v>
      </c>
      <c r="E2165" s="119">
        <f t="shared" si="160"/>
        <v>5731.6453031006813</v>
      </c>
      <c r="F2165" s="119">
        <v>136.60789238688</v>
      </c>
      <c r="G2165" s="114">
        <v>23.335974</v>
      </c>
      <c r="H2165" s="114">
        <v>76.039270999999999</v>
      </c>
      <c r="I2165" s="114" t="s">
        <v>1235</v>
      </c>
      <c r="J2165" s="114" t="s">
        <v>61</v>
      </c>
      <c r="K2165" s="121" t="s">
        <v>495</v>
      </c>
      <c r="L2165" s="121" t="s">
        <v>55</v>
      </c>
      <c r="M2165" s="114" t="s">
        <v>1394</v>
      </c>
      <c r="N2165" s="114" t="s">
        <v>65</v>
      </c>
      <c r="O2165" s="114" t="s">
        <v>518</v>
      </c>
      <c r="P2165" s="121" t="s">
        <v>1406</v>
      </c>
      <c r="Q2165" s="121">
        <v>4</v>
      </c>
      <c r="R2165" s="121" t="s">
        <v>873</v>
      </c>
      <c r="S2165" s="121" t="s">
        <v>59</v>
      </c>
      <c r="U2165" s="121" t="s">
        <v>874</v>
      </c>
      <c r="W2165" s="113" t="s">
        <v>65</v>
      </c>
      <c r="X2165" s="113">
        <v>8</v>
      </c>
      <c r="Y2165" s="113" t="s">
        <v>65</v>
      </c>
      <c r="Z2165" s="113" t="s">
        <v>65</v>
      </c>
      <c r="AA2165" s="120">
        <v>0</v>
      </c>
      <c r="AB2165" s="114" t="s">
        <v>65</v>
      </c>
      <c r="AC2165" s="121" t="s">
        <v>59</v>
      </c>
      <c r="AD2165" s="121" t="s">
        <v>875</v>
      </c>
    </row>
    <row r="2166" spans="1:30" s="121" customFormat="1">
      <c r="A2166" s="114" t="s">
        <v>1432</v>
      </c>
      <c r="B2166" s="114" t="s">
        <v>1408</v>
      </c>
      <c r="C2166" s="114" t="s">
        <v>868</v>
      </c>
      <c r="D2166" s="114">
        <f t="shared" si="159"/>
        <v>4</v>
      </c>
      <c r="E2166" s="119">
        <f t="shared" si="160"/>
        <v>5868.2531954875612</v>
      </c>
      <c r="F2166" s="119">
        <v>67.924339908900194</v>
      </c>
      <c r="G2166" s="114">
        <v>23.335737999999999</v>
      </c>
      <c r="H2166" s="114">
        <v>76.040564000000003</v>
      </c>
      <c r="I2166" s="114" t="s">
        <v>1235</v>
      </c>
      <c r="J2166" s="114" t="s">
        <v>61</v>
      </c>
      <c r="K2166" s="121" t="s">
        <v>495</v>
      </c>
      <c r="L2166" s="121" t="s">
        <v>55</v>
      </c>
      <c r="M2166" s="114" t="s">
        <v>1394</v>
      </c>
      <c r="N2166" s="114" t="s">
        <v>65</v>
      </c>
      <c r="O2166" s="114" t="s">
        <v>518</v>
      </c>
      <c r="P2166" s="121" t="s">
        <v>1406</v>
      </c>
      <c r="Q2166" s="121">
        <v>4</v>
      </c>
      <c r="R2166" s="121" t="s">
        <v>873</v>
      </c>
      <c r="S2166" s="121" t="s">
        <v>59</v>
      </c>
      <c r="U2166" s="121" t="s">
        <v>874</v>
      </c>
      <c r="W2166" s="113" t="s">
        <v>65</v>
      </c>
      <c r="X2166" s="113">
        <v>4</v>
      </c>
      <c r="Y2166" s="113" t="s">
        <v>65</v>
      </c>
      <c r="Z2166" s="113" t="s">
        <v>65</v>
      </c>
      <c r="AA2166" s="120">
        <v>0</v>
      </c>
      <c r="AB2166" s="114" t="s">
        <v>65</v>
      </c>
      <c r="AC2166" s="121" t="s">
        <v>59</v>
      </c>
      <c r="AD2166" s="121" t="s">
        <v>875</v>
      </c>
    </row>
    <row r="2167" spans="1:30" s="121" customFormat="1">
      <c r="A2167" s="114" t="s">
        <v>1432</v>
      </c>
      <c r="B2167" s="114" t="s">
        <v>1408</v>
      </c>
      <c r="C2167" s="114" t="s">
        <v>868</v>
      </c>
      <c r="D2167" s="114">
        <f t="shared" si="159"/>
        <v>4</v>
      </c>
      <c r="E2167" s="119">
        <f t="shared" si="160"/>
        <v>5936.1775353964613</v>
      </c>
      <c r="F2167" s="119">
        <v>155.51317739548901</v>
      </c>
      <c r="G2167" s="114">
        <v>23.336338000000001</v>
      </c>
      <c r="H2167" s="114">
        <v>76.040638999999999</v>
      </c>
      <c r="I2167" s="114" t="s">
        <v>1235</v>
      </c>
      <c r="J2167" s="114" t="s">
        <v>61</v>
      </c>
      <c r="K2167" s="121" t="s">
        <v>495</v>
      </c>
      <c r="L2167" s="121" t="s">
        <v>55</v>
      </c>
      <c r="M2167" s="114" t="s">
        <v>1394</v>
      </c>
      <c r="N2167" s="114" t="s">
        <v>65</v>
      </c>
      <c r="O2167" s="114" t="s">
        <v>518</v>
      </c>
      <c r="P2167" s="121" t="s">
        <v>1406</v>
      </c>
      <c r="Q2167" s="121">
        <v>4</v>
      </c>
      <c r="R2167" s="121" t="s">
        <v>873</v>
      </c>
      <c r="S2167" s="121" t="s">
        <v>59</v>
      </c>
      <c r="U2167" s="121" t="s">
        <v>874</v>
      </c>
      <c r="W2167" s="113" t="s">
        <v>65</v>
      </c>
      <c r="X2167" s="113">
        <v>8</v>
      </c>
      <c r="Y2167" s="113" t="s">
        <v>65</v>
      </c>
      <c r="Z2167" s="113" t="s">
        <v>65</v>
      </c>
      <c r="AA2167" s="120">
        <v>0</v>
      </c>
      <c r="AB2167" s="114" t="s">
        <v>65</v>
      </c>
      <c r="AC2167" s="121" t="s">
        <v>59</v>
      </c>
      <c r="AD2167" s="121" t="s">
        <v>875</v>
      </c>
    </row>
    <row r="2168" spans="1:30" s="121" customFormat="1">
      <c r="A2168" s="114" t="s">
        <v>1431</v>
      </c>
      <c r="B2168" s="114" t="s">
        <v>1408</v>
      </c>
      <c r="C2168" s="114" t="s">
        <v>868</v>
      </c>
      <c r="D2168" s="114">
        <f t="shared" si="159"/>
        <v>4</v>
      </c>
      <c r="E2168" s="119">
        <f t="shared" si="160"/>
        <v>6091.6907127919503</v>
      </c>
      <c r="F2168" s="119">
        <v>59.763597283124199</v>
      </c>
      <c r="G2168" s="114">
        <v>23.337707000000002</v>
      </c>
      <c r="H2168" s="114">
        <v>76.040891000000002</v>
      </c>
      <c r="I2168" s="114" t="s">
        <v>1235</v>
      </c>
      <c r="J2168" s="114" t="s">
        <v>61</v>
      </c>
      <c r="K2168" s="121" t="s">
        <v>495</v>
      </c>
      <c r="L2168" s="121" t="s">
        <v>55</v>
      </c>
      <c r="M2168" s="114" t="s">
        <v>1394</v>
      </c>
      <c r="N2168" s="114" t="s">
        <v>65</v>
      </c>
      <c r="O2168" s="114" t="s">
        <v>518</v>
      </c>
      <c r="P2168" s="121" t="s">
        <v>1406</v>
      </c>
      <c r="Q2168" s="121">
        <v>4</v>
      </c>
      <c r="R2168" s="121" t="s">
        <v>873</v>
      </c>
      <c r="S2168" s="121" t="s">
        <v>59</v>
      </c>
      <c r="U2168" s="121" t="s">
        <v>874</v>
      </c>
      <c r="W2168" s="113" t="s">
        <v>65</v>
      </c>
      <c r="X2168" s="113">
        <v>6</v>
      </c>
      <c r="Y2168" s="113" t="s">
        <v>65</v>
      </c>
      <c r="Z2168" s="113" t="s">
        <v>65</v>
      </c>
      <c r="AA2168" s="120">
        <v>0</v>
      </c>
      <c r="AB2168" s="114" t="s">
        <v>65</v>
      </c>
      <c r="AC2168" s="121" t="s">
        <v>59</v>
      </c>
      <c r="AD2168" s="121" t="s">
        <v>875</v>
      </c>
    </row>
    <row r="2169" spans="1:30" s="121" customFormat="1">
      <c r="A2169" s="114" t="s">
        <v>1432</v>
      </c>
      <c r="B2169" s="114" t="s">
        <v>1408</v>
      </c>
      <c r="C2169" s="114" t="s">
        <v>868</v>
      </c>
      <c r="D2169" s="114">
        <f t="shared" si="159"/>
        <v>4</v>
      </c>
      <c r="E2169" s="119">
        <f t="shared" si="160"/>
        <v>6151.4543100750743</v>
      </c>
      <c r="F2169" s="119">
        <v>52.804049183684597</v>
      </c>
      <c r="G2169" s="114">
        <v>23.337643</v>
      </c>
      <c r="H2169" s="114">
        <v>76.041427999999996</v>
      </c>
      <c r="I2169" s="114" t="s">
        <v>1235</v>
      </c>
      <c r="J2169" s="114" t="s">
        <v>61</v>
      </c>
      <c r="K2169" s="121" t="s">
        <v>495</v>
      </c>
      <c r="L2169" s="121" t="s">
        <v>55</v>
      </c>
      <c r="M2169" s="114" t="s">
        <v>1394</v>
      </c>
      <c r="N2169" s="114" t="s">
        <v>65</v>
      </c>
      <c r="O2169" s="114" t="s">
        <v>518</v>
      </c>
      <c r="P2169" s="121" t="s">
        <v>1406</v>
      </c>
      <c r="Q2169" s="121">
        <v>4</v>
      </c>
      <c r="R2169" s="121" t="s">
        <v>873</v>
      </c>
      <c r="S2169" s="121" t="s">
        <v>59</v>
      </c>
      <c r="U2169" s="121" t="s">
        <v>874</v>
      </c>
      <c r="W2169" s="113" t="s">
        <v>65</v>
      </c>
      <c r="X2169" s="113">
        <v>6</v>
      </c>
      <c r="Y2169" s="113" t="s">
        <v>65</v>
      </c>
      <c r="Z2169" s="113" t="s">
        <v>65</v>
      </c>
      <c r="AA2169" s="120">
        <v>0</v>
      </c>
      <c r="AB2169" s="114" t="s">
        <v>65</v>
      </c>
      <c r="AC2169" s="121" t="s">
        <v>59</v>
      </c>
      <c r="AD2169" s="121" t="s">
        <v>875</v>
      </c>
    </row>
    <row r="2170" spans="1:30" s="121" customFormat="1">
      <c r="A2170" s="114" t="s">
        <v>1431</v>
      </c>
      <c r="B2170" s="114" t="s">
        <v>1408</v>
      </c>
      <c r="C2170" s="114" t="s">
        <v>868</v>
      </c>
      <c r="D2170" s="114">
        <f t="shared" si="159"/>
        <v>4</v>
      </c>
      <c r="E2170" s="119">
        <f t="shared" si="160"/>
        <v>6204.2583592587589</v>
      </c>
      <c r="F2170" s="119">
        <v>78.441715669977896</v>
      </c>
      <c r="G2170" s="114">
        <v>23.337885</v>
      </c>
      <c r="H2170" s="114">
        <v>76.041838999999996</v>
      </c>
      <c r="I2170" s="114" t="s">
        <v>1235</v>
      </c>
      <c r="J2170" s="114" t="s">
        <v>61</v>
      </c>
      <c r="K2170" s="121" t="s">
        <v>495</v>
      </c>
      <c r="L2170" s="121" t="s">
        <v>55</v>
      </c>
      <c r="M2170" s="114" t="s">
        <v>1394</v>
      </c>
      <c r="N2170" s="114" t="s">
        <v>65</v>
      </c>
      <c r="O2170" s="114" t="s">
        <v>518</v>
      </c>
      <c r="P2170" s="121" t="s">
        <v>1406</v>
      </c>
      <c r="Q2170" s="121">
        <v>4</v>
      </c>
      <c r="R2170" s="121" t="s">
        <v>887</v>
      </c>
      <c r="S2170" s="121" t="s">
        <v>59</v>
      </c>
      <c r="U2170" s="121" t="s">
        <v>874</v>
      </c>
      <c r="W2170" s="113" t="s">
        <v>65</v>
      </c>
      <c r="X2170" s="113">
        <v>6</v>
      </c>
      <c r="Y2170" s="113" t="s">
        <v>65</v>
      </c>
      <c r="Z2170" s="113" t="s">
        <v>65</v>
      </c>
      <c r="AA2170" s="120">
        <v>0</v>
      </c>
      <c r="AB2170" s="114" t="s">
        <v>65</v>
      </c>
      <c r="AC2170" s="121" t="s">
        <v>59</v>
      </c>
      <c r="AD2170" s="121" t="s">
        <v>875</v>
      </c>
    </row>
    <row r="2171" spans="1:30" s="121" customFormat="1">
      <c r="A2171" s="114" t="s">
        <v>1432</v>
      </c>
      <c r="B2171" s="114" t="s">
        <v>1408</v>
      </c>
      <c r="C2171" s="114" t="s">
        <v>868</v>
      </c>
      <c r="D2171" s="114">
        <f t="shared" si="159"/>
        <v>4</v>
      </c>
      <c r="E2171" s="119">
        <f t="shared" si="160"/>
        <v>6282.7000749287372</v>
      </c>
      <c r="F2171" s="119">
        <v>23.963902952933498</v>
      </c>
      <c r="G2171" s="114">
        <v>23.338087999999999</v>
      </c>
      <c r="H2171" s="114">
        <v>76.042553999999996</v>
      </c>
      <c r="I2171" s="114" t="s">
        <v>1235</v>
      </c>
      <c r="J2171" s="114" t="s">
        <v>61</v>
      </c>
      <c r="K2171" s="121" t="s">
        <v>495</v>
      </c>
      <c r="L2171" s="121" t="s">
        <v>55</v>
      </c>
      <c r="M2171" s="114" t="s">
        <v>1394</v>
      </c>
      <c r="N2171" s="114" t="s">
        <v>65</v>
      </c>
      <c r="O2171" s="114" t="s">
        <v>518</v>
      </c>
      <c r="P2171" s="121" t="s">
        <v>1406</v>
      </c>
      <c r="Q2171" s="121">
        <v>4</v>
      </c>
      <c r="R2171" s="121" t="s">
        <v>873</v>
      </c>
      <c r="S2171" s="121" t="s">
        <v>59</v>
      </c>
      <c r="U2171" s="121" t="s">
        <v>874</v>
      </c>
      <c r="W2171" s="113" t="s">
        <v>65</v>
      </c>
      <c r="X2171" s="113">
        <v>7</v>
      </c>
      <c r="Y2171" s="113" t="s">
        <v>65</v>
      </c>
      <c r="Z2171" s="113" t="s">
        <v>65</v>
      </c>
      <c r="AA2171" s="120">
        <v>0</v>
      </c>
      <c r="AB2171" s="114" t="s">
        <v>65</v>
      </c>
      <c r="AC2171" s="121" t="s">
        <v>59</v>
      </c>
      <c r="AD2171" s="121" t="s">
        <v>875</v>
      </c>
    </row>
    <row r="2172" spans="1:30" s="121" customFormat="1">
      <c r="A2172" s="114" t="s">
        <v>1152</v>
      </c>
      <c r="B2172" s="114" t="s">
        <v>871</v>
      </c>
      <c r="C2172" s="114" t="s">
        <v>868</v>
      </c>
      <c r="D2172" s="114">
        <f t="shared" ref="D2172:D2211" si="162">(Q2172/2)+2</f>
        <v>9.5</v>
      </c>
      <c r="E2172" s="119">
        <v>0</v>
      </c>
      <c r="F2172" s="119">
        <v>65.015622514544901</v>
      </c>
      <c r="G2172" s="114">
        <v>23.285526999999998</v>
      </c>
      <c r="H2172" s="114">
        <v>76.056622000000004</v>
      </c>
      <c r="I2172" s="114" t="s">
        <v>1606</v>
      </c>
      <c r="J2172" s="114" t="s">
        <v>61</v>
      </c>
      <c r="K2172" s="121" t="s">
        <v>495</v>
      </c>
      <c r="L2172" s="121" t="s">
        <v>55</v>
      </c>
      <c r="M2172" s="114" t="s">
        <v>1398</v>
      </c>
      <c r="N2172" s="114" t="s">
        <v>65</v>
      </c>
      <c r="O2172" s="114" t="s">
        <v>518</v>
      </c>
      <c r="P2172" s="121" t="s">
        <v>1153</v>
      </c>
      <c r="Q2172" s="121">
        <v>15</v>
      </c>
      <c r="R2172" s="121" t="s">
        <v>873</v>
      </c>
      <c r="S2172" s="121" t="s">
        <v>59</v>
      </c>
      <c r="U2172" s="121" t="s">
        <v>878</v>
      </c>
      <c r="W2172" s="113" t="s">
        <v>65</v>
      </c>
      <c r="X2172" s="113">
        <v>6</v>
      </c>
      <c r="Y2172" s="113" t="s">
        <v>65</v>
      </c>
      <c r="Z2172" s="113" t="s">
        <v>65</v>
      </c>
      <c r="AA2172" s="120">
        <v>0</v>
      </c>
      <c r="AB2172" s="114" t="s">
        <v>65</v>
      </c>
      <c r="AC2172" s="121" t="s">
        <v>59</v>
      </c>
      <c r="AD2172" s="121" t="s">
        <v>875</v>
      </c>
    </row>
    <row r="2173" spans="1:30" s="121" customFormat="1">
      <c r="A2173" s="114" t="s">
        <v>1433</v>
      </c>
      <c r="B2173" s="114" t="s">
        <v>1537</v>
      </c>
      <c r="C2173" s="114" t="s">
        <v>868</v>
      </c>
      <c r="D2173" s="114">
        <f t="shared" si="162"/>
        <v>9.5</v>
      </c>
      <c r="E2173" s="119">
        <f t="shared" si="160"/>
        <v>65.015622514544901</v>
      </c>
      <c r="F2173" s="119">
        <v>417.62326035201397</v>
      </c>
      <c r="G2173" s="114">
        <v>23.285625</v>
      </c>
      <c r="H2173" s="114">
        <v>76.057205999999994</v>
      </c>
      <c r="I2173" s="114" t="s">
        <v>1606</v>
      </c>
      <c r="J2173" s="114" t="s">
        <v>61</v>
      </c>
      <c r="K2173" s="121" t="s">
        <v>495</v>
      </c>
      <c r="L2173" s="121" t="s">
        <v>55</v>
      </c>
      <c r="M2173" s="114" t="s">
        <v>1398</v>
      </c>
      <c r="N2173" s="114" t="s">
        <v>65</v>
      </c>
      <c r="O2173" s="114" t="s">
        <v>518</v>
      </c>
      <c r="P2173" s="121" t="s">
        <v>1153</v>
      </c>
      <c r="Q2173" s="121">
        <v>15</v>
      </c>
      <c r="R2173" s="121" t="s">
        <v>873</v>
      </c>
      <c r="S2173" s="121" t="s">
        <v>59</v>
      </c>
      <c r="U2173" s="121" t="s">
        <v>878</v>
      </c>
      <c r="W2173" s="149" t="s">
        <v>1433</v>
      </c>
      <c r="X2173" s="113">
        <v>15</v>
      </c>
      <c r="Y2173" s="113" t="s">
        <v>1413</v>
      </c>
      <c r="Z2173" s="113" t="s">
        <v>1433</v>
      </c>
      <c r="AA2173" s="120">
        <f t="shared" ref="AA2173:AA2174" si="163">X2173+6</f>
        <v>21</v>
      </c>
      <c r="AB2173" s="114" t="s">
        <v>65</v>
      </c>
      <c r="AC2173" s="121" t="s">
        <v>59</v>
      </c>
      <c r="AD2173" s="121" t="s">
        <v>875</v>
      </c>
    </row>
    <row r="2174" spans="1:30" s="121" customFormat="1">
      <c r="A2174" s="114" t="s">
        <v>1433</v>
      </c>
      <c r="B2174" s="114" t="s">
        <v>1537</v>
      </c>
      <c r="C2174" s="114" t="s">
        <v>868</v>
      </c>
      <c r="D2174" s="114">
        <f t="shared" si="162"/>
        <v>9.5</v>
      </c>
      <c r="E2174" s="119">
        <f t="shared" si="160"/>
        <v>482.6388828665589</v>
      </c>
      <c r="F2174" s="119">
        <v>234.03862940244801</v>
      </c>
      <c r="G2174" s="114">
        <v>23.285615</v>
      </c>
      <c r="H2174" s="114">
        <v>76.061285999999996</v>
      </c>
      <c r="I2174" s="114" t="s">
        <v>1606</v>
      </c>
      <c r="J2174" s="114" t="s">
        <v>61</v>
      </c>
      <c r="K2174" s="121" t="s">
        <v>495</v>
      </c>
      <c r="L2174" s="121" t="s">
        <v>55</v>
      </c>
      <c r="M2174" s="114" t="s">
        <v>1398</v>
      </c>
      <c r="N2174" s="114" t="s">
        <v>65</v>
      </c>
      <c r="O2174" s="114" t="s">
        <v>518</v>
      </c>
      <c r="P2174" s="121" t="s">
        <v>1153</v>
      </c>
      <c r="Q2174" s="121">
        <v>15</v>
      </c>
      <c r="R2174" s="121" t="s">
        <v>873</v>
      </c>
      <c r="S2174" s="121" t="s">
        <v>59</v>
      </c>
      <c r="U2174" s="121" t="s">
        <v>878</v>
      </c>
      <c r="W2174" s="149" t="s">
        <v>1433</v>
      </c>
      <c r="X2174" s="113">
        <v>15</v>
      </c>
      <c r="Y2174" s="113" t="s">
        <v>1413</v>
      </c>
      <c r="Z2174" s="113" t="s">
        <v>1433</v>
      </c>
      <c r="AA2174" s="120">
        <f t="shared" si="163"/>
        <v>21</v>
      </c>
      <c r="AB2174" s="114" t="s">
        <v>65</v>
      </c>
      <c r="AC2174" s="121" t="s">
        <v>59</v>
      </c>
      <c r="AD2174" s="121" t="s">
        <v>875</v>
      </c>
    </row>
    <row r="2175" spans="1:30" s="121" customFormat="1">
      <c r="A2175" s="114" t="s">
        <v>1432</v>
      </c>
      <c r="B2175" s="114" t="s">
        <v>1408</v>
      </c>
      <c r="C2175" s="114" t="s">
        <v>868</v>
      </c>
      <c r="D2175" s="114">
        <f t="shared" si="162"/>
        <v>9.5</v>
      </c>
      <c r="E2175" s="119">
        <f t="shared" si="160"/>
        <v>716.67751226900691</v>
      </c>
      <c r="F2175" s="119">
        <v>298.89482044648003</v>
      </c>
      <c r="G2175" s="114">
        <v>23.285616999999998</v>
      </c>
      <c r="H2175" s="114">
        <v>76.063573000000005</v>
      </c>
      <c r="I2175" s="114" t="s">
        <v>1606</v>
      </c>
      <c r="J2175" s="114" t="s">
        <v>61</v>
      </c>
      <c r="K2175" s="121" t="s">
        <v>495</v>
      </c>
      <c r="L2175" s="121" t="s">
        <v>55</v>
      </c>
      <c r="M2175" s="114" t="s">
        <v>1398</v>
      </c>
      <c r="N2175" s="114" t="s">
        <v>65</v>
      </c>
      <c r="O2175" s="114" t="s">
        <v>518</v>
      </c>
      <c r="P2175" s="121" t="s">
        <v>1153</v>
      </c>
      <c r="Q2175" s="121">
        <v>15</v>
      </c>
      <c r="R2175" s="121" t="s">
        <v>873</v>
      </c>
      <c r="S2175" s="121" t="s">
        <v>59</v>
      </c>
      <c r="U2175" s="121" t="s">
        <v>878</v>
      </c>
      <c r="W2175" s="113" t="s">
        <v>65</v>
      </c>
      <c r="X2175" s="113">
        <v>7</v>
      </c>
      <c r="Y2175" s="113" t="s">
        <v>65</v>
      </c>
      <c r="Z2175" s="113" t="s">
        <v>65</v>
      </c>
      <c r="AA2175" s="120">
        <v>0</v>
      </c>
      <c r="AB2175" s="114" t="s">
        <v>65</v>
      </c>
      <c r="AC2175" s="121" t="s">
        <v>59</v>
      </c>
      <c r="AD2175" s="121" t="s">
        <v>875</v>
      </c>
    </row>
    <row r="2176" spans="1:30" s="121" customFormat="1">
      <c r="A2176" s="114" t="s">
        <v>1432</v>
      </c>
      <c r="B2176" s="114" t="s">
        <v>1408</v>
      </c>
      <c r="C2176" s="114" t="s">
        <v>868</v>
      </c>
      <c r="D2176" s="114">
        <f t="shared" si="162"/>
        <v>9.5</v>
      </c>
      <c r="E2176" s="119">
        <f t="shared" si="160"/>
        <v>1015.5723327154869</v>
      </c>
      <c r="F2176" s="119">
        <v>225.042824336846</v>
      </c>
      <c r="G2176" s="114">
        <v>23.285619000000001</v>
      </c>
      <c r="H2176" s="114">
        <v>76.066494000000006</v>
      </c>
      <c r="I2176" s="114" t="s">
        <v>1606</v>
      </c>
      <c r="J2176" s="114" t="s">
        <v>61</v>
      </c>
      <c r="K2176" s="121" t="s">
        <v>495</v>
      </c>
      <c r="L2176" s="121" t="s">
        <v>55</v>
      </c>
      <c r="M2176" s="114" t="s">
        <v>1398</v>
      </c>
      <c r="N2176" s="114" t="s">
        <v>65</v>
      </c>
      <c r="O2176" s="114" t="s">
        <v>518</v>
      </c>
      <c r="P2176" s="121" t="s">
        <v>1153</v>
      </c>
      <c r="Q2176" s="121">
        <v>15</v>
      </c>
      <c r="R2176" s="121" t="s">
        <v>873</v>
      </c>
      <c r="S2176" s="121" t="s">
        <v>59</v>
      </c>
      <c r="U2176" s="121" t="s">
        <v>878</v>
      </c>
      <c r="W2176" s="113" t="s">
        <v>65</v>
      </c>
      <c r="X2176" s="113">
        <v>5</v>
      </c>
      <c r="Y2176" s="113" t="s">
        <v>65</v>
      </c>
      <c r="Z2176" s="113" t="s">
        <v>65</v>
      </c>
      <c r="AA2176" s="120">
        <v>0</v>
      </c>
      <c r="AB2176" s="114" t="s">
        <v>65</v>
      </c>
      <c r="AC2176" s="121" t="s">
        <v>59</v>
      </c>
      <c r="AD2176" s="121" t="s">
        <v>875</v>
      </c>
    </row>
    <row r="2177" spans="1:30" s="121" customFormat="1">
      <c r="A2177" s="114" t="s">
        <v>1433</v>
      </c>
      <c r="B2177" s="114" t="s">
        <v>1537</v>
      </c>
      <c r="C2177" s="114" t="s">
        <v>868</v>
      </c>
      <c r="D2177" s="114">
        <f t="shared" si="162"/>
        <v>9.5</v>
      </c>
      <c r="E2177" s="119">
        <f t="shared" si="160"/>
        <v>1240.615157052333</v>
      </c>
      <c r="F2177" s="119">
        <v>157.56824930045801</v>
      </c>
      <c r="G2177" s="114">
        <v>23.285606999999999</v>
      </c>
      <c r="H2177" s="114">
        <v>76.068693999999994</v>
      </c>
      <c r="I2177" s="114" t="s">
        <v>1606</v>
      </c>
      <c r="J2177" s="114" t="s">
        <v>61</v>
      </c>
      <c r="K2177" s="121" t="s">
        <v>495</v>
      </c>
      <c r="L2177" s="121" t="s">
        <v>55</v>
      </c>
      <c r="M2177" s="114" t="s">
        <v>1398</v>
      </c>
      <c r="N2177" s="114" t="s">
        <v>65</v>
      </c>
      <c r="O2177" s="114" t="s">
        <v>518</v>
      </c>
      <c r="P2177" s="121" t="s">
        <v>1153</v>
      </c>
      <c r="Q2177" s="121">
        <v>15</v>
      </c>
      <c r="R2177" s="121" t="s">
        <v>873</v>
      </c>
      <c r="S2177" s="121" t="s">
        <v>59</v>
      </c>
      <c r="U2177" s="121" t="s">
        <v>878</v>
      </c>
      <c r="W2177" s="149" t="s">
        <v>1433</v>
      </c>
      <c r="X2177" s="113">
        <v>9</v>
      </c>
      <c r="Y2177" s="113" t="s">
        <v>1413</v>
      </c>
      <c r="Z2177" s="113" t="s">
        <v>1433</v>
      </c>
      <c r="AA2177" s="120">
        <f>X2177+6</f>
        <v>15</v>
      </c>
      <c r="AB2177" s="114" t="s">
        <v>65</v>
      </c>
      <c r="AC2177" s="121" t="s">
        <v>59</v>
      </c>
      <c r="AD2177" s="121" t="s">
        <v>875</v>
      </c>
    </row>
    <row r="2178" spans="1:30" s="121" customFormat="1">
      <c r="A2178" s="114" t="s">
        <v>1432</v>
      </c>
      <c r="B2178" s="114" t="s">
        <v>1408</v>
      </c>
      <c r="C2178" s="114" t="s">
        <v>868</v>
      </c>
      <c r="D2178" s="114">
        <f t="shared" si="162"/>
        <v>9.5</v>
      </c>
      <c r="E2178" s="119">
        <f t="shared" si="160"/>
        <v>1398.1834063527911</v>
      </c>
      <c r="F2178" s="119">
        <v>129.27083387349199</v>
      </c>
      <c r="G2178" s="114">
        <v>23.285613999999999</v>
      </c>
      <c r="H2178" s="114">
        <v>76.070233000000002</v>
      </c>
      <c r="I2178" s="114" t="s">
        <v>1606</v>
      </c>
      <c r="J2178" s="114" t="s">
        <v>61</v>
      </c>
      <c r="K2178" s="121" t="s">
        <v>495</v>
      </c>
      <c r="L2178" s="121" t="s">
        <v>55</v>
      </c>
      <c r="M2178" s="114" t="s">
        <v>1398</v>
      </c>
      <c r="N2178" s="114" t="s">
        <v>65</v>
      </c>
      <c r="O2178" s="114" t="s">
        <v>518</v>
      </c>
      <c r="P2178" s="121" t="s">
        <v>1153</v>
      </c>
      <c r="Q2178" s="121">
        <v>15</v>
      </c>
      <c r="R2178" s="121" t="s">
        <v>873</v>
      </c>
      <c r="S2178" s="121" t="s">
        <v>59</v>
      </c>
      <c r="U2178" s="121" t="s">
        <v>878</v>
      </c>
      <c r="W2178" s="113" t="s">
        <v>65</v>
      </c>
      <c r="X2178" s="113">
        <v>10</v>
      </c>
      <c r="Y2178" s="113" t="s">
        <v>65</v>
      </c>
      <c r="Z2178" s="113" t="s">
        <v>65</v>
      </c>
      <c r="AA2178" s="120">
        <v>0</v>
      </c>
      <c r="AB2178" s="114" t="s">
        <v>65</v>
      </c>
      <c r="AC2178" s="121" t="s">
        <v>59</v>
      </c>
      <c r="AD2178" s="121" t="s">
        <v>875</v>
      </c>
    </row>
    <row r="2179" spans="1:30" s="121" customFormat="1">
      <c r="A2179" s="114" t="s">
        <v>1433</v>
      </c>
      <c r="B2179" s="114" t="s">
        <v>1537</v>
      </c>
      <c r="C2179" s="114" t="s">
        <v>868</v>
      </c>
      <c r="D2179" s="114">
        <f t="shared" si="162"/>
        <v>9.5</v>
      </c>
      <c r="E2179" s="119">
        <f t="shared" si="160"/>
        <v>1527.454240226283</v>
      </c>
      <c r="F2179" s="119">
        <v>355.84109349432998</v>
      </c>
      <c r="G2179" s="114">
        <v>23.285599000000001</v>
      </c>
      <c r="H2179" s="114">
        <v>76.071496999999994</v>
      </c>
      <c r="I2179" s="114" t="s">
        <v>1606</v>
      </c>
      <c r="J2179" s="114" t="s">
        <v>61</v>
      </c>
      <c r="K2179" s="121" t="s">
        <v>495</v>
      </c>
      <c r="L2179" s="121" t="s">
        <v>55</v>
      </c>
      <c r="M2179" s="114" t="s">
        <v>1398</v>
      </c>
      <c r="N2179" s="114" t="s">
        <v>65</v>
      </c>
      <c r="O2179" s="114" t="s">
        <v>518</v>
      </c>
      <c r="P2179" s="121" t="s">
        <v>1153</v>
      </c>
      <c r="Q2179" s="121">
        <v>15</v>
      </c>
      <c r="R2179" s="121" t="s">
        <v>873</v>
      </c>
      <c r="S2179" s="121" t="s">
        <v>59</v>
      </c>
      <c r="U2179" s="121" t="s">
        <v>878</v>
      </c>
      <c r="W2179" s="149" t="s">
        <v>1433</v>
      </c>
      <c r="X2179" s="113">
        <v>7</v>
      </c>
      <c r="Y2179" s="113" t="s">
        <v>1413</v>
      </c>
      <c r="Z2179" s="113" t="s">
        <v>1433</v>
      </c>
      <c r="AA2179" s="120">
        <f>X2179+6</f>
        <v>13</v>
      </c>
      <c r="AB2179" s="114" t="s">
        <v>65</v>
      </c>
      <c r="AC2179" s="121" t="s">
        <v>59</v>
      </c>
      <c r="AD2179" s="121" t="s">
        <v>875</v>
      </c>
    </row>
    <row r="2180" spans="1:30" s="121" customFormat="1">
      <c r="A2180" s="114" t="s">
        <v>1154</v>
      </c>
      <c r="B2180" s="114" t="s">
        <v>871</v>
      </c>
      <c r="C2180" s="114" t="s">
        <v>868</v>
      </c>
      <c r="D2180" s="114">
        <f t="shared" si="162"/>
        <v>9.5</v>
      </c>
      <c r="E2180" s="119">
        <f t="shared" si="160"/>
        <v>1883.2953337206129</v>
      </c>
      <c r="F2180" s="119">
        <v>56.266310481856699</v>
      </c>
      <c r="G2180" s="114">
        <v>23.285599999999999</v>
      </c>
      <c r="H2180" s="114">
        <v>76.074974999999995</v>
      </c>
      <c r="I2180" s="114" t="s">
        <v>1606</v>
      </c>
      <c r="J2180" s="114" t="s">
        <v>61</v>
      </c>
      <c r="K2180" s="121" t="s">
        <v>495</v>
      </c>
      <c r="L2180" s="121" t="s">
        <v>55</v>
      </c>
      <c r="M2180" s="114" t="s">
        <v>1398</v>
      </c>
      <c r="N2180" s="114" t="s">
        <v>65</v>
      </c>
      <c r="O2180" s="114" t="s">
        <v>518</v>
      </c>
      <c r="P2180" s="121" t="s">
        <v>1153</v>
      </c>
      <c r="Q2180" s="121">
        <v>15</v>
      </c>
      <c r="R2180" s="121" t="s">
        <v>873</v>
      </c>
      <c r="S2180" s="121" t="s">
        <v>59</v>
      </c>
      <c r="U2180" s="121" t="s">
        <v>878</v>
      </c>
      <c r="W2180" s="113" t="s">
        <v>65</v>
      </c>
      <c r="X2180" s="113">
        <v>6</v>
      </c>
      <c r="Y2180" s="113" t="s">
        <v>65</v>
      </c>
      <c r="Z2180" s="113" t="s">
        <v>65</v>
      </c>
      <c r="AA2180" s="120">
        <v>0</v>
      </c>
      <c r="AB2180" s="114" t="s">
        <v>65</v>
      </c>
      <c r="AC2180" s="121" t="s">
        <v>59</v>
      </c>
      <c r="AD2180" s="121" t="s">
        <v>875</v>
      </c>
    </row>
    <row r="2181" spans="1:30" s="121" customFormat="1">
      <c r="A2181" s="114" t="s">
        <v>1432</v>
      </c>
      <c r="B2181" s="114" t="s">
        <v>1408</v>
      </c>
      <c r="C2181" s="114" t="s">
        <v>895</v>
      </c>
      <c r="D2181" s="114">
        <f t="shared" si="162"/>
        <v>5</v>
      </c>
      <c r="E2181" s="119">
        <f t="shared" si="160"/>
        <v>1939.5616442024696</v>
      </c>
      <c r="F2181" s="119">
        <v>194.917076254683</v>
      </c>
      <c r="G2181" s="114">
        <v>23.285629</v>
      </c>
      <c r="H2181" s="114">
        <v>76.075515999999993</v>
      </c>
      <c r="I2181" s="114" t="s">
        <v>1606</v>
      </c>
      <c r="J2181" s="114" t="s">
        <v>61</v>
      </c>
      <c r="K2181" s="121" t="s">
        <v>495</v>
      </c>
      <c r="L2181" s="121" t="s">
        <v>55</v>
      </c>
      <c r="M2181" s="114" t="s">
        <v>1398</v>
      </c>
      <c r="N2181" s="114" t="s">
        <v>65</v>
      </c>
      <c r="O2181" s="114" t="s">
        <v>518</v>
      </c>
      <c r="P2181" s="121" t="s">
        <v>884</v>
      </c>
      <c r="Q2181" s="121">
        <v>6</v>
      </c>
      <c r="R2181" s="121" t="s">
        <v>873</v>
      </c>
      <c r="S2181" s="121" t="s">
        <v>1535</v>
      </c>
      <c r="U2181" s="121" t="s">
        <v>886</v>
      </c>
      <c r="W2181" s="113" t="s">
        <v>65</v>
      </c>
      <c r="X2181" s="113">
        <v>8</v>
      </c>
      <c r="Y2181" s="113" t="s">
        <v>65</v>
      </c>
      <c r="Z2181" s="113" t="s">
        <v>65</v>
      </c>
      <c r="AA2181" s="120">
        <v>0</v>
      </c>
      <c r="AB2181" s="114" t="s">
        <v>65</v>
      </c>
      <c r="AC2181" s="121" t="s">
        <v>1535</v>
      </c>
      <c r="AD2181" s="121" t="s">
        <v>875</v>
      </c>
    </row>
    <row r="2182" spans="1:30" s="121" customFormat="1">
      <c r="A2182" s="114" t="s">
        <v>1432</v>
      </c>
      <c r="B2182" s="114" t="s">
        <v>1408</v>
      </c>
      <c r="C2182" s="114" t="s">
        <v>895</v>
      </c>
      <c r="D2182" s="114">
        <f t="shared" si="162"/>
        <v>5</v>
      </c>
      <c r="E2182" s="119">
        <f t="shared" ref="E2182:E2245" si="164">F2181+E2181</f>
        <v>2134.4787204571526</v>
      </c>
      <c r="F2182" s="119">
        <v>13.7559232059376</v>
      </c>
      <c r="G2182" s="114">
        <v>23.287320999999999</v>
      </c>
      <c r="H2182" s="114">
        <v>76.075120999999996</v>
      </c>
      <c r="I2182" s="114" t="s">
        <v>1606</v>
      </c>
      <c r="J2182" s="114" t="s">
        <v>61</v>
      </c>
      <c r="K2182" s="121" t="s">
        <v>495</v>
      </c>
      <c r="L2182" s="121" t="s">
        <v>55</v>
      </c>
      <c r="M2182" s="114" t="s">
        <v>1398</v>
      </c>
      <c r="N2182" s="114" t="s">
        <v>65</v>
      </c>
      <c r="O2182" s="114" t="s">
        <v>518</v>
      </c>
      <c r="P2182" s="121" t="s">
        <v>884</v>
      </c>
      <c r="Q2182" s="121">
        <v>6</v>
      </c>
      <c r="R2182" s="121" t="s">
        <v>873</v>
      </c>
      <c r="S2182" s="121" t="s">
        <v>1535</v>
      </c>
      <c r="U2182" s="121" t="s">
        <v>886</v>
      </c>
      <c r="W2182" s="113" t="s">
        <v>65</v>
      </c>
      <c r="X2182" s="113">
        <v>4</v>
      </c>
      <c r="Y2182" s="113" t="s">
        <v>65</v>
      </c>
      <c r="Z2182" s="113" t="s">
        <v>65</v>
      </c>
      <c r="AA2182" s="120">
        <v>0</v>
      </c>
      <c r="AB2182" s="114" t="s">
        <v>65</v>
      </c>
      <c r="AC2182" s="121" t="s">
        <v>1535</v>
      </c>
      <c r="AD2182" s="121" t="s">
        <v>875</v>
      </c>
    </row>
    <row r="2183" spans="1:30" s="121" customFormat="1">
      <c r="A2183" s="114" t="s">
        <v>1432</v>
      </c>
      <c r="B2183" s="114" t="s">
        <v>1408</v>
      </c>
      <c r="C2183" s="114" t="s">
        <v>895</v>
      </c>
      <c r="D2183" s="114">
        <f t="shared" si="162"/>
        <v>5</v>
      </c>
      <c r="E2183" s="119">
        <f t="shared" si="164"/>
        <v>2148.2346436630901</v>
      </c>
      <c r="F2183" s="119">
        <v>15.414881861752701</v>
      </c>
      <c r="G2183" s="114">
        <v>23.287436</v>
      </c>
      <c r="H2183" s="114">
        <v>76.075069999999997</v>
      </c>
      <c r="I2183" s="114" t="s">
        <v>1606</v>
      </c>
      <c r="J2183" s="114" t="s">
        <v>61</v>
      </c>
      <c r="K2183" s="121" t="s">
        <v>495</v>
      </c>
      <c r="L2183" s="121" t="s">
        <v>55</v>
      </c>
      <c r="M2183" s="114" t="s">
        <v>1398</v>
      </c>
      <c r="N2183" s="114" t="s">
        <v>65</v>
      </c>
      <c r="O2183" s="114" t="s">
        <v>518</v>
      </c>
      <c r="P2183" s="121" t="s">
        <v>884</v>
      </c>
      <c r="Q2183" s="121">
        <v>6</v>
      </c>
      <c r="R2183" s="121" t="s">
        <v>873</v>
      </c>
      <c r="S2183" s="121" t="s">
        <v>1535</v>
      </c>
      <c r="U2183" s="121" t="s">
        <v>886</v>
      </c>
      <c r="W2183" s="113" t="s">
        <v>65</v>
      </c>
      <c r="X2183" s="113">
        <v>4</v>
      </c>
      <c r="Y2183" s="113" t="s">
        <v>65</v>
      </c>
      <c r="Z2183" s="113" t="s">
        <v>65</v>
      </c>
      <c r="AA2183" s="120">
        <v>0</v>
      </c>
      <c r="AB2183" s="114" t="s">
        <v>65</v>
      </c>
      <c r="AC2183" s="121" t="s">
        <v>1535</v>
      </c>
      <c r="AD2183" s="121" t="s">
        <v>875</v>
      </c>
    </row>
    <row r="2184" spans="1:30" s="121" customFormat="1">
      <c r="A2184" s="114" t="s">
        <v>1432</v>
      </c>
      <c r="B2184" s="114" t="s">
        <v>1408</v>
      </c>
      <c r="C2184" s="114" t="s">
        <v>895</v>
      </c>
      <c r="D2184" s="114">
        <f t="shared" si="162"/>
        <v>5</v>
      </c>
      <c r="E2184" s="119">
        <f t="shared" si="164"/>
        <v>2163.6495255248428</v>
      </c>
      <c r="F2184" s="119">
        <v>46.305262780989501</v>
      </c>
      <c r="G2184" s="114">
        <v>23.287569999999999</v>
      </c>
      <c r="H2184" s="114">
        <v>76.075034000000002</v>
      </c>
      <c r="I2184" s="114" t="s">
        <v>1606</v>
      </c>
      <c r="J2184" s="114" t="s">
        <v>61</v>
      </c>
      <c r="K2184" s="121" t="s">
        <v>495</v>
      </c>
      <c r="L2184" s="121" t="s">
        <v>55</v>
      </c>
      <c r="M2184" s="114" t="s">
        <v>1398</v>
      </c>
      <c r="N2184" s="114" t="s">
        <v>65</v>
      </c>
      <c r="O2184" s="114" t="s">
        <v>518</v>
      </c>
      <c r="P2184" s="121" t="s">
        <v>884</v>
      </c>
      <c r="Q2184" s="121">
        <v>6</v>
      </c>
      <c r="R2184" s="121" t="s">
        <v>873</v>
      </c>
      <c r="S2184" s="121" t="s">
        <v>1535</v>
      </c>
      <c r="U2184" s="121" t="s">
        <v>886</v>
      </c>
      <c r="W2184" s="113" t="s">
        <v>65</v>
      </c>
      <c r="X2184" s="113">
        <v>4</v>
      </c>
      <c r="Y2184" s="113" t="s">
        <v>65</v>
      </c>
      <c r="Z2184" s="113" t="s">
        <v>65</v>
      </c>
      <c r="AA2184" s="120">
        <v>0</v>
      </c>
      <c r="AB2184" s="114" t="s">
        <v>65</v>
      </c>
      <c r="AC2184" s="121" t="s">
        <v>1535</v>
      </c>
      <c r="AD2184" s="121" t="s">
        <v>875</v>
      </c>
    </row>
    <row r="2185" spans="1:30" s="121" customFormat="1">
      <c r="A2185" s="114" t="s">
        <v>1432</v>
      </c>
      <c r="B2185" s="114" t="s">
        <v>1408</v>
      </c>
      <c r="C2185" s="114" t="s">
        <v>895</v>
      </c>
      <c r="D2185" s="114">
        <f t="shared" si="162"/>
        <v>5</v>
      </c>
      <c r="E2185" s="119">
        <f t="shared" si="164"/>
        <v>2209.9547883058322</v>
      </c>
      <c r="F2185" s="119">
        <v>14.367001070806801</v>
      </c>
      <c r="G2185" s="114">
        <v>23.287966000000001</v>
      </c>
      <c r="H2185" s="114">
        <v>76.074929999999995</v>
      </c>
      <c r="I2185" s="114" t="s">
        <v>1606</v>
      </c>
      <c r="J2185" s="114" t="s">
        <v>61</v>
      </c>
      <c r="K2185" s="121" t="s">
        <v>495</v>
      </c>
      <c r="L2185" s="121" t="s">
        <v>55</v>
      </c>
      <c r="M2185" s="114" t="s">
        <v>1398</v>
      </c>
      <c r="N2185" s="114" t="s">
        <v>65</v>
      </c>
      <c r="O2185" s="114" t="s">
        <v>518</v>
      </c>
      <c r="P2185" s="121" t="s">
        <v>884</v>
      </c>
      <c r="Q2185" s="121">
        <v>6</v>
      </c>
      <c r="R2185" s="121" t="s">
        <v>873</v>
      </c>
      <c r="S2185" s="121" t="s">
        <v>1535</v>
      </c>
      <c r="U2185" s="121" t="s">
        <v>886</v>
      </c>
      <c r="W2185" s="113" t="s">
        <v>65</v>
      </c>
      <c r="X2185" s="113">
        <v>4</v>
      </c>
      <c r="Y2185" s="113" t="s">
        <v>65</v>
      </c>
      <c r="Z2185" s="113" t="s">
        <v>65</v>
      </c>
      <c r="AA2185" s="120">
        <v>0</v>
      </c>
      <c r="AB2185" s="114" t="s">
        <v>65</v>
      </c>
      <c r="AC2185" s="121" t="s">
        <v>1535</v>
      </c>
      <c r="AD2185" s="121" t="s">
        <v>875</v>
      </c>
    </row>
    <row r="2186" spans="1:30" s="121" customFormat="1">
      <c r="A2186" s="114" t="s">
        <v>1432</v>
      </c>
      <c r="B2186" s="114" t="s">
        <v>1408</v>
      </c>
      <c r="C2186" s="114" t="s">
        <v>895</v>
      </c>
      <c r="D2186" s="114">
        <f t="shared" si="162"/>
        <v>5</v>
      </c>
      <c r="E2186" s="119">
        <f t="shared" si="164"/>
        <v>2224.3217893766391</v>
      </c>
      <c r="F2186" s="119">
        <v>95.791737677146898</v>
      </c>
      <c r="G2186" s="114">
        <v>23.288087000000001</v>
      </c>
      <c r="H2186" s="114">
        <v>76.074879999999993</v>
      </c>
      <c r="I2186" s="114" t="s">
        <v>1606</v>
      </c>
      <c r="J2186" s="114" t="s">
        <v>61</v>
      </c>
      <c r="K2186" s="121" t="s">
        <v>495</v>
      </c>
      <c r="L2186" s="121" t="s">
        <v>55</v>
      </c>
      <c r="M2186" s="114" t="s">
        <v>1398</v>
      </c>
      <c r="N2186" s="114" t="s">
        <v>65</v>
      </c>
      <c r="O2186" s="114" t="s">
        <v>518</v>
      </c>
      <c r="P2186" s="121" t="s">
        <v>884</v>
      </c>
      <c r="Q2186" s="121">
        <v>6</v>
      </c>
      <c r="R2186" s="121" t="s">
        <v>873</v>
      </c>
      <c r="S2186" s="121" t="s">
        <v>1535</v>
      </c>
      <c r="U2186" s="121" t="s">
        <v>886</v>
      </c>
      <c r="W2186" s="113" t="s">
        <v>65</v>
      </c>
      <c r="X2186" s="113">
        <v>5</v>
      </c>
      <c r="Y2186" s="113" t="s">
        <v>65</v>
      </c>
      <c r="Z2186" s="113" t="s">
        <v>65</v>
      </c>
      <c r="AA2186" s="120">
        <v>0</v>
      </c>
      <c r="AB2186" s="114" t="s">
        <v>65</v>
      </c>
      <c r="AC2186" s="121" t="s">
        <v>1535</v>
      </c>
      <c r="AD2186" s="121" t="s">
        <v>875</v>
      </c>
    </row>
    <row r="2187" spans="1:30" s="121" customFormat="1">
      <c r="A2187" s="114" t="s">
        <v>1520</v>
      </c>
      <c r="B2187" s="114" t="s">
        <v>893</v>
      </c>
      <c r="C2187" s="114" t="s">
        <v>895</v>
      </c>
      <c r="D2187" s="114">
        <f t="shared" si="162"/>
        <v>5</v>
      </c>
      <c r="E2187" s="119">
        <v>0</v>
      </c>
      <c r="F2187" s="119">
        <v>33.554097003962703</v>
      </c>
      <c r="G2187" s="114">
        <v>23.288851999999999</v>
      </c>
      <c r="H2187" s="114">
        <v>76.074500999999998</v>
      </c>
      <c r="I2187" s="114" t="s">
        <v>1155</v>
      </c>
      <c r="J2187" s="114" t="s">
        <v>61</v>
      </c>
      <c r="K2187" s="121" t="s">
        <v>495</v>
      </c>
      <c r="L2187" s="121" t="s">
        <v>55</v>
      </c>
      <c r="M2187" s="114" t="s">
        <v>1399</v>
      </c>
      <c r="N2187" s="114" t="s">
        <v>65</v>
      </c>
      <c r="O2187" s="114" t="s">
        <v>518</v>
      </c>
      <c r="P2187" s="121" t="s">
        <v>884</v>
      </c>
      <c r="Q2187" s="121">
        <v>6</v>
      </c>
      <c r="R2187" s="121" t="s">
        <v>873</v>
      </c>
      <c r="S2187" s="121" t="s">
        <v>1535</v>
      </c>
      <c r="U2187" s="121" t="s">
        <v>886</v>
      </c>
      <c r="W2187" s="113" t="s">
        <v>65</v>
      </c>
      <c r="X2187" s="113">
        <v>6</v>
      </c>
      <c r="Y2187" s="113" t="s">
        <v>65</v>
      </c>
      <c r="Z2187" s="113" t="s">
        <v>65</v>
      </c>
      <c r="AA2187" s="120">
        <v>0</v>
      </c>
      <c r="AB2187" s="114" t="s">
        <v>65</v>
      </c>
      <c r="AC2187" s="121" t="s">
        <v>1535</v>
      </c>
      <c r="AD2187" s="121" t="s">
        <v>875</v>
      </c>
    </row>
    <row r="2188" spans="1:30" s="121" customFormat="1">
      <c r="A2188" s="114" t="s">
        <v>1432</v>
      </c>
      <c r="B2188" s="114" t="s">
        <v>1408</v>
      </c>
      <c r="C2188" s="114" t="s">
        <v>895</v>
      </c>
      <c r="D2188" s="114">
        <f t="shared" si="162"/>
        <v>5</v>
      </c>
      <c r="E2188" s="119">
        <f t="shared" si="164"/>
        <v>33.554097003962703</v>
      </c>
      <c r="F2188" s="119">
        <v>373.35999326924201</v>
      </c>
      <c r="G2188" s="114">
        <v>23.288689999999999</v>
      </c>
      <c r="H2188" s="114">
        <v>76.074747000000002</v>
      </c>
      <c r="I2188" s="114" t="s">
        <v>1155</v>
      </c>
      <c r="J2188" s="114" t="s">
        <v>61</v>
      </c>
      <c r="K2188" s="121" t="s">
        <v>495</v>
      </c>
      <c r="L2188" s="121" t="s">
        <v>55</v>
      </c>
      <c r="M2188" s="114" t="s">
        <v>1399</v>
      </c>
      <c r="N2188" s="114" t="s">
        <v>65</v>
      </c>
      <c r="O2188" s="114" t="s">
        <v>518</v>
      </c>
      <c r="P2188" s="121" t="s">
        <v>884</v>
      </c>
      <c r="Q2188" s="121">
        <v>6</v>
      </c>
      <c r="R2188" s="121" t="s">
        <v>873</v>
      </c>
      <c r="S2188" s="121" t="s">
        <v>1535</v>
      </c>
      <c r="U2188" s="121" t="s">
        <v>886</v>
      </c>
      <c r="W2188" s="113" t="s">
        <v>65</v>
      </c>
      <c r="X2188" s="113">
        <v>5</v>
      </c>
      <c r="Y2188" s="113" t="s">
        <v>65</v>
      </c>
      <c r="Z2188" s="113" t="s">
        <v>65</v>
      </c>
      <c r="AA2188" s="120">
        <v>0</v>
      </c>
      <c r="AB2188" s="114" t="s">
        <v>65</v>
      </c>
      <c r="AC2188" s="121" t="s">
        <v>1535</v>
      </c>
      <c r="AD2188" s="121" t="s">
        <v>875</v>
      </c>
    </row>
    <row r="2189" spans="1:30" s="121" customFormat="1">
      <c r="A2189" s="114" t="s">
        <v>1433</v>
      </c>
      <c r="B2189" s="114" t="s">
        <v>1537</v>
      </c>
      <c r="C2189" s="114" t="s">
        <v>895</v>
      </c>
      <c r="D2189" s="114">
        <f t="shared" si="162"/>
        <v>9.5</v>
      </c>
      <c r="E2189" s="119">
        <f t="shared" si="164"/>
        <v>406.91409027320469</v>
      </c>
      <c r="F2189" s="119">
        <v>304.78382691798799</v>
      </c>
      <c r="G2189" s="114">
        <v>23.285663</v>
      </c>
      <c r="H2189" s="114">
        <v>76.075905000000006</v>
      </c>
      <c r="I2189" s="114" t="s">
        <v>1155</v>
      </c>
      <c r="J2189" s="114" t="s">
        <v>61</v>
      </c>
      <c r="K2189" s="121" t="s">
        <v>495</v>
      </c>
      <c r="L2189" s="121" t="s">
        <v>55</v>
      </c>
      <c r="M2189" s="114" t="s">
        <v>1399</v>
      </c>
      <c r="N2189" s="114" t="s">
        <v>65</v>
      </c>
      <c r="O2189" s="114" t="s">
        <v>518</v>
      </c>
      <c r="P2189" s="121" t="s">
        <v>1156</v>
      </c>
      <c r="Q2189" s="121">
        <v>15</v>
      </c>
      <c r="R2189" s="121" t="s">
        <v>873</v>
      </c>
      <c r="S2189" s="121" t="s">
        <v>1535</v>
      </c>
      <c r="U2189" s="121" t="s">
        <v>878</v>
      </c>
      <c r="W2189" s="149" t="s">
        <v>1433</v>
      </c>
      <c r="X2189" s="113">
        <v>7</v>
      </c>
      <c r="Y2189" s="113" t="s">
        <v>1413</v>
      </c>
      <c r="Z2189" s="113" t="s">
        <v>1433</v>
      </c>
      <c r="AA2189" s="120">
        <f t="shared" ref="AA2189:AA2190" si="165">X2189+6</f>
        <v>13</v>
      </c>
      <c r="AB2189" s="114" t="s">
        <v>65</v>
      </c>
      <c r="AC2189" s="121" t="s">
        <v>1535</v>
      </c>
      <c r="AD2189" s="121" t="s">
        <v>875</v>
      </c>
    </row>
    <row r="2190" spans="1:30" s="121" customFormat="1">
      <c r="A2190" s="114" t="s">
        <v>1433</v>
      </c>
      <c r="B2190" s="114" t="s">
        <v>1537</v>
      </c>
      <c r="C2190" s="114" t="s">
        <v>895</v>
      </c>
      <c r="D2190" s="114">
        <f t="shared" si="162"/>
        <v>9.5</v>
      </c>
      <c r="E2190" s="119">
        <f t="shared" si="164"/>
        <v>711.69791719119269</v>
      </c>
      <c r="F2190" s="119">
        <v>141.80367712408699</v>
      </c>
      <c r="G2190" s="114">
        <v>23.285665000000002</v>
      </c>
      <c r="H2190" s="114">
        <v>76.078884000000002</v>
      </c>
      <c r="I2190" s="114" t="s">
        <v>1155</v>
      </c>
      <c r="J2190" s="114" t="s">
        <v>61</v>
      </c>
      <c r="K2190" s="121" t="s">
        <v>495</v>
      </c>
      <c r="L2190" s="121" t="s">
        <v>55</v>
      </c>
      <c r="M2190" s="114" t="s">
        <v>1399</v>
      </c>
      <c r="N2190" s="114" t="s">
        <v>65</v>
      </c>
      <c r="O2190" s="114" t="s">
        <v>518</v>
      </c>
      <c r="P2190" s="121" t="s">
        <v>1156</v>
      </c>
      <c r="Q2190" s="121">
        <v>15</v>
      </c>
      <c r="R2190" s="121" t="s">
        <v>873</v>
      </c>
      <c r="S2190" s="121" t="s">
        <v>1535</v>
      </c>
      <c r="U2190" s="121" t="s">
        <v>878</v>
      </c>
      <c r="W2190" s="149" t="s">
        <v>1433</v>
      </c>
      <c r="X2190" s="113">
        <v>20</v>
      </c>
      <c r="Y2190" s="113" t="s">
        <v>1413</v>
      </c>
      <c r="Z2190" s="113" t="s">
        <v>1433</v>
      </c>
      <c r="AA2190" s="120">
        <f t="shared" si="165"/>
        <v>26</v>
      </c>
      <c r="AB2190" s="114" t="s">
        <v>65</v>
      </c>
      <c r="AC2190" s="121" t="s">
        <v>1535</v>
      </c>
      <c r="AD2190" s="121" t="s">
        <v>875</v>
      </c>
    </row>
    <row r="2191" spans="1:30" s="121" customFormat="1">
      <c r="A2191" s="114" t="s">
        <v>1432</v>
      </c>
      <c r="B2191" s="114" t="s">
        <v>1408</v>
      </c>
      <c r="C2191" s="114" t="s">
        <v>895</v>
      </c>
      <c r="D2191" s="114">
        <f t="shared" si="162"/>
        <v>9.5</v>
      </c>
      <c r="E2191" s="119">
        <f t="shared" si="164"/>
        <v>853.5015943152797</v>
      </c>
      <c r="F2191" s="119">
        <v>487.87671729297102</v>
      </c>
      <c r="G2191" s="114">
        <v>23.28565</v>
      </c>
      <c r="H2191" s="114">
        <v>76.080269999999999</v>
      </c>
      <c r="I2191" s="114" t="s">
        <v>1155</v>
      </c>
      <c r="J2191" s="114" t="s">
        <v>61</v>
      </c>
      <c r="K2191" s="121" t="s">
        <v>495</v>
      </c>
      <c r="L2191" s="121" t="s">
        <v>55</v>
      </c>
      <c r="M2191" s="114" t="s">
        <v>1399</v>
      </c>
      <c r="N2191" s="114" t="s">
        <v>65</v>
      </c>
      <c r="O2191" s="114" t="s">
        <v>518</v>
      </c>
      <c r="P2191" s="121" t="s">
        <v>1156</v>
      </c>
      <c r="Q2191" s="121">
        <v>15</v>
      </c>
      <c r="R2191" s="121" t="s">
        <v>873</v>
      </c>
      <c r="S2191" s="121" t="s">
        <v>1535</v>
      </c>
      <c r="U2191" s="121" t="s">
        <v>878</v>
      </c>
      <c r="W2191" s="113" t="s">
        <v>65</v>
      </c>
      <c r="X2191" s="113">
        <v>9</v>
      </c>
      <c r="Y2191" s="113" t="s">
        <v>65</v>
      </c>
      <c r="Z2191" s="113" t="s">
        <v>65</v>
      </c>
      <c r="AA2191" s="120">
        <v>0</v>
      </c>
      <c r="AB2191" s="114" t="s">
        <v>65</v>
      </c>
      <c r="AC2191" s="121" t="s">
        <v>1535</v>
      </c>
      <c r="AD2191" s="121" t="s">
        <v>875</v>
      </c>
    </row>
    <row r="2192" spans="1:30" s="121" customFormat="1">
      <c r="A2192" s="114" t="s">
        <v>1433</v>
      </c>
      <c r="B2192" s="114" t="s">
        <v>1537</v>
      </c>
      <c r="C2192" s="114" t="s">
        <v>895</v>
      </c>
      <c r="D2192" s="114">
        <f t="shared" si="162"/>
        <v>9.5</v>
      </c>
      <c r="E2192" s="119">
        <f t="shared" si="164"/>
        <v>1341.3783116082507</v>
      </c>
      <c r="F2192" s="119">
        <v>221.464454465931</v>
      </c>
      <c r="G2192" s="114">
        <v>23.285648999999999</v>
      </c>
      <c r="H2192" s="114">
        <v>76.085037999999997</v>
      </c>
      <c r="I2192" s="114" t="s">
        <v>1155</v>
      </c>
      <c r="J2192" s="114" t="s">
        <v>61</v>
      </c>
      <c r="K2192" s="121" t="s">
        <v>495</v>
      </c>
      <c r="L2192" s="121" t="s">
        <v>55</v>
      </c>
      <c r="M2192" s="114" t="s">
        <v>1399</v>
      </c>
      <c r="N2192" s="114" t="s">
        <v>65</v>
      </c>
      <c r="O2192" s="114" t="s">
        <v>518</v>
      </c>
      <c r="P2192" s="121" t="s">
        <v>1156</v>
      </c>
      <c r="Q2192" s="121">
        <v>15</v>
      </c>
      <c r="R2192" s="121" t="s">
        <v>873</v>
      </c>
      <c r="S2192" s="121" t="s">
        <v>1535</v>
      </c>
      <c r="U2192" s="121" t="s">
        <v>878</v>
      </c>
      <c r="W2192" s="149" t="s">
        <v>1433</v>
      </c>
      <c r="X2192" s="113">
        <v>15</v>
      </c>
      <c r="Y2192" s="113" t="s">
        <v>1413</v>
      </c>
      <c r="Z2192" s="113" t="s">
        <v>1433</v>
      </c>
      <c r="AA2192" s="120">
        <f>X2192+6</f>
        <v>21</v>
      </c>
      <c r="AB2192" s="114" t="s">
        <v>65</v>
      </c>
      <c r="AC2192" s="121" t="s">
        <v>1535</v>
      </c>
      <c r="AD2192" s="121" t="s">
        <v>875</v>
      </c>
    </row>
    <row r="2193" spans="1:30" s="121" customFormat="1">
      <c r="A2193" s="114" t="s">
        <v>1432</v>
      </c>
      <c r="B2193" s="114" t="s">
        <v>1408</v>
      </c>
      <c r="C2193" s="114" t="s">
        <v>895</v>
      </c>
      <c r="D2193" s="114">
        <f t="shared" si="162"/>
        <v>9.5</v>
      </c>
      <c r="E2193" s="119">
        <f t="shared" si="164"/>
        <v>1562.8427660741818</v>
      </c>
      <c r="F2193" s="119">
        <v>192.83767652694101</v>
      </c>
      <c r="G2193" s="114">
        <v>23.285651000000001</v>
      </c>
      <c r="H2193" s="114">
        <v>76.087202000000005</v>
      </c>
      <c r="I2193" s="114" t="s">
        <v>1155</v>
      </c>
      <c r="J2193" s="114" t="s">
        <v>61</v>
      </c>
      <c r="K2193" s="121" t="s">
        <v>495</v>
      </c>
      <c r="L2193" s="121" t="s">
        <v>55</v>
      </c>
      <c r="M2193" s="114" t="s">
        <v>1399</v>
      </c>
      <c r="N2193" s="114" t="s">
        <v>65</v>
      </c>
      <c r="O2193" s="114" t="s">
        <v>518</v>
      </c>
      <c r="P2193" s="121" t="s">
        <v>1156</v>
      </c>
      <c r="Q2193" s="121">
        <v>15</v>
      </c>
      <c r="R2193" s="121" t="s">
        <v>873</v>
      </c>
      <c r="S2193" s="121" t="s">
        <v>1535</v>
      </c>
      <c r="U2193" s="121" t="s">
        <v>878</v>
      </c>
      <c r="W2193" s="113" t="s">
        <v>65</v>
      </c>
      <c r="X2193" s="113">
        <v>9</v>
      </c>
      <c r="Y2193" s="113" t="s">
        <v>65</v>
      </c>
      <c r="Z2193" s="113" t="s">
        <v>65</v>
      </c>
      <c r="AA2193" s="120">
        <v>0</v>
      </c>
      <c r="AB2193" s="114" t="s">
        <v>65</v>
      </c>
      <c r="AC2193" s="121" t="s">
        <v>1535</v>
      </c>
      <c r="AD2193" s="121" t="s">
        <v>875</v>
      </c>
    </row>
    <row r="2194" spans="1:30" s="121" customFormat="1">
      <c r="A2194" s="114" t="s">
        <v>1521</v>
      </c>
      <c r="B2194" s="114" t="s">
        <v>893</v>
      </c>
      <c r="C2194" s="114" t="s">
        <v>895</v>
      </c>
      <c r="D2194" s="114">
        <f t="shared" si="162"/>
        <v>4</v>
      </c>
      <c r="E2194" s="119">
        <v>0</v>
      </c>
      <c r="F2194" s="119">
        <v>55.078801880920601</v>
      </c>
      <c r="G2194" s="114">
        <v>23.286066000000002</v>
      </c>
      <c r="H2194" s="114">
        <v>76.088669999999993</v>
      </c>
      <c r="I2194" s="114" t="s">
        <v>1157</v>
      </c>
      <c r="J2194" s="114" t="s">
        <v>61</v>
      </c>
      <c r="K2194" s="121" t="s">
        <v>495</v>
      </c>
      <c r="L2194" s="121" t="s">
        <v>55</v>
      </c>
      <c r="M2194" s="114" t="s">
        <v>1400</v>
      </c>
      <c r="N2194" s="114" t="s">
        <v>65</v>
      </c>
      <c r="O2194" s="114" t="s">
        <v>518</v>
      </c>
      <c r="P2194" s="121" t="s">
        <v>1158</v>
      </c>
      <c r="Q2194" s="121">
        <v>4</v>
      </c>
      <c r="R2194" s="121" t="s">
        <v>881</v>
      </c>
      <c r="S2194" s="121" t="s">
        <v>1535</v>
      </c>
      <c r="U2194" s="121" t="s">
        <v>874</v>
      </c>
      <c r="W2194" s="113" t="s">
        <v>65</v>
      </c>
      <c r="X2194" s="113">
        <v>6</v>
      </c>
      <c r="Y2194" s="113" t="s">
        <v>65</v>
      </c>
      <c r="Z2194" s="113" t="s">
        <v>65</v>
      </c>
      <c r="AA2194" s="120">
        <v>0</v>
      </c>
      <c r="AB2194" s="114" t="s">
        <v>65</v>
      </c>
      <c r="AC2194" s="121" t="s">
        <v>1535</v>
      </c>
      <c r="AD2194" s="121" t="s">
        <v>875</v>
      </c>
    </row>
    <row r="2195" spans="1:30" s="121" customFormat="1">
      <c r="A2195" s="114" t="s">
        <v>1432</v>
      </c>
      <c r="B2195" s="114" t="s">
        <v>1408</v>
      </c>
      <c r="C2195" s="114" t="s">
        <v>868</v>
      </c>
      <c r="D2195" s="114">
        <f t="shared" si="162"/>
        <v>9.5</v>
      </c>
      <c r="E2195" s="119">
        <f t="shared" si="164"/>
        <v>55.078801880920601</v>
      </c>
      <c r="F2195" s="119">
        <v>353.563663382968</v>
      </c>
      <c r="G2195" s="114">
        <v>23.285616999999998</v>
      </c>
      <c r="H2195" s="114">
        <v>76.088721000000007</v>
      </c>
      <c r="I2195" s="114" t="s">
        <v>1157</v>
      </c>
      <c r="J2195" s="114" t="s">
        <v>61</v>
      </c>
      <c r="K2195" s="121" t="s">
        <v>495</v>
      </c>
      <c r="L2195" s="121" t="s">
        <v>55</v>
      </c>
      <c r="M2195" s="114" t="s">
        <v>1400</v>
      </c>
      <c r="N2195" s="114" t="s">
        <v>65</v>
      </c>
      <c r="O2195" s="114" t="s">
        <v>518</v>
      </c>
      <c r="P2195" s="121" t="s">
        <v>1159</v>
      </c>
      <c r="Q2195" s="121">
        <v>15</v>
      </c>
      <c r="R2195" s="121" t="s">
        <v>873</v>
      </c>
      <c r="S2195" s="121" t="s">
        <v>59</v>
      </c>
      <c r="U2195" s="121" t="s">
        <v>878</v>
      </c>
      <c r="W2195" s="113" t="s">
        <v>65</v>
      </c>
      <c r="X2195" s="113">
        <v>10</v>
      </c>
      <c r="Y2195" s="113" t="s">
        <v>65</v>
      </c>
      <c r="Z2195" s="113" t="s">
        <v>65</v>
      </c>
      <c r="AA2195" s="120">
        <v>0</v>
      </c>
      <c r="AB2195" s="114" t="s">
        <v>65</v>
      </c>
      <c r="AC2195" s="121" t="s">
        <v>59</v>
      </c>
      <c r="AD2195" s="121" t="s">
        <v>875</v>
      </c>
    </row>
    <row r="2196" spans="1:30" s="121" customFormat="1">
      <c r="A2196" s="114" t="s">
        <v>1432</v>
      </c>
      <c r="B2196" s="114" t="s">
        <v>1408</v>
      </c>
      <c r="C2196" s="114" t="s">
        <v>868</v>
      </c>
      <c r="D2196" s="114">
        <f t="shared" si="162"/>
        <v>9.5</v>
      </c>
      <c r="E2196" s="119">
        <f t="shared" si="164"/>
        <v>408.6424652638886</v>
      </c>
      <c r="F2196" s="119">
        <v>12.4882863745239</v>
      </c>
      <c r="G2196" s="114">
        <v>23.285647000000001</v>
      </c>
      <c r="H2196" s="114">
        <v>76.092174999999997</v>
      </c>
      <c r="I2196" s="114" t="s">
        <v>1157</v>
      </c>
      <c r="J2196" s="114" t="s">
        <v>61</v>
      </c>
      <c r="K2196" s="121" t="s">
        <v>495</v>
      </c>
      <c r="L2196" s="121" t="s">
        <v>55</v>
      </c>
      <c r="M2196" s="114" t="s">
        <v>1400</v>
      </c>
      <c r="N2196" s="114" t="s">
        <v>65</v>
      </c>
      <c r="O2196" s="114" t="s">
        <v>518</v>
      </c>
      <c r="P2196" s="121" t="s">
        <v>1159</v>
      </c>
      <c r="Q2196" s="121">
        <v>15</v>
      </c>
      <c r="R2196" s="121" t="s">
        <v>873</v>
      </c>
      <c r="S2196" s="121" t="s">
        <v>59</v>
      </c>
      <c r="U2196" s="121" t="s">
        <v>878</v>
      </c>
      <c r="W2196" s="113" t="s">
        <v>65</v>
      </c>
      <c r="X2196" s="113">
        <v>7</v>
      </c>
      <c r="Y2196" s="113" t="s">
        <v>65</v>
      </c>
      <c r="Z2196" s="113" t="s">
        <v>65</v>
      </c>
      <c r="AA2196" s="120">
        <v>0</v>
      </c>
      <c r="AB2196" s="114" t="s">
        <v>65</v>
      </c>
      <c r="AC2196" s="121" t="s">
        <v>59</v>
      </c>
      <c r="AD2196" s="121" t="s">
        <v>875</v>
      </c>
    </row>
    <row r="2197" spans="1:30" s="121" customFormat="1">
      <c r="A2197" s="114" t="s">
        <v>1433</v>
      </c>
      <c r="B2197" s="114" t="s">
        <v>1537</v>
      </c>
      <c r="C2197" s="114" t="s">
        <v>868</v>
      </c>
      <c r="D2197" s="114">
        <f t="shared" si="162"/>
        <v>9.5</v>
      </c>
      <c r="E2197" s="119">
        <f t="shared" si="164"/>
        <v>421.13075163841251</v>
      </c>
      <c r="F2197" s="119">
        <v>200.35165442594899</v>
      </c>
      <c r="G2197" s="114">
        <v>23.285651000000001</v>
      </c>
      <c r="H2197" s="114">
        <v>76.092296000000005</v>
      </c>
      <c r="I2197" s="114" t="s">
        <v>1157</v>
      </c>
      <c r="J2197" s="114" t="s">
        <v>61</v>
      </c>
      <c r="K2197" s="121" t="s">
        <v>495</v>
      </c>
      <c r="L2197" s="121" t="s">
        <v>55</v>
      </c>
      <c r="M2197" s="114" t="s">
        <v>1400</v>
      </c>
      <c r="N2197" s="114" t="s">
        <v>65</v>
      </c>
      <c r="O2197" s="114" t="s">
        <v>518</v>
      </c>
      <c r="P2197" s="121" t="s">
        <v>1159</v>
      </c>
      <c r="Q2197" s="121">
        <v>15</v>
      </c>
      <c r="R2197" s="121" t="s">
        <v>873</v>
      </c>
      <c r="S2197" s="121" t="s">
        <v>59</v>
      </c>
      <c r="U2197" s="121" t="s">
        <v>878</v>
      </c>
      <c r="W2197" s="149" t="s">
        <v>1433</v>
      </c>
      <c r="X2197" s="113">
        <v>10</v>
      </c>
      <c r="Y2197" s="113" t="s">
        <v>1413</v>
      </c>
      <c r="Z2197" s="113" t="s">
        <v>1433</v>
      </c>
      <c r="AA2197" s="120">
        <f>X2197+6</f>
        <v>16</v>
      </c>
      <c r="AB2197" s="114" t="s">
        <v>65</v>
      </c>
      <c r="AC2197" s="121" t="s">
        <v>59</v>
      </c>
      <c r="AD2197" s="121" t="s">
        <v>875</v>
      </c>
    </row>
    <row r="2198" spans="1:30" s="121" customFormat="1">
      <c r="A2198" s="114" t="s">
        <v>1432</v>
      </c>
      <c r="B2198" s="114" t="s">
        <v>1408</v>
      </c>
      <c r="C2198" s="114" t="s">
        <v>868</v>
      </c>
      <c r="D2198" s="114">
        <f t="shared" si="162"/>
        <v>9.5</v>
      </c>
      <c r="E2198" s="119">
        <f t="shared" si="164"/>
        <v>621.4824060643615</v>
      </c>
      <c r="F2198" s="119">
        <v>13.6756123997147</v>
      </c>
      <c r="G2198" s="114">
        <v>23.285744000000001</v>
      </c>
      <c r="H2198" s="114">
        <v>76.094251</v>
      </c>
      <c r="I2198" s="114" t="s">
        <v>1157</v>
      </c>
      <c r="J2198" s="114" t="s">
        <v>61</v>
      </c>
      <c r="K2198" s="121" t="s">
        <v>495</v>
      </c>
      <c r="L2198" s="121" t="s">
        <v>55</v>
      </c>
      <c r="M2198" s="114" t="s">
        <v>1400</v>
      </c>
      <c r="N2198" s="114" t="s">
        <v>65</v>
      </c>
      <c r="O2198" s="114" t="s">
        <v>518</v>
      </c>
      <c r="P2198" s="121" t="s">
        <v>1159</v>
      </c>
      <c r="Q2198" s="121">
        <v>15</v>
      </c>
      <c r="R2198" s="121" t="s">
        <v>873</v>
      </c>
      <c r="S2198" s="121" t="s">
        <v>59</v>
      </c>
      <c r="U2198" s="121" t="s">
        <v>878</v>
      </c>
      <c r="W2198" s="113" t="s">
        <v>65</v>
      </c>
      <c r="X2198" s="113">
        <v>8</v>
      </c>
      <c r="Y2198" s="113" t="s">
        <v>65</v>
      </c>
      <c r="Z2198" s="113" t="s">
        <v>65</v>
      </c>
      <c r="AA2198" s="120">
        <v>0</v>
      </c>
      <c r="AB2198" s="114" t="s">
        <v>65</v>
      </c>
      <c r="AC2198" s="121" t="s">
        <v>59</v>
      </c>
      <c r="AD2198" s="121" t="s">
        <v>875</v>
      </c>
    </row>
    <row r="2199" spans="1:30" s="121" customFormat="1">
      <c r="A2199" s="114" t="s">
        <v>1433</v>
      </c>
      <c r="B2199" s="114" t="s">
        <v>1537</v>
      </c>
      <c r="C2199" s="114" t="s">
        <v>868</v>
      </c>
      <c r="D2199" s="114">
        <f t="shared" si="162"/>
        <v>9.5</v>
      </c>
      <c r="E2199" s="119">
        <f t="shared" si="164"/>
        <v>635.15801846407624</v>
      </c>
      <c r="F2199" s="119">
        <v>861.337854998225</v>
      </c>
      <c r="G2199" s="114">
        <v>23.285765000000001</v>
      </c>
      <c r="H2199" s="114">
        <v>76.094381999999996</v>
      </c>
      <c r="I2199" s="114" t="s">
        <v>1157</v>
      </c>
      <c r="J2199" s="114" t="s">
        <v>61</v>
      </c>
      <c r="K2199" s="121" t="s">
        <v>495</v>
      </c>
      <c r="L2199" s="121" t="s">
        <v>55</v>
      </c>
      <c r="M2199" s="114" t="s">
        <v>1400</v>
      </c>
      <c r="N2199" s="114" t="s">
        <v>65</v>
      </c>
      <c r="O2199" s="114" t="s">
        <v>518</v>
      </c>
      <c r="P2199" s="121" t="s">
        <v>1159</v>
      </c>
      <c r="Q2199" s="121">
        <v>15</v>
      </c>
      <c r="R2199" s="121" t="s">
        <v>873</v>
      </c>
      <c r="S2199" s="121" t="s">
        <v>59</v>
      </c>
      <c r="U2199" s="121" t="s">
        <v>878</v>
      </c>
      <c r="W2199" s="149" t="s">
        <v>1433</v>
      </c>
      <c r="X2199" s="113">
        <v>35</v>
      </c>
      <c r="Y2199" s="113" t="s">
        <v>1413</v>
      </c>
      <c r="Z2199" s="113" t="s">
        <v>1433</v>
      </c>
      <c r="AA2199" s="120">
        <f>X2199+6</f>
        <v>41</v>
      </c>
      <c r="AB2199" s="114" t="s">
        <v>65</v>
      </c>
      <c r="AC2199" s="121" t="s">
        <v>59</v>
      </c>
      <c r="AD2199" s="121" t="s">
        <v>875</v>
      </c>
    </row>
    <row r="2200" spans="1:30" s="121" customFormat="1">
      <c r="A2200" s="114" t="s">
        <v>1432</v>
      </c>
      <c r="B2200" s="114" t="s">
        <v>1408</v>
      </c>
      <c r="C2200" s="114" t="s">
        <v>895</v>
      </c>
      <c r="D2200" s="114">
        <f t="shared" si="162"/>
        <v>4</v>
      </c>
      <c r="E2200" s="119">
        <f t="shared" si="164"/>
        <v>1496.4958734623012</v>
      </c>
      <c r="F2200" s="119">
        <v>21.137357231018498</v>
      </c>
      <c r="G2200" s="114">
        <v>23.286732000000001</v>
      </c>
      <c r="H2200" s="114">
        <v>76.102733000000001</v>
      </c>
      <c r="I2200" s="114" t="s">
        <v>1157</v>
      </c>
      <c r="J2200" s="114" t="s">
        <v>61</v>
      </c>
      <c r="K2200" s="121" t="s">
        <v>495</v>
      </c>
      <c r="L2200" s="121" t="s">
        <v>55</v>
      </c>
      <c r="M2200" s="114" t="s">
        <v>1400</v>
      </c>
      <c r="N2200" s="114" t="s">
        <v>65</v>
      </c>
      <c r="O2200" s="114" t="s">
        <v>518</v>
      </c>
      <c r="P2200" s="121" t="s">
        <v>1160</v>
      </c>
      <c r="Q2200" s="121">
        <v>4</v>
      </c>
      <c r="R2200" s="121" t="s">
        <v>873</v>
      </c>
      <c r="S2200" s="121" t="s">
        <v>1535</v>
      </c>
      <c r="U2200" s="121" t="s">
        <v>874</v>
      </c>
      <c r="W2200" s="113" t="s">
        <v>65</v>
      </c>
      <c r="X2200" s="113">
        <v>8</v>
      </c>
      <c r="Y2200" s="113" t="s">
        <v>65</v>
      </c>
      <c r="Z2200" s="113" t="s">
        <v>65</v>
      </c>
      <c r="AA2200" s="120">
        <v>0</v>
      </c>
      <c r="AB2200" s="114" t="s">
        <v>65</v>
      </c>
      <c r="AC2200" s="121" t="s">
        <v>1535</v>
      </c>
      <c r="AD2200" s="121" t="s">
        <v>875</v>
      </c>
    </row>
    <row r="2201" spans="1:30" s="121" customFormat="1">
      <c r="A2201" s="114" t="s">
        <v>1433</v>
      </c>
      <c r="B2201" s="114" t="s">
        <v>1537</v>
      </c>
      <c r="C2201" s="114" t="s">
        <v>895</v>
      </c>
      <c r="D2201" s="114">
        <f t="shared" si="162"/>
        <v>4</v>
      </c>
      <c r="E2201" s="119">
        <f t="shared" si="164"/>
        <v>1517.6332306933198</v>
      </c>
      <c r="F2201" s="119">
        <v>339.65144357870003</v>
      </c>
      <c r="G2201" s="114">
        <v>23.286576</v>
      </c>
      <c r="H2201" s="114">
        <v>76.102771000000004</v>
      </c>
      <c r="I2201" s="114" t="s">
        <v>1157</v>
      </c>
      <c r="J2201" s="114" t="s">
        <v>61</v>
      </c>
      <c r="K2201" s="121" t="s">
        <v>495</v>
      </c>
      <c r="L2201" s="121" t="s">
        <v>55</v>
      </c>
      <c r="M2201" s="114" t="s">
        <v>1400</v>
      </c>
      <c r="N2201" s="114" t="s">
        <v>65</v>
      </c>
      <c r="O2201" s="114">
        <v>5</v>
      </c>
      <c r="P2201" s="121" t="s">
        <v>1160</v>
      </c>
      <c r="Q2201" s="121">
        <v>4</v>
      </c>
      <c r="R2201" s="121" t="s">
        <v>873</v>
      </c>
      <c r="S2201" s="121" t="s">
        <v>1535</v>
      </c>
      <c r="U2201" s="121" t="s">
        <v>874</v>
      </c>
      <c r="W2201" s="149" t="s">
        <v>1433</v>
      </c>
      <c r="X2201" s="113">
        <v>6</v>
      </c>
      <c r="Y2201" s="113" t="s">
        <v>1413</v>
      </c>
      <c r="Z2201" s="113" t="s">
        <v>1433</v>
      </c>
      <c r="AA2201" s="120">
        <f>X2201+6</f>
        <v>12</v>
      </c>
      <c r="AB2201" s="114" t="s">
        <v>65</v>
      </c>
      <c r="AC2201" s="121" t="s">
        <v>1535</v>
      </c>
      <c r="AD2201" s="121" t="s">
        <v>875</v>
      </c>
    </row>
    <row r="2202" spans="1:30" s="121" customFormat="1">
      <c r="A2202" s="114" t="s">
        <v>1431</v>
      </c>
      <c r="B2202" s="114" t="s">
        <v>1408</v>
      </c>
      <c r="C2202" s="114" t="s">
        <v>895</v>
      </c>
      <c r="D2202" s="114">
        <f t="shared" si="162"/>
        <v>4</v>
      </c>
      <c r="E2202" s="119">
        <f t="shared" si="164"/>
        <v>1857.2846742720199</v>
      </c>
      <c r="F2202" s="119">
        <v>208.59241030226499</v>
      </c>
      <c r="G2202" s="114">
        <v>23.283776</v>
      </c>
      <c r="H2202" s="114">
        <v>76.103106999999994</v>
      </c>
      <c r="I2202" s="114" t="s">
        <v>1157</v>
      </c>
      <c r="J2202" s="114" t="s">
        <v>61</v>
      </c>
      <c r="K2202" s="121" t="s">
        <v>495</v>
      </c>
      <c r="L2202" s="121" t="s">
        <v>55</v>
      </c>
      <c r="M2202" s="114" t="s">
        <v>1400</v>
      </c>
      <c r="N2202" s="114" t="s">
        <v>65</v>
      </c>
      <c r="O2202" s="114" t="s">
        <v>518</v>
      </c>
      <c r="P2202" s="121" t="s">
        <v>1160</v>
      </c>
      <c r="Q2202" s="121">
        <v>4</v>
      </c>
      <c r="R2202" s="121" t="s">
        <v>881</v>
      </c>
      <c r="S2202" s="121" t="s">
        <v>1535</v>
      </c>
      <c r="U2202" s="121" t="s">
        <v>874</v>
      </c>
      <c r="W2202" s="113" t="s">
        <v>65</v>
      </c>
      <c r="X2202" s="113">
        <v>6</v>
      </c>
      <c r="Y2202" s="113" t="s">
        <v>65</v>
      </c>
      <c r="Z2202" s="113" t="s">
        <v>65</v>
      </c>
      <c r="AA2202" s="120">
        <v>0</v>
      </c>
      <c r="AB2202" s="114" t="s">
        <v>65</v>
      </c>
      <c r="AC2202" s="121" t="s">
        <v>1535</v>
      </c>
      <c r="AD2202" s="121" t="s">
        <v>875</v>
      </c>
    </row>
    <row r="2203" spans="1:30" s="121" customFormat="1">
      <c r="A2203" s="114" t="s">
        <v>1433</v>
      </c>
      <c r="B2203" s="114" t="s">
        <v>1537</v>
      </c>
      <c r="C2203" s="114" t="s">
        <v>895</v>
      </c>
      <c r="D2203" s="114">
        <f t="shared" si="162"/>
        <v>4</v>
      </c>
      <c r="E2203" s="119">
        <f t="shared" si="164"/>
        <v>2065.8770845742847</v>
      </c>
      <c r="F2203" s="119">
        <v>32.806209586003703</v>
      </c>
      <c r="G2203" s="114">
        <v>23.284310000000001</v>
      </c>
      <c r="H2203" s="114">
        <v>76.105042999999995</v>
      </c>
      <c r="I2203" s="114" t="s">
        <v>1157</v>
      </c>
      <c r="J2203" s="114" t="s">
        <v>61</v>
      </c>
      <c r="K2203" s="121" t="s">
        <v>495</v>
      </c>
      <c r="L2203" s="121" t="s">
        <v>55</v>
      </c>
      <c r="M2203" s="114" t="s">
        <v>1400</v>
      </c>
      <c r="N2203" s="114" t="s">
        <v>65</v>
      </c>
      <c r="O2203" s="114" t="s">
        <v>518</v>
      </c>
      <c r="P2203" s="121" t="s">
        <v>1160</v>
      </c>
      <c r="Q2203" s="121">
        <v>4</v>
      </c>
      <c r="R2203" s="121" t="s">
        <v>881</v>
      </c>
      <c r="S2203" s="121" t="s">
        <v>1535</v>
      </c>
      <c r="U2203" s="121" t="s">
        <v>874</v>
      </c>
      <c r="W2203" s="149" t="s">
        <v>1433</v>
      </c>
      <c r="X2203" s="113">
        <v>12</v>
      </c>
      <c r="Y2203" s="113" t="s">
        <v>1413</v>
      </c>
      <c r="Z2203" s="113" t="s">
        <v>1433</v>
      </c>
      <c r="AA2203" s="120">
        <f t="shared" ref="AA2203:AA2204" si="166">X2203+6</f>
        <v>18</v>
      </c>
      <c r="AB2203" s="114" t="s">
        <v>65</v>
      </c>
      <c r="AC2203" s="121" t="s">
        <v>1535</v>
      </c>
      <c r="AD2203" s="121" t="s">
        <v>875</v>
      </c>
    </row>
    <row r="2204" spans="1:30" s="121" customFormat="1">
      <c r="A2204" s="114" t="s">
        <v>1433</v>
      </c>
      <c r="B2204" s="114" t="s">
        <v>1537</v>
      </c>
      <c r="C2204" s="114" t="s">
        <v>895</v>
      </c>
      <c r="D2204" s="114">
        <f t="shared" si="162"/>
        <v>4</v>
      </c>
      <c r="E2204" s="119">
        <f t="shared" si="164"/>
        <v>2098.6832941602884</v>
      </c>
      <c r="F2204" s="119">
        <v>78.418920563810502</v>
      </c>
      <c r="G2204" s="114">
        <v>23.284300000000002</v>
      </c>
      <c r="H2204" s="114">
        <v>76.105362</v>
      </c>
      <c r="I2204" s="114" t="s">
        <v>1157</v>
      </c>
      <c r="J2204" s="114" t="s">
        <v>61</v>
      </c>
      <c r="K2204" s="121" t="s">
        <v>495</v>
      </c>
      <c r="L2204" s="121" t="s">
        <v>55</v>
      </c>
      <c r="M2204" s="114" t="s">
        <v>1400</v>
      </c>
      <c r="N2204" s="114" t="s">
        <v>65</v>
      </c>
      <c r="O2204" s="114" t="s">
        <v>518</v>
      </c>
      <c r="P2204" s="121" t="s">
        <v>1160</v>
      </c>
      <c r="Q2204" s="121">
        <v>4</v>
      </c>
      <c r="R2204" s="121" t="s">
        <v>881</v>
      </c>
      <c r="S2204" s="121" t="s">
        <v>1535</v>
      </c>
      <c r="U2204" s="121" t="s">
        <v>874</v>
      </c>
      <c r="W2204" s="149" t="s">
        <v>1433</v>
      </c>
      <c r="X2204" s="113">
        <v>7</v>
      </c>
      <c r="Y2204" s="113" t="s">
        <v>1413</v>
      </c>
      <c r="Z2204" s="113" t="s">
        <v>1433</v>
      </c>
      <c r="AA2204" s="120">
        <f t="shared" si="166"/>
        <v>13</v>
      </c>
      <c r="AB2204" s="114" t="s">
        <v>65</v>
      </c>
      <c r="AC2204" s="121" t="s">
        <v>1535</v>
      </c>
      <c r="AD2204" s="121" t="s">
        <v>875</v>
      </c>
    </row>
    <row r="2205" spans="1:30" s="121" customFormat="1">
      <c r="A2205" s="114" t="s">
        <v>1431</v>
      </c>
      <c r="B2205" s="114" t="s">
        <v>1408</v>
      </c>
      <c r="C2205" s="114" t="s">
        <v>895</v>
      </c>
      <c r="D2205" s="114">
        <f t="shared" si="162"/>
        <v>4</v>
      </c>
      <c r="E2205" s="119">
        <f t="shared" si="164"/>
        <v>2177.1022147240988</v>
      </c>
      <c r="F2205" s="119">
        <v>35.569508072039604</v>
      </c>
      <c r="G2205" s="114">
        <v>23.284044999999999</v>
      </c>
      <c r="H2205" s="114">
        <v>76.106070000000003</v>
      </c>
      <c r="I2205" s="114" t="s">
        <v>1157</v>
      </c>
      <c r="J2205" s="114" t="s">
        <v>61</v>
      </c>
      <c r="K2205" s="121" t="s">
        <v>495</v>
      </c>
      <c r="L2205" s="121" t="s">
        <v>55</v>
      </c>
      <c r="M2205" s="114" t="s">
        <v>1400</v>
      </c>
      <c r="N2205" s="114" t="s">
        <v>65</v>
      </c>
      <c r="O2205" s="114" t="s">
        <v>518</v>
      </c>
      <c r="P2205" s="121" t="s">
        <v>1160</v>
      </c>
      <c r="Q2205" s="121">
        <v>4</v>
      </c>
      <c r="R2205" s="121" t="s">
        <v>881</v>
      </c>
      <c r="S2205" s="121" t="s">
        <v>1535</v>
      </c>
      <c r="U2205" s="121" t="s">
        <v>874</v>
      </c>
      <c r="W2205" s="113" t="s">
        <v>65</v>
      </c>
      <c r="X2205" s="113">
        <v>6</v>
      </c>
      <c r="Y2205" s="113" t="s">
        <v>65</v>
      </c>
      <c r="Z2205" s="113" t="s">
        <v>65</v>
      </c>
      <c r="AA2205" s="120">
        <v>0</v>
      </c>
      <c r="AB2205" s="114" t="s">
        <v>65</v>
      </c>
      <c r="AC2205" s="121" t="s">
        <v>1535</v>
      </c>
      <c r="AD2205" s="121" t="s">
        <v>875</v>
      </c>
    </row>
    <row r="2206" spans="1:30" s="121" customFormat="1">
      <c r="A2206" s="114" t="s">
        <v>879</v>
      </c>
      <c r="B2206" s="114" t="s">
        <v>871</v>
      </c>
      <c r="C2206" s="114" t="s">
        <v>895</v>
      </c>
      <c r="D2206" s="114">
        <f t="shared" si="162"/>
        <v>4</v>
      </c>
      <c r="E2206" s="119">
        <f t="shared" si="164"/>
        <v>2212.6717227961385</v>
      </c>
      <c r="F2206" s="119">
        <v>24.941795762381201</v>
      </c>
      <c r="G2206" s="114">
        <v>23.284258000000001</v>
      </c>
      <c r="H2206" s="114">
        <v>76.106319999999997</v>
      </c>
      <c r="I2206" s="114" t="s">
        <v>1157</v>
      </c>
      <c r="J2206" s="114" t="s">
        <v>61</v>
      </c>
      <c r="K2206" s="121" t="s">
        <v>495</v>
      </c>
      <c r="L2206" s="121" t="s">
        <v>55</v>
      </c>
      <c r="M2206" s="114" t="s">
        <v>1400</v>
      </c>
      <c r="N2206" s="114" t="s">
        <v>65</v>
      </c>
      <c r="O2206" s="114" t="s">
        <v>518</v>
      </c>
      <c r="P2206" s="121" t="s">
        <v>1160</v>
      </c>
      <c r="Q2206" s="121">
        <v>4</v>
      </c>
      <c r="R2206" s="121" t="s">
        <v>881</v>
      </c>
      <c r="S2206" s="121" t="s">
        <v>1535</v>
      </c>
      <c r="U2206" s="121" t="s">
        <v>874</v>
      </c>
      <c r="W2206" s="113" t="s">
        <v>65</v>
      </c>
      <c r="X2206" s="113">
        <v>6</v>
      </c>
      <c r="Y2206" s="113" t="s">
        <v>65</v>
      </c>
      <c r="Z2206" s="113" t="s">
        <v>65</v>
      </c>
      <c r="AA2206" s="120">
        <v>0</v>
      </c>
      <c r="AB2206" s="114" t="s">
        <v>65</v>
      </c>
      <c r="AC2206" s="121" t="s">
        <v>1535</v>
      </c>
      <c r="AD2206" s="121" t="s">
        <v>875</v>
      </c>
    </row>
    <row r="2207" spans="1:30" s="121" customFormat="1">
      <c r="A2207" s="114" t="s">
        <v>1522</v>
      </c>
      <c r="B2207" s="114" t="s">
        <v>893</v>
      </c>
      <c r="C2207" s="114" t="s">
        <v>895</v>
      </c>
      <c r="D2207" s="114">
        <f t="shared" si="162"/>
        <v>5</v>
      </c>
      <c r="E2207" s="119">
        <v>0</v>
      </c>
      <c r="F2207" s="119">
        <v>207.854630526606</v>
      </c>
      <c r="G2207" s="114">
        <v>23.284282000000001</v>
      </c>
      <c r="H2207" s="114">
        <v>76.106533999999996</v>
      </c>
      <c r="I2207" s="114" t="s">
        <v>1161</v>
      </c>
      <c r="J2207" s="114" t="s">
        <v>61</v>
      </c>
      <c r="K2207" s="121" t="s">
        <v>495</v>
      </c>
      <c r="L2207" s="121" t="s">
        <v>55</v>
      </c>
      <c r="M2207" s="114" t="s">
        <v>1532</v>
      </c>
      <c r="N2207" s="114" t="s">
        <v>65</v>
      </c>
      <c r="O2207" s="114" t="s">
        <v>518</v>
      </c>
      <c r="P2207" s="121" t="s">
        <v>884</v>
      </c>
      <c r="Q2207" s="121">
        <v>6</v>
      </c>
      <c r="R2207" s="121" t="s">
        <v>873</v>
      </c>
      <c r="S2207" s="121" t="s">
        <v>1535</v>
      </c>
      <c r="U2207" s="121" t="s">
        <v>886</v>
      </c>
      <c r="W2207" s="113" t="s">
        <v>65</v>
      </c>
      <c r="X2207" s="113">
        <v>5</v>
      </c>
      <c r="Y2207" s="113" t="s">
        <v>65</v>
      </c>
      <c r="Z2207" s="113" t="s">
        <v>65</v>
      </c>
      <c r="AA2207" s="120">
        <v>0</v>
      </c>
      <c r="AB2207" s="114" t="s">
        <v>65</v>
      </c>
      <c r="AC2207" s="121" t="s">
        <v>1535</v>
      </c>
      <c r="AD2207" s="121" t="s">
        <v>875</v>
      </c>
    </row>
    <row r="2208" spans="1:30" s="121" customFormat="1">
      <c r="A2208" s="114" t="s">
        <v>1432</v>
      </c>
      <c r="B2208" s="114" t="s">
        <v>1408</v>
      </c>
      <c r="C2208" s="114" t="s">
        <v>868</v>
      </c>
      <c r="D2208" s="114">
        <f t="shared" si="162"/>
        <v>4</v>
      </c>
      <c r="E2208" s="119">
        <f t="shared" si="164"/>
        <v>207.854630526606</v>
      </c>
      <c r="F2208" s="119">
        <v>681.38759522180806</v>
      </c>
      <c r="G2208" s="114">
        <v>23.285869999999999</v>
      </c>
      <c r="H2208" s="114">
        <v>76.107232999999994</v>
      </c>
      <c r="I2208" s="114" t="s">
        <v>1161</v>
      </c>
      <c r="J2208" s="114" t="s">
        <v>61</v>
      </c>
      <c r="K2208" s="121" t="s">
        <v>495</v>
      </c>
      <c r="L2208" s="121" t="s">
        <v>55</v>
      </c>
      <c r="M2208" s="114" t="s">
        <v>1532</v>
      </c>
      <c r="N2208" s="114" t="s">
        <v>65</v>
      </c>
      <c r="O2208" s="114" t="s">
        <v>518</v>
      </c>
      <c r="P2208" s="121" t="s">
        <v>1162</v>
      </c>
      <c r="Q2208" s="121">
        <v>4</v>
      </c>
      <c r="R2208" s="121" t="s">
        <v>873</v>
      </c>
      <c r="S2208" s="121" t="s">
        <v>59</v>
      </c>
      <c r="U2208" s="121" t="s">
        <v>874</v>
      </c>
      <c r="W2208" s="113" t="s">
        <v>65</v>
      </c>
      <c r="X2208" s="113">
        <v>6</v>
      </c>
      <c r="Y2208" s="113" t="s">
        <v>65</v>
      </c>
      <c r="Z2208" s="113" t="s">
        <v>65</v>
      </c>
      <c r="AA2208" s="120">
        <v>0</v>
      </c>
      <c r="AB2208" s="114" t="s">
        <v>65</v>
      </c>
      <c r="AC2208" s="121" t="s">
        <v>59</v>
      </c>
      <c r="AD2208" s="121" t="s">
        <v>875</v>
      </c>
    </row>
    <row r="2209" spans="1:30" s="121" customFormat="1">
      <c r="A2209" s="114" t="s">
        <v>961</v>
      </c>
      <c r="B2209" s="114" t="s">
        <v>871</v>
      </c>
      <c r="C2209" s="114" t="s">
        <v>868</v>
      </c>
      <c r="D2209" s="114">
        <f t="shared" si="162"/>
        <v>4</v>
      </c>
      <c r="E2209" s="119">
        <f t="shared" si="164"/>
        <v>889.24222574841406</v>
      </c>
      <c r="F2209" s="119">
        <v>269.49971722911101</v>
      </c>
      <c r="G2209" s="114">
        <v>23.284500999999999</v>
      </c>
      <c r="H2209" s="114">
        <v>76.113720000000001</v>
      </c>
      <c r="I2209" s="114" t="s">
        <v>1161</v>
      </c>
      <c r="J2209" s="114" t="s">
        <v>61</v>
      </c>
      <c r="K2209" s="121" t="s">
        <v>495</v>
      </c>
      <c r="L2209" s="121" t="s">
        <v>55</v>
      </c>
      <c r="M2209" s="114" t="s">
        <v>1532</v>
      </c>
      <c r="N2209" s="114" t="s">
        <v>65</v>
      </c>
      <c r="O2209" s="114" t="s">
        <v>518</v>
      </c>
      <c r="P2209" s="121" t="s">
        <v>1162</v>
      </c>
      <c r="Q2209" s="121">
        <v>4</v>
      </c>
      <c r="R2209" s="121" t="s">
        <v>873</v>
      </c>
      <c r="S2209" s="121" t="s">
        <v>59</v>
      </c>
      <c r="U2209" s="121" t="s">
        <v>874</v>
      </c>
      <c r="W2209" s="113" t="s">
        <v>65</v>
      </c>
      <c r="X2209" s="113">
        <v>6</v>
      </c>
      <c r="Y2209" s="113" t="s">
        <v>65</v>
      </c>
      <c r="Z2209" s="113" t="s">
        <v>65</v>
      </c>
      <c r="AA2209" s="120">
        <v>0</v>
      </c>
      <c r="AB2209" s="114" t="s">
        <v>65</v>
      </c>
      <c r="AC2209" s="121" t="s">
        <v>59</v>
      </c>
      <c r="AD2209" s="121" t="s">
        <v>875</v>
      </c>
    </row>
    <row r="2210" spans="1:30" s="121" customFormat="1">
      <c r="A2210" s="114" t="s">
        <v>1432</v>
      </c>
      <c r="B2210" s="114" t="s">
        <v>1408</v>
      </c>
      <c r="C2210" s="114" t="s">
        <v>868</v>
      </c>
      <c r="D2210" s="114">
        <f t="shared" si="162"/>
        <v>4</v>
      </c>
      <c r="E2210" s="119">
        <f t="shared" si="164"/>
        <v>1158.741942977525</v>
      </c>
      <c r="F2210" s="119">
        <v>17.2183211202819</v>
      </c>
      <c r="G2210" s="114">
        <v>23.283937999999999</v>
      </c>
      <c r="H2210" s="114">
        <v>76.116281999999998</v>
      </c>
      <c r="I2210" s="114" t="s">
        <v>1161</v>
      </c>
      <c r="J2210" s="114" t="s">
        <v>61</v>
      </c>
      <c r="K2210" s="121" t="s">
        <v>495</v>
      </c>
      <c r="L2210" s="121" t="s">
        <v>55</v>
      </c>
      <c r="M2210" s="114" t="s">
        <v>1532</v>
      </c>
      <c r="N2210" s="114" t="s">
        <v>65</v>
      </c>
      <c r="O2210" s="114" t="s">
        <v>518</v>
      </c>
      <c r="P2210" s="121" t="s">
        <v>1162</v>
      </c>
      <c r="Q2210" s="121">
        <v>4</v>
      </c>
      <c r="R2210" s="121" t="s">
        <v>873</v>
      </c>
      <c r="S2210" s="121" t="s">
        <v>59</v>
      </c>
      <c r="U2210" s="121" t="s">
        <v>874</v>
      </c>
      <c r="W2210" s="113" t="s">
        <v>65</v>
      </c>
      <c r="X2210" s="113">
        <v>6</v>
      </c>
      <c r="Y2210" s="113" t="s">
        <v>65</v>
      </c>
      <c r="Z2210" s="113" t="s">
        <v>65</v>
      </c>
      <c r="AA2210" s="120">
        <v>0</v>
      </c>
      <c r="AB2210" s="114" t="s">
        <v>65</v>
      </c>
      <c r="AC2210" s="121" t="s">
        <v>59</v>
      </c>
      <c r="AD2210" s="121" t="s">
        <v>875</v>
      </c>
    </row>
    <row r="2211" spans="1:30" s="121" customFormat="1">
      <c r="A2211" s="114" t="s">
        <v>1433</v>
      </c>
      <c r="B2211" s="114" t="s">
        <v>1537</v>
      </c>
      <c r="C2211" s="114" t="s">
        <v>868</v>
      </c>
      <c r="D2211" s="114">
        <f t="shared" si="162"/>
        <v>4</v>
      </c>
      <c r="E2211" s="119">
        <f t="shared" si="164"/>
        <v>1175.9602640978069</v>
      </c>
      <c r="F2211" s="119">
        <v>26.648810146669501</v>
      </c>
      <c r="G2211" s="114">
        <v>23.283902000000001</v>
      </c>
      <c r="H2211" s="114">
        <v>76.116445999999996</v>
      </c>
      <c r="I2211" s="114" t="s">
        <v>1161</v>
      </c>
      <c r="J2211" s="114" t="s">
        <v>61</v>
      </c>
      <c r="K2211" s="121" t="s">
        <v>495</v>
      </c>
      <c r="L2211" s="121" t="s">
        <v>55</v>
      </c>
      <c r="M2211" s="114" t="s">
        <v>1532</v>
      </c>
      <c r="N2211" s="114" t="s">
        <v>65</v>
      </c>
      <c r="O2211" s="114" t="s">
        <v>518</v>
      </c>
      <c r="P2211" s="121" t="s">
        <v>1162</v>
      </c>
      <c r="Q2211" s="121">
        <v>4</v>
      </c>
      <c r="R2211" s="121" t="s">
        <v>873</v>
      </c>
      <c r="S2211" s="121" t="s">
        <v>59</v>
      </c>
      <c r="U2211" s="121" t="s">
        <v>874</v>
      </c>
      <c r="W2211" s="149" t="s">
        <v>1433</v>
      </c>
      <c r="X2211" s="113">
        <v>9</v>
      </c>
      <c r="Y2211" s="113" t="s">
        <v>1413</v>
      </c>
      <c r="Z2211" s="113" t="s">
        <v>1433</v>
      </c>
      <c r="AA2211" s="120">
        <f>X2211+6</f>
        <v>15</v>
      </c>
      <c r="AB2211" s="114" t="s">
        <v>65</v>
      </c>
      <c r="AC2211" s="121" t="s">
        <v>59</v>
      </c>
      <c r="AD2211" s="121" t="s">
        <v>875</v>
      </c>
    </row>
    <row r="2212" spans="1:30" s="121" customFormat="1">
      <c r="A2212" s="114" t="s">
        <v>1432</v>
      </c>
      <c r="B2212" s="114" t="s">
        <v>1408</v>
      </c>
      <c r="C2212" s="114" t="s">
        <v>868</v>
      </c>
      <c r="D2212" s="114">
        <f t="shared" ref="D2212:D2221" si="167">(Q2212/2)+2</f>
        <v>4</v>
      </c>
      <c r="E2212" s="119">
        <f t="shared" si="164"/>
        <v>1202.6090742444765</v>
      </c>
      <c r="F2212" s="119">
        <v>359.77032708881097</v>
      </c>
      <c r="G2212" s="114">
        <v>23.283850999999999</v>
      </c>
      <c r="H2212" s="114">
        <v>76.116701000000006</v>
      </c>
      <c r="I2212" s="114" t="s">
        <v>1161</v>
      </c>
      <c r="J2212" s="114" t="s">
        <v>61</v>
      </c>
      <c r="K2212" s="121" t="s">
        <v>495</v>
      </c>
      <c r="L2212" s="121" t="s">
        <v>55</v>
      </c>
      <c r="M2212" s="114" t="s">
        <v>1532</v>
      </c>
      <c r="N2212" s="114" t="s">
        <v>65</v>
      </c>
      <c r="O2212" s="114" t="s">
        <v>518</v>
      </c>
      <c r="P2212" s="121" t="s">
        <v>1163</v>
      </c>
      <c r="Q2212" s="121">
        <v>4</v>
      </c>
      <c r="R2212" s="121" t="s">
        <v>881</v>
      </c>
      <c r="S2212" s="121" t="s">
        <v>59</v>
      </c>
      <c r="U2212" s="121" t="s">
        <v>874</v>
      </c>
      <c r="W2212" s="113" t="s">
        <v>65</v>
      </c>
      <c r="X2212" s="113">
        <v>10</v>
      </c>
      <c r="Y2212" s="113" t="s">
        <v>65</v>
      </c>
      <c r="Z2212" s="113" t="s">
        <v>65</v>
      </c>
      <c r="AA2212" s="120">
        <v>0</v>
      </c>
      <c r="AB2212" s="114" t="s">
        <v>65</v>
      </c>
      <c r="AC2212" s="121" t="s">
        <v>59</v>
      </c>
      <c r="AD2212" s="121" t="s">
        <v>875</v>
      </c>
    </row>
    <row r="2213" spans="1:30" s="121" customFormat="1">
      <c r="A2213" s="114" t="s">
        <v>1432</v>
      </c>
      <c r="B2213" s="114" t="s">
        <v>1408</v>
      </c>
      <c r="C2213" s="114" t="s">
        <v>868</v>
      </c>
      <c r="D2213" s="114">
        <f t="shared" si="167"/>
        <v>4</v>
      </c>
      <c r="E2213" s="119">
        <f t="shared" si="164"/>
        <v>1562.3794013332874</v>
      </c>
      <c r="F2213" s="119">
        <v>220.714499333943</v>
      </c>
      <c r="G2213" s="114">
        <v>23.285366</v>
      </c>
      <c r="H2213" s="114">
        <v>76.119770000000003</v>
      </c>
      <c r="I2213" s="114" t="s">
        <v>1161</v>
      </c>
      <c r="J2213" s="114" t="s">
        <v>61</v>
      </c>
      <c r="K2213" s="121" t="s">
        <v>495</v>
      </c>
      <c r="L2213" s="121" t="s">
        <v>55</v>
      </c>
      <c r="M2213" s="114" t="s">
        <v>1532</v>
      </c>
      <c r="N2213" s="114" t="s">
        <v>65</v>
      </c>
      <c r="O2213" s="114" t="s">
        <v>518</v>
      </c>
      <c r="P2213" s="121" t="s">
        <v>1163</v>
      </c>
      <c r="Q2213" s="121">
        <v>4</v>
      </c>
      <c r="R2213" s="121" t="s">
        <v>881</v>
      </c>
      <c r="S2213" s="121" t="s">
        <v>59</v>
      </c>
      <c r="U2213" s="121" t="s">
        <v>874</v>
      </c>
      <c r="W2213" s="113" t="s">
        <v>65</v>
      </c>
      <c r="X2213" s="113">
        <v>9</v>
      </c>
      <c r="Y2213" s="113" t="s">
        <v>65</v>
      </c>
      <c r="Z2213" s="113" t="s">
        <v>65</v>
      </c>
      <c r="AA2213" s="120">
        <v>0</v>
      </c>
      <c r="AB2213" s="114" t="s">
        <v>65</v>
      </c>
      <c r="AC2213" s="121" t="s">
        <v>59</v>
      </c>
      <c r="AD2213" s="121" t="s">
        <v>875</v>
      </c>
    </row>
    <row r="2214" spans="1:30" s="121" customFormat="1">
      <c r="A2214" s="114" t="s">
        <v>1431</v>
      </c>
      <c r="B2214" s="114" t="s">
        <v>1408</v>
      </c>
      <c r="C2214" s="114" t="s">
        <v>868</v>
      </c>
      <c r="D2214" s="114">
        <f t="shared" si="167"/>
        <v>5</v>
      </c>
      <c r="E2214" s="119">
        <f t="shared" si="164"/>
        <v>1783.0939006672304</v>
      </c>
      <c r="F2214" s="119">
        <v>194.54061922701899</v>
      </c>
      <c r="G2214" s="114">
        <v>23.286408000000002</v>
      </c>
      <c r="H2214" s="114">
        <v>76.121599000000003</v>
      </c>
      <c r="I2214" s="114" t="s">
        <v>1161</v>
      </c>
      <c r="J2214" s="114" t="s">
        <v>61</v>
      </c>
      <c r="K2214" s="121" t="s">
        <v>495</v>
      </c>
      <c r="L2214" s="121" t="s">
        <v>55</v>
      </c>
      <c r="M2214" s="114" t="s">
        <v>1532</v>
      </c>
      <c r="N2214" s="114" t="s">
        <v>65</v>
      </c>
      <c r="O2214" s="114" t="s">
        <v>518</v>
      </c>
      <c r="P2214" s="121" t="s">
        <v>884</v>
      </c>
      <c r="Q2214" s="121">
        <v>6</v>
      </c>
      <c r="R2214" s="121" t="s">
        <v>873</v>
      </c>
      <c r="S2214" s="121" t="s">
        <v>59</v>
      </c>
      <c r="U2214" s="121" t="s">
        <v>886</v>
      </c>
      <c r="W2214" s="113" t="s">
        <v>65</v>
      </c>
      <c r="X2214" s="113">
        <v>6</v>
      </c>
      <c r="Y2214" s="113" t="s">
        <v>65</v>
      </c>
      <c r="Z2214" s="113" t="s">
        <v>65</v>
      </c>
      <c r="AA2214" s="120">
        <v>0</v>
      </c>
      <c r="AB2214" s="114" t="s">
        <v>65</v>
      </c>
      <c r="AC2214" s="121" t="s">
        <v>59</v>
      </c>
      <c r="AD2214" s="121" t="s">
        <v>875</v>
      </c>
    </row>
    <row r="2215" spans="1:30" s="121" customFormat="1">
      <c r="A2215" s="114" t="s">
        <v>1432</v>
      </c>
      <c r="B2215" s="114" t="s">
        <v>1408</v>
      </c>
      <c r="C2215" s="114" t="s">
        <v>868</v>
      </c>
      <c r="D2215" s="114">
        <f t="shared" si="167"/>
        <v>5</v>
      </c>
      <c r="E2215" s="119">
        <f t="shared" si="164"/>
        <v>1977.6345198942495</v>
      </c>
      <c r="F2215" s="119">
        <v>254.89026882453399</v>
      </c>
      <c r="G2215" s="114">
        <v>23.287106999999999</v>
      </c>
      <c r="H2215" s="114">
        <v>76.123268999999993</v>
      </c>
      <c r="I2215" s="114" t="s">
        <v>1161</v>
      </c>
      <c r="J2215" s="114" t="s">
        <v>61</v>
      </c>
      <c r="K2215" s="121" t="s">
        <v>495</v>
      </c>
      <c r="L2215" s="121" t="s">
        <v>55</v>
      </c>
      <c r="M2215" s="114" t="s">
        <v>1532</v>
      </c>
      <c r="N2215" s="114" t="s">
        <v>65</v>
      </c>
      <c r="O2215" s="114" t="s">
        <v>518</v>
      </c>
      <c r="P2215" s="121" t="s">
        <v>884</v>
      </c>
      <c r="Q2215" s="121">
        <v>6</v>
      </c>
      <c r="R2215" s="121" t="s">
        <v>885</v>
      </c>
      <c r="S2215" s="121" t="s">
        <v>59</v>
      </c>
      <c r="U2215" s="121" t="s">
        <v>886</v>
      </c>
      <c r="W2215" s="113" t="s">
        <v>65</v>
      </c>
      <c r="X2215" s="113">
        <v>6</v>
      </c>
      <c r="Y2215" s="113" t="s">
        <v>65</v>
      </c>
      <c r="Z2215" s="113" t="s">
        <v>65</v>
      </c>
      <c r="AA2215" s="120">
        <v>0</v>
      </c>
      <c r="AB2215" s="114" t="s">
        <v>65</v>
      </c>
      <c r="AC2215" s="121" t="s">
        <v>59</v>
      </c>
      <c r="AD2215" s="121" t="s">
        <v>875</v>
      </c>
    </row>
    <row r="2216" spans="1:30" s="121" customFormat="1">
      <c r="A2216" s="114" t="s">
        <v>1446</v>
      </c>
      <c r="B2216" s="114" t="s">
        <v>1408</v>
      </c>
      <c r="C2216" s="114" t="s">
        <v>868</v>
      </c>
      <c r="D2216" s="114">
        <f t="shared" si="167"/>
        <v>5</v>
      </c>
      <c r="E2216" s="119">
        <f t="shared" si="164"/>
        <v>2232.5247887187834</v>
      </c>
      <c r="F2216" s="119">
        <v>588.39791046682205</v>
      </c>
      <c r="G2216" s="114">
        <v>23.287566000000002</v>
      </c>
      <c r="H2216" s="114">
        <v>76.125641000000002</v>
      </c>
      <c r="I2216" s="114" t="s">
        <v>1161</v>
      </c>
      <c r="J2216" s="114" t="s">
        <v>61</v>
      </c>
      <c r="K2216" s="121" t="s">
        <v>495</v>
      </c>
      <c r="L2216" s="121" t="s">
        <v>55</v>
      </c>
      <c r="M2216" s="114" t="s">
        <v>1532</v>
      </c>
      <c r="N2216" s="114" t="s">
        <v>65</v>
      </c>
      <c r="O2216" s="114" t="s">
        <v>518</v>
      </c>
      <c r="P2216" s="121" t="s">
        <v>884</v>
      </c>
      <c r="Q2216" s="121">
        <v>6</v>
      </c>
      <c r="R2216" s="121" t="s">
        <v>885</v>
      </c>
      <c r="S2216" s="121" t="s">
        <v>59</v>
      </c>
      <c r="U2216" s="121" t="s">
        <v>886</v>
      </c>
      <c r="W2216" s="113" t="s">
        <v>65</v>
      </c>
      <c r="X2216" s="113">
        <v>5</v>
      </c>
      <c r="Y2216" s="113" t="s">
        <v>65</v>
      </c>
      <c r="Z2216" s="113" t="s">
        <v>1534</v>
      </c>
      <c r="AA2216" s="120">
        <f>F2216</f>
        <v>588.39791046682205</v>
      </c>
      <c r="AB2216" s="114" t="s">
        <v>65</v>
      </c>
      <c r="AC2216" s="121" t="s">
        <v>59</v>
      </c>
      <c r="AD2216" s="121" t="s">
        <v>912</v>
      </c>
    </row>
    <row r="2217" spans="1:30" s="121" customFormat="1">
      <c r="A2217" s="114" t="s">
        <v>1432</v>
      </c>
      <c r="B2217" s="114" t="s">
        <v>1408</v>
      </c>
      <c r="C2217" s="114" t="s">
        <v>868</v>
      </c>
      <c r="D2217" s="114">
        <f t="shared" si="167"/>
        <v>5</v>
      </c>
      <c r="E2217" s="119">
        <f t="shared" si="164"/>
        <v>2820.9226991856053</v>
      </c>
      <c r="F2217" s="119">
        <v>309.95471655626</v>
      </c>
      <c r="G2217" s="114">
        <v>23.290474</v>
      </c>
      <c r="H2217" s="114">
        <v>76.130391000000003</v>
      </c>
      <c r="I2217" s="114" t="s">
        <v>1161</v>
      </c>
      <c r="J2217" s="114" t="s">
        <v>61</v>
      </c>
      <c r="K2217" s="121" t="s">
        <v>495</v>
      </c>
      <c r="L2217" s="121" t="s">
        <v>55</v>
      </c>
      <c r="M2217" s="114" t="s">
        <v>1532</v>
      </c>
      <c r="N2217" s="114" t="s">
        <v>65</v>
      </c>
      <c r="O2217" s="114" t="s">
        <v>518</v>
      </c>
      <c r="P2217" s="121" t="s">
        <v>884</v>
      </c>
      <c r="Q2217" s="121">
        <v>6</v>
      </c>
      <c r="R2217" s="121" t="s">
        <v>885</v>
      </c>
      <c r="S2217" s="121" t="s">
        <v>59</v>
      </c>
      <c r="U2217" s="121" t="s">
        <v>886</v>
      </c>
      <c r="W2217" s="113" t="s">
        <v>65</v>
      </c>
      <c r="X2217" s="113">
        <v>13</v>
      </c>
      <c r="Y2217" s="113" t="s">
        <v>65</v>
      </c>
      <c r="Z2217" s="113" t="s">
        <v>65</v>
      </c>
      <c r="AA2217" s="120">
        <v>0</v>
      </c>
      <c r="AB2217" s="114" t="s">
        <v>65</v>
      </c>
      <c r="AC2217" s="121" t="s">
        <v>59</v>
      </c>
      <c r="AD2217" s="121" t="s">
        <v>901</v>
      </c>
    </row>
    <row r="2218" spans="1:30" s="121" customFormat="1">
      <c r="A2218" s="114" t="s">
        <v>1432</v>
      </c>
      <c r="B2218" s="114" t="s">
        <v>1408</v>
      </c>
      <c r="C2218" s="114" t="s">
        <v>868</v>
      </c>
      <c r="D2218" s="114">
        <f t="shared" si="167"/>
        <v>5</v>
      </c>
      <c r="E2218" s="119">
        <f t="shared" si="164"/>
        <v>3130.8774157418652</v>
      </c>
      <c r="F2218" s="119">
        <v>216.19313522959399</v>
      </c>
      <c r="G2218" s="114">
        <v>23.292200000000001</v>
      </c>
      <c r="H2218" s="114">
        <v>76.132749000000004</v>
      </c>
      <c r="I2218" s="114" t="s">
        <v>1161</v>
      </c>
      <c r="J2218" s="114" t="s">
        <v>61</v>
      </c>
      <c r="K2218" s="121" t="s">
        <v>495</v>
      </c>
      <c r="L2218" s="121" t="s">
        <v>55</v>
      </c>
      <c r="M2218" s="114" t="s">
        <v>1532</v>
      </c>
      <c r="N2218" s="114" t="s">
        <v>65</v>
      </c>
      <c r="O2218" s="114" t="s">
        <v>518</v>
      </c>
      <c r="P2218" s="121" t="s">
        <v>884</v>
      </c>
      <c r="Q2218" s="121">
        <v>6</v>
      </c>
      <c r="R2218" s="121" t="s">
        <v>885</v>
      </c>
      <c r="S2218" s="121" t="s">
        <v>59</v>
      </c>
      <c r="U2218" s="121" t="s">
        <v>886</v>
      </c>
      <c r="W2218" s="113" t="s">
        <v>65</v>
      </c>
      <c r="X2218" s="113">
        <v>6</v>
      </c>
      <c r="Y2218" s="113" t="s">
        <v>65</v>
      </c>
      <c r="Z2218" s="113" t="s">
        <v>65</v>
      </c>
      <c r="AA2218" s="120">
        <v>0</v>
      </c>
      <c r="AB2218" s="114" t="s">
        <v>65</v>
      </c>
      <c r="AC2218" s="121" t="s">
        <v>59</v>
      </c>
      <c r="AD2218" s="121" t="s">
        <v>901</v>
      </c>
    </row>
    <row r="2219" spans="1:30" s="121" customFormat="1">
      <c r="A2219" s="114" t="s">
        <v>1431</v>
      </c>
      <c r="B2219" s="114" t="s">
        <v>1408</v>
      </c>
      <c r="C2219" s="114" t="s">
        <v>868</v>
      </c>
      <c r="D2219" s="114">
        <f t="shared" si="167"/>
        <v>5</v>
      </c>
      <c r="E2219" s="119">
        <f t="shared" si="164"/>
        <v>3347.0705509714594</v>
      </c>
      <c r="F2219" s="119">
        <v>642.07454314767699</v>
      </c>
      <c r="G2219" s="114">
        <v>23.293783999999999</v>
      </c>
      <c r="H2219" s="114">
        <v>76.133965000000003</v>
      </c>
      <c r="I2219" s="114" t="s">
        <v>1161</v>
      </c>
      <c r="J2219" s="114" t="s">
        <v>61</v>
      </c>
      <c r="K2219" s="121" t="s">
        <v>495</v>
      </c>
      <c r="L2219" s="121" t="s">
        <v>55</v>
      </c>
      <c r="M2219" s="114" t="s">
        <v>1532</v>
      </c>
      <c r="N2219" s="114" t="s">
        <v>65</v>
      </c>
      <c r="O2219" s="114" t="s">
        <v>518</v>
      </c>
      <c r="P2219" s="121" t="s">
        <v>884</v>
      </c>
      <c r="Q2219" s="121">
        <v>6</v>
      </c>
      <c r="R2219" s="121" t="s">
        <v>885</v>
      </c>
      <c r="S2219" s="121" t="s">
        <v>59</v>
      </c>
      <c r="U2219" s="121" t="s">
        <v>886</v>
      </c>
      <c r="W2219" s="113" t="s">
        <v>65</v>
      </c>
      <c r="X2219" s="113">
        <v>6</v>
      </c>
      <c r="Y2219" s="113" t="s">
        <v>65</v>
      </c>
      <c r="Z2219" s="113" t="s">
        <v>65</v>
      </c>
      <c r="AA2219" s="120">
        <v>0</v>
      </c>
      <c r="AB2219" s="114" t="s">
        <v>65</v>
      </c>
      <c r="AC2219" s="121" t="s">
        <v>59</v>
      </c>
      <c r="AD2219" s="121" t="s">
        <v>875</v>
      </c>
    </row>
    <row r="2220" spans="1:30" s="121" customFormat="1">
      <c r="A2220" s="114" t="s">
        <v>1432</v>
      </c>
      <c r="B2220" s="114" t="s">
        <v>1408</v>
      </c>
      <c r="C2220" s="114" t="s">
        <v>868</v>
      </c>
      <c r="D2220" s="114">
        <f t="shared" si="167"/>
        <v>5</v>
      </c>
      <c r="E2220" s="119">
        <f t="shared" si="164"/>
        <v>3989.1450941191365</v>
      </c>
      <c r="F2220" s="119">
        <v>359.21733120772302</v>
      </c>
      <c r="G2220" s="114">
        <v>23.297272</v>
      </c>
      <c r="H2220" s="114">
        <v>76.138755000000003</v>
      </c>
      <c r="I2220" s="114" t="s">
        <v>1161</v>
      </c>
      <c r="J2220" s="114" t="s">
        <v>61</v>
      </c>
      <c r="K2220" s="121" t="s">
        <v>495</v>
      </c>
      <c r="L2220" s="121" t="s">
        <v>55</v>
      </c>
      <c r="M2220" s="114" t="s">
        <v>1532</v>
      </c>
      <c r="N2220" s="114" t="s">
        <v>65</v>
      </c>
      <c r="O2220" s="114" t="s">
        <v>518</v>
      </c>
      <c r="P2220" s="121" t="s">
        <v>884</v>
      </c>
      <c r="Q2220" s="121">
        <v>6</v>
      </c>
      <c r="R2220" s="121" t="s">
        <v>885</v>
      </c>
      <c r="S2220" s="121" t="s">
        <v>59</v>
      </c>
      <c r="U2220" s="121" t="s">
        <v>886</v>
      </c>
      <c r="W2220" s="113" t="s">
        <v>65</v>
      </c>
      <c r="X2220" s="113">
        <v>9</v>
      </c>
      <c r="Y2220" s="113" t="s">
        <v>65</v>
      </c>
      <c r="Z2220" s="113" t="s">
        <v>65</v>
      </c>
      <c r="AA2220" s="120">
        <v>0</v>
      </c>
      <c r="AB2220" s="114" t="s">
        <v>65</v>
      </c>
      <c r="AC2220" s="121" t="s">
        <v>59</v>
      </c>
      <c r="AD2220" s="121" t="s">
        <v>875</v>
      </c>
    </row>
    <row r="2221" spans="1:30" s="121" customFormat="1">
      <c r="A2221" s="114" t="s">
        <v>1432</v>
      </c>
      <c r="B2221" s="114" t="s">
        <v>1408</v>
      </c>
      <c r="C2221" s="114" t="s">
        <v>895</v>
      </c>
      <c r="D2221" s="114">
        <f t="shared" si="167"/>
        <v>5</v>
      </c>
      <c r="E2221" s="119">
        <f t="shared" si="164"/>
        <v>4348.3624253268599</v>
      </c>
      <c r="F2221" s="119">
        <v>267.58796817800902</v>
      </c>
      <c r="G2221" s="114">
        <v>23.298701000000001</v>
      </c>
      <c r="H2221" s="114">
        <v>76.141846999999999</v>
      </c>
      <c r="I2221" s="114" t="s">
        <v>1161</v>
      </c>
      <c r="J2221" s="114" t="s">
        <v>61</v>
      </c>
      <c r="K2221" s="121" t="s">
        <v>495</v>
      </c>
      <c r="L2221" s="121" t="s">
        <v>55</v>
      </c>
      <c r="M2221" s="114" t="s">
        <v>1532</v>
      </c>
      <c r="N2221" s="114" t="s">
        <v>65</v>
      </c>
      <c r="O2221" s="114" t="s">
        <v>518</v>
      </c>
      <c r="P2221" s="121" t="s">
        <v>884</v>
      </c>
      <c r="Q2221" s="121">
        <v>6</v>
      </c>
      <c r="R2221" s="121" t="s">
        <v>873</v>
      </c>
      <c r="S2221" s="121" t="s">
        <v>1535</v>
      </c>
      <c r="U2221" s="121" t="s">
        <v>886</v>
      </c>
      <c r="W2221" s="113" t="s">
        <v>65</v>
      </c>
      <c r="X2221" s="113">
        <v>7</v>
      </c>
      <c r="Y2221" s="113" t="s">
        <v>65</v>
      </c>
      <c r="Z2221" s="113" t="s">
        <v>65</v>
      </c>
      <c r="AA2221" s="120">
        <v>0</v>
      </c>
      <c r="AB2221" s="114" t="s">
        <v>65</v>
      </c>
      <c r="AC2221" s="121" t="s">
        <v>1535</v>
      </c>
      <c r="AD2221" s="121" t="s">
        <v>875</v>
      </c>
    </row>
    <row r="2222" spans="1:30" s="121" customFormat="1">
      <c r="A2222" s="114" t="s">
        <v>916</v>
      </c>
      <c r="B2222" s="114" t="s">
        <v>871</v>
      </c>
      <c r="C2222" s="114" t="s">
        <v>868</v>
      </c>
      <c r="D2222" s="114">
        <f t="shared" si="159"/>
        <v>22</v>
      </c>
      <c r="E2222" s="119">
        <v>0</v>
      </c>
      <c r="F2222" s="119">
        <v>1958.3869548943201</v>
      </c>
      <c r="G2222" s="114">
        <v>23.299346</v>
      </c>
      <c r="H2222" s="114">
        <v>76.143009000000006</v>
      </c>
      <c r="I2222" s="114" t="s">
        <v>1282</v>
      </c>
      <c r="J2222" s="114" t="s">
        <v>61</v>
      </c>
      <c r="K2222" s="121" t="s">
        <v>495</v>
      </c>
      <c r="L2222" s="121" t="s">
        <v>55</v>
      </c>
      <c r="M2222" s="114" t="s">
        <v>1395</v>
      </c>
      <c r="N2222" s="114" t="s">
        <v>65</v>
      </c>
      <c r="O2222" s="114" t="s">
        <v>518</v>
      </c>
      <c r="P2222" s="121" t="s">
        <v>1136</v>
      </c>
      <c r="Q2222" s="121">
        <v>40</v>
      </c>
      <c r="R2222" s="121" t="s">
        <v>881</v>
      </c>
      <c r="S2222" s="121" t="s">
        <v>59</v>
      </c>
      <c r="U2222" s="121" t="s">
        <v>33</v>
      </c>
      <c r="W2222" s="113" t="s">
        <v>65</v>
      </c>
      <c r="X2222" s="113">
        <v>40</v>
      </c>
      <c r="Y2222" s="113" t="s">
        <v>65</v>
      </c>
      <c r="Z2222" s="113" t="s">
        <v>65</v>
      </c>
      <c r="AA2222" s="120">
        <v>0</v>
      </c>
      <c r="AB2222" s="114" t="s">
        <v>65</v>
      </c>
      <c r="AC2222" s="121" t="s">
        <v>59</v>
      </c>
      <c r="AD2222" s="121" t="s">
        <v>875</v>
      </c>
    </row>
    <row r="2223" spans="1:30" s="121" customFormat="1">
      <c r="A2223" s="114" t="s">
        <v>1432</v>
      </c>
      <c r="B2223" s="114" t="s">
        <v>1408</v>
      </c>
      <c r="C2223" s="114" t="s">
        <v>868</v>
      </c>
      <c r="D2223" s="114">
        <f t="shared" si="159"/>
        <v>22</v>
      </c>
      <c r="E2223" s="119">
        <f t="shared" si="164"/>
        <v>1958.3869548943201</v>
      </c>
      <c r="F2223" s="119">
        <v>309.37699883927098</v>
      </c>
      <c r="G2223" s="114">
        <v>23.286663999999998</v>
      </c>
      <c r="H2223" s="114">
        <v>76.153034000000005</v>
      </c>
      <c r="I2223" s="114" t="s">
        <v>1282</v>
      </c>
      <c r="J2223" s="114" t="s">
        <v>61</v>
      </c>
      <c r="K2223" s="121" t="s">
        <v>495</v>
      </c>
      <c r="L2223" s="121" t="s">
        <v>55</v>
      </c>
      <c r="M2223" s="114" t="s">
        <v>1395</v>
      </c>
      <c r="N2223" s="114" t="s">
        <v>65</v>
      </c>
      <c r="O2223" s="114" t="s">
        <v>518</v>
      </c>
      <c r="P2223" s="121" t="s">
        <v>1136</v>
      </c>
      <c r="Q2223" s="121">
        <v>40</v>
      </c>
      <c r="R2223" s="121" t="s">
        <v>881</v>
      </c>
      <c r="S2223" s="121" t="s">
        <v>59</v>
      </c>
      <c r="U2223" s="121" t="s">
        <v>33</v>
      </c>
      <c r="W2223" s="113" t="s">
        <v>65</v>
      </c>
      <c r="X2223" s="113">
        <v>40</v>
      </c>
      <c r="Y2223" s="113" t="s">
        <v>65</v>
      </c>
      <c r="Z2223" s="113" t="s">
        <v>65</v>
      </c>
      <c r="AA2223" s="120">
        <v>0</v>
      </c>
      <c r="AB2223" s="114" t="s">
        <v>65</v>
      </c>
      <c r="AC2223" s="121" t="s">
        <v>59</v>
      </c>
      <c r="AD2223" s="121" t="s">
        <v>875</v>
      </c>
    </row>
    <row r="2224" spans="1:30" s="121" customFormat="1">
      <c r="A2224" s="114" t="s">
        <v>1432</v>
      </c>
      <c r="B2224" s="114" t="s">
        <v>1408</v>
      </c>
      <c r="C2224" s="114" t="s">
        <v>868</v>
      </c>
      <c r="D2224" s="114">
        <f t="shared" si="159"/>
        <v>22</v>
      </c>
      <c r="E2224" s="119">
        <f t="shared" si="164"/>
        <v>2267.7639537335908</v>
      </c>
      <c r="F2224" s="119">
        <v>318.12688994250402</v>
      </c>
      <c r="G2224" s="114">
        <v>23.284030000000001</v>
      </c>
      <c r="H2224" s="114">
        <v>76.152028999999999</v>
      </c>
      <c r="I2224" s="114" t="s">
        <v>1282</v>
      </c>
      <c r="J2224" s="114" t="s">
        <v>61</v>
      </c>
      <c r="K2224" s="121" t="s">
        <v>495</v>
      </c>
      <c r="L2224" s="121" t="s">
        <v>55</v>
      </c>
      <c r="M2224" s="114" t="s">
        <v>1395</v>
      </c>
      <c r="N2224" s="114" t="s">
        <v>65</v>
      </c>
      <c r="O2224" s="114" t="s">
        <v>518</v>
      </c>
      <c r="P2224" s="121" t="s">
        <v>1136</v>
      </c>
      <c r="Q2224" s="121">
        <v>40</v>
      </c>
      <c r="R2224" s="121" t="s">
        <v>881</v>
      </c>
      <c r="S2224" s="121" t="s">
        <v>59</v>
      </c>
      <c r="U2224" s="121" t="s">
        <v>33</v>
      </c>
      <c r="W2224" s="113" t="s">
        <v>65</v>
      </c>
      <c r="X2224" s="113">
        <v>40</v>
      </c>
      <c r="Y2224" s="113" t="s">
        <v>65</v>
      </c>
      <c r="Z2224" s="113" t="s">
        <v>65</v>
      </c>
      <c r="AA2224" s="120">
        <v>0</v>
      </c>
      <c r="AB2224" s="114" t="s">
        <v>65</v>
      </c>
      <c r="AC2224" s="121" t="s">
        <v>59</v>
      </c>
      <c r="AD2224" s="121" t="s">
        <v>875</v>
      </c>
    </row>
    <row r="2225" spans="1:30" s="121" customFormat="1">
      <c r="A2225" s="114" t="s">
        <v>1433</v>
      </c>
      <c r="B2225" s="114" t="s">
        <v>1537</v>
      </c>
      <c r="C2225" s="114" t="s">
        <v>868</v>
      </c>
      <c r="D2225" s="114">
        <f t="shared" si="159"/>
        <v>22</v>
      </c>
      <c r="E2225" s="119">
        <f t="shared" si="164"/>
        <v>2585.8908436760948</v>
      </c>
      <c r="F2225" s="119">
        <v>423.71656954403801</v>
      </c>
      <c r="G2225" s="114">
        <v>23.281305</v>
      </c>
      <c r="H2225" s="114">
        <v>76.151056999999994</v>
      </c>
      <c r="I2225" s="114" t="s">
        <v>1282</v>
      </c>
      <c r="J2225" s="114" t="s">
        <v>61</v>
      </c>
      <c r="K2225" s="121" t="s">
        <v>495</v>
      </c>
      <c r="L2225" s="121" t="s">
        <v>55</v>
      </c>
      <c r="M2225" s="114" t="s">
        <v>1395</v>
      </c>
      <c r="N2225" s="114" t="s">
        <v>65</v>
      </c>
      <c r="O2225" s="114" t="s">
        <v>518</v>
      </c>
      <c r="P2225" s="121" t="s">
        <v>1136</v>
      </c>
      <c r="Q2225" s="121">
        <v>40</v>
      </c>
      <c r="R2225" s="121" t="s">
        <v>881</v>
      </c>
      <c r="S2225" s="121" t="s">
        <v>59</v>
      </c>
      <c r="U2225" s="121" t="s">
        <v>33</v>
      </c>
      <c r="W2225" s="149" t="s">
        <v>1433</v>
      </c>
      <c r="X2225" s="113">
        <v>40</v>
      </c>
      <c r="Y2225" s="113" t="s">
        <v>1413</v>
      </c>
      <c r="Z2225" s="113" t="s">
        <v>1433</v>
      </c>
      <c r="AA2225" s="120">
        <f t="shared" ref="AA2225:AA2226" si="168">X2225+6</f>
        <v>46</v>
      </c>
      <c r="AB2225" s="114" t="s">
        <v>65</v>
      </c>
      <c r="AC2225" s="121" t="s">
        <v>59</v>
      </c>
      <c r="AD2225" s="121" t="s">
        <v>875</v>
      </c>
    </row>
    <row r="2226" spans="1:30" s="121" customFormat="1">
      <c r="A2226" s="114" t="s">
        <v>1433</v>
      </c>
      <c r="B2226" s="114" t="s">
        <v>1537</v>
      </c>
      <c r="C2226" s="114" t="s">
        <v>868</v>
      </c>
      <c r="D2226" s="114">
        <f t="shared" si="159"/>
        <v>22</v>
      </c>
      <c r="E2226" s="119">
        <f t="shared" si="164"/>
        <v>3009.6074132201329</v>
      </c>
      <c r="F2226" s="119">
        <v>759.73998022375804</v>
      </c>
      <c r="G2226" s="114">
        <v>23.277601000000001</v>
      </c>
      <c r="H2226" s="114">
        <v>76.150022000000007</v>
      </c>
      <c r="I2226" s="114" t="s">
        <v>1282</v>
      </c>
      <c r="J2226" s="114" t="s">
        <v>61</v>
      </c>
      <c r="K2226" s="121" t="s">
        <v>495</v>
      </c>
      <c r="L2226" s="121" t="s">
        <v>55</v>
      </c>
      <c r="M2226" s="114" t="s">
        <v>1395</v>
      </c>
      <c r="N2226" s="114" t="s">
        <v>65</v>
      </c>
      <c r="O2226" s="114" t="s">
        <v>518</v>
      </c>
      <c r="P2226" s="121" t="s">
        <v>1136</v>
      </c>
      <c r="Q2226" s="121">
        <v>40</v>
      </c>
      <c r="R2226" s="121" t="s">
        <v>881</v>
      </c>
      <c r="S2226" s="121" t="s">
        <v>59</v>
      </c>
      <c r="U2226" s="121" t="s">
        <v>33</v>
      </c>
      <c r="W2226" s="149" t="s">
        <v>1433</v>
      </c>
      <c r="X2226" s="113">
        <v>40</v>
      </c>
      <c r="Y2226" s="113" t="s">
        <v>1413</v>
      </c>
      <c r="Z2226" s="113" t="s">
        <v>1433</v>
      </c>
      <c r="AA2226" s="120">
        <f t="shared" si="168"/>
        <v>46</v>
      </c>
      <c r="AB2226" s="114" t="s">
        <v>65</v>
      </c>
      <c r="AC2226" s="121" t="s">
        <v>59</v>
      </c>
      <c r="AD2226" s="121" t="s">
        <v>875</v>
      </c>
    </row>
    <row r="2227" spans="1:30" s="121" customFormat="1">
      <c r="A2227" s="114" t="s">
        <v>1432</v>
      </c>
      <c r="B2227" s="114" t="s">
        <v>1408</v>
      </c>
      <c r="C2227" s="114" t="s">
        <v>868</v>
      </c>
      <c r="D2227" s="114">
        <f t="shared" si="159"/>
        <v>22</v>
      </c>
      <c r="E2227" s="119">
        <f t="shared" si="164"/>
        <v>3769.3473934438907</v>
      </c>
      <c r="F2227" s="119">
        <v>132.53721578482401</v>
      </c>
      <c r="G2227" s="114">
        <v>23.270972</v>
      </c>
      <c r="H2227" s="114">
        <v>76.148116999999999</v>
      </c>
      <c r="I2227" s="114" t="s">
        <v>1282</v>
      </c>
      <c r="J2227" s="114" t="s">
        <v>61</v>
      </c>
      <c r="K2227" s="121" t="s">
        <v>495</v>
      </c>
      <c r="L2227" s="121" t="s">
        <v>55</v>
      </c>
      <c r="M2227" s="114" t="s">
        <v>1395</v>
      </c>
      <c r="N2227" s="114" t="s">
        <v>65</v>
      </c>
      <c r="O2227" s="114" t="s">
        <v>518</v>
      </c>
      <c r="P2227" s="121" t="s">
        <v>1136</v>
      </c>
      <c r="Q2227" s="121">
        <v>40</v>
      </c>
      <c r="R2227" s="121" t="s">
        <v>881</v>
      </c>
      <c r="S2227" s="121" t="s">
        <v>59</v>
      </c>
      <c r="U2227" s="121" t="s">
        <v>33</v>
      </c>
      <c r="W2227" s="113" t="s">
        <v>65</v>
      </c>
      <c r="X2227" s="113">
        <v>40</v>
      </c>
      <c r="Y2227" s="113" t="s">
        <v>65</v>
      </c>
      <c r="Z2227" s="113" t="s">
        <v>65</v>
      </c>
      <c r="AA2227" s="120">
        <v>0</v>
      </c>
      <c r="AB2227" s="114" t="s">
        <v>65</v>
      </c>
      <c r="AC2227" s="121" t="s">
        <v>59</v>
      </c>
      <c r="AD2227" s="121" t="s">
        <v>875</v>
      </c>
    </row>
    <row r="2228" spans="1:30" s="121" customFormat="1">
      <c r="A2228" s="114" t="s">
        <v>1433</v>
      </c>
      <c r="B2228" s="114" t="s">
        <v>1537</v>
      </c>
      <c r="C2228" s="114" t="s">
        <v>868</v>
      </c>
      <c r="D2228" s="114">
        <f t="shared" si="159"/>
        <v>22</v>
      </c>
      <c r="E2228" s="119">
        <f t="shared" si="164"/>
        <v>3901.8846092287149</v>
      </c>
      <c r="F2228" s="119">
        <v>38.723239754975801</v>
      </c>
      <c r="G2228" s="114">
        <v>23.269812000000002</v>
      </c>
      <c r="H2228" s="114">
        <v>76.147806000000003</v>
      </c>
      <c r="I2228" s="114" t="s">
        <v>1282</v>
      </c>
      <c r="J2228" s="114" t="s">
        <v>61</v>
      </c>
      <c r="K2228" s="121" t="s">
        <v>495</v>
      </c>
      <c r="L2228" s="121" t="s">
        <v>55</v>
      </c>
      <c r="M2228" s="114" t="s">
        <v>1395</v>
      </c>
      <c r="N2228" s="114" t="s">
        <v>65</v>
      </c>
      <c r="O2228" s="114" t="s">
        <v>518</v>
      </c>
      <c r="P2228" s="121" t="s">
        <v>1136</v>
      </c>
      <c r="Q2228" s="121">
        <v>40</v>
      </c>
      <c r="R2228" s="121" t="s">
        <v>881</v>
      </c>
      <c r="S2228" s="121" t="s">
        <v>59</v>
      </c>
      <c r="U2228" s="121" t="s">
        <v>33</v>
      </c>
      <c r="W2228" s="149" t="s">
        <v>1433</v>
      </c>
      <c r="X2228" s="113">
        <v>40</v>
      </c>
      <c r="Y2228" s="113" t="s">
        <v>1413</v>
      </c>
      <c r="Z2228" s="113" t="s">
        <v>1433</v>
      </c>
      <c r="AA2228" s="120">
        <f>X2228+6</f>
        <v>46</v>
      </c>
      <c r="AB2228" s="114" t="s">
        <v>65</v>
      </c>
      <c r="AC2228" s="121" t="s">
        <v>59</v>
      </c>
      <c r="AD2228" s="121" t="s">
        <v>875</v>
      </c>
    </row>
    <row r="2229" spans="1:30" s="121" customFormat="1">
      <c r="A2229" s="114" t="s">
        <v>1432</v>
      </c>
      <c r="B2229" s="114" t="s">
        <v>1408</v>
      </c>
      <c r="C2229" s="114" t="s">
        <v>868</v>
      </c>
      <c r="D2229" s="114">
        <f t="shared" si="159"/>
        <v>22</v>
      </c>
      <c r="E2229" s="119">
        <f t="shared" si="164"/>
        <v>3940.6078489836909</v>
      </c>
      <c r="F2229" s="119">
        <v>501.77889190016498</v>
      </c>
      <c r="G2229" s="114">
        <v>23.269469999999998</v>
      </c>
      <c r="H2229" s="114">
        <v>76.147728999999998</v>
      </c>
      <c r="I2229" s="114" t="s">
        <v>1282</v>
      </c>
      <c r="J2229" s="114" t="s">
        <v>61</v>
      </c>
      <c r="K2229" s="121" t="s">
        <v>495</v>
      </c>
      <c r="L2229" s="121" t="s">
        <v>55</v>
      </c>
      <c r="M2229" s="114" t="s">
        <v>1395</v>
      </c>
      <c r="N2229" s="114" t="s">
        <v>65</v>
      </c>
      <c r="O2229" s="114" t="s">
        <v>518</v>
      </c>
      <c r="P2229" s="121" t="s">
        <v>1136</v>
      </c>
      <c r="Q2229" s="121">
        <v>40</v>
      </c>
      <c r="R2229" s="121" t="s">
        <v>881</v>
      </c>
      <c r="S2229" s="121" t="s">
        <v>59</v>
      </c>
      <c r="U2229" s="121" t="s">
        <v>33</v>
      </c>
      <c r="W2229" s="113" t="s">
        <v>65</v>
      </c>
      <c r="X2229" s="113">
        <v>40</v>
      </c>
      <c r="Y2229" s="113" t="s">
        <v>65</v>
      </c>
      <c r="Z2229" s="113" t="s">
        <v>65</v>
      </c>
      <c r="AA2229" s="120">
        <v>0</v>
      </c>
      <c r="AB2229" s="114" t="s">
        <v>65</v>
      </c>
      <c r="AC2229" s="121" t="s">
        <v>59</v>
      </c>
      <c r="AD2229" s="121" t="s">
        <v>875</v>
      </c>
    </row>
    <row r="2230" spans="1:30" s="121" customFormat="1">
      <c r="A2230" s="114" t="s">
        <v>1432</v>
      </c>
      <c r="B2230" s="114" t="s">
        <v>1408</v>
      </c>
      <c r="C2230" s="114" t="s">
        <v>868</v>
      </c>
      <c r="D2230" s="114">
        <f t="shared" si="159"/>
        <v>22</v>
      </c>
      <c r="E2230" s="119">
        <f t="shared" si="164"/>
        <v>4442.386740883856</v>
      </c>
      <c r="F2230" s="119">
        <v>127.52765790122299</v>
      </c>
      <c r="G2230" s="114">
        <v>23.264979</v>
      </c>
      <c r="H2230" s="114">
        <v>76.147345000000001</v>
      </c>
      <c r="I2230" s="114" t="s">
        <v>1282</v>
      </c>
      <c r="J2230" s="114" t="s">
        <v>61</v>
      </c>
      <c r="K2230" s="121" t="s">
        <v>495</v>
      </c>
      <c r="L2230" s="121" t="s">
        <v>55</v>
      </c>
      <c r="M2230" s="114" t="s">
        <v>1395</v>
      </c>
      <c r="N2230" s="114" t="s">
        <v>65</v>
      </c>
      <c r="O2230" s="114" t="s">
        <v>518</v>
      </c>
      <c r="P2230" s="121" t="s">
        <v>1136</v>
      </c>
      <c r="Q2230" s="121">
        <v>40</v>
      </c>
      <c r="R2230" s="121" t="s">
        <v>881</v>
      </c>
      <c r="S2230" s="121" t="s">
        <v>59</v>
      </c>
      <c r="U2230" s="121" t="s">
        <v>33</v>
      </c>
      <c r="W2230" s="113" t="s">
        <v>65</v>
      </c>
      <c r="X2230" s="113">
        <v>40</v>
      </c>
      <c r="Y2230" s="113" t="s">
        <v>65</v>
      </c>
      <c r="Z2230" s="113" t="s">
        <v>65</v>
      </c>
      <c r="AA2230" s="120">
        <v>0</v>
      </c>
      <c r="AB2230" s="114" t="s">
        <v>65</v>
      </c>
      <c r="AC2230" s="121" t="s">
        <v>59</v>
      </c>
      <c r="AD2230" s="121" t="s">
        <v>875</v>
      </c>
    </row>
    <row r="2231" spans="1:30" s="121" customFormat="1">
      <c r="A2231" s="114" t="s">
        <v>1431</v>
      </c>
      <c r="B2231" s="114" t="s">
        <v>1408</v>
      </c>
      <c r="C2231" s="114" t="s">
        <v>868</v>
      </c>
      <c r="D2231" s="114">
        <f t="shared" ref="D2231:D2294" si="169">(Q2231/2)+2</f>
        <v>4</v>
      </c>
      <c r="E2231" s="119">
        <f t="shared" si="164"/>
        <v>4569.9143987850794</v>
      </c>
      <c r="F2231" s="119">
        <v>166.81499340113299</v>
      </c>
      <c r="G2231" s="114">
        <v>23.263829000000001</v>
      </c>
      <c r="H2231" s="114">
        <v>76.147385999999997</v>
      </c>
      <c r="I2231" s="114" t="s">
        <v>1282</v>
      </c>
      <c r="J2231" s="114" t="s">
        <v>61</v>
      </c>
      <c r="K2231" s="121" t="s">
        <v>495</v>
      </c>
      <c r="L2231" s="121" t="s">
        <v>55</v>
      </c>
      <c r="M2231" s="114" t="s">
        <v>1395</v>
      </c>
      <c r="N2231" s="114" t="s">
        <v>65</v>
      </c>
      <c r="O2231" s="114" t="s">
        <v>518</v>
      </c>
      <c r="P2231" s="121" t="s">
        <v>1142</v>
      </c>
      <c r="Q2231" s="121">
        <v>4</v>
      </c>
      <c r="R2231" s="121" t="s">
        <v>873</v>
      </c>
      <c r="S2231" s="121" t="s">
        <v>59</v>
      </c>
      <c r="U2231" s="121" t="s">
        <v>874</v>
      </c>
      <c r="W2231" s="113" t="s">
        <v>65</v>
      </c>
      <c r="X2231" s="113">
        <v>6</v>
      </c>
      <c r="Y2231" s="113" t="s">
        <v>65</v>
      </c>
      <c r="Z2231" s="113" t="s">
        <v>65</v>
      </c>
      <c r="AA2231" s="120">
        <v>0</v>
      </c>
      <c r="AB2231" s="114" t="s">
        <v>65</v>
      </c>
      <c r="AC2231" s="121" t="s">
        <v>59</v>
      </c>
      <c r="AD2231" s="121" t="s">
        <v>875</v>
      </c>
    </row>
    <row r="2232" spans="1:30" s="121" customFormat="1">
      <c r="A2232" s="114" t="s">
        <v>1432</v>
      </c>
      <c r="B2232" s="114" t="s">
        <v>1408</v>
      </c>
      <c r="C2232" s="114" t="s">
        <v>868</v>
      </c>
      <c r="D2232" s="114">
        <f t="shared" si="169"/>
        <v>4</v>
      </c>
      <c r="E2232" s="119">
        <f t="shared" si="164"/>
        <v>4736.729392186212</v>
      </c>
      <c r="F2232" s="119">
        <v>61.565639473283397</v>
      </c>
      <c r="G2232" s="114">
        <v>23.263383000000001</v>
      </c>
      <c r="H2232" s="114">
        <v>76.146066000000005</v>
      </c>
      <c r="I2232" s="114" t="s">
        <v>1282</v>
      </c>
      <c r="J2232" s="114" t="s">
        <v>61</v>
      </c>
      <c r="K2232" s="121" t="s">
        <v>495</v>
      </c>
      <c r="L2232" s="121" t="s">
        <v>55</v>
      </c>
      <c r="M2232" s="114" t="s">
        <v>1395</v>
      </c>
      <c r="N2232" s="114" t="s">
        <v>65</v>
      </c>
      <c r="O2232" s="114" t="s">
        <v>518</v>
      </c>
      <c r="P2232" s="121" t="s">
        <v>1142</v>
      </c>
      <c r="Q2232" s="121">
        <v>4</v>
      </c>
      <c r="R2232" s="121" t="s">
        <v>873</v>
      </c>
      <c r="S2232" s="121" t="s">
        <v>59</v>
      </c>
      <c r="U2232" s="121" t="s">
        <v>874</v>
      </c>
      <c r="W2232" s="113" t="s">
        <v>65</v>
      </c>
      <c r="X2232" s="113">
        <v>8</v>
      </c>
      <c r="Y2232" s="113" t="s">
        <v>65</v>
      </c>
      <c r="Z2232" s="113" t="s">
        <v>65</v>
      </c>
      <c r="AA2232" s="120">
        <v>0</v>
      </c>
      <c r="AB2232" s="114" t="s">
        <v>65</v>
      </c>
      <c r="AC2232" s="121" t="s">
        <v>59</v>
      </c>
      <c r="AD2232" s="121" t="s">
        <v>875</v>
      </c>
    </row>
    <row r="2233" spans="1:30" s="121" customFormat="1">
      <c r="A2233" s="114" t="s">
        <v>1433</v>
      </c>
      <c r="B2233" s="114" t="s">
        <v>1537</v>
      </c>
      <c r="C2233" s="114" t="s">
        <v>868</v>
      </c>
      <c r="D2233" s="114">
        <f t="shared" si="169"/>
        <v>4</v>
      </c>
      <c r="E2233" s="119">
        <f t="shared" si="164"/>
        <v>4798.2950316594952</v>
      </c>
      <c r="F2233" s="119">
        <v>113.17209145604301</v>
      </c>
      <c r="G2233" s="114">
        <v>23.263348000000001</v>
      </c>
      <c r="H2233" s="114">
        <v>76.145465000000002</v>
      </c>
      <c r="I2233" s="114" t="s">
        <v>1282</v>
      </c>
      <c r="J2233" s="114" t="s">
        <v>61</v>
      </c>
      <c r="K2233" s="121" t="s">
        <v>495</v>
      </c>
      <c r="L2233" s="121" t="s">
        <v>55</v>
      </c>
      <c r="M2233" s="114" t="s">
        <v>1395</v>
      </c>
      <c r="N2233" s="114" t="s">
        <v>65</v>
      </c>
      <c r="O2233" s="114" t="s">
        <v>518</v>
      </c>
      <c r="P2233" s="121" t="s">
        <v>1142</v>
      </c>
      <c r="Q2233" s="121">
        <v>4</v>
      </c>
      <c r="R2233" s="121" t="s">
        <v>873</v>
      </c>
      <c r="S2233" s="121" t="s">
        <v>59</v>
      </c>
      <c r="U2233" s="121" t="s">
        <v>874</v>
      </c>
      <c r="W2233" s="149" t="s">
        <v>1433</v>
      </c>
      <c r="X2233" s="113">
        <v>15</v>
      </c>
      <c r="Y2233" s="113" t="s">
        <v>1413</v>
      </c>
      <c r="Z2233" s="113" t="s">
        <v>1433</v>
      </c>
      <c r="AA2233" s="120">
        <f>X2233+6</f>
        <v>21</v>
      </c>
      <c r="AB2233" s="114" t="s">
        <v>65</v>
      </c>
      <c r="AC2233" s="121" t="s">
        <v>59</v>
      </c>
      <c r="AD2233" s="121" t="s">
        <v>875</v>
      </c>
    </row>
    <row r="2234" spans="1:30" s="121" customFormat="1">
      <c r="A2234" s="114" t="s">
        <v>1432</v>
      </c>
      <c r="B2234" s="114" t="s">
        <v>1408</v>
      </c>
      <c r="C2234" s="114" t="s">
        <v>868</v>
      </c>
      <c r="D2234" s="114">
        <f t="shared" si="169"/>
        <v>4</v>
      </c>
      <c r="E2234" s="119">
        <f t="shared" si="164"/>
        <v>4911.467123115538</v>
      </c>
      <c r="F2234" s="119">
        <v>220.835285582805</v>
      </c>
      <c r="G2234" s="114">
        <v>23.262881</v>
      </c>
      <c r="H2234" s="114">
        <v>76.144608000000005</v>
      </c>
      <c r="I2234" s="114" t="s">
        <v>1282</v>
      </c>
      <c r="J2234" s="114" t="s">
        <v>61</v>
      </c>
      <c r="K2234" s="121" t="s">
        <v>495</v>
      </c>
      <c r="L2234" s="121" t="s">
        <v>55</v>
      </c>
      <c r="M2234" s="114" t="s">
        <v>1395</v>
      </c>
      <c r="N2234" s="114" t="s">
        <v>65</v>
      </c>
      <c r="O2234" s="114" t="s">
        <v>518</v>
      </c>
      <c r="P2234" s="121" t="s">
        <v>1142</v>
      </c>
      <c r="Q2234" s="121">
        <v>4</v>
      </c>
      <c r="R2234" s="121" t="s">
        <v>873</v>
      </c>
      <c r="S2234" s="121" t="s">
        <v>59</v>
      </c>
      <c r="U2234" s="121" t="s">
        <v>874</v>
      </c>
      <c r="W2234" s="113" t="s">
        <v>65</v>
      </c>
      <c r="X2234" s="113">
        <v>5</v>
      </c>
      <c r="Y2234" s="113" t="s">
        <v>65</v>
      </c>
      <c r="Z2234" s="113" t="s">
        <v>65</v>
      </c>
      <c r="AA2234" s="120">
        <v>0</v>
      </c>
      <c r="AB2234" s="114" t="s">
        <v>65</v>
      </c>
      <c r="AC2234" s="121" t="s">
        <v>59</v>
      </c>
      <c r="AD2234" s="121" t="s">
        <v>875</v>
      </c>
    </row>
    <row r="2235" spans="1:30" s="121" customFormat="1">
      <c r="A2235" s="114" t="s">
        <v>1432</v>
      </c>
      <c r="B2235" s="114" t="s">
        <v>1408</v>
      </c>
      <c r="C2235" s="114" t="s">
        <v>868</v>
      </c>
      <c r="D2235" s="114">
        <f t="shared" si="169"/>
        <v>4</v>
      </c>
      <c r="E2235" s="119">
        <f t="shared" si="164"/>
        <v>5132.3024086983432</v>
      </c>
      <c r="F2235" s="119">
        <v>16.715906718288899</v>
      </c>
      <c r="G2235" s="114">
        <v>23.261505</v>
      </c>
      <c r="H2235" s="114">
        <v>76.143861000000001</v>
      </c>
      <c r="I2235" s="114" t="s">
        <v>1282</v>
      </c>
      <c r="J2235" s="114" t="s">
        <v>61</v>
      </c>
      <c r="K2235" s="121" t="s">
        <v>495</v>
      </c>
      <c r="L2235" s="121" t="s">
        <v>55</v>
      </c>
      <c r="M2235" s="114" t="s">
        <v>1395</v>
      </c>
      <c r="N2235" s="114" t="s">
        <v>65</v>
      </c>
      <c r="O2235" s="114" t="s">
        <v>518</v>
      </c>
      <c r="P2235" s="121" t="s">
        <v>1142</v>
      </c>
      <c r="Q2235" s="121">
        <v>4</v>
      </c>
      <c r="R2235" s="121" t="s">
        <v>873</v>
      </c>
      <c r="S2235" s="121" t="s">
        <v>59</v>
      </c>
      <c r="U2235" s="121" t="s">
        <v>874</v>
      </c>
      <c r="W2235" s="113" t="s">
        <v>65</v>
      </c>
      <c r="X2235" s="113">
        <v>4</v>
      </c>
      <c r="Y2235" s="113" t="s">
        <v>65</v>
      </c>
      <c r="Z2235" s="113" t="s">
        <v>65</v>
      </c>
      <c r="AA2235" s="120">
        <v>0</v>
      </c>
      <c r="AB2235" s="114" t="s">
        <v>65</v>
      </c>
      <c r="AC2235" s="121" t="s">
        <v>59</v>
      </c>
      <c r="AD2235" s="121" t="s">
        <v>875</v>
      </c>
    </row>
    <row r="2236" spans="1:30" s="121" customFormat="1">
      <c r="A2236" s="114" t="s">
        <v>1432</v>
      </c>
      <c r="B2236" s="114" t="s">
        <v>1408</v>
      </c>
      <c r="C2236" s="114" t="s">
        <v>868</v>
      </c>
      <c r="D2236" s="114">
        <f t="shared" si="169"/>
        <v>4</v>
      </c>
      <c r="E2236" s="119">
        <f t="shared" si="164"/>
        <v>5149.0183154166325</v>
      </c>
      <c r="F2236" s="119">
        <v>325.361270719831</v>
      </c>
      <c r="G2236" s="114">
        <v>23.261517000000001</v>
      </c>
      <c r="H2236" s="114">
        <v>76.143705999999995</v>
      </c>
      <c r="I2236" s="114" t="s">
        <v>1282</v>
      </c>
      <c r="J2236" s="114" t="s">
        <v>61</v>
      </c>
      <c r="K2236" s="121" t="s">
        <v>495</v>
      </c>
      <c r="L2236" s="121" t="s">
        <v>55</v>
      </c>
      <c r="M2236" s="114" t="s">
        <v>1395</v>
      </c>
      <c r="N2236" s="114" t="s">
        <v>65</v>
      </c>
      <c r="O2236" s="114" t="s">
        <v>518</v>
      </c>
      <c r="P2236" s="121" t="s">
        <v>1142</v>
      </c>
      <c r="Q2236" s="121">
        <v>4</v>
      </c>
      <c r="R2236" s="121" t="s">
        <v>873</v>
      </c>
      <c r="S2236" s="121" t="s">
        <v>59</v>
      </c>
      <c r="U2236" s="121" t="s">
        <v>874</v>
      </c>
      <c r="W2236" s="113" t="s">
        <v>65</v>
      </c>
      <c r="X2236" s="113">
        <v>5</v>
      </c>
      <c r="Y2236" s="113" t="s">
        <v>65</v>
      </c>
      <c r="Z2236" s="113" t="s">
        <v>65</v>
      </c>
      <c r="AA2236" s="120">
        <v>0</v>
      </c>
      <c r="AB2236" s="114" t="s">
        <v>65</v>
      </c>
      <c r="AC2236" s="121" t="s">
        <v>59</v>
      </c>
      <c r="AD2236" s="121" t="s">
        <v>875</v>
      </c>
    </row>
    <row r="2237" spans="1:30" s="121" customFormat="1">
      <c r="A2237" s="114" t="s">
        <v>1433</v>
      </c>
      <c r="B2237" s="114" t="s">
        <v>1537</v>
      </c>
      <c r="C2237" s="114" t="s">
        <v>868</v>
      </c>
      <c r="D2237" s="114">
        <f t="shared" si="169"/>
        <v>4</v>
      </c>
      <c r="E2237" s="119">
        <f t="shared" si="164"/>
        <v>5474.3795861364633</v>
      </c>
      <c r="F2237" s="119">
        <v>226.43315711457899</v>
      </c>
      <c r="G2237" s="114">
        <v>23.259716000000001</v>
      </c>
      <c r="H2237" s="114">
        <v>76.142054000000002</v>
      </c>
      <c r="I2237" s="114" t="s">
        <v>1282</v>
      </c>
      <c r="J2237" s="114" t="s">
        <v>61</v>
      </c>
      <c r="K2237" s="121" t="s">
        <v>495</v>
      </c>
      <c r="L2237" s="121" t="s">
        <v>55</v>
      </c>
      <c r="M2237" s="114" t="s">
        <v>1395</v>
      </c>
      <c r="N2237" s="114" t="s">
        <v>65</v>
      </c>
      <c r="O2237" s="114" t="s">
        <v>518</v>
      </c>
      <c r="P2237" s="121" t="s">
        <v>1142</v>
      </c>
      <c r="Q2237" s="121">
        <v>4</v>
      </c>
      <c r="R2237" s="121" t="s">
        <v>873</v>
      </c>
      <c r="S2237" s="121" t="s">
        <v>59</v>
      </c>
      <c r="U2237" s="121" t="s">
        <v>874</v>
      </c>
      <c r="W2237" s="149" t="s">
        <v>1433</v>
      </c>
      <c r="X2237" s="113">
        <v>8</v>
      </c>
      <c r="Y2237" s="113" t="s">
        <v>1413</v>
      </c>
      <c r="Z2237" s="113" t="s">
        <v>1433</v>
      </c>
      <c r="AA2237" s="120">
        <f t="shared" ref="AA2237:AA2238" si="170">X2237+6</f>
        <v>14</v>
      </c>
      <c r="AB2237" s="114" t="s">
        <v>65</v>
      </c>
      <c r="AC2237" s="121" t="s">
        <v>59</v>
      </c>
      <c r="AD2237" s="121" t="s">
        <v>875</v>
      </c>
    </row>
    <row r="2238" spans="1:30" s="121" customFormat="1">
      <c r="A2238" s="114" t="s">
        <v>1433</v>
      </c>
      <c r="B2238" s="114" t="s">
        <v>1537</v>
      </c>
      <c r="C2238" s="114" t="s">
        <v>868</v>
      </c>
      <c r="D2238" s="114">
        <f t="shared" si="169"/>
        <v>4</v>
      </c>
      <c r="E2238" s="119">
        <f t="shared" si="164"/>
        <v>5700.8127432510428</v>
      </c>
      <c r="F2238" s="119">
        <v>20.951520722593699</v>
      </c>
      <c r="G2238" s="114">
        <v>23.260498999999999</v>
      </c>
      <c r="H2238" s="114">
        <v>76.140033000000003</v>
      </c>
      <c r="I2238" s="114" t="s">
        <v>1282</v>
      </c>
      <c r="J2238" s="114" t="s">
        <v>61</v>
      </c>
      <c r="K2238" s="121" t="s">
        <v>495</v>
      </c>
      <c r="L2238" s="121" t="s">
        <v>55</v>
      </c>
      <c r="M2238" s="114" t="s">
        <v>1395</v>
      </c>
      <c r="N2238" s="114" t="s">
        <v>65</v>
      </c>
      <c r="O2238" s="114" t="s">
        <v>518</v>
      </c>
      <c r="P2238" s="121" t="s">
        <v>1142</v>
      </c>
      <c r="Q2238" s="121">
        <v>4</v>
      </c>
      <c r="R2238" s="121" t="s">
        <v>881</v>
      </c>
      <c r="S2238" s="121" t="s">
        <v>59</v>
      </c>
      <c r="U2238" s="121" t="s">
        <v>874</v>
      </c>
      <c r="W2238" s="149" t="s">
        <v>1433</v>
      </c>
      <c r="X2238" s="113">
        <v>16</v>
      </c>
      <c r="Y2238" s="113" t="s">
        <v>1413</v>
      </c>
      <c r="Z2238" s="113" t="s">
        <v>1433</v>
      </c>
      <c r="AA2238" s="120">
        <f t="shared" si="170"/>
        <v>22</v>
      </c>
      <c r="AB2238" s="114" t="s">
        <v>65</v>
      </c>
      <c r="AC2238" s="121" t="s">
        <v>59</v>
      </c>
      <c r="AD2238" s="121" t="s">
        <v>875</v>
      </c>
    </row>
    <row r="2239" spans="1:30" s="121" customFormat="1">
      <c r="A2239" s="114" t="s">
        <v>1432</v>
      </c>
      <c r="B2239" s="114" t="s">
        <v>1408</v>
      </c>
      <c r="C2239" s="114" t="s">
        <v>868</v>
      </c>
      <c r="D2239" s="114">
        <f t="shared" si="169"/>
        <v>4</v>
      </c>
      <c r="E2239" s="119">
        <f t="shared" si="164"/>
        <v>5721.7642639736368</v>
      </c>
      <c r="F2239" s="119">
        <v>1013.24412216062</v>
      </c>
      <c r="G2239" s="114">
        <v>23.260534</v>
      </c>
      <c r="H2239" s="114">
        <v>76.139832999999996</v>
      </c>
      <c r="I2239" s="114" t="s">
        <v>1282</v>
      </c>
      <c r="J2239" s="114" t="s">
        <v>61</v>
      </c>
      <c r="K2239" s="121" t="s">
        <v>495</v>
      </c>
      <c r="L2239" s="121" t="s">
        <v>55</v>
      </c>
      <c r="M2239" s="114" t="s">
        <v>1395</v>
      </c>
      <c r="N2239" s="114" t="s">
        <v>65</v>
      </c>
      <c r="O2239" s="114" t="s">
        <v>518</v>
      </c>
      <c r="P2239" s="121" t="s">
        <v>1142</v>
      </c>
      <c r="Q2239" s="121">
        <v>4</v>
      </c>
      <c r="R2239" s="121" t="s">
        <v>881</v>
      </c>
      <c r="S2239" s="121" t="s">
        <v>59</v>
      </c>
      <c r="U2239" s="121" t="s">
        <v>874</v>
      </c>
      <c r="W2239" s="113" t="s">
        <v>65</v>
      </c>
      <c r="X2239" s="113">
        <v>4</v>
      </c>
      <c r="Y2239" s="113" t="s">
        <v>65</v>
      </c>
      <c r="Z2239" s="113" t="s">
        <v>65</v>
      </c>
      <c r="AA2239" s="120">
        <v>0</v>
      </c>
      <c r="AB2239" s="114" t="s">
        <v>65</v>
      </c>
      <c r="AC2239" s="121" t="s">
        <v>59</v>
      </c>
      <c r="AD2239" s="121" t="s">
        <v>875</v>
      </c>
    </row>
    <row r="2240" spans="1:30" s="121" customFormat="1">
      <c r="A2240" s="114" t="s">
        <v>1431</v>
      </c>
      <c r="B2240" s="114" t="s">
        <v>1408</v>
      </c>
      <c r="C2240" s="114" t="s">
        <v>868</v>
      </c>
      <c r="D2240" s="114">
        <f t="shared" si="169"/>
        <v>4</v>
      </c>
      <c r="E2240" s="119">
        <f t="shared" si="164"/>
        <v>6735.0083861342573</v>
      </c>
      <c r="F2240" s="119">
        <v>797.51530314346405</v>
      </c>
      <c r="G2240" s="114">
        <v>23.25779</v>
      </c>
      <c r="H2240" s="114">
        <v>76.130494999999996</v>
      </c>
      <c r="I2240" s="114" t="s">
        <v>1282</v>
      </c>
      <c r="J2240" s="114" t="s">
        <v>61</v>
      </c>
      <c r="K2240" s="121" t="s">
        <v>495</v>
      </c>
      <c r="L2240" s="121" t="s">
        <v>55</v>
      </c>
      <c r="M2240" s="114" t="s">
        <v>1395</v>
      </c>
      <c r="N2240" s="114" t="s">
        <v>65</v>
      </c>
      <c r="O2240" s="114" t="s">
        <v>518</v>
      </c>
      <c r="P2240" s="121" t="s">
        <v>1142</v>
      </c>
      <c r="Q2240" s="121">
        <v>4</v>
      </c>
      <c r="R2240" s="121" t="s">
        <v>881</v>
      </c>
      <c r="S2240" s="121" t="s">
        <v>59</v>
      </c>
      <c r="U2240" s="121" t="s">
        <v>874</v>
      </c>
      <c r="W2240" s="113" t="s">
        <v>65</v>
      </c>
      <c r="X2240" s="113">
        <v>6</v>
      </c>
      <c r="Y2240" s="113" t="s">
        <v>65</v>
      </c>
      <c r="Z2240" s="113" t="s">
        <v>65</v>
      </c>
      <c r="AA2240" s="120">
        <v>0</v>
      </c>
      <c r="AB2240" s="114" t="s">
        <v>65</v>
      </c>
      <c r="AC2240" s="121" t="s">
        <v>59</v>
      </c>
      <c r="AD2240" s="121" t="s">
        <v>875</v>
      </c>
    </row>
    <row r="2241" spans="1:30" s="121" customFormat="1">
      <c r="A2241" s="114" t="s">
        <v>963</v>
      </c>
      <c r="B2241" s="114" t="s">
        <v>1408</v>
      </c>
      <c r="C2241" s="114" t="s">
        <v>868</v>
      </c>
      <c r="D2241" s="114">
        <f t="shared" si="169"/>
        <v>5</v>
      </c>
      <c r="E2241" s="119">
        <f t="shared" si="164"/>
        <v>7532.5236892777211</v>
      </c>
      <c r="F2241" s="119">
        <v>167.12026066291901</v>
      </c>
      <c r="G2241" s="114">
        <v>23.256108000000001</v>
      </c>
      <c r="H2241" s="114">
        <v>76.123003999999995</v>
      </c>
      <c r="I2241" s="114" t="s">
        <v>1282</v>
      </c>
      <c r="J2241" s="114" t="s">
        <v>61</v>
      </c>
      <c r="K2241" s="121" t="s">
        <v>495</v>
      </c>
      <c r="L2241" s="121" t="s">
        <v>55</v>
      </c>
      <c r="M2241" s="114" t="s">
        <v>1395</v>
      </c>
      <c r="N2241" s="114" t="s">
        <v>65</v>
      </c>
      <c r="O2241" s="114" t="s">
        <v>518</v>
      </c>
      <c r="P2241" s="121" t="s">
        <v>884</v>
      </c>
      <c r="Q2241" s="121">
        <v>6</v>
      </c>
      <c r="R2241" s="121" t="s">
        <v>885</v>
      </c>
      <c r="S2241" s="121" t="s">
        <v>59</v>
      </c>
      <c r="U2241" s="121" t="s">
        <v>886</v>
      </c>
      <c r="W2241" s="113" t="s">
        <v>65</v>
      </c>
      <c r="X2241" s="113">
        <v>6</v>
      </c>
      <c r="Y2241" s="113" t="s">
        <v>65</v>
      </c>
      <c r="Z2241" s="113" t="s">
        <v>65</v>
      </c>
      <c r="AA2241" s="120">
        <v>0</v>
      </c>
      <c r="AB2241" s="114" t="s">
        <v>65</v>
      </c>
      <c r="AC2241" s="121" t="s">
        <v>59</v>
      </c>
      <c r="AD2241" s="121" t="s">
        <v>875</v>
      </c>
    </row>
    <row r="2242" spans="1:30" s="121" customFormat="1">
      <c r="A2242" s="114" t="s">
        <v>1143</v>
      </c>
      <c r="B2242" s="114" t="s">
        <v>1408</v>
      </c>
      <c r="C2242" s="114" t="s">
        <v>868</v>
      </c>
      <c r="D2242" s="114">
        <f t="shared" si="169"/>
        <v>5</v>
      </c>
      <c r="E2242" s="119">
        <f t="shared" si="164"/>
        <v>7699.6439499406406</v>
      </c>
      <c r="F2242" s="119">
        <v>128.514839064483</v>
      </c>
      <c r="G2242" s="114">
        <v>23.255994999999999</v>
      </c>
      <c r="H2242" s="114">
        <v>76.121403999999998</v>
      </c>
      <c r="I2242" s="114" t="s">
        <v>1282</v>
      </c>
      <c r="J2242" s="114" t="s">
        <v>61</v>
      </c>
      <c r="K2242" s="121" t="s">
        <v>495</v>
      </c>
      <c r="L2242" s="121" t="s">
        <v>55</v>
      </c>
      <c r="M2242" s="114" t="s">
        <v>1395</v>
      </c>
      <c r="N2242" s="114" t="s">
        <v>65</v>
      </c>
      <c r="O2242" s="114" t="s">
        <v>518</v>
      </c>
      <c r="P2242" s="121" t="s">
        <v>884</v>
      </c>
      <c r="Q2242" s="121">
        <v>6</v>
      </c>
      <c r="R2242" s="121" t="s">
        <v>885</v>
      </c>
      <c r="S2242" s="121" t="s">
        <v>59</v>
      </c>
      <c r="U2242" s="121" t="s">
        <v>886</v>
      </c>
      <c r="W2242" s="113" t="s">
        <v>65</v>
      </c>
      <c r="X2242" s="113">
        <v>6</v>
      </c>
      <c r="Y2242" s="113" t="s">
        <v>65</v>
      </c>
      <c r="Z2242" s="113" t="s">
        <v>65</v>
      </c>
      <c r="AA2242" s="120">
        <v>0</v>
      </c>
      <c r="AB2242" s="114" t="s">
        <v>65</v>
      </c>
      <c r="AC2242" s="121" t="s">
        <v>59</v>
      </c>
      <c r="AD2242" s="121" t="s">
        <v>875</v>
      </c>
    </row>
    <row r="2243" spans="1:30" s="121" customFormat="1">
      <c r="A2243" s="114" t="s">
        <v>1143</v>
      </c>
      <c r="B2243" s="114" t="s">
        <v>871</v>
      </c>
      <c r="C2243" s="114" t="s">
        <v>868</v>
      </c>
      <c r="D2243" s="114">
        <f t="shared" si="169"/>
        <v>5</v>
      </c>
      <c r="E2243" s="119">
        <f t="shared" si="164"/>
        <v>7828.1587890051233</v>
      </c>
      <c r="F2243" s="119">
        <v>252.66860351507799</v>
      </c>
      <c r="G2243" s="114">
        <v>23.256236000000001</v>
      </c>
      <c r="H2243" s="114">
        <v>76.120187000000001</v>
      </c>
      <c r="I2243" s="114" t="s">
        <v>1282</v>
      </c>
      <c r="J2243" s="114" t="s">
        <v>61</v>
      </c>
      <c r="K2243" s="121" t="s">
        <v>495</v>
      </c>
      <c r="L2243" s="121" t="s">
        <v>55</v>
      </c>
      <c r="M2243" s="114" t="s">
        <v>1395</v>
      </c>
      <c r="N2243" s="114" t="s">
        <v>65</v>
      </c>
      <c r="O2243" s="114" t="s">
        <v>518</v>
      </c>
      <c r="P2243" s="121" t="s">
        <v>884</v>
      </c>
      <c r="Q2243" s="121">
        <v>6</v>
      </c>
      <c r="R2243" s="121" t="s">
        <v>885</v>
      </c>
      <c r="S2243" s="121" t="s">
        <v>59</v>
      </c>
      <c r="U2243" s="121" t="s">
        <v>886</v>
      </c>
      <c r="W2243" s="113" t="s">
        <v>65</v>
      </c>
      <c r="X2243" s="113">
        <v>6</v>
      </c>
      <c r="Y2243" s="113" t="s">
        <v>65</v>
      </c>
      <c r="Z2243" s="113" t="s">
        <v>65</v>
      </c>
      <c r="AA2243" s="120">
        <v>0</v>
      </c>
      <c r="AB2243" s="114" t="s">
        <v>65</v>
      </c>
      <c r="AC2243" s="121" t="s">
        <v>59</v>
      </c>
      <c r="AD2243" s="121" t="s">
        <v>875</v>
      </c>
    </row>
    <row r="2244" spans="1:30" s="121" customFormat="1">
      <c r="A2244" s="114" t="s">
        <v>1431</v>
      </c>
      <c r="B2244" s="114" t="s">
        <v>1408</v>
      </c>
      <c r="C2244" s="114" t="s">
        <v>868</v>
      </c>
      <c r="D2244" s="114">
        <f t="shared" si="169"/>
        <v>5</v>
      </c>
      <c r="E2244" s="119">
        <f t="shared" si="164"/>
        <v>8080.8273925202011</v>
      </c>
      <c r="F2244" s="119">
        <v>152.67082840856099</v>
      </c>
      <c r="G2244" s="114">
        <v>23.256525</v>
      </c>
      <c r="H2244" s="114">
        <v>76.117751999999996</v>
      </c>
      <c r="I2244" s="114" t="s">
        <v>1282</v>
      </c>
      <c r="J2244" s="114" t="s">
        <v>61</v>
      </c>
      <c r="K2244" s="121" t="s">
        <v>495</v>
      </c>
      <c r="L2244" s="121" t="s">
        <v>55</v>
      </c>
      <c r="M2244" s="114" t="s">
        <v>1395</v>
      </c>
      <c r="N2244" s="114" t="s">
        <v>65</v>
      </c>
      <c r="O2244" s="114" t="s">
        <v>518</v>
      </c>
      <c r="P2244" s="121" t="s">
        <v>884</v>
      </c>
      <c r="Q2244" s="121">
        <v>6</v>
      </c>
      <c r="R2244" s="121" t="s">
        <v>873</v>
      </c>
      <c r="S2244" s="121" t="s">
        <v>59</v>
      </c>
      <c r="U2244" s="121" t="s">
        <v>886</v>
      </c>
      <c r="W2244" s="113" t="s">
        <v>65</v>
      </c>
      <c r="X2244" s="113">
        <v>6</v>
      </c>
      <c r="Y2244" s="113" t="s">
        <v>65</v>
      </c>
      <c r="Z2244" s="113" t="s">
        <v>65</v>
      </c>
      <c r="AA2244" s="120">
        <v>0</v>
      </c>
      <c r="AB2244" s="114" t="s">
        <v>65</v>
      </c>
      <c r="AC2244" s="121" t="s">
        <v>59</v>
      </c>
      <c r="AD2244" s="121" t="s">
        <v>875</v>
      </c>
    </row>
    <row r="2245" spans="1:30" s="121" customFormat="1">
      <c r="A2245" s="114" t="s">
        <v>1503</v>
      </c>
      <c r="B2245" s="114" t="s">
        <v>871</v>
      </c>
      <c r="C2245" s="114" t="s">
        <v>868</v>
      </c>
      <c r="D2245" s="114">
        <f t="shared" si="169"/>
        <v>5</v>
      </c>
      <c r="E2245" s="119">
        <f t="shared" si="164"/>
        <v>8233.4982209287627</v>
      </c>
      <c r="F2245" s="119">
        <v>106.223167065577</v>
      </c>
      <c r="G2245" s="114">
        <v>23.256229999999999</v>
      </c>
      <c r="H2245" s="114">
        <v>76.116680000000002</v>
      </c>
      <c r="I2245" s="114" t="s">
        <v>1282</v>
      </c>
      <c r="J2245" s="114" t="s">
        <v>61</v>
      </c>
      <c r="K2245" s="121" t="s">
        <v>495</v>
      </c>
      <c r="L2245" s="121" t="s">
        <v>55</v>
      </c>
      <c r="M2245" s="114" t="s">
        <v>1395</v>
      </c>
      <c r="N2245" s="114" t="s">
        <v>65</v>
      </c>
      <c r="O2245" s="114" t="s">
        <v>518</v>
      </c>
      <c r="P2245" s="121" t="s">
        <v>884</v>
      </c>
      <c r="Q2245" s="121">
        <v>6</v>
      </c>
      <c r="R2245" s="121" t="s">
        <v>873</v>
      </c>
      <c r="S2245" s="121" t="s">
        <v>59</v>
      </c>
      <c r="U2245" s="121" t="s">
        <v>886</v>
      </c>
      <c r="W2245" s="113" t="s">
        <v>65</v>
      </c>
      <c r="X2245" s="113">
        <v>32</v>
      </c>
      <c r="Y2245" s="113" t="s">
        <v>65</v>
      </c>
      <c r="Z2245" s="113" t="s">
        <v>65</v>
      </c>
      <c r="AA2245" s="120">
        <v>0</v>
      </c>
      <c r="AB2245" s="114" t="s">
        <v>65</v>
      </c>
      <c r="AC2245" s="121" t="s">
        <v>59</v>
      </c>
      <c r="AD2245" s="121" t="s">
        <v>875</v>
      </c>
    </row>
    <row r="2246" spans="1:30" s="121" customFormat="1">
      <c r="A2246" s="114" t="s">
        <v>1431</v>
      </c>
      <c r="B2246" s="114" t="s">
        <v>1408</v>
      </c>
      <c r="C2246" s="114" t="s">
        <v>868</v>
      </c>
      <c r="D2246" s="114">
        <f t="shared" si="169"/>
        <v>5</v>
      </c>
      <c r="E2246" s="119">
        <f t="shared" ref="E2246:E2309" si="171">F2245+E2245</f>
        <v>8339.7213879943392</v>
      </c>
      <c r="F2246" s="119">
        <v>538.99649043849899</v>
      </c>
      <c r="G2246" s="114">
        <v>23.255383999999999</v>
      </c>
      <c r="H2246" s="114">
        <v>76.116939000000002</v>
      </c>
      <c r="I2246" s="114" t="s">
        <v>1282</v>
      </c>
      <c r="J2246" s="114" t="s">
        <v>61</v>
      </c>
      <c r="K2246" s="121" t="s">
        <v>495</v>
      </c>
      <c r="L2246" s="121" t="s">
        <v>55</v>
      </c>
      <c r="M2246" s="114" t="s">
        <v>1395</v>
      </c>
      <c r="N2246" s="114" t="s">
        <v>65</v>
      </c>
      <c r="O2246" s="114" t="s">
        <v>518</v>
      </c>
      <c r="P2246" s="121" t="s">
        <v>884</v>
      </c>
      <c r="Q2246" s="121">
        <v>6</v>
      </c>
      <c r="R2246" s="121" t="s">
        <v>885</v>
      </c>
      <c r="S2246" s="121" t="s">
        <v>59</v>
      </c>
      <c r="U2246" s="121" t="s">
        <v>886</v>
      </c>
      <c r="W2246" s="113" t="s">
        <v>65</v>
      </c>
      <c r="X2246" s="113">
        <v>6</v>
      </c>
      <c r="Y2246" s="113" t="s">
        <v>65</v>
      </c>
      <c r="Z2246" s="113" t="s">
        <v>65</v>
      </c>
      <c r="AA2246" s="120">
        <v>0</v>
      </c>
      <c r="AB2246" s="114" t="s">
        <v>65</v>
      </c>
      <c r="AC2246" s="121" t="s">
        <v>59</v>
      </c>
      <c r="AD2246" s="121" t="s">
        <v>875</v>
      </c>
    </row>
    <row r="2247" spans="1:30" s="121" customFormat="1">
      <c r="A2247" s="114" t="s">
        <v>1431</v>
      </c>
      <c r="B2247" s="114" t="s">
        <v>1408</v>
      </c>
      <c r="C2247" s="114" t="s">
        <v>868</v>
      </c>
      <c r="D2247" s="114">
        <f t="shared" si="169"/>
        <v>5</v>
      </c>
      <c r="E2247" s="119">
        <f t="shared" si="171"/>
        <v>8878.7178784328389</v>
      </c>
      <c r="F2247" s="119">
        <v>247.13885419396499</v>
      </c>
      <c r="G2247" s="114">
        <v>23.253238</v>
      </c>
      <c r="H2247" s="114">
        <v>76.112815999999995</v>
      </c>
      <c r="I2247" s="114" t="s">
        <v>1282</v>
      </c>
      <c r="J2247" s="114" t="s">
        <v>61</v>
      </c>
      <c r="K2247" s="121" t="s">
        <v>495</v>
      </c>
      <c r="L2247" s="121" t="s">
        <v>55</v>
      </c>
      <c r="M2247" s="114" t="s">
        <v>1395</v>
      </c>
      <c r="N2247" s="114" t="s">
        <v>65</v>
      </c>
      <c r="O2247" s="114" t="s">
        <v>518</v>
      </c>
      <c r="P2247" s="121" t="s">
        <v>884</v>
      </c>
      <c r="Q2247" s="121">
        <v>6</v>
      </c>
      <c r="R2247" s="121" t="s">
        <v>873</v>
      </c>
      <c r="S2247" s="121" t="s">
        <v>59</v>
      </c>
      <c r="U2247" s="121" t="s">
        <v>886</v>
      </c>
      <c r="W2247" s="113" t="s">
        <v>65</v>
      </c>
      <c r="X2247" s="113">
        <v>6</v>
      </c>
      <c r="Y2247" s="113" t="s">
        <v>65</v>
      </c>
      <c r="Z2247" s="113" t="s">
        <v>65</v>
      </c>
      <c r="AA2247" s="120">
        <v>0</v>
      </c>
      <c r="AB2247" s="114" t="s">
        <v>65</v>
      </c>
      <c r="AC2247" s="121" t="s">
        <v>59</v>
      </c>
      <c r="AD2247" s="121" t="s">
        <v>875</v>
      </c>
    </row>
    <row r="2248" spans="1:30" s="121" customFormat="1">
      <c r="A2248" s="114" t="s">
        <v>1432</v>
      </c>
      <c r="B2248" s="114" t="s">
        <v>1408</v>
      </c>
      <c r="C2248" s="114" t="s">
        <v>868</v>
      </c>
      <c r="D2248" s="114">
        <f t="shared" si="169"/>
        <v>5</v>
      </c>
      <c r="E2248" s="119">
        <f t="shared" si="171"/>
        <v>9125.8567326268039</v>
      </c>
      <c r="F2248" s="119">
        <v>145.40463755483901</v>
      </c>
      <c r="G2248" s="114">
        <v>23.252414000000002</v>
      </c>
      <c r="H2248" s="114">
        <v>76.110579999999999</v>
      </c>
      <c r="I2248" s="114" t="s">
        <v>1282</v>
      </c>
      <c r="J2248" s="114" t="s">
        <v>61</v>
      </c>
      <c r="K2248" s="121" t="s">
        <v>495</v>
      </c>
      <c r="L2248" s="121" t="s">
        <v>55</v>
      </c>
      <c r="M2248" s="114" t="s">
        <v>1395</v>
      </c>
      <c r="N2248" s="114" t="s">
        <v>65</v>
      </c>
      <c r="O2248" s="114" t="s">
        <v>518</v>
      </c>
      <c r="P2248" s="121" t="s">
        <v>884</v>
      </c>
      <c r="Q2248" s="121">
        <v>6</v>
      </c>
      <c r="R2248" s="121" t="s">
        <v>873</v>
      </c>
      <c r="S2248" s="121" t="s">
        <v>59</v>
      </c>
      <c r="U2248" s="121" t="s">
        <v>886</v>
      </c>
      <c r="W2248" s="113" t="s">
        <v>65</v>
      </c>
      <c r="X2248" s="113">
        <v>8</v>
      </c>
      <c r="Y2248" s="113" t="s">
        <v>65</v>
      </c>
      <c r="Z2248" s="113" t="s">
        <v>65</v>
      </c>
      <c r="AA2248" s="120">
        <v>0</v>
      </c>
      <c r="AB2248" s="114" t="s">
        <v>65</v>
      </c>
      <c r="AC2248" s="121" t="s">
        <v>59</v>
      </c>
      <c r="AD2248" s="121" t="s">
        <v>875</v>
      </c>
    </row>
    <row r="2249" spans="1:30" s="121" customFormat="1">
      <c r="A2249" s="114" t="s">
        <v>882</v>
      </c>
      <c r="B2249" s="114" t="s">
        <v>871</v>
      </c>
      <c r="C2249" s="114" t="s">
        <v>868</v>
      </c>
      <c r="D2249" s="114">
        <f t="shared" si="169"/>
        <v>5</v>
      </c>
      <c r="E2249" s="119">
        <f t="shared" si="171"/>
        <v>9271.2613701816426</v>
      </c>
      <c r="F2249" s="119">
        <v>20.749303176688901</v>
      </c>
      <c r="G2249" s="114">
        <v>23.252192000000001</v>
      </c>
      <c r="H2249" s="114">
        <v>76.109206</v>
      </c>
      <c r="I2249" s="114" t="s">
        <v>1282</v>
      </c>
      <c r="J2249" s="114" t="s">
        <v>61</v>
      </c>
      <c r="K2249" s="121" t="s">
        <v>495</v>
      </c>
      <c r="L2249" s="121" t="s">
        <v>55</v>
      </c>
      <c r="M2249" s="114" t="s">
        <v>1395</v>
      </c>
      <c r="N2249" s="114" t="s">
        <v>65</v>
      </c>
      <c r="O2249" s="114" t="s">
        <v>518</v>
      </c>
      <c r="P2249" s="121" t="s">
        <v>884</v>
      </c>
      <c r="Q2249" s="121">
        <v>6</v>
      </c>
      <c r="R2249" s="121" t="s">
        <v>873</v>
      </c>
      <c r="S2249" s="121" t="s">
        <v>59</v>
      </c>
      <c r="U2249" s="121" t="s">
        <v>886</v>
      </c>
      <c r="W2249" s="113" t="s">
        <v>65</v>
      </c>
      <c r="X2249" s="113">
        <v>6</v>
      </c>
      <c r="Y2249" s="113" t="s">
        <v>65</v>
      </c>
      <c r="Z2249" s="113" t="s">
        <v>65</v>
      </c>
      <c r="AA2249" s="120">
        <v>0</v>
      </c>
      <c r="AB2249" s="114" t="s">
        <v>65</v>
      </c>
      <c r="AC2249" s="121" t="s">
        <v>59</v>
      </c>
      <c r="AD2249" s="121" t="s">
        <v>875</v>
      </c>
    </row>
    <row r="2250" spans="1:30" s="121" customFormat="1">
      <c r="A2250" s="114" t="s">
        <v>1431</v>
      </c>
      <c r="B2250" s="114" t="s">
        <v>1408</v>
      </c>
      <c r="C2250" s="114" t="s">
        <v>868</v>
      </c>
      <c r="D2250" s="114">
        <f t="shared" si="169"/>
        <v>5</v>
      </c>
      <c r="E2250" s="119">
        <f t="shared" si="171"/>
        <v>9292.0106733583307</v>
      </c>
      <c r="F2250" s="119">
        <v>46.306305220066299</v>
      </c>
      <c r="G2250" s="114">
        <v>23.252008</v>
      </c>
      <c r="H2250" s="114">
        <v>76.109172000000001</v>
      </c>
      <c r="I2250" s="114" t="s">
        <v>1282</v>
      </c>
      <c r="J2250" s="114" t="s">
        <v>61</v>
      </c>
      <c r="K2250" s="121" t="s">
        <v>495</v>
      </c>
      <c r="L2250" s="121" t="s">
        <v>55</v>
      </c>
      <c r="M2250" s="114" t="s">
        <v>1395</v>
      </c>
      <c r="N2250" s="114" t="s">
        <v>65</v>
      </c>
      <c r="O2250" s="114" t="s">
        <v>518</v>
      </c>
      <c r="P2250" s="121" t="s">
        <v>884</v>
      </c>
      <c r="Q2250" s="121">
        <v>6</v>
      </c>
      <c r="R2250" s="121" t="s">
        <v>873</v>
      </c>
      <c r="S2250" s="121" t="s">
        <v>59</v>
      </c>
      <c r="U2250" s="121" t="s">
        <v>886</v>
      </c>
      <c r="W2250" s="113" t="s">
        <v>65</v>
      </c>
      <c r="X2250" s="113">
        <v>6</v>
      </c>
      <c r="Y2250" s="113" t="s">
        <v>65</v>
      </c>
      <c r="Z2250" s="113" t="s">
        <v>65</v>
      </c>
      <c r="AA2250" s="120">
        <v>0</v>
      </c>
      <c r="AB2250" s="114" t="s">
        <v>65</v>
      </c>
      <c r="AC2250" s="121" t="s">
        <v>59</v>
      </c>
      <c r="AD2250" s="121" t="s">
        <v>875</v>
      </c>
    </row>
    <row r="2251" spans="1:30" s="121" customFormat="1">
      <c r="A2251" s="114" t="s">
        <v>1432</v>
      </c>
      <c r="B2251" s="114" t="s">
        <v>1408</v>
      </c>
      <c r="C2251" s="114" t="s">
        <v>868</v>
      </c>
      <c r="D2251" s="114">
        <f t="shared" si="169"/>
        <v>4</v>
      </c>
      <c r="E2251" s="119">
        <f t="shared" si="171"/>
        <v>9338.3169785783975</v>
      </c>
      <c r="F2251" s="119">
        <v>209.39043896218001</v>
      </c>
      <c r="G2251" s="114">
        <v>23.251594000000001</v>
      </c>
      <c r="H2251" s="114">
        <v>76.109112999999994</v>
      </c>
      <c r="I2251" s="114" t="s">
        <v>1282</v>
      </c>
      <c r="J2251" s="114" t="s">
        <v>61</v>
      </c>
      <c r="K2251" s="121" t="s">
        <v>495</v>
      </c>
      <c r="L2251" s="121" t="s">
        <v>55</v>
      </c>
      <c r="M2251" s="114" t="s">
        <v>1395</v>
      </c>
      <c r="N2251" s="114" t="s">
        <v>65</v>
      </c>
      <c r="O2251" s="114" t="s">
        <v>518</v>
      </c>
      <c r="P2251" s="121" t="s">
        <v>1144</v>
      </c>
      <c r="Q2251" s="121">
        <v>4</v>
      </c>
      <c r="R2251" s="121" t="s">
        <v>881</v>
      </c>
      <c r="S2251" s="121" t="s">
        <v>59</v>
      </c>
      <c r="U2251" s="121" t="s">
        <v>874</v>
      </c>
      <c r="W2251" s="113" t="s">
        <v>65</v>
      </c>
      <c r="X2251" s="113">
        <v>4</v>
      </c>
      <c r="Y2251" s="113" t="s">
        <v>65</v>
      </c>
      <c r="Z2251" s="113" t="s">
        <v>65</v>
      </c>
      <c r="AA2251" s="120">
        <v>0</v>
      </c>
      <c r="AB2251" s="114" t="s">
        <v>65</v>
      </c>
      <c r="AC2251" s="121" t="s">
        <v>59</v>
      </c>
      <c r="AD2251" s="121" t="s">
        <v>875</v>
      </c>
    </row>
    <row r="2252" spans="1:30" s="121" customFormat="1">
      <c r="A2252" s="114" t="s">
        <v>1433</v>
      </c>
      <c r="B2252" s="114" t="s">
        <v>1537</v>
      </c>
      <c r="C2252" s="114" t="s">
        <v>868</v>
      </c>
      <c r="D2252" s="114">
        <f t="shared" si="169"/>
        <v>4</v>
      </c>
      <c r="E2252" s="119">
        <f t="shared" si="171"/>
        <v>9547.7074175405778</v>
      </c>
      <c r="F2252" s="119">
        <v>10.468041447889201</v>
      </c>
      <c r="G2252" s="114">
        <v>23.249714000000001</v>
      </c>
      <c r="H2252" s="114">
        <v>76.108941000000002</v>
      </c>
      <c r="I2252" s="114" t="s">
        <v>1282</v>
      </c>
      <c r="J2252" s="114" t="s">
        <v>61</v>
      </c>
      <c r="K2252" s="121" t="s">
        <v>495</v>
      </c>
      <c r="L2252" s="121" t="s">
        <v>55</v>
      </c>
      <c r="M2252" s="114" t="s">
        <v>1395</v>
      </c>
      <c r="N2252" s="114" t="s">
        <v>65</v>
      </c>
      <c r="O2252" s="114" t="s">
        <v>518</v>
      </c>
      <c r="P2252" s="121" t="s">
        <v>1144</v>
      </c>
      <c r="Q2252" s="121">
        <v>4</v>
      </c>
      <c r="R2252" s="121" t="s">
        <v>873</v>
      </c>
      <c r="S2252" s="121" t="s">
        <v>59</v>
      </c>
      <c r="U2252" s="121" t="s">
        <v>874</v>
      </c>
      <c r="W2252" s="149" t="s">
        <v>1433</v>
      </c>
      <c r="X2252" s="113">
        <v>26</v>
      </c>
      <c r="Y2252" s="113" t="s">
        <v>1413</v>
      </c>
      <c r="Z2252" s="113" t="s">
        <v>1433</v>
      </c>
      <c r="AA2252" s="120">
        <f>X2252+6</f>
        <v>32</v>
      </c>
      <c r="AB2252" s="114" t="s">
        <v>65</v>
      </c>
      <c r="AC2252" s="121" t="s">
        <v>59</v>
      </c>
      <c r="AD2252" s="121" t="s">
        <v>875</v>
      </c>
    </row>
    <row r="2253" spans="1:30" s="121" customFormat="1">
      <c r="A2253" s="114" t="s">
        <v>1431</v>
      </c>
      <c r="B2253" s="114" t="s">
        <v>1408</v>
      </c>
      <c r="C2253" s="114" t="s">
        <v>868</v>
      </c>
      <c r="D2253" s="114">
        <f t="shared" si="169"/>
        <v>4</v>
      </c>
      <c r="E2253" s="119">
        <f t="shared" si="171"/>
        <v>9558.1754589884677</v>
      </c>
      <c r="F2253" s="119">
        <v>39.076374133908899</v>
      </c>
      <c r="G2253" s="114">
        <v>23.249618999999999</v>
      </c>
      <c r="H2253" s="114">
        <v>76.108942999999996</v>
      </c>
      <c r="I2253" s="114" t="s">
        <v>1282</v>
      </c>
      <c r="J2253" s="114" t="s">
        <v>61</v>
      </c>
      <c r="K2253" s="121" t="s">
        <v>495</v>
      </c>
      <c r="L2253" s="121" t="s">
        <v>55</v>
      </c>
      <c r="M2253" s="114" t="s">
        <v>1395</v>
      </c>
      <c r="N2253" s="114" t="s">
        <v>65</v>
      </c>
      <c r="O2253" s="114" t="s">
        <v>518</v>
      </c>
      <c r="P2253" s="121" t="s">
        <v>1144</v>
      </c>
      <c r="Q2253" s="121">
        <v>4</v>
      </c>
      <c r="R2253" s="121" t="s">
        <v>873</v>
      </c>
      <c r="S2253" s="121" t="s">
        <v>59</v>
      </c>
      <c r="U2253" s="121" t="s">
        <v>874</v>
      </c>
      <c r="W2253" s="113" t="s">
        <v>65</v>
      </c>
      <c r="X2253" s="113">
        <v>6</v>
      </c>
      <c r="Y2253" s="113" t="s">
        <v>65</v>
      </c>
      <c r="Z2253" s="113" t="s">
        <v>65</v>
      </c>
      <c r="AA2253" s="120">
        <v>0</v>
      </c>
      <c r="AB2253" s="114" t="s">
        <v>65</v>
      </c>
      <c r="AC2253" s="121" t="s">
        <v>59</v>
      </c>
      <c r="AD2253" s="121" t="s">
        <v>875</v>
      </c>
    </row>
    <row r="2254" spans="1:30" s="121" customFormat="1">
      <c r="A2254" s="114" t="s">
        <v>1432</v>
      </c>
      <c r="B2254" s="114" t="s">
        <v>1408</v>
      </c>
      <c r="C2254" s="114" t="s">
        <v>868</v>
      </c>
      <c r="D2254" s="114">
        <f t="shared" si="169"/>
        <v>4</v>
      </c>
      <c r="E2254" s="119">
        <f t="shared" si="171"/>
        <v>9597.2518331223764</v>
      </c>
      <c r="F2254" s="119">
        <v>111.44432319241599</v>
      </c>
      <c r="G2254" s="114">
        <v>23.249269000000002</v>
      </c>
      <c r="H2254" s="114">
        <v>76.108926999999994</v>
      </c>
      <c r="I2254" s="114" t="s">
        <v>1282</v>
      </c>
      <c r="J2254" s="114" t="s">
        <v>61</v>
      </c>
      <c r="K2254" s="121" t="s">
        <v>495</v>
      </c>
      <c r="L2254" s="121" t="s">
        <v>55</v>
      </c>
      <c r="M2254" s="114" t="s">
        <v>1395</v>
      </c>
      <c r="N2254" s="114" t="s">
        <v>65</v>
      </c>
      <c r="O2254" s="114" t="s">
        <v>518</v>
      </c>
      <c r="P2254" s="121" t="s">
        <v>1144</v>
      </c>
      <c r="Q2254" s="121">
        <v>4</v>
      </c>
      <c r="R2254" s="121" t="s">
        <v>881</v>
      </c>
      <c r="S2254" s="121" t="s">
        <v>59</v>
      </c>
      <c r="U2254" s="121" t="s">
        <v>874</v>
      </c>
      <c r="W2254" s="113" t="s">
        <v>65</v>
      </c>
      <c r="X2254" s="113">
        <v>5</v>
      </c>
      <c r="Y2254" s="113" t="s">
        <v>65</v>
      </c>
      <c r="Z2254" s="113" t="s">
        <v>65</v>
      </c>
      <c r="AA2254" s="120">
        <v>0</v>
      </c>
      <c r="AB2254" s="114" t="s">
        <v>65</v>
      </c>
      <c r="AC2254" s="121" t="s">
        <v>59</v>
      </c>
      <c r="AD2254" s="121" t="s">
        <v>875</v>
      </c>
    </row>
    <row r="2255" spans="1:30" s="121" customFormat="1">
      <c r="A2255" s="114" t="s">
        <v>1519</v>
      </c>
      <c r="B2255" s="114" t="s">
        <v>893</v>
      </c>
      <c r="C2255" s="114" t="s">
        <v>868</v>
      </c>
      <c r="D2255" s="114">
        <f t="shared" si="169"/>
        <v>4</v>
      </c>
      <c r="E2255" s="119">
        <f t="shared" si="171"/>
        <v>9708.6961563147925</v>
      </c>
      <c r="F2255" s="119">
        <v>220.59265253067801</v>
      </c>
      <c r="G2255" s="114">
        <v>23.248286</v>
      </c>
      <c r="H2255" s="114">
        <v>76.109138999999999</v>
      </c>
      <c r="I2255" s="114" t="s">
        <v>1282</v>
      </c>
      <c r="J2255" s="114" t="s">
        <v>61</v>
      </c>
      <c r="K2255" s="121" t="s">
        <v>495</v>
      </c>
      <c r="L2255" s="121" t="s">
        <v>55</v>
      </c>
      <c r="M2255" s="114" t="s">
        <v>1395</v>
      </c>
      <c r="N2255" s="114" t="s">
        <v>65</v>
      </c>
      <c r="O2255" s="114">
        <v>7</v>
      </c>
      <c r="P2255" s="121" t="s">
        <v>1144</v>
      </c>
      <c r="Q2255" s="121">
        <v>4</v>
      </c>
      <c r="R2255" s="121" t="s">
        <v>881</v>
      </c>
      <c r="S2255" s="121" t="s">
        <v>59</v>
      </c>
      <c r="U2255" s="121" t="s">
        <v>874</v>
      </c>
      <c r="W2255" s="113" t="s">
        <v>65</v>
      </c>
      <c r="X2255" s="113">
        <v>4</v>
      </c>
      <c r="Y2255" s="113" t="s">
        <v>65</v>
      </c>
      <c r="Z2255" s="113" t="s">
        <v>65</v>
      </c>
      <c r="AA2255" s="120">
        <v>0</v>
      </c>
      <c r="AB2255" s="114" t="s">
        <v>65</v>
      </c>
      <c r="AC2255" s="121" t="s">
        <v>59</v>
      </c>
      <c r="AD2255" s="121" t="s">
        <v>875</v>
      </c>
    </row>
    <row r="2256" spans="1:30" s="121" customFormat="1">
      <c r="A2256" s="114" t="s">
        <v>1432</v>
      </c>
      <c r="B2256" s="114" t="s">
        <v>1408</v>
      </c>
      <c r="C2256" s="114" t="s">
        <v>868</v>
      </c>
      <c r="D2256" s="114">
        <f t="shared" si="169"/>
        <v>4</v>
      </c>
      <c r="E2256" s="119">
        <v>0</v>
      </c>
      <c r="F2256" s="119">
        <v>211.84214694338601</v>
      </c>
      <c r="G2256" s="114">
        <v>23.246735000000001</v>
      </c>
      <c r="H2256" s="114">
        <v>76.108672999999996</v>
      </c>
      <c r="I2256" s="114" t="s">
        <v>1145</v>
      </c>
      <c r="J2256" s="114" t="s">
        <v>61</v>
      </c>
      <c r="K2256" s="121" t="s">
        <v>495</v>
      </c>
      <c r="L2256" s="121" t="s">
        <v>55</v>
      </c>
      <c r="M2256" s="114" t="s">
        <v>1396</v>
      </c>
      <c r="N2256" s="114" t="s">
        <v>65</v>
      </c>
      <c r="O2256" s="114" t="s">
        <v>518</v>
      </c>
      <c r="P2256" s="121" t="s">
        <v>1146</v>
      </c>
      <c r="Q2256" s="121">
        <v>4</v>
      </c>
      <c r="R2256" s="121" t="s">
        <v>881</v>
      </c>
      <c r="S2256" s="121" t="s">
        <v>59</v>
      </c>
      <c r="U2256" s="121" t="s">
        <v>874</v>
      </c>
      <c r="W2256" s="113" t="s">
        <v>65</v>
      </c>
      <c r="X2256" s="113">
        <v>6</v>
      </c>
      <c r="Y2256" s="113" t="s">
        <v>65</v>
      </c>
      <c r="Z2256" s="113" t="s">
        <v>65</v>
      </c>
      <c r="AA2256" s="120">
        <v>0</v>
      </c>
      <c r="AB2256" s="114" t="s">
        <v>65</v>
      </c>
      <c r="AC2256" s="121" t="s">
        <v>59</v>
      </c>
      <c r="AD2256" s="121" t="s">
        <v>875</v>
      </c>
    </row>
    <row r="2257" spans="1:30" s="121" customFormat="1">
      <c r="A2257" s="114" t="s">
        <v>1432</v>
      </c>
      <c r="B2257" s="114" t="s">
        <v>1408</v>
      </c>
      <c r="C2257" s="114" t="s">
        <v>868</v>
      </c>
      <c r="D2257" s="114">
        <f t="shared" si="169"/>
        <v>4</v>
      </c>
      <c r="E2257" s="119">
        <f t="shared" si="171"/>
        <v>211.84214694338601</v>
      </c>
      <c r="F2257" s="119">
        <v>20.335534426127499</v>
      </c>
      <c r="G2257" s="114">
        <v>23.248279</v>
      </c>
      <c r="H2257" s="114">
        <v>76.109094999999996</v>
      </c>
      <c r="I2257" s="114" t="s">
        <v>1145</v>
      </c>
      <c r="J2257" s="114" t="s">
        <v>61</v>
      </c>
      <c r="K2257" s="121" t="s">
        <v>495</v>
      </c>
      <c r="L2257" s="121" t="s">
        <v>55</v>
      </c>
      <c r="M2257" s="114" t="s">
        <v>1396</v>
      </c>
      <c r="N2257" s="114" t="s">
        <v>65</v>
      </c>
      <c r="O2257" s="114" t="s">
        <v>518</v>
      </c>
      <c r="P2257" s="121" t="s">
        <v>1146</v>
      </c>
      <c r="Q2257" s="121">
        <v>4</v>
      </c>
      <c r="R2257" s="121" t="s">
        <v>881</v>
      </c>
      <c r="S2257" s="121" t="s">
        <v>59</v>
      </c>
      <c r="U2257" s="121" t="s">
        <v>874</v>
      </c>
      <c r="W2257" s="113" t="s">
        <v>65</v>
      </c>
      <c r="X2257" s="113">
        <v>4</v>
      </c>
      <c r="Y2257" s="113" t="s">
        <v>65</v>
      </c>
      <c r="Z2257" s="113" t="s">
        <v>65</v>
      </c>
      <c r="AA2257" s="120">
        <v>0</v>
      </c>
      <c r="AB2257" s="114" t="s">
        <v>65</v>
      </c>
      <c r="AC2257" s="121" t="s">
        <v>59</v>
      </c>
      <c r="AD2257" s="121" t="s">
        <v>875</v>
      </c>
    </row>
    <row r="2258" spans="1:30" s="121" customFormat="1">
      <c r="A2258" s="114" t="s">
        <v>1431</v>
      </c>
      <c r="B2258" s="114" t="s">
        <v>1408</v>
      </c>
      <c r="C2258" s="114" t="s">
        <v>868</v>
      </c>
      <c r="D2258" s="114">
        <f t="shared" si="169"/>
        <v>4</v>
      </c>
      <c r="E2258" s="119">
        <f t="shared" si="171"/>
        <v>232.17768136951352</v>
      </c>
      <c r="F2258" s="119">
        <v>87.377777359225405</v>
      </c>
      <c r="G2258" s="114">
        <v>23.248457999999999</v>
      </c>
      <c r="H2258" s="114">
        <v>76.109054999999998</v>
      </c>
      <c r="I2258" s="114" t="s">
        <v>1145</v>
      </c>
      <c r="J2258" s="114" t="s">
        <v>61</v>
      </c>
      <c r="K2258" s="121" t="s">
        <v>495</v>
      </c>
      <c r="L2258" s="121" t="s">
        <v>55</v>
      </c>
      <c r="M2258" s="114" t="s">
        <v>1396</v>
      </c>
      <c r="N2258" s="114" t="s">
        <v>65</v>
      </c>
      <c r="O2258" s="114" t="s">
        <v>518</v>
      </c>
      <c r="P2258" s="121" t="s">
        <v>1146</v>
      </c>
      <c r="Q2258" s="121">
        <v>4</v>
      </c>
      <c r="R2258" s="121" t="s">
        <v>881</v>
      </c>
      <c r="S2258" s="121" t="s">
        <v>59</v>
      </c>
      <c r="U2258" s="121" t="s">
        <v>874</v>
      </c>
      <c r="W2258" s="113" t="s">
        <v>65</v>
      </c>
      <c r="X2258" s="113">
        <v>6</v>
      </c>
      <c r="Y2258" s="113" t="s">
        <v>65</v>
      </c>
      <c r="Z2258" s="113" t="s">
        <v>65</v>
      </c>
      <c r="AA2258" s="120">
        <v>0</v>
      </c>
      <c r="AB2258" s="114" t="s">
        <v>65</v>
      </c>
      <c r="AC2258" s="121" t="s">
        <v>59</v>
      </c>
      <c r="AD2258" s="121" t="s">
        <v>875</v>
      </c>
    </row>
    <row r="2259" spans="1:30" s="121" customFormat="1">
      <c r="A2259" s="114" t="s">
        <v>1433</v>
      </c>
      <c r="B2259" s="114" t="s">
        <v>1537</v>
      </c>
      <c r="C2259" s="114" t="s">
        <v>868</v>
      </c>
      <c r="D2259" s="114">
        <f t="shared" si="169"/>
        <v>4</v>
      </c>
      <c r="E2259" s="119">
        <f t="shared" si="171"/>
        <v>319.55545872873893</v>
      </c>
      <c r="F2259" s="119">
        <v>28.0808667116106</v>
      </c>
      <c r="G2259" s="114">
        <v>23.249231999999999</v>
      </c>
      <c r="H2259" s="114">
        <v>76.108894000000006</v>
      </c>
      <c r="I2259" s="114" t="s">
        <v>1145</v>
      </c>
      <c r="J2259" s="114" t="s">
        <v>61</v>
      </c>
      <c r="K2259" s="121" t="s">
        <v>495</v>
      </c>
      <c r="L2259" s="121" t="s">
        <v>55</v>
      </c>
      <c r="M2259" s="114" t="s">
        <v>1396</v>
      </c>
      <c r="N2259" s="114" t="s">
        <v>65</v>
      </c>
      <c r="O2259" s="114" t="s">
        <v>518</v>
      </c>
      <c r="P2259" s="121" t="s">
        <v>1146</v>
      </c>
      <c r="Q2259" s="121">
        <v>4</v>
      </c>
      <c r="R2259" s="121" t="s">
        <v>881</v>
      </c>
      <c r="S2259" s="121" t="s">
        <v>59</v>
      </c>
      <c r="U2259" s="121" t="s">
        <v>874</v>
      </c>
      <c r="W2259" s="149" t="s">
        <v>1433</v>
      </c>
      <c r="X2259" s="113">
        <v>16</v>
      </c>
      <c r="Y2259" s="113" t="s">
        <v>1413</v>
      </c>
      <c r="Z2259" s="113" t="s">
        <v>1433</v>
      </c>
      <c r="AA2259" s="120">
        <f>X2259+6</f>
        <v>22</v>
      </c>
      <c r="AB2259" s="114" t="s">
        <v>65</v>
      </c>
      <c r="AC2259" s="121" t="s">
        <v>59</v>
      </c>
      <c r="AD2259" s="121" t="s">
        <v>875</v>
      </c>
    </row>
    <row r="2260" spans="1:30" s="121" customFormat="1">
      <c r="A2260" s="114" t="s">
        <v>1431</v>
      </c>
      <c r="B2260" s="114" t="s">
        <v>1408</v>
      </c>
      <c r="C2260" s="114" t="s">
        <v>868</v>
      </c>
      <c r="D2260" s="114">
        <f t="shared" si="169"/>
        <v>4</v>
      </c>
      <c r="E2260" s="119">
        <f t="shared" si="171"/>
        <v>347.63632544034954</v>
      </c>
      <c r="F2260" s="119">
        <v>14.8473617708518</v>
      </c>
      <c r="G2260" s="114">
        <v>23.249483999999999</v>
      </c>
      <c r="H2260" s="114">
        <v>76.108862999999999</v>
      </c>
      <c r="I2260" s="114" t="s">
        <v>1145</v>
      </c>
      <c r="J2260" s="114" t="s">
        <v>61</v>
      </c>
      <c r="K2260" s="121" t="s">
        <v>495</v>
      </c>
      <c r="L2260" s="121" t="s">
        <v>55</v>
      </c>
      <c r="M2260" s="114" t="s">
        <v>1396</v>
      </c>
      <c r="N2260" s="114" t="s">
        <v>65</v>
      </c>
      <c r="O2260" s="114" t="s">
        <v>518</v>
      </c>
      <c r="P2260" s="121" t="s">
        <v>1146</v>
      </c>
      <c r="Q2260" s="121">
        <v>4</v>
      </c>
      <c r="R2260" s="121" t="s">
        <v>873</v>
      </c>
      <c r="S2260" s="121" t="s">
        <v>59</v>
      </c>
      <c r="U2260" s="121" t="s">
        <v>874</v>
      </c>
      <c r="W2260" s="113" t="s">
        <v>65</v>
      </c>
      <c r="X2260" s="113">
        <v>6</v>
      </c>
      <c r="Y2260" s="113" t="s">
        <v>65</v>
      </c>
      <c r="Z2260" s="113" t="s">
        <v>65</v>
      </c>
      <c r="AA2260" s="120">
        <v>0</v>
      </c>
      <c r="AB2260" s="114" t="s">
        <v>65</v>
      </c>
      <c r="AC2260" s="121" t="s">
        <v>59</v>
      </c>
      <c r="AD2260" s="121" t="s">
        <v>875</v>
      </c>
    </row>
    <row r="2261" spans="1:30" s="121" customFormat="1">
      <c r="A2261" s="114" t="s">
        <v>1431</v>
      </c>
      <c r="B2261" s="114" t="s">
        <v>1408</v>
      </c>
      <c r="C2261" s="114" t="s">
        <v>868</v>
      </c>
      <c r="D2261" s="114">
        <f t="shared" si="169"/>
        <v>4</v>
      </c>
      <c r="E2261" s="119">
        <f t="shared" si="171"/>
        <v>362.48368721120136</v>
      </c>
      <c r="F2261" s="119">
        <v>220.44969487202599</v>
      </c>
      <c r="G2261" s="114">
        <v>23.249616</v>
      </c>
      <c r="H2261" s="114">
        <v>76.108887999999993</v>
      </c>
      <c r="I2261" s="114" t="s">
        <v>1145</v>
      </c>
      <c r="J2261" s="114" t="s">
        <v>61</v>
      </c>
      <c r="K2261" s="121" t="s">
        <v>495</v>
      </c>
      <c r="L2261" s="121" t="s">
        <v>55</v>
      </c>
      <c r="M2261" s="114" t="s">
        <v>1396</v>
      </c>
      <c r="N2261" s="114" t="s">
        <v>65</v>
      </c>
      <c r="O2261" s="114" t="s">
        <v>518</v>
      </c>
      <c r="P2261" s="121" t="s">
        <v>1146</v>
      </c>
      <c r="Q2261" s="121">
        <v>4</v>
      </c>
      <c r="R2261" s="121" t="s">
        <v>881</v>
      </c>
      <c r="S2261" s="121" t="s">
        <v>59</v>
      </c>
      <c r="U2261" s="121" t="s">
        <v>874</v>
      </c>
      <c r="W2261" s="113" t="s">
        <v>65</v>
      </c>
      <c r="X2261" s="113">
        <v>6</v>
      </c>
      <c r="Y2261" s="113" t="s">
        <v>65</v>
      </c>
      <c r="Z2261" s="113" t="s">
        <v>65</v>
      </c>
      <c r="AA2261" s="120">
        <v>0</v>
      </c>
      <c r="AB2261" s="114" t="s">
        <v>65</v>
      </c>
      <c r="AC2261" s="121" t="s">
        <v>59</v>
      </c>
      <c r="AD2261" s="121" t="s">
        <v>875</v>
      </c>
    </row>
    <row r="2262" spans="1:30" s="121" customFormat="1">
      <c r="A2262" s="114" t="s">
        <v>882</v>
      </c>
      <c r="B2262" s="114" t="s">
        <v>871</v>
      </c>
      <c r="C2262" s="114" t="s">
        <v>868</v>
      </c>
      <c r="D2262" s="114">
        <f t="shared" si="169"/>
        <v>4</v>
      </c>
      <c r="E2262" s="119">
        <f t="shared" si="171"/>
        <v>582.93338208322734</v>
      </c>
      <c r="F2262" s="119">
        <v>48.938996903364099</v>
      </c>
      <c r="G2262" s="114">
        <v>23.251597</v>
      </c>
      <c r="H2262" s="114">
        <v>76.109057000000007</v>
      </c>
      <c r="I2262" s="114" t="s">
        <v>1145</v>
      </c>
      <c r="J2262" s="114" t="s">
        <v>61</v>
      </c>
      <c r="K2262" s="121" t="s">
        <v>495</v>
      </c>
      <c r="L2262" s="121" t="s">
        <v>55</v>
      </c>
      <c r="M2262" s="114" t="s">
        <v>1396</v>
      </c>
      <c r="N2262" s="114" t="s">
        <v>65</v>
      </c>
      <c r="O2262" s="114" t="s">
        <v>518</v>
      </c>
      <c r="P2262" s="121" t="s">
        <v>1146</v>
      </c>
      <c r="Q2262" s="121">
        <v>4</v>
      </c>
      <c r="R2262" s="121" t="s">
        <v>873</v>
      </c>
      <c r="S2262" s="121" t="s">
        <v>59</v>
      </c>
      <c r="U2262" s="121" t="s">
        <v>874</v>
      </c>
      <c r="W2262" s="113" t="s">
        <v>65</v>
      </c>
      <c r="X2262" s="113">
        <v>6</v>
      </c>
      <c r="Y2262" s="113" t="s">
        <v>65</v>
      </c>
      <c r="Z2262" s="113" t="s">
        <v>65</v>
      </c>
      <c r="AA2262" s="120">
        <v>0</v>
      </c>
      <c r="AB2262" s="114" t="s">
        <v>65</v>
      </c>
      <c r="AC2262" s="121" t="s">
        <v>59</v>
      </c>
      <c r="AD2262" s="121" t="s">
        <v>875</v>
      </c>
    </row>
    <row r="2263" spans="1:30" s="121" customFormat="1">
      <c r="A2263" s="114" t="s">
        <v>1432</v>
      </c>
      <c r="B2263" s="114" t="s">
        <v>1408</v>
      </c>
      <c r="C2263" s="114" t="s">
        <v>868</v>
      </c>
      <c r="D2263" s="114">
        <f t="shared" si="169"/>
        <v>4</v>
      </c>
      <c r="E2263" s="119">
        <f t="shared" si="171"/>
        <v>631.87237898659146</v>
      </c>
      <c r="F2263" s="119">
        <v>17.07690691565</v>
      </c>
      <c r="G2263" s="114">
        <v>23.252034999999999</v>
      </c>
      <c r="H2263" s="114">
        <v>76.109111999999996</v>
      </c>
      <c r="I2263" s="114" t="s">
        <v>1145</v>
      </c>
      <c r="J2263" s="114" t="s">
        <v>61</v>
      </c>
      <c r="K2263" s="121" t="s">
        <v>495</v>
      </c>
      <c r="L2263" s="121" t="s">
        <v>55</v>
      </c>
      <c r="M2263" s="114" t="s">
        <v>1396</v>
      </c>
      <c r="N2263" s="114" t="s">
        <v>65</v>
      </c>
      <c r="O2263" s="114" t="s">
        <v>518</v>
      </c>
      <c r="P2263" s="121" t="s">
        <v>1146</v>
      </c>
      <c r="Q2263" s="121">
        <v>4</v>
      </c>
      <c r="R2263" s="121" t="s">
        <v>873</v>
      </c>
      <c r="S2263" s="121" t="s">
        <v>59</v>
      </c>
      <c r="U2263" s="121" t="s">
        <v>874</v>
      </c>
      <c r="W2263" s="113" t="s">
        <v>65</v>
      </c>
      <c r="X2263" s="113">
        <v>6</v>
      </c>
      <c r="Y2263" s="113" t="s">
        <v>65</v>
      </c>
      <c r="Z2263" s="113" t="s">
        <v>65</v>
      </c>
      <c r="AA2263" s="120">
        <v>0</v>
      </c>
      <c r="AB2263" s="114" t="s">
        <v>65</v>
      </c>
      <c r="AC2263" s="121" t="s">
        <v>59</v>
      </c>
      <c r="AD2263" s="121" t="s">
        <v>875</v>
      </c>
    </row>
    <row r="2264" spans="1:30" s="121" customFormat="1">
      <c r="A2264" s="114" t="s">
        <v>1432</v>
      </c>
      <c r="B2264" s="114" t="s">
        <v>1408</v>
      </c>
      <c r="C2264" s="114" t="s">
        <v>868</v>
      </c>
      <c r="D2264" s="114">
        <f t="shared" si="169"/>
        <v>5</v>
      </c>
      <c r="E2264" s="119">
        <f t="shared" si="171"/>
        <v>648.9492859022414</v>
      </c>
      <c r="F2264" s="119">
        <v>83.440013716042401</v>
      </c>
      <c r="G2264" s="114">
        <v>23.252189000000001</v>
      </c>
      <c r="H2264" s="114">
        <v>76.109129999999993</v>
      </c>
      <c r="I2264" s="114" t="s">
        <v>1145</v>
      </c>
      <c r="J2264" s="114" t="s">
        <v>61</v>
      </c>
      <c r="K2264" s="121" t="s">
        <v>495</v>
      </c>
      <c r="L2264" s="121" t="s">
        <v>55</v>
      </c>
      <c r="M2264" s="114" t="s">
        <v>1396</v>
      </c>
      <c r="N2264" s="114" t="s">
        <v>65</v>
      </c>
      <c r="O2264" s="114" t="s">
        <v>518</v>
      </c>
      <c r="P2264" s="121" t="s">
        <v>884</v>
      </c>
      <c r="Q2264" s="121">
        <v>6</v>
      </c>
      <c r="R2264" s="121" t="s">
        <v>873</v>
      </c>
      <c r="S2264" s="121" t="s">
        <v>59</v>
      </c>
      <c r="U2264" s="121" t="s">
        <v>886</v>
      </c>
      <c r="W2264" s="113" t="s">
        <v>65</v>
      </c>
      <c r="X2264" s="113">
        <v>6</v>
      </c>
      <c r="Y2264" s="113" t="s">
        <v>65</v>
      </c>
      <c r="Z2264" s="113" t="s">
        <v>65</v>
      </c>
      <c r="AA2264" s="120">
        <v>0</v>
      </c>
      <c r="AB2264" s="114" t="s">
        <v>65</v>
      </c>
      <c r="AC2264" s="121" t="s">
        <v>59</v>
      </c>
      <c r="AD2264" s="121" t="s">
        <v>875</v>
      </c>
    </row>
    <row r="2265" spans="1:30" s="121" customFormat="1">
      <c r="A2265" s="114" t="s">
        <v>1432</v>
      </c>
      <c r="B2265" s="114" t="s">
        <v>1408</v>
      </c>
      <c r="C2265" s="114" t="s">
        <v>868</v>
      </c>
      <c r="D2265" s="114">
        <f t="shared" si="169"/>
        <v>5</v>
      </c>
      <c r="E2265" s="119">
        <f t="shared" si="171"/>
        <v>732.38929961828376</v>
      </c>
      <c r="F2265" s="119">
        <v>15.1652431437863</v>
      </c>
      <c r="G2265" s="114">
        <v>23.252904000000001</v>
      </c>
      <c r="H2265" s="114">
        <v>76.109042000000002</v>
      </c>
      <c r="I2265" s="114" t="s">
        <v>1145</v>
      </c>
      <c r="J2265" s="114" t="s">
        <v>61</v>
      </c>
      <c r="K2265" s="121" t="s">
        <v>495</v>
      </c>
      <c r="L2265" s="121" t="s">
        <v>55</v>
      </c>
      <c r="M2265" s="114" t="s">
        <v>1396</v>
      </c>
      <c r="N2265" s="114" t="s">
        <v>65</v>
      </c>
      <c r="O2265" s="114" t="s">
        <v>518</v>
      </c>
      <c r="P2265" s="121" t="s">
        <v>884</v>
      </c>
      <c r="Q2265" s="121">
        <v>6</v>
      </c>
      <c r="R2265" s="121" t="s">
        <v>873</v>
      </c>
      <c r="S2265" s="121" t="s">
        <v>59</v>
      </c>
      <c r="U2265" s="121" t="s">
        <v>886</v>
      </c>
      <c r="W2265" s="113" t="s">
        <v>65</v>
      </c>
      <c r="X2265" s="113">
        <v>6</v>
      </c>
      <c r="Y2265" s="113" t="s">
        <v>65</v>
      </c>
      <c r="Z2265" s="113" t="s">
        <v>65</v>
      </c>
      <c r="AA2265" s="120">
        <v>0</v>
      </c>
      <c r="AB2265" s="114" t="s">
        <v>65</v>
      </c>
      <c r="AC2265" s="121" t="s">
        <v>59</v>
      </c>
      <c r="AD2265" s="121" t="s">
        <v>875</v>
      </c>
    </row>
    <row r="2266" spans="1:30" s="121" customFormat="1">
      <c r="A2266" s="114" t="s">
        <v>1432</v>
      </c>
      <c r="B2266" s="114" t="s">
        <v>1408</v>
      </c>
      <c r="C2266" s="114" t="s">
        <v>868</v>
      </c>
      <c r="D2266" s="114">
        <f t="shared" si="169"/>
        <v>5</v>
      </c>
      <c r="E2266" s="119">
        <f t="shared" si="171"/>
        <v>747.55454276207001</v>
      </c>
      <c r="F2266" s="119">
        <v>58.405207595602597</v>
      </c>
      <c r="G2266" s="114">
        <v>23.252974999999999</v>
      </c>
      <c r="H2266" s="114">
        <v>76.108914999999996</v>
      </c>
      <c r="I2266" s="114" t="s">
        <v>1145</v>
      </c>
      <c r="J2266" s="114" t="s">
        <v>61</v>
      </c>
      <c r="K2266" s="121" t="s">
        <v>495</v>
      </c>
      <c r="L2266" s="121" t="s">
        <v>55</v>
      </c>
      <c r="M2266" s="114" t="s">
        <v>1396</v>
      </c>
      <c r="N2266" s="114" t="s">
        <v>65</v>
      </c>
      <c r="O2266" s="114" t="s">
        <v>518</v>
      </c>
      <c r="P2266" s="121" t="s">
        <v>884</v>
      </c>
      <c r="Q2266" s="121">
        <v>6</v>
      </c>
      <c r="R2266" s="121" t="s">
        <v>873</v>
      </c>
      <c r="S2266" s="121" t="s">
        <v>59</v>
      </c>
      <c r="U2266" s="121" t="s">
        <v>886</v>
      </c>
      <c r="W2266" s="113" t="s">
        <v>65</v>
      </c>
      <c r="X2266" s="113">
        <v>7</v>
      </c>
      <c r="Y2266" s="113" t="s">
        <v>65</v>
      </c>
      <c r="Z2266" s="113" t="s">
        <v>65</v>
      </c>
      <c r="AA2266" s="120">
        <v>0</v>
      </c>
      <c r="AB2266" s="114" t="s">
        <v>65</v>
      </c>
      <c r="AC2266" s="121" t="s">
        <v>59</v>
      </c>
      <c r="AD2266" s="121" t="s">
        <v>875</v>
      </c>
    </row>
    <row r="2267" spans="1:30" s="121" customFormat="1">
      <c r="A2267" s="114" t="s">
        <v>1432</v>
      </c>
      <c r="B2267" s="114" t="s">
        <v>1408</v>
      </c>
      <c r="C2267" s="114" t="s">
        <v>868</v>
      </c>
      <c r="D2267" s="114">
        <f t="shared" si="169"/>
        <v>5</v>
      </c>
      <c r="E2267" s="119">
        <f t="shared" si="171"/>
        <v>805.95975035767265</v>
      </c>
      <c r="F2267" s="119">
        <v>27.752336994693401</v>
      </c>
      <c r="G2267" s="114">
        <v>23.253003</v>
      </c>
      <c r="H2267" s="114">
        <v>76.108349000000004</v>
      </c>
      <c r="I2267" s="114" t="s">
        <v>1145</v>
      </c>
      <c r="J2267" s="114" t="s">
        <v>61</v>
      </c>
      <c r="K2267" s="121" t="s">
        <v>495</v>
      </c>
      <c r="L2267" s="121" t="s">
        <v>55</v>
      </c>
      <c r="M2267" s="114" t="s">
        <v>1396</v>
      </c>
      <c r="N2267" s="114" t="s">
        <v>65</v>
      </c>
      <c r="O2267" s="114" t="s">
        <v>518</v>
      </c>
      <c r="P2267" s="121" t="s">
        <v>884</v>
      </c>
      <c r="Q2267" s="121">
        <v>6</v>
      </c>
      <c r="R2267" s="121" t="s">
        <v>873</v>
      </c>
      <c r="S2267" s="121" t="s">
        <v>59</v>
      </c>
      <c r="U2267" s="121" t="s">
        <v>886</v>
      </c>
      <c r="W2267" s="113" t="s">
        <v>65</v>
      </c>
      <c r="X2267" s="113">
        <v>6</v>
      </c>
      <c r="Y2267" s="113" t="s">
        <v>65</v>
      </c>
      <c r="Z2267" s="113" t="s">
        <v>65</v>
      </c>
      <c r="AA2267" s="120">
        <v>0</v>
      </c>
      <c r="AB2267" s="114" t="s">
        <v>65</v>
      </c>
      <c r="AC2267" s="121" t="s">
        <v>59</v>
      </c>
      <c r="AD2267" s="121" t="s">
        <v>875</v>
      </c>
    </row>
    <row r="2268" spans="1:30" s="121" customFormat="1">
      <c r="A2268" s="114" t="s">
        <v>1432</v>
      </c>
      <c r="B2268" s="114" t="s">
        <v>1408</v>
      </c>
      <c r="C2268" s="114" t="s">
        <v>868</v>
      </c>
      <c r="D2268" s="114">
        <f t="shared" si="169"/>
        <v>5</v>
      </c>
      <c r="E2268" s="119">
        <f t="shared" si="171"/>
        <v>833.7120873523661</v>
      </c>
      <c r="F2268" s="119">
        <v>62.244454821595802</v>
      </c>
      <c r="G2268" s="114">
        <v>23.253233999999999</v>
      </c>
      <c r="H2268" s="114">
        <v>76.108243999999999</v>
      </c>
      <c r="I2268" s="114" t="s">
        <v>1145</v>
      </c>
      <c r="J2268" s="114" t="s">
        <v>61</v>
      </c>
      <c r="K2268" s="121" t="s">
        <v>495</v>
      </c>
      <c r="L2268" s="121" t="s">
        <v>55</v>
      </c>
      <c r="M2268" s="114" t="s">
        <v>1396</v>
      </c>
      <c r="N2268" s="114" t="s">
        <v>65</v>
      </c>
      <c r="O2268" s="114" t="s">
        <v>518</v>
      </c>
      <c r="P2268" s="121" t="s">
        <v>884</v>
      </c>
      <c r="Q2268" s="121">
        <v>6</v>
      </c>
      <c r="R2268" s="121" t="s">
        <v>873</v>
      </c>
      <c r="S2268" s="121" t="s">
        <v>59</v>
      </c>
      <c r="U2268" s="121" t="s">
        <v>886</v>
      </c>
      <c r="W2268" s="113" t="s">
        <v>65</v>
      </c>
      <c r="X2268" s="113">
        <v>6</v>
      </c>
      <c r="Y2268" s="113" t="s">
        <v>65</v>
      </c>
      <c r="Z2268" s="113" t="s">
        <v>65</v>
      </c>
      <c r="AA2268" s="120">
        <v>0</v>
      </c>
      <c r="AB2268" s="114" t="s">
        <v>65</v>
      </c>
      <c r="AC2268" s="121" t="s">
        <v>59</v>
      </c>
      <c r="AD2268" s="121" t="s">
        <v>875</v>
      </c>
    </row>
    <row r="2269" spans="1:30" s="121" customFormat="1">
      <c r="A2269" s="114" t="s">
        <v>1432</v>
      </c>
      <c r="B2269" s="114" t="s">
        <v>1408</v>
      </c>
      <c r="C2269" s="114" t="s">
        <v>868</v>
      </c>
      <c r="D2269" s="114">
        <f t="shared" si="169"/>
        <v>5</v>
      </c>
      <c r="E2269" s="119">
        <f t="shared" si="171"/>
        <v>895.95654217396191</v>
      </c>
      <c r="F2269" s="119">
        <v>16.597911142474601</v>
      </c>
      <c r="G2269" s="114">
        <v>23.253786000000002</v>
      </c>
      <c r="H2269" s="114">
        <v>76.108222999999995</v>
      </c>
      <c r="I2269" s="114" t="s">
        <v>1145</v>
      </c>
      <c r="J2269" s="114" t="s">
        <v>61</v>
      </c>
      <c r="K2269" s="121" t="s">
        <v>495</v>
      </c>
      <c r="L2269" s="121" t="s">
        <v>55</v>
      </c>
      <c r="M2269" s="114" t="s">
        <v>1396</v>
      </c>
      <c r="N2269" s="114" t="s">
        <v>65</v>
      </c>
      <c r="O2269" s="114" t="s">
        <v>518</v>
      </c>
      <c r="P2269" s="121" t="s">
        <v>884</v>
      </c>
      <c r="Q2269" s="121">
        <v>6</v>
      </c>
      <c r="R2269" s="121" t="s">
        <v>873</v>
      </c>
      <c r="S2269" s="121" t="s">
        <v>59</v>
      </c>
      <c r="U2269" s="121" t="s">
        <v>886</v>
      </c>
      <c r="W2269" s="113" t="s">
        <v>65</v>
      </c>
      <c r="X2269" s="113">
        <v>8</v>
      </c>
      <c r="Y2269" s="113" t="s">
        <v>65</v>
      </c>
      <c r="Z2269" s="113" t="s">
        <v>65</v>
      </c>
      <c r="AA2269" s="120">
        <v>0</v>
      </c>
      <c r="AB2269" s="114" t="s">
        <v>65</v>
      </c>
      <c r="AC2269" s="121" t="s">
        <v>59</v>
      </c>
      <c r="AD2269" s="121" t="s">
        <v>875</v>
      </c>
    </row>
    <row r="2270" spans="1:30" s="121" customFormat="1">
      <c r="A2270" s="114" t="s">
        <v>1432</v>
      </c>
      <c r="B2270" s="114" t="s">
        <v>1408</v>
      </c>
      <c r="C2270" s="114" t="s">
        <v>868</v>
      </c>
      <c r="D2270" s="114">
        <f t="shared" si="169"/>
        <v>5</v>
      </c>
      <c r="E2270" s="119">
        <f t="shared" si="171"/>
        <v>912.55445331643648</v>
      </c>
      <c r="F2270" s="119">
        <v>30.853309148491999</v>
      </c>
      <c r="G2270" s="114">
        <v>23.253924999999999</v>
      </c>
      <c r="H2270" s="114">
        <v>76.108170999999999</v>
      </c>
      <c r="I2270" s="114" t="s">
        <v>1145</v>
      </c>
      <c r="J2270" s="114" t="s">
        <v>61</v>
      </c>
      <c r="K2270" s="121" t="s">
        <v>495</v>
      </c>
      <c r="L2270" s="121" t="s">
        <v>55</v>
      </c>
      <c r="M2270" s="114" t="s">
        <v>1396</v>
      </c>
      <c r="N2270" s="114" t="s">
        <v>65</v>
      </c>
      <c r="O2270" s="114" t="s">
        <v>518</v>
      </c>
      <c r="P2270" s="121" t="s">
        <v>884</v>
      </c>
      <c r="Q2270" s="121">
        <v>6</v>
      </c>
      <c r="R2270" s="121" t="s">
        <v>873</v>
      </c>
      <c r="S2270" s="121" t="s">
        <v>59</v>
      </c>
      <c r="U2270" s="121" t="s">
        <v>886</v>
      </c>
      <c r="W2270" s="113" t="s">
        <v>65</v>
      </c>
      <c r="X2270" s="113">
        <v>4</v>
      </c>
      <c r="Y2270" s="113" t="s">
        <v>65</v>
      </c>
      <c r="Z2270" s="113" t="s">
        <v>65</v>
      </c>
      <c r="AA2270" s="120">
        <v>0</v>
      </c>
      <c r="AB2270" s="114" t="s">
        <v>65</v>
      </c>
      <c r="AC2270" s="121" t="s">
        <v>59</v>
      </c>
      <c r="AD2270" s="121" t="s">
        <v>875</v>
      </c>
    </row>
    <row r="2271" spans="1:30" s="121" customFormat="1">
      <c r="A2271" s="114" t="s">
        <v>1432</v>
      </c>
      <c r="B2271" s="114" t="s">
        <v>1408</v>
      </c>
      <c r="C2271" s="114" t="s">
        <v>868</v>
      </c>
      <c r="D2271" s="114">
        <f t="shared" si="169"/>
        <v>5</v>
      </c>
      <c r="E2271" s="119">
        <f t="shared" si="171"/>
        <v>943.40776246492851</v>
      </c>
      <c r="F2271" s="119">
        <v>629.76468043585703</v>
      </c>
      <c r="G2271" s="114">
        <v>23.254190999999999</v>
      </c>
      <c r="H2271" s="114">
        <v>76.108080999999999</v>
      </c>
      <c r="I2271" s="114" t="s">
        <v>1145</v>
      </c>
      <c r="J2271" s="114" t="s">
        <v>61</v>
      </c>
      <c r="K2271" s="121" t="s">
        <v>495</v>
      </c>
      <c r="L2271" s="121" t="s">
        <v>55</v>
      </c>
      <c r="M2271" s="114" t="s">
        <v>1396</v>
      </c>
      <c r="N2271" s="114" t="s">
        <v>65</v>
      </c>
      <c r="O2271" s="114" t="s">
        <v>518</v>
      </c>
      <c r="P2271" s="121" t="s">
        <v>884</v>
      </c>
      <c r="Q2271" s="121">
        <v>6</v>
      </c>
      <c r="R2271" s="121" t="s">
        <v>873</v>
      </c>
      <c r="S2271" s="121" t="s">
        <v>59</v>
      </c>
      <c r="U2271" s="121" t="s">
        <v>886</v>
      </c>
      <c r="W2271" s="113" t="s">
        <v>65</v>
      </c>
      <c r="X2271" s="113">
        <v>4</v>
      </c>
      <c r="Y2271" s="113" t="s">
        <v>65</v>
      </c>
      <c r="Z2271" s="113" t="s">
        <v>65</v>
      </c>
      <c r="AA2271" s="120">
        <v>0</v>
      </c>
      <c r="AB2271" s="114" t="s">
        <v>65</v>
      </c>
      <c r="AC2271" s="121" t="s">
        <v>59</v>
      </c>
      <c r="AD2271" s="121" t="s">
        <v>875</v>
      </c>
    </row>
    <row r="2272" spans="1:30" s="121" customFormat="1">
      <c r="A2272" s="114" t="s">
        <v>1432</v>
      </c>
      <c r="B2272" s="114" t="s">
        <v>1408</v>
      </c>
      <c r="C2272" s="114" t="s">
        <v>868</v>
      </c>
      <c r="D2272" s="114">
        <f t="shared" si="169"/>
        <v>5</v>
      </c>
      <c r="E2272" s="119">
        <f t="shared" si="171"/>
        <v>1573.1724429007854</v>
      </c>
      <c r="F2272" s="119">
        <v>586.40430166393401</v>
      </c>
      <c r="G2272" s="114">
        <v>23.257396</v>
      </c>
      <c r="H2272" s="114">
        <v>76.104423999999995</v>
      </c>
      <c r="I2272" s="114" t="s">
        <v>1145</v>
      </c>
      <c r="J2272" s="114" t="s">
        <v>61</v>
      </c>
      <c r="K2272" s="121" t="s">
        <v>495</v>
      </c>
      <c r="L2272" s="121" t="s">
        <v>55</v>
      </c>
      <c r="M2272" s="114" t="s">
        <v>1396</v>
      </c>
      <c r="N2272" s="114" t="s">
        <v>65</v>
      </c>
      <c r="O2272" s="114" t="s">
        <v>518</v>
      </c>
      <c r="P2272" s="121" t="s">
        <v>884</v>
      </c>
      <c r="Q2272" s="121">
        <v>6</v>
      </c>
      <c r="R2272" s="121" t="s">
        <v>885</v>
      </c>
      <c r="S2272" s="121" t="s">
        <v>59</v>
      </c>
      <c r="U2272" s="121" t="s">
        <v>886</v>
      </c>
      <c r="W2272" s="113" t="s">
        <v>65</v>
      </c>
      <c r="X2272" s="113">
        <v>7</v>
      </c>
      <c r="Y2272" s="113" t="s">
        <v>65</v>
      </c>
      <c r="Z2272" s="113" t="s">
        <v>65</v>
      </c>
      <c r="AA2272" s="120">
        <v>0</v>
      </c>
      <c r="AB2272" s="114" t="s">
        <v>65</v>
      </c>
      <c r="AC2272" s="121" t="s">
        <v>59</v>
      </c>
      <c r="AD2272" s="121" t="s">
        <v>875</v>
      </c>
    </row>
    <row r="2273" spans="1:30" s="121" customFormat="1">
      <c r="A2273" s="114" t="s">
        <v>1431</v>
      </c>
      <c r="B2273" s="114" t="s">
        <v>1408</v>
      </c>
      <c r="C2273" s="114" t="s">
        <v>868</v>
      </c>
      <c r="D2273" s="114">
        <f t="shared" si="169"/>
        <v>5</v>
      </c>
      <c r="E2273" s="119">
        <f t="shared" si="171"/>
        <v>2159.5767445647193</v>
      </c>
      <c r="F2273" s="119">
        <v>232.15551457170699</v>
      </c>
      <c r="G2273" s="114">
        <v>23.252126000000001</v>
      </c>
      <c r="H2273" s="114">
        <v>76.104343999999998</v>
      </c>
      <c r="I2273" s="114" t="s">
        <v>1145</v>
      </c>
      <c r="J2273" s="114" t="s">
        <v>61</v>
      </c>
      <c r="K2273" s="121" t="s">
        <v>495</v>
      </c>
      <c r="L2273" s="121" t="s">
        <v>55</v>
      </c>
      <c r="M2273" s="114" t="s">
        <v>1396</v>
      </c>
      <c r="N2273" s="114" t="s">
        <v>65</v>
      </c>
      <c r="O2273" s="114" t="s">
        <v>518</v>
      </c>
      <c r="P2273" s="121" t="s">
        <v>884</v>
      </c>
      <c r="Q2273" s="121">
        <v>6</v>
      </c>
      <c r="R2273" s="121" t="s">
        <v>873</v>
      </c>
      <c r="S2273" s="121" t="s">
        <v>59</v>
      </c>
      <c r="U2273" s="121" t="s">
        <v>886</v>
      </c>
      <c r="W2273" s="113" t="s">
        <v>65</v>
      </c>
      <c r="X2273" s="113">
        <v>6</v>
      </c>
      <c r="Y2273" s="113" t="s">
        <v>65</v>
      </c>
      <c r="Z2273" s="113" t="s">
        <v>65</v>
      </c>
      <c r="AA2273" s="120">
        <v>0</v>
      </c>
      <c r="AB2273" s="114" t="s">
        <v>65</v>
      </c>
      <c r="AC2273" s="121" t="s">
        <v>59</v>
      </c>
      <c r="AD2273" s="121" t="s">
        <v>875</v>
      </c>
    </row>
    <row r="2274" spans="1:30" s="121" customFormat="1">
      <c r="A2274" s="114" t="s">
        <v>1432</v>
      </c>
      <c r="B2274" s="114" t="s">
        <v>1408</v>
      </c>
      <c r="C2274" s="114" t="s">
        <v>868</v>
      </c>
      <c r="D2274" s="114">
        <f t="shared" si="169"/>
        <v>5</v>
      </c>
      <c r="E2274" s="119">
        <f t="shared" si="171"/>
        <v>2391.7322591364264</v>
      </c>
      <c r="F2274" s="119">
        <v>136.741159831663</v>
      </c>
      <c r="G2274" s="114">
        <v>23.251597</v>
      </c>
      <c r="H2274" s="114">
        <v>76.102260999999999</v>
      </c>
      <c r="I2274" s="114" t="s">
        <v>1145</v>
      </c>
      <c r="J2274" s="114" t="s">
        <v>61</v>
      </c>
      <c r="K2274" s="121" t="s">
        <v>495</v>
      </c>
      <c r="L2274" s="121" t="s">
        <v>55</v>
      </c>
      <c r="M2274" s="114" t="s">
        <v>1396</v>
      </c>
      <c r="N2274" s="114" t="s">
        <v>65</v>
      </c>
      <c r="O2274" s="114" t="s">
        <v>518</v>
      </c>
      <c r="P2274" s="121" t="s">
        <v>884</v>
      </c>
      <c r="Q2274" s="121">
        <v>6</v>
      </c>
      <c r="R2274" s="121" t="s">
        <v>873</v>
      </c>
      <c r="S2274" s="121" t="s">
        <v>59</v>
      </c>
      <c r="U2274" s="121" t="s">
        <v>886</v>
      </c>
      <c r="W2274" s="113" t="s">
        <v>65</v>
      </c>
      <c r="X2274" s="113">
        <v>6</v>
      </c>
      <c r="Y2274" s="113" t="s">
        <v>65</v>
      </c>
      <c r="Z2274" s="113" t="s">
        <v>65</v>
      </c>
      <c r="AA2274" s="120">
        <v>0</v>
      </c>
      <c r="AB2274" s="114" t="s">
        <v>65</v>
      </c>
      <c r="AC2274" s="121" t="s">
        <v>59</v>
      </c>
      <c r="AD2274" s="121" t="s">
        <v>875</v>
      </c>
    </row>
    <row r="2275" spans="1:30" s="121" customFormat="1">
      <c r="A2275" s="114" t="s">
        <v>1432</v>
      </c>
      <c r="B2275" s="114" t="s">
        <v>1408</v>
      </c>
      <c r="C2275" s="114" t="s">
        <v>868</v>
      </c>
      <c r="D2275" s="114">
        <f t="shared" si="169"/>
        <v>5</v>
      </c>
      <c r="E2275" s="119">
        <f t="shared" si="171"/>
        <v>2528.4734189680894</v>
      </c>
      <c r="F2275" s="119">
        <v>20.371490391592001</v>
      </c>
      <c r="G2275" s="114">
        <v>23.251450999999999</v>
      </c>
      <c r="H2275" s="114">
        <v>76.100949999999997</v>
      </c>
      <c r="I2275" s="114" t="s">
        <v>1145</v>
      </c>
      <c r="J2275" s="114" t="s">
        <v>61</v>
      </c>
      <c r="K2275" s="121" t="s">
        <v>495</v>
      </c>
      <c r="L2275" s="121" t="s">
        <v>55</v>
      </c>
      <c r="M2275" s="114" t="s">
        <v>1396</v>
      </c>
      <c r="N2275" s="114" t="s">
        <v>65</v>
      </c>
      <c r="O2275" s="114" t="s">
        <v>518</v>
      </c>
      <c r="P2275" s="121" t="s">
        <v>884</v>
      </c>
      <c r="Q2275" s="121">
        <v>6</v>
      </c>
      <c r="R2275" s="121" t="s">
        <v>873</v>
      </c>
      <c r="S2275" s="121" t="s">
        <v>59</v>
      </c>
      <c r="U2275" s="121" t="s">
        <v>886</v>
      </c>
      <c r="W2275" s="113" t="s">
        <v>65</v>
      </c>
      <c r="X2275" s="113">
        <v>4</v>
      </c>
      <c r="Y2275" s="113" t="s">
        <v>65</v>
      </c>
      <c r="Z2275" s="113" t="s">
        <v>65</v>
      </c>
      <c r="AA2275" s="120">
        <v>0</v>
      </c>
      <c r="AB2275" s="114" t="s">
        <v>65</v>
      </c>
      <c r="AC2275" s="121" t="s">
        <v>59</v>
      </c>
      <c r="AD2275" s="121" t="s">
        <v>875</v>
      </c>
    </row>
    <row r="2276" spans="1:30" s="121" customFormat="1">
      <c r="A2276" s="114" t="s">
        <v>1432</v>
      </c>
      <c r="B2276" s="114" t="s">
        <v>1408</v>
      </c>
      <c r="C2276" s="114" t="s">
        <v>868</v>
      </c>
      <c r="D2276" s="114">
        <f t="shared" si="169"/>
        <v>5</v>
      </c>
      <c r="E2276" s="119">
        <f t="shared" si="171"/>
        <v>2548.8449093596814</v>
      </c>
      <c r="F2276" s="119">
        <v>15.543427442205701</v>
      </c>
      <c r="G2276" s="114">
        <v>23.251341</v>
      </c>
      <c r="H2276" s="114">
        <v>76.100791000000001</v>
      </c>
      <c r="I2276" s="114" t="s">
        <v>1145</v>
      </c>
      <c r="J2276" s="114" t="s">
        <v>61</v>
      </c>
      <c r="K2276" s="121" t="s">
        <v>495</v>
      </c>
      <c r="L2276" s="121" t="s">
        <v>55</v>
      </c>
      <c r="M2276" s="114" t="s">
        <v>1396</v>
      </c>
      <c r="N2276" s="114" t="s">
        <v>65</v>
      </c>
      <c r="O2276" s="114" t="s">
        <v>518</v>
      </c>
      <c r="P2276" s="121" t="s">
        <v>884</v>
      </c>
      <c r="Q2276" s="121">
        <v>6</v>
      </c>
      <c r="R2276" s="121" t="s">
        <v>873</v>
      </c>
      <c r="S2276" s="121" t="s">
        <v>59</v>
      </c>
      <c r="U2276" s="121" t="s">
        <v>886</v>
      </c>
      <c r="W2276" s="113" t="s">
        <v>65</v>
      </c>
      <c r="X2276" s="113">
        <v>4</v>
      </c>
      <c r="Y2276" s="113" t="s">
        <v>65</v>
      </c>
      <c r="Z2276" s="113" t="s">
        <v>65</v>
      </c>
      <c r="AA2276" s="120">
        <v>0</v>
      </c>
      <c r="AB2276" s="114" t="s">
        <v>65</v>
      </c>
      <c r="AC2276" s="121" t="s">
        <v>59</v>
      </c>
      <c r="AD2276" s="121" t="s">
        <v>875</v>
      </c>
    </row>
    <row r="2277" spans="1:30" s="121" customFormat="1">
      <c r="A2277" s="114" t="s">
        <v>1432</v>
      </c>
      <c r="B2277" s="114" t="s">
        <v>1408</v>
      </c>
      <c r="C2277" s="114" t="s">
        <v>868</v>
      </c>
      <c r="D2277" s="114">
        <f t="shared" si="169"/>
        <v>5</v>
      </c>
      <c r="E2277" s="119">
        <f t="shared" si="171"/>
        <v>2564.3883368018869</v>
      </c>
      <c r="F2277" s="119">
        <v>18.485229469882</v>
      </c>
      <c r="G2277" s="114">
        <v>23.251279</v>
      </c>
      <c r="H2277" s="114">
        <v>76.100655000000003</v>
      </c>
      <c r="I2277" s="114" t="s">
        <v>1145</v>
      </c>
      <c r="J2277" s="114" t="s">
        <v>61</v>
      </c>
      <c r="K2277" s="121" t="s">
        <v>495</v>
      </c>
      <c r="L2277" s="121" t="s">
        <v>55</v>
      </c>
      <c r="M2277" s="114" t="s">
        <v>1396</v>
      </c>
      <c r="N2277" s="114" t="s">
        <v>65</v>
      </c>
      <c r="O2277" s="114" t="s">
        <v>518</v>
      </c>
      <c r="P2277" s="121" t="s">
        <v>884</v>
      </c>
      <c r="Q2277" s="121">
        <v>6</v>
      </c>
      <c r="R2277" s="121" t="s">
        <v>873</v>
      </c>
      <c r="S2277" s="121" t="s">
        <v>59</v>
      </c>
      <c r="U2277" s="121" t="s">
        <v>886</v>
      </c>
      <c r="W2277" s="113" t="s">
        <v>65</v>
      </c>
      <c r="X2277" s="113">
        <v>6</v>
      </c>
      <c r="Y2277" s="113" t="s">
        <v>65</v>
      </c>
      <c r="Z2277" s="113" t="s">
        <v>65</v>
      </c>
      <c r="AA2277" s="120">
        <v>0</v>
      </c>
      <c r="AB2277" s="114" t="s">
        <v>65</v>
      </c>
      <c r="AC2277" s="121" t="s">
        <v>59</v>
      </c>
      <c r="AD2277" s="121" t="s">
        <v>875</v>
      </c>
    </row>
    <row r="2278" spans="1:30" s="121" customFormat="1">
      <c r="A2278" s="114" t="s">
        <v>1432</v>
      </c>
      <c r="B2278" s="114" t="s">
        <v>1408</v>
      </c>
      <c r="C2278" s="114" t="s">
        <v>868</v>
      </c>
      <c r="D2278" s="114">
        <f t="shared" si="169"/>
        <v>4</v>
      </c>
      <c r="E2278" s="119">
        <f t="shared" si="171"/>
        <v>2582.8735662717691</v>
      </c>
      <c r="F2278" s="119">
        <v>136.50861134484799</v>
      </c>
      <c r="G2278" s="114">
        <v>23.251176000000001</v>
      </c>
      <c r="H2278" s="114">
        <v>76.100516999999996</v>
      </c>
      <c r="I2278" s="114" t="s">
        <v>1145</v>
      </c>
      <c r="J2278" s="114" t="s">
        <v>61</v>
      </c>
      <c r="K2278" s="121" t="s">
        <v>495</v>
      </c>
      <c r="L2278" s="121" t="s">
        <v>55</v>
      </c>
      <c r="M2278" s="114" t="s">
        <v>1396</v>
      </c>
      <c r="N2278" s="114" t="s">
        <v>65</v>
      </c>
      <c r="O2278" s="114" t="s">
        <v>518</v>
      </c>
      <c r="P2278" s="121" t="s">
        <v>1147</v>
      </c>
      <c r="Q2278" s="121">
        <v>4</v>
      </c>
      <c r="R2278" s="121" t="s">
        <v>873</v>
      </c>
      <c r="S2278" s="121" t="s">
        <v>59</v>
      </c>
      <c r="U2278" s="121" t="s">
        <v>874</v>
      </c>
      <c r="W2278" s="113" t="s">
        <v>65</v>
      </c>
      <c r="X2278" s="113">
        <v>8</v>
      </c>
      <c r="Y2278" s="113" t="s">
        <v>65</v>
      </c>
      <c r="Z2278" s="113" t="s">
        <v>65</v>
      </c>
      <c r="AA2278" s="120">
        <v>0</v>
      </c>
      <c r="AB2278" s="114" t="s">
        <v>65</v>
      </c>
      <c r="AC2278" s="121" t="s">
        <v>59</v>
      </c>
      <c r="AD2278" s="121" t="s">
        <v>875</v>
      </c>
    </row>
    <row r="2279" spans="1:30" s="121" customFormat="1">
      <c r="A2279" s="114" t="s">
        <v>1432</v>
      </c>
      <c r="B2279" s="114" t="s">
        <v>1408</v>
      </c>
      <c r="C2279" s="114" t="s">
        <v>895</v>
      </c>
      <c r="D2279" s="114">
        <f t="shared" si="169"/>
        <v>5</v>
      </c>
      <c r="E2279" s="119">
        <f t="shared" si="171"/>
        <v>2719.3821776166169</v>
      </c>
      <c r="F2279" s="119">
        <v>33.451192998201101</v>
      </c>
      <c r="G2279" s="114">
        <v>23.249965</v>
      </c>
      <c r="H2279" s="114">
        <v>76.100582000000003</v>
      </c>
      <c r="I2279" s="114" t="s">
        <v>1145</v>
      </c>
      <c r="J2279" s="114" t="s">
        <v>61</v>
      </c>
      <c r="K2279" s="121" t="s">
        <v>495</v>
      </c>
      <c r="L2279" s="121" t="s">
        <v>55</v>
      </c>
      <c r="M2279" s="114" t="s">
        <v>1396</v>
      </c>
      <c r="N2279" s="114" t="s">
        <v>65</v>
      </c>
      <c r="O2279" s="114" t="s">
        <v>518</v>
      </c>
      <c r="P2279" s="121" t="s">
        <v>884</v>
      </c>
      <c r="Q2279" s="121">
        <v>6</v>
      </c>
      <c r="R2279" s="121" t="s">
        <v>873</v>
      </c>
      <c r="S2279" s="121" t="s">
        <v>1535</v>
      </c>
      <c r="U2279" s="121" t="s">
        <v>886</v>
      </c>
      <c r="W2279" s="113" t="s">
        <v>65</v>
      </c>
      <c r="X2279" s="113">
        <v>6</v>
      </c>
      <c r="Y2279" s="113" t="s">
        <v>65</v>
      </c>
      <c r="Z2279" s="113" t="s">
        <v>65</v>
      </c>
      <c r="AA2279" s="120">
        <v>0</v>
      </c>
      <c r="AB2279" s="114" t="s">
        <v>65</v>
      </c>
      <c r="AC2279" s="121" t="s">
        <v>1535</v>
      </c>
      <c r="AD2279" s="121" t="s">
        <v>875</v>
      </c>
    </row>
    <row r="2280" spans="1:30" s="121" customFormat="1">
      <c r="A2280" s="114" t="s">
        <v>1148</v>
      </c>
      <c r="B2280" s="114" t="s">
        <v>893</v>
      </c>
      <c r="C2280" s="114" t="s">
        <v>895</v>
      </c>
      <c r="D2280" s="114">
        <f t="shared" si="169"/>
        <v>5</v>
      </c>
      <c r="E2280" s="119">
        <v>0</v>
      </c>
      <c r="F2280" s="119">
        <v>28.675814755456599</v>
      </c>
      <c r="G2280" s="114">
        <v>23.249963000000001</v>
      </c>
      <c r="H2280" s="114">
        <v>76.100274999999996</v>
      </c>
      <c r="I2280" s="114" t="s">
        <v>1149</v>
      </c>
      <c r="J2280" s="114" t="s">
        <v>61</v>
      </c>
      <c r="K2280" s="121" t="s">
        <v>495</v>
      </c>
      <c r="L2280" s="121" t="s">
        <v>55</v>
      </c>
      <c r="M2280" s="114" t="s">
        <v>1397</v>
      </c>
      <c r="N2280" s="114" t="s">
        <v>65</v>
      </c>
      <c r="O2280" s="114" t="s">
        <v>518</v>
      </c>
      <c r="P2280" s="121" t="s">
        <v>884</v>
      </c>
      <c r="Q2280" s="121">
        <v>6</v>
      </c>
      <c r="R2280" s="121" t="s">
        <v>873</v>
      </c>
      <c r="S2280" s="121" t="s">
        <v>1535</v>
      </c>
      <c r="U2280" s="121" t="s">
        <v>886</v>
      </c>
      <c r="W2280" s="113" t="s">
        <v>65</v>
      </c>
      <c r="X2280" s="113">
        <v>6</v>
      </c>
      <c r="Y2280" s="113" t="s">
        <v>65</v>
      </c>
      <c r="Z2280" s="113" t="s">
        <v>65</v>
      </c>
      <c r="AA2280" s="120">
        <v>0</v>
      </c>
      <c r="AB2280" s="114" t="s">
        <v>65</v>
      </c>
      <c r="AC2280" s="121" t="s">
        <v>1535</v>
      </c>
      <c r="AD2280" s="121" t="s">
        <v>875</v>
      </c>
    </row>
    <row r="2281" spans="1:30" s="121" customFormat="1">
      <c r="A2281" s="114" t="s">
        <v>1432</v>
      </c>
      <c r="B2281" s="114" t="s">
        <v>1408</v>
      </c>
      <c r="C2281" s="114" t="s">
        <v>868</v>
      </c>
      <c r="D2281" s="114">
        <f t="shared" si="169"/>
        <v>4</v>
      </c>
      <c r="E2281" s="119">
        <f t="shared" si="171"/>
        <v>28.675814755456599</v>
      </c>
      <c r="F2281" s="119">
        <v>155.62966326731501</v>
      </c>
      <c r="G2281" s="114">
        <v>23.250001000000001</v>
      </c>
      <c r="H2281" s="114">
        <v>76.100549999999998</v>
      </c>
      <c r="I2281" s="114" t="s">
        <v>1149</v>
      </c>
      <c r="J2281" s="114" t="s">
        <v>61</v>
      </c>
      <c r="K2281" s="121" t="s">
        <v>495</v>
      </c>
      <c r="L2281" s="121" t="s">
        <v>55</v>
      </c>
      <c r="M2281" s="114" t="s">
        <v>1397</v>
      </c>
      <c r="N2281" s="114" t="s">
        <v>65</v>
      </c>
      <c r="O2281" s="114" t="s">
        <v>518</v>
      </c>
      <c r="P2281" s="121" t="s">
        <v>1255</v>
      </c>
      <c r="Q2281" s="121">
        <v>4</v>
      </c>
      <c r="R2281" s="121" t="s">
        <v>873</v>
      </c>
      <c r="S2281" s="121" t="s">
        <v>59</v>
      </c>
      <c r="U2281" s="121" t="s">
        <v>874</v>
      </c>
      <c r="W2281" s="113" t="s">
        <v>65</v>
      </c>
      <c r="X2281" s="113">
        <v>6</v>
      </c>
      <c r="Y2281" s="113" t="s">
        <v>65</v>
      </c>
      <c r="Z2281" s="113" t="s">
        <v>65</v>
      </c>
      <c r="AA2281" s="120">
        <v>0</v>
      </c>
      <c r="AB2281" s="114" t="s">
        <v>65</v>
      </c>
      <c r="AC2281" s="121" t="s">
        <v>59</v>
      </c>
      <c r="AD2281" s="121" t="s">
        <v>875</v>
      </c>
    </row>
    <row r="2282" spans="1:30" s="121" customFormat="1">
      <c r="A2282" s="114" t="s">
        <v>1433</v>
      </c>
      <c r="B2282" s="114" t="s">
        <v>1537</v>
      </c>
      <c r="C2282" s="114" t="s">
        <v>868</v>
      </c>
      <c r="D2282" s="114">
        <f t="shared" si="169"/>
        <v>4</v>
      </c>
      <c r="E2282" s="119">
        <f t="shared" si="171"/>
        <v>184.30547802277161</v>
      </c>
      <c r="F2282" s="119">
        <v>220.83097620973899</v>
      </c>
      <c r="G2282" s="114">
        <v>23.251360999999999</v>
      </c>
      <c r="H2282" s="114">
        <v>76.100385000000003</v>
      </c>
      <c r="I2282" s="114" t="s">
        <v>1149</v>
      </c>
      <c r="J2282" s="114" t="s">
        <v>61</v>
      </c>
      <c r="K2282" s="121" t="s">
        <v>495</v>
      </c>
      <c r="L2282" s="121" t="s">
        <v>55</v>
      </c>
      <c r="M2282" s="114" t="s">
        <v>1397</v>
      </c>
      <c r="N2282" s="114" t="s">
        <v>65</v>
      </c>
      <c r="O2282" s="114" t="s">
        <v>518</v>
      </c>
      <c r="P2282" s="121" t="s">
        <v>1147</v>
      </c>
      <c r="Q2282" s="121">
        <v>4</v>
      </c>
      <c r="R2282" s="121" t="s">
        <v>881</v>
      </c>
      <c r="S2282" s="121" t="s">
        <v>59</v>
      </c>
      <c r="U2282" s="121" t="s">
        <v>874</v>
      </c>
      <c r="W2282" s="149" t="s">
        <v>1433</v>
      </c>
      <c r="X2282" s="113">
        <v>14</v>
      </c>
      <c r="Y2282" s="113" t="s">
        <v>1413</v>
      </c>
      <c r="Z2282" s="113" t="s">
        <v>1433</v>
      </c>
      <c r="AA2282" s="120">
        <f>X2282+6</f>
        <v>20</v>
      </c>
      <c r="AB2282" s="114" t="s">
        <v>65</v>
      </c>
      <c r="AC2282" s="121" t="s">
        <v>59</v>
      </c>
      <c r="AD2282" s="121" t="s">
        <v>875</v>
      </c>
    </row>
    <row r="2283" spans="1:30" s="121" customFormat="1">
      <c r="A2283" s="114" t="s">
        <v>1432</v>
      </c>
      <c r="B2283" s="114" t="s">
        <v>1408</v>
      </c>
      <c r="C2283" s="114" t="s">
        <v>868</v>
      </c>
      <c r="D2283" s="114">
        <f t="shared" si="169"/>
        <v>4</v>
      </c>
      <c r="E2283" s="119">
        <f t="shared" si="171"/>
        <v>405.13645423251057</v>
      </c>
      <c r="F2283" s="119">
        <v>6.8217826519373004</v>
      </c>
      <c r="G2283" s="114">
        <v>23.253057999999999</v>
      </c>
      <c r="H2283" s="114">
        <v>76.099283</v>
      </c>
      <c r="I2283" s="114" t="s">
        <v>1149</v>
      </c>
      <c r="J2283" s="114" t="s">
        <v>61</v>
      </c>
      <c r="K2283" s="121" t="s">
        <v>495</v>
      </c>
      <c r="L2283" s="121" t="s">
        <v>55</v>
      </c>
      <c r="M2283" s="114" t="s">
        <v>1397</v>
      </c>
      <c r="N2283" s="114" t="s">
        <v>65</v>
      </c>
      <c r="O2283" s="114" t="s">
        <v>518</v>
      </c>
      <c r="P2283" s="121" t="s">
        <v>1147</v>
      </c>
      <c r="Q2283" s="121">
        <v>4</v>
      </c>
      <c r="R2283" s="121" t="s">
        <v>881</v>
      </c>
      <c r="S2283" s="121" t="s">
        <v>59</v>
      </c>
      <c r="U2283" s="121" t="s">
        <v>874</v>
      </c>
      <c r="W2283" s="113" t="s">
        <v>65</v>
      </c>
      <c r="X2283" s="113">
        <v>6</v>
      </c>
      <c r="Y2283" s="113" t="s">
        <v>65</v>
      </c>
      <c r="Z2283" s="113" t="s">
        <v>65</v>
      </c>
      <c r="AA2283" s="120">
        <v>0</v>
      </c>
      <c r="AB2283" s="114" t="s">
        <v>65</v>
      </c>
      <c r="AC2283" s="121" t="s">
        <v>59</v>
      </c>
      <c r="AD2283" s="121" t="s">
        <v>875</v>
      </c>
    </row>
    <row r="2284" spans="1:30" s="121" customFormat="1">
      <c r="A2284" s="114" t="s">
        <v>1432</v>
      </c>
      <c r="B2284" s="114" t="s">
        <v>1408</v>
      </c>
      <c r="C2284" s="114" t="s">
        <v>868</v>
      </c>
      <c r="D2284" s="114">
        <f t="shared" si="169"/>
        <v>4</v>
      </c>
      <c r="E2284" s="119">
        <f t="shared" si="171"/>
        <v>411.9582368844479</v>
      </c>
      <c r="F2284" s="119">
        <v>81.534094534868998</v>
      </c>
      <c r="G2284" s="114">
        <v>23.253108000000001</v>
      </c>
      <c r="H2284" s="114">
        <v>76.099243000000001</v>
      </c>
      <c r="I2284" s="114" t="s">
        <v>1149</v>
      </c>
      <c r="J2284" s="114" t="s">
        <v>61</v>
      </c>
      <c r="K2284" s="121" t="s">
        <v>495</v>
      </c>
      <c r="L2284" s="121" t="s">
        <v>55</v>
      </c>
      <c r="M2284" s="114" t="s">
        <v>1397</v>
      </c>
      <c r="N2284" s="114" t="s">
        <v>65</v>
      </c>
      <c r="O2284" s="114" t="s">
        <v>518</v>
      </c>
      <c r="P2284" s="121" t="s">
        <v>1147</v>
      </c>
      <c r="Q2284" s="121">
        <v>4</v>
      </c>
      <c r="R2284" s="121" t="s">
        <v>881</v>
      </c>
      <c r="S2284" s="121" t="s">
        <v>59</v>
      </c>
      <c r="U2284" s="121" t="s">
        <v>874</v>
      </c>
      <c r="W2284" s="113" t="s">
        <v>65</v>
      </c>
      <c r="X2284" s="113">
        <v>6</v>
      </c>
      <c r="Y2284" s="113" t="s">
        <v>65</v>
      </c>
      <c r="Z2284" s="113" t="s">
        <v>65</v>
      </c>
      <c r="AA2284" s="120">
        <v>0</v>
      </c>
      <c r="AB2284" s="114" t="s">
        <v>65</v>
      </c>
      <c r="AC2284" s="121" t="s">
        <v>59</v>
      </c>
      <c r="AD2284" s="121" t="s">
        <v>875</v>
      </c>
    </row>
    <row r="2285" spans="1:30" s="121" customFormat="1">
      <c r="A2285" s="114" t="s">
        <v>1432</v>
      </c>
      <c r="B2285" s="114" t="s">
        <v>1408</v>
      </c>
      <c r="C2285" s="114" t="s">
        <v>868</v>
      </c>
      <c r="D2285" s="114">
        <f t="shared" si="169"/>
        <v>4</v>
      </c>
      <c r="E2285" s="119">
        <f t="shared" si="171"/>
        <v>493.49233141931688</v>
      </c>
      <c r="F2285" s="119">
        <v>357.74233358198501</v>
      </c>
      <c r="G2285" s="114">
        <v>23.253392000000002</v>
      </c>
      <c r="H2285" s="114">
        <v>76.098585</v>
      </c>
      <c r="I2285" s="114" t="s">
        <v>1149</v>
      </c>
      <c r="J2285" s="114" t="s">
        <v>61</v>
      </c>
      <c r="K2285" s="121" t="s">
        <v>495</v>
      </c>
      <c r="L2285" s="121" t="s">
        <v>55</v>
      </c>
      <c r="M2285" s="114" t="s">
        <v>1397</v>
      </c>
      <c r="N2285" s="114" t="s">
        <v>65</v>
      </c>
      <c r="O2285" s="114" t="s">
        <v>518</v>
      </c>
      <c r="P2285" s="121" t="s">
        <v>1147</v>
      </c>
      <c r="Q2285" s="121">
        <v>4</v>
      </c>
      <c r="R2285" s="121" t="s">
        <v>881</v>
      </c>
      <c r="S2285" s="121" t="s">
        <v>59</v>
      </c>
      <c r="U2285" s="121" t="s">
        <v>874</v>
      </c>
      <c r="W2285" s="113" t="s">
        <v>65</v>
      </c>
      <c r="X2285" s="113">
        <v>9</v>
      </c>
      <c r="Y2285" s="113" t="s">
        <v>65</v>
      </c>
      <c r="Z2285" s="113" t="s">
        <v>65</v>
      </c>
      <c r="AA2285" s="120">
        <v>0</v>
      </c>
      <c r="AB2285" s="114" t="s">
        <v>65</v>
      </c>
      <c r="AC2285" s="121" t="s">
        <v>59</v>
      </c>
      <c r="AD2285" s="121" t="s">
        <v>875</v>
      </c>
    </row>
    <row r="2286" spans="1:30" s="121" customFormat="1">
      <c r="A2286" s="114" t="s">
        <v>1433</v>
      </c>
      <c r="B2286" s="114" t="s">
        <v>1537</v>
      </c>
      <c r="C2286" s="114" t="s">
        <v>868</v>
      </c>
      <c r="D2286" s="114">
        <f t="shared" si="169"/>
        <v>4</v>
      </c>
      <c r="E2286" s="119">
        <f t="shared" si="171"/>
        <v>851.23466500130189</v>
      </c>
      <c r="F2286" s="119">
        <v>253.441844953903</v>
      </c>
      <c r="G2286" s="114">
        <v>23.251387999999999</v>
      </c>
      <c r="H2286" s="114">
        <v>76.096183999999994</v>
      </c>
      <c r="I2286" s="114" t="s">
        <v>1149</v>
      </c>
      <c r="J2286" s="114" t="s">
        <v>61</v>
      </c>
      <c r="K2286" s="121" t="s">
        <v>495</v>
      </c>
      <c r="L2286" s="121" t="s">
        <v>55</v>
      </c>
      <c r="M2286" s="114" t="s">
        <v>1397</v>
      </c>
      <c r="N2286" s="114" t="s">
        <v>65</v>
      </c>
      <c r="O2286" s="114" t="s">
        <v>518</v>
      </c>
      <c r="P2286" s="121" t="s">
        <v>1147</v>
      </c>
      <c r="Q2286" s="121">
        <v>4</v>
      </c>
      <c r="R2286" s="121" t="s">
        <v>881</v>
      </c>
      <c r="S2286" s="121" t="s">
        <v>59</v>
      </c>
      <c r="U2286" s="121" t="s">
        <v>874</v>
      </c>
      <c r="W2286" s="149" t="s">
        <v>1433</v>
      </c>
      <c r="X2286" s="113">
        <v>6</v>
      </c>
      <c r="Y2286" s="113" t="s">
        <v>1413</v>
      </c>
      <c r="Z2286" s="113" t="s">
        <v>1433</v>
      </c>
      <c r="AA2286" s="120">
        <f t="shared" ref="AA2286:AA2288" si="172">X2286+6</f>
        <v>12</v>
      </c>
      <c r="AB2286" s="114" t="s">
        <v>65</v>
      </c>
      <c r="AC2286" s="121" t="s">
        <v>59</v>
      </c>
      <c r="AD2286" s="121" t="s">
        <v>875</v>
      </c>
    </row>
    <row r="2287" spans="1:30" s="121" customFormat="1">
      <c r="A2287" s="114" t="s">
        <v>1433</v>
      </c>
      <c r="B2287" s="114" t="s">
        <v>1537</v>
      </c>
      <c r="C2287" s="114" t="s">
        <v>868</v>
      </c>
      <c r="D2287" s="114">
        <f t="shared" si="169"/>
        <v>4</v>
      </c>
      <c r="E2287" s="119">
        <f t="shared" si="171"/>
        <v>1104.6765099552049</v>
      </c>
      <c r="F2287" s="119">
        <v>593.93384764147504</v>
      </c>
      <c r="G2287" s="114">
        <v>23.251263999999999</v>
      </c>
      <c r="H2287" s="114">
        <v>76.093718999999993</v>
      </c>
      <c r="I2287" s="114" t="s">
        <v>1149</v>
      </c>
      <c r="J2287" s="114" t="s">
        <v>61</v>
      </c>
      <c r="K2287" s="121" t="s">
        <v>495</v>
      </c>
      <c r="L2287" s="121" t="s">
        <v>55</v>
      </c>
      <c r="M2287" s="114" t="s">
        <v>1397</v>
      </c>
      <c r="N2287" s="114" t="s">
        <v>65</v>
      </c>
      <c r="O2287" s="114" t="s">
        <v>518</v>
      </c>
      <c r="P2287" s="121" t="s">
        <v>1147</v>
      </c>
      <c r="Q2287" s="121">
        <v>4</v>
      </c>
      <c r="R2287" s="121" t="s">
        <v>881</v>
      </c>
      <c r="S2287" s="121" t="s">
        <v>59</v>
      </c>
      <c r="U2287" s="121" t="s">
        <v>874</v>
      </c>
      <c r="W2287" s="149" t="s">
        <v>1433</v>
      </c>
      <c r="X2287" s="113">
        <v>6</v>
      </c>
      <c r="Y2287" s="113" t="s">
        <v>1413</v>
      </c>
      <c r="Z2287" s="113" t="s">
        <v>1433</v>
      </c>
      <c r="AA2287" s="120">
        <f t="shared" si="172"/>
        <v>12</v>
      </c>
      <c r="AB2287" s="114" t="s">
        <v>65</v>
      </c>
      <c r="AC2287" s="121" t="s">
        <v>59</v>
      </c>
      <c r="AD2287" s="121" t="s">
        <v>875</v>
      </c>
    </row>
    <row r="2288" spans="1:30" s="121" customFormat="1">
      <c r="A2288" s="114" t="s">
        <v>1433</v>
      </c>
      <c r="B2288" s="114" t="s">
        <v>1537</v>
      </c>
      <c r="C2288" s="114" t="s">
        <v>868</v>
      </c>
      <c r="D2288" s="114">
        <f t="shared" si="169"/>
        <v>4</v>
      </c>
      <c r="E2288" s="119">
        <f t="shared" si="171"/>
        <v>1698.6103575966799</v>
      </c>
      <c r="F2288" s="119">
        <v>15.9928665854247</v>
      </c>
      <c r="G2288" s="114">
        <v>23.248764999999999</v>
      </c>
      <c r="H2288" s="114">
        <v>76.090821000000005</v>
      </c>
      <c r="I2288" s="114" t="s">
        <v>1149</v>
      </c>
      <c r="J2288" s="114" t="s">
        <v>61</v>
      </c>
      <c r="K2288" s="121" t="s">
        <v>495</v>
      </c>
      <c r="L2288" s="121" t="s">
        <v>55</v>
      </c>
      <c r="M2288" s="114" t="s">
        <v>1397</v>
      </c>
      <c r="N2288" s="114" t="s">
        <v>65</v>
      </c>
      <c r="O2288" s="114">
        <v>7</v>
      </c>
      <c r="P2288" s="121" t="s">
        <v>1147</v>
      </c>
      <c r="Q2288" s="121">
        <v>4</v>
      </c>
      <c r="R2288" s="121" t="s">
        <v>881</v>
      </c>
      <c r="S2288" s="121" t="s">
        <v>59</v>
      </c>
      <c r="U2288" s="121" t="s">
        <v>874</v>
      </c>
      <c r="W2288" s="149" t="s">
        <v>1433</v>
      </c>
      <c r="X2288" s="113">
        <v>7</v>
      </c>
      <c r="Y2288" s="113" t="s">
        <v>1413</v>
      </c>
      <c r="Z2288" s="113" t="s">
        <v>1433</v>
      </c>
      <c r="AA2288" s="120">
        <f t="shared" si="172"/>
        <v>13</v>
      </c>
      <c r="AB2288" s="114" t="s">
        <v>65</v>
      </c>
      <c r="AC2288" s="121" t="s">
        <v>59</v>
      </c>
      <c r="AD2288" s="121" t="s">
        <v>875</v>
      </c>
    </row>
    <row r="2289" spans="1:30" s="121" customFormat="1">
      <c r="A2289" s="114" t="s">
        <v>1431</v>
      </c>
      <c r="B2289" s="114" t="s">
        <v>1408</v>
      </c>
      <c r="C2289" s="114" t="s">
        <v>868</v>
      </c>
      <c r="D2289" s="114">
        <f t="shared" si="169"/>
        <v>4</v>
      </c>
      <c r="E2289" s="119">
        <f t="shared" si="171"/>
        <v>1714.6032241821047</v>
      </c>
      <c r="F2289" s="119">
        <v>63.925928031136003</v>
      </c>
      <c r="G2289" s="114">
        <v>23.248821</v>
      </c>
      <c r="H2289" s="114">
        <v>76.090682000000001</v>
      </c>
      <c r="I2289" s="114" t="s">
        <v>1149</v>
      </c>
      <c r="J2289" s="114" t="s">
        <v>61</v>
      </c>
      <c r="K2289" s="121" t="s">
        <v>495</v>
      </c>
      <c r="L2289" s="121" t="s">
        <v>55</v>
      </c>
      <c r="M2289" s="114" t="s">
        <v>1397</v>
      </c>
      <c r="N2289" s="114" t="s">
        <v>65</v>
      </c>
      <c r="O2289" s="114" t="s">
        <v>518</v>
      </c>
      <c r="P2289" s="121" t="s">
        <v>1147</v>
      </c>
      <c r="Q2289" s="121">
        <v>4</v>
      </c>
      <c r="R2289" s="121" t="s">
        <v>873</v>
      </c>
      <c r="S2289" s="121" t="s">
        <v>59</v>
      </c>
      <c r="U2289" s="121" t="s">
        <v>874</v>
      </c>
      <c r="W2289" s="113" t="s">
        <v>65</v>
      </c>
      <c r="X2289" s="113">
        <v>6</v>
      </c>
      <c r="Y2289" s="113" t="s">
        <v>65</v>
      </c>
      <c r="Z2289" s="113" t="s">
        <v>65</v>
      </c>
      <c r="AA2289" s="120">
        <v>0</v>
      </c>
      <c r="AB2289" s="114" t="s">
        <v>65</v>
      </c>
      <c r="AC2289" s="121" t="s">
        <v>59</v>
      </c>
      <c r="AD2289" s="121" t="s">
        <v>875</v>
      </c>
    </row>
    <row r="2290" spans="1:30" s="121" customFormat="1">
      <c r="A2290" s="114" t="s">
        <v>1432</v>
      </c>
      <c r="B2290" s="114" t="s">
        <v>1408</v>
      </c>
      <c r="C2290" s="114" t="s">
        <v>868</v>
      </c>
      <c r="D2290" s="114">
        <f t="shared" si="169"/>
        <v>4</v>
      </c>
      <c r="E2290" s="119">
        <f t="shared" si="171"/>
        <v>1778.5291522132406</v>
      </c>
      <c r="F2290" s="119">
        <v>6.7463804305560799</v>
      </c>
      <c r="G2290" s="114">
        <v>23.249379000000001</v>
      </c>
      <c r="H2290" s="114">
        <v>76.090562000000006</v>
      </c>
      <c r="I2290" s="114" t="s">
        <v>1149</v>
      </c>
      <c r="J2290" s="114" t="s">
        <v>61</v>
      </c>
      <c r="K2290" s="121" t="s">
        <v>495</v>
      </c>
      <c r="L2290" s="121" t="s">
        <v>55</v>
      </c>
      <c r="M2290" s="114" t="s">
        <v>1397</v>
      </c>
      <c r="N2290" s="114" t="s">
        <v>65</v>
      </c>
      <c r="O2290" s="114" t="s">
        <v>518</v>
      </c>
      <c r="P2290" s="121" t="s">
        <v>1147</v>
      </c>
      <c r="Q2290" s="121">
        <v>4</v>
      </c>
      <c r="R2290" s="121" t="s">
        <v>873</v>
      </c>
      <c r="S2290" s="121" t="s">
        <v>59</v>
      </c>
      <c r="U2290" s="121" t="s">
        <v>874</v>
      </c>
      <c r="W2290" s="113" t="s">
        <v>65</v>
      </c>
      <c r="X2290" s="113">
        <v>5</v>
      </c>
      <c r="Y2290" s="113" t="s">
        <v>65</v>
      </c>
      <c r="Z2290" s="113" t="s">
        <v>65</v>
      </c>
      <c r="AA2290" s="120">
        <v>0</v>
      </c>
      <c r="AB2290" s="114" t="s">
        <v>65</v>
      </c>
      <c r="AC2290" s="121" t="s">
        <v>59</v>
      </c>
      <c r="AD2290" s="121" t="s">
        <v>875</v>
      </c>
    </row>
    <row r="2291" spans="1:30" s="121" customFormat="1">
      <c r="A2291" s="114" t="s">
        <v>1432</v>
      </c>
      <c r="B2291" s="114" t="s">
        <v>1408</v>
      </c>
      <c r="C2291" s="114" t="s">
        <v>868</v>
      </c>
      <c r="D2291" s="114">
        <f t="shared" si="169"/>
        <v>4</v>
      </c>
      <c r="E2291" s="119">
        <f t="shared" si="171"/>
        <v>1785.2755326437966</v>
      </c>
      <c r="F2291" s="119">
        <v>202.964964336783</v>
      </c>
      <c r="G2291" s="114">
        <v>23.249433</v>
      </c>
      <c r="H2291" s="114">
        <v>76.090532999999994</v>
      </c>
      <c r="I2291" s="114" t="s">
        <v>1149</v>
      </c>
      <c r="J2291" s="114" t="s">
        <v>61</v>
      </c>
      <c r="K2291" s="121" t="s">
        <v>495</v>
      </c>
      <c r="L2291" s="121" t="s">
        <v>55</v>
      </c>
      <c r="M2291" s="114" t="s">
        <v>1397</v>
      </c>
      <c r="N2291" s="114" t="s">
        <v>65</v>
      </c>
      <c r="O2291" s="114" t="s">
        <v>518</v>
      </c>
      <c r="P2291" s="121" t="s">
        <v>1147</v>
      </c>
      <c r="Q2291" s="121">
        <v>4</v>
      </c>
      <c r="R2291" s="121" t="s">
        <v>873</v>
      </c>
      <c r="S2291" s="121" t="s">
        <v>59</v>
      </c>
      <c r="U2291" s="121" t="s">
        <v>874</v>
      </c>
      <c r="W2291" s="113" t="s">
        <v>65</v>
      </c>
      <c r="X2291" s="113">
        <v>8</v>
      </c>
      <c r="Y2291" s="113" t="s">
        <v>65</v>
      </c>
      <c r="Z2291" s="113" t="s">
        <v>65</v>
      </c>
      <c r="AA2291" s="120">
        <v>0</v>
      </c>
      <c r="AB2291" s="114" t="s">
        <v>65</v>
      </c>
      <c r="AC2291" s="121" t="s">
        <v>59</v>
      </c>
      <c r="AD2291" s="121" t="s">
        <v>875</v>
      </c>
    </row>
    <row r="2292" spans="1:30" s="121" customFormat="1">
      <c r="A2292" s="114" t="s">
        <v>1431</v>
      </c>
      <c r="B2292" s="114" t="s">
        <v>1408</v>
      </c>
      <c r="C2292" s="114" t="s">
        <v>868</v>
      </c>
      <c r="D2292" s="114">
        <f t="shared" si="169"/>
        <v>4</v>
      </c>
      <c r="E2292" s="119">
        <f t="shared" si="171"/>
        <v>1988.2404969805796</v>
      </c>
      <c r="F2292" s="119">
        <v>88.683045983814907</v>
      </c>
      <c r="G2292" s="114">
        <v>23.250322000000001</v>
      </c>
      <c r="H2292" s="114">
        <v>76.088808999999998</v>
      </c>
      <c r="I2292" s="114" t="s">
        <v>1149</v>
      </c>
      <c r="J2292" s="114" t="s">
        <v>61</v>
      </c>
      <c r="K2292" s="121" t="s">
        <v>495</v>
      </c>
      <c r="L2292" s="121" t="s">
        <v>55</v>
      </c>
      <c r="M2292" s="114" t="s">
        <v>1397</v>
      </c>
      <c r="N2292" s="114" t="s">
        <v>65</v>
      </c>
      <c r="O2292" s="114" t="s">
        <v>518</v>
      </c>
      <c r="P2292" s="121" t="s">
        <v>1147</v>
      </c>
      <c r="Q2292" s="121">
        <v>4</v>
      </c>
      <c r="R2292" s="121" t="s">
        <v>881</v>
      </c>
      <c r="S2292" s="121" t="s">
        <v>59</v>
      </c>
      <c r="U2292" s="121" t="s">
        <v>874</v>
      </c>
      <c r="W2292" s="113" t="s">
        <v>65</v>
      </c>
      <c r="X2292" s="113">
        <v>6</v>
      </c>
      <c r="Y2292" s="113" t="s">
        <v>65</v>
      </c>
      <c r="Z2292" s="113" t="s">
        <v>65</v>
      </c>
      <c r="AA2292" s="120">
        <v>0</v>
      </c>
      <c r="AB2292" s="114" t="s">
        <v>65</v>
      </c>
      <c r="AC2292" s="121" t="s">
        <v>59</v>
      </c>
      <c r="AD2292" s="121" t="s">
        <v>875</v>
      </c>
    </row>
    <row r="2293" spans="1:30" s="121" customFormat="1">
      <c r="A2293" s="114" t="s">
        <v>1433</v>
      </c>
      <c r="B2293" s="114" t="s">
        <v>1537</v>
      </c>
      <c r="C2293" s="114" t="s">
        <v>868</v>
      </c>
      <c r="D2293" s="114">
        <f t="shared" si="169"/>
        <v>4</v>
      </c>
      <c r="E2293" s="119">
        <f t="shared" si="171"/>
        <v>2076.9235429643945</v>
      </c>
      <c r="F2293" s="119">
        <v>33.973805570866297</v>
      </c>
      <c r="G2293" s="114">
        <v>23.250606999999999</v>
      </c>
      <c r="H2293" s="114">
        <v>76.088055999999995</v>
      </c>
      <c r="I2293" s="114" t="s">
        <v>1149</v>
      </c>
      <c r="J2293" s="114" t="s">
        <v>61</v>
      </c>
      <c r="K2293" s="121" t="s">
        <v>495</v>
      </c>
      <c r="L2293" s="121" t="s">
        <v>55</v>
      </c>
      <c r="M2293" s="114" t="s">
        <v>1397</v>
      </c>
      <c r="N2293" s="114" t="s">
        <v>65</v>
      </c>
      <c r="O2293" s="114" t="s">
        <v>518</v>
      </c>
      <c r="P2293" s="121" t="s">
        <v>1147</v>
      </c>
      <c r="Q2293" s="121">
        <v>4</v>
      </c>
      <c r="R2293" s="121" t="s">
        <v>881</v>
      </c>
      <c r="S2293" s="121" t="s">
        <v>59</v>
      </c>
      <c r="U2293" s="121" t="s">
        <v>874</v>
      </c>
      <c r="W2293" s="149" t="s">
        <v>1433</v>
      </c>
      <c r="X2293" s="113">
        <v>9</v>
      </c>
      <c r="Y2293" s="113" t="s">
        <v>1413</v>
      </c>
      <c r="Z2293" s="113" t="s">
        <v>1433</v>
      </c>
      <c r="AA2293" s="120">
        <f>X2293+6</f>
        <v>15</v>
      </c>
      <c r="AB2293" s="114" t="s">
        <v>65</v>
      </c>
      <c r="AC2293" s="121" t="s">
        <v>59</v>
      </c>
      <c r="AD2293" s="121" t="s">
        <v>875</v>
      </c>
    </row>
    <row r="2294" spans="1:30" s="121" customFormat="1">
      <c r="A2294" s="114" t="s">
        <v>1432</v>
      </c>
      <c r="B2294" s="114" t="s">
        <v>1408</v>
      </c>
      <c r="C2294" s="114" t="s">
        <v>868</v>
      </c>
      <c r="D2294" s="114">
        <f t="shared" si="169"/>
        <v>4</v>
      </c>
      <c r="E2294" s="119">
        <f t="shared" si="171"/>
        <v>2110.8973485352608</v>
      </c>
      <c r="F2294" s="119">
        <v>658.574376618315</v>
      </c>
      <c r="G2294" s="114">
        <v>23.250789000000001</v>
      </c>
      <c r="H2294" s="114">
        <v>76.087823</v>
      </c>
      <c r="I2294" s="114" t="s">
        <v>1149</v>
      </c>
      <c r="J2294" s="114" t="s">
        <v>61</v>
      </c>
      <c r="K2294" s="121" t="s">
        <v>495</v>
      </c>
      <c r="L2294" s="121" t="s">
        <v>55</v>
      </c>
      <c r="M2294" s="114" t="s">
        <v>1397</v>
      </c>
      <c r="N2294" s="114" t="s">
        <v>65</v>
      </c>
      <c r="O2294" s="114" t="s">
        <v>518</v>
      </c>
      <c r="P2294" s="121" t="s">
        <v>1147</v>
      </c>
      <c r="Q2294" s="121">
        <v>4</v>
      </c>
      <c r="R2294" s="121" t="s">
        <v>881</v>
      </c>
      <c r="S2294" s="121" t="s">
        <v>59</v>
      </c>
      <c r="U2294" s="121" t="s">
        <v>874</v>
      </c>
      <c r="W2294" s="113" t="s">
        <v>65</v>
      </c>
      <c r="X2294" s="113">
        <v>7</v>
      </c>
      <c r="Y2294" s="113" t="s">
        <v>65</v>
      </c>
      <c r="Z2294" s="113" t="s">
        <v>65</v>
      </c>
      <c r="AA2294" s="120">
        <v>0</v>
      </c>
      <c r="AB2294" s="114" t="s">
        <v>65</v>
      </c>
      <c r="AC2294" s="121" t="s">
        <v>59</v>
      </c>
      <c r="AD2294" s="121" t="s">
        <v>875</v>
      </c>
    </row>
    <row r="2295" spans="1:30" s="121" customFormat="1">
      <c r="A2295" s="114" t="s">
        <v>1432</v>
      </c>
      <c r="B2295" s="114" t="s">
        <v>1408</v>
      </c>
      <c r="C2295" s="114" t="s">
        <v>868</v>
      </c>
      <c r="D2295" s="114">
        <f t="shared" ref="D2295:D2309" si="173">(Q2295/2)+2</f>
        <v>4</v>
      </c>
      <c r="E2295" s="119">
        <f t="shared" si="171"/>
        <v>2769.4717251535758</v>
      </c>
      <c r="F2295" s="119">
        <v>288.26556537377002</v>
      </c>
      <c r="G2295" s="114">
        <v>23.252268000000001</v>
      </c>
      <c r="H2295" s="114">
        <v>76.08184</v>
      </c>
      <c r="I2295" s="114" t="s">
        <v>1149</v>
      </c>
      <c r="J2295" s="114" t="s">
        <v>61</v>
      </c>
      <c r="K2295" s="121" t="s">
        <v>495</v>
      </c>
      <c r="L2295" s="121" t="s">
        <v>55</v>
      </c>
      <c r="M2295" s="114" t="s">
        <v>1397</v>
      </c>
      <c r="N2295" s="114" t="s">
        <v>65</v>
      </c>
      <c r="O2295" s="114" t="s">
        <v>518</v>
      </c>
      <c r="P2295" s="121" t="s">
        <v>1147</v>
      </c>
      <c r="Q2295" s="121">
        <v>4</v>
      </c>
      <c r="R2295" s="121" t="s">
        <v>881</v>
      </c>
      <c r="S2295" s="121" t="s">
        <v>59</v>
      </c>
      <c r="U2295" s="121" t="s">
        <v>874</v>
      </c>
      <c r="W2295" s="113" t="s">
        <v>65</v>
      </c>
      <c r="X2295" s="113">
        <v>7</v>
      </c>
      <c r="Y2295" s="113" t="s">
        <v>65</v>
      </c>
      <c r="Z2295" s="113" t="s">
        <v>65</v>
      </c>
      <c r="AA2295" s="120">
        <v>0</v>
      </c>
      <c r="AB2295" s="114" t="s">
        <v>65</v>
      </c>
      <c r="AC2295" s="121" t="s">
        <v>59</v>
      </c>
      <c r="AD2295" s="121" t="s">
        <v>875</v>
      </c>
    </row>
    <row r="2296" spans="1:30" s="121" customFormat="1">
      <c r="A2296" s="114" t="s">
        <v>1433</v>
      </c>
      <c r="B2296" s="114" t="s">
        <v>1537</v>
      </c>
      <c r="C2296" s="114" t="s">
        <v>868</v>
      </c>
      <c r="D2296" s="114">
        <f t="shared" si="173"/>
        <v>4</v>
      </c>
      <c r="E2296" s="119">
        <f t="shared" si="171"/>
        <v>3057.737290527346</v>
      </c>
      <c r="F2296" s="119">
        <v>478.601334748363</v>
      </c>
      <c r="G2296" s="114">
        <v>23.252625999999999</v>
      </c>
      <c r="H2296" s="114">
        <v>76.079069000000004</v>
      </c>
      <c r="I2296" s="114" t="s">
        <v>1149</v>
      </c>
      <c r="J2296" s="114" t="s">
        <v>61</v>
      </c>
      <c r="K2296" s="121" t="s">
        <v>495</v>
      </c>
      <c r="L2296" s="121" t="s">
        <v>55</v>
      </c>
      <c r="M2296" s="114" t="s">
        <v>1397</v>
      </c>
      <c r="N2296" s="114" t="s">
        <v>65</v>
      </c>
      <c r="O2296" s="114" t="s">
        <v>518</v>
      </c>
      <c r="P2296" s="121" t="s">
        <v>1147</v>
      </c>
      <c r="Q2296" s="121">
        <v>4</v>
      </c>
      <c r="R2296" s="121" t="s">
        <v>881</v>
      </c>
      <c r="S2296" s="121" t="s">
        <v>59</v>
      </c>
      <c r="U2296" s="121" t="s">
        <v>874</v>
      </c>
      <c r="W2296" s="149" t="s">
        <v>1433</v>
      </c>
      <c r="X2296" s="113">
        <v>6</v>
      </c>
      <c r="Y2296" s="113" t="s">
        <v>1413</v>
      </c>
      <c r="Z2296" s="113" t="s">
        <v>1433</v>
      </c>
      <c r="AA2296" s="120">
        <f t="shared" ref="AA2296:AA2297" si="174">X2296+6</f>
        <v>12</v>
      </c>
      <c r="AB2296" s="114" t="s">
        <v>65</v>
      </c>
      <c r="AC2296" s="121" t="s">
        <v>59</v>
      </c>
      <c r="AD2296" s="121" t="s">
        <v>875</v>
      </c>
    </row>
    <row r="2297" spans="1:30" s="121" customFormat="1">
      <c r="A2297" s="114" t="s">
        <v>1433</v>
      </c>
      <c r="B2297" s="114" t="s">
        <v>1537</v>
      </c>
      <c r="C2297" s="114" t="s">
        <v>868</v>
      </c>
      <c r="D2297" s="114">
        <f t="shared" si="173"/>
        <v>4</v>
      </c>
      <c r="E2297" s="119">
        <f t="shared" si="171"/>
        <v>3536.3386252757091</v>
      </c>
      <c r="F2297" s="119">
        <v>2.0505214908300999</v>
      </c>
      <c r="G2297" s="114">
        <v>23.25282</v>
      </c>
      <c r="H2297" s="114">
        <v>76.074501999999995</v>
      </c>
      <c r="I2297" s="114" t="s">
        <v>1149</v>
      </c>
      <c r="J2297" s="114" t="s">
        <v>61</v>
      </c>
      <c r="K2297" s="121" t="s">
        <v>495</v>
      </c>
      <c r="L2297" s="121" t="s">
        <v>55</v>
      </c>
      <c r="M2297" s="114" t="s">
        <v>1397</v>
      </c>
      <c r="N2297" s="114" t="s">
        <v>65</v>
      </c>
      <c r="O2297" s="114" t="s">
        <v>518</v>
      </c>
      <c r="P2297" s="121" t="s">
        <v>1147</v>
      </c>
      <c r="Q2297" s="121">
        <v>4</v>
      </c>
      <c r="R2297" s="121" t="s">
        <v>881</v>
      </c>
      <c r="S2297" s="121" t="s">
        <v>59</v>
      </c>
      <c r="U2297" s="121" t="s">
        <v>874</v>
      </c>
      <c r="W2297" s="149" t="s">
        <v>1433</v>
      </c>
      <c r="X2297" s="113">
        <v>8</v>
      </c>
      <c r="Y2297" s="113" t="s">
        <v>1413</v>
      </c>
      <c r="Z2297" s="113" t="s">
        <v>1433</v>
      </c>
      <c r="AA2297" s="120">
        <f t="shared" si="174"/>
        <v>14</v>
      </c>
      <c r="AB2297" s="114" t="s">
        <v>65</v>
      </c>
      <c r="AC2297" s="121" t="s">
        <v>59</v>
      </c>
      <c r="AD2297" s="121" t="s">
        <v>875</v>
      </c>
    </row>
    <row r="2298" spans="1:30" s="121" customFormat="1">
      <c r="A2298" s="114" t="s">
        <v>1150</v>
      </c>
      <c r="B2298" s="114" t="s">
        <v>1408</v>
      </c>
      <c r="C2298" s="114" t="s">
        <v>868</v>
      </c>
      <c r="D2298" s="114">
        <f t="shared" si="173"/>
        <v>5</v>
      </c>
      <c r="E2298" s="119">
        <f t="shared" si="171"/>
        <v>3538.3891467665394</v>
      </c>
      <c r="F2298" s="119">
        <v>38.236103541628701</v>
      </c>
      <c r="G2298" s="114">
        <v>23.252808000000002</v>
      </c>
      <c r="H2298" s="114">
        <v>76.074487000000005</v>
      </c>
      <c r="I2298" s="114" t="s">
        <v>1149</v>
      </c>
      <c r="J2298" s="114" t="s">
        <v>61</v>
      </c>
      <c r="K2298" s="121" t="s">
        <v>495</v>
      </c>
      <c r="L2298" s="121" t="s">
        <v>55</v>
      </c>
      <c r="M2298" s="114" t="s">
        <v>1397</v>
      </c>
      <c r="N2298" s="114" t="s">
        <v>65</v>
      </c>
      <c r="O2298" s="114" t="s">
        <v>518</v>
      </c>
      <c r="P2298" s="121" t="s">
        <v>884</v>
      </c>
      <c r="Q2298" s="121">
        <v>6</v>
      </c>
      <c r="R2298" s="121" t="s">
        <v>885</v>
      </c>
      <c r="S2298" s="121" t="s">
        <v>59</v>
      </c>
      <c r="U2298" s="121" t="s">
        <v>886</v>
      </c>
      <c r="W2298" s="113" t="s">
        <v>65</v>
      </c>
      <c r="X2298" s="113">
        <v>6</v>
      </c>
      <c r="Y2298" s="113" t="s">
        <v>65</v>
      </c>
      <c r="Z2298" s="113" t="s">
        <v>65</v>
      </c>
      <c r="AA2298" s="120">
        <v>0</v>
      </c>
      <c r="AB2298" s="114" t="s">
        <v>65</v>
      </c>
      <c r="AC2298" s="121" t="s">
        <v>59</v>
      </c>
      <c r="AD2298" s="121" t="s">
        <v>875</v>
      </c>
    </row>
    <row r="2299" spans="1:30" s="121" customFormat="1">
      <c r="A2299" s="114" t="s">
        <v>1432</v>
      </c>
      <c r="B2299" s="114" t="s">
        <v>1408</v>
      </c>
      <c r="C2299" s="114" t="s">
        <v>868</v>
      </c>
      <c r="D2299" s="114">
        <f t="shared" si="173"/>
        <v>5</v>
      </c>
      <c r="E2299" s="119">
        <f t="shared" si="171"/>
        <v>3576.6252503081682</v>
      </c>
      <c r="F2299" s="119">
        <v>397.05056531354802</v>
      </c>
      <c r="G2299" s="114">
        <v>23.252925000000001</v>
      </c>
      <c r="H2299" s="114">
        <v>76.074149000000006</v>
      </c>
      <c r="I2299" s="114" t="s">
        <v>1149</v>
      </c>
      <c r="J2299" s="114" t="s">
        <v>61</v>
      </c>
      <c r="K2299" s="121" t="s">
        <v>495</v>
      </c>
      <c r="L2299" s="121" t="s">
        <v>55</v>
      </c>
      <c r="M2299" s="114" t="s">
        <v>1397</v>
      </c>
      <c r="N2299" s="114" t="s">
        <v>65</v>
      </c>
      <c r="O2299" s="114" t="s">
        <v>518</v>
      </c>
      <c r="P2299" s="121" t="s">
        <v>884</v>
      </c>
      <c r="Q2299" s="121">
        <v>6</v>
      </c>
      <c r="R2299" s="121" t="s">
        <v>885</v>
      </c>
      <c r="S2299" s="121" t="s">
        <v>59</v>
      </c>
      <c r="U2299" s="121" t="s">
        <v>886</v>
      </c>
      <c r="W2299" s="113" t="s">
        <v>65</v>
      </c>
      <c r="X2299" s="113">
        <v>7</v>
      </c>
      <c r="Y2299" s="113" t="s">
        <v>65</v>
      </c>
      <c r="Z2299" s="113" t="s">
        <v>65</v>
      </c>
      <c r="AA2299" s="120">
        <v>0</v>
      </c>
      <c r="AB2299" s="114" t="s">
        <v>65</v>
      </c>
      <c r="AC2299" s="121" t="s">
        <v>59</v>
      </c>
      <c r="AD2299" s="121" t="s">
        <v>875</v>
      </c>
    </row>
    <row r="2300" spans="1:30" s="121" customFormat="1">
      <c r="A2300" s="114" t="s">
        <v>1433</v>
      </c>
      <c r="B2300" s="114" t="s">
        <v>1537</v>
      </c>
      <c r="C2300" s="114" t="s">
        <v>868</v>
      </c>
      <c r="D2300" s="114">
        <f t="shared" si="173"/>
        <v>4</v>
      </c>
      <c r="E2300" s="119">
        <f t="shared" si="171"/>
        <v>3973.6758156217161</v>
      </c>
      <c r="F2300" s="119">
        <v>10.9956570569795</v>
      </c>
      <c r="G2300" s="114">
        <v>23.251435000000001</v>
      </c>
      <c r="H2300" s="114">
        <v>76.071298999999996</v>
      </c>
      <c r="I2300" s="114" t="s">
        <v>1149</v>
      </c>
      <c r="J2300" s="114" t="s">
        <v>61</v>
      </c>
      <c r="K2300" s="121" t="s">
        <v>495</v>
      </c>
      <c r="L2300" s="121" t="s">
        <v>55</v>
      </c>
      <c r="M2300" s="114" t="s">
        <v>1397</v>
      </c>
      <c r="N2300" s="114" t="s">
        <v>65</v>
      </c>
      <c r="O2300" s="114" t="s">
        <v>518</v>
      </c>
      <c r="P2300" s="121" t="s">
        <v>1147</v>
      </c>
      <c r="Q2300" s="121">
        <v>4</v>
      </c>
      <c r="R2300" s="121" t="s">
        <v>873</v>
      </c>
      <c r="S2300" s="121" t="s">
        <v>59</v>
      </c>
      <c r="U2300" s="121" t="s">
        <v>874</v>
      </c>
      <c r="W2300" s="149" t="s">
        <v>1433</v>
      </c>
      <c r="X2300" s="113">
        <v>30</v>
      </c>
      <c r="Y2300" s="113" t="s">
        <v>1413</v>
      </c>
      <c r="Z2300" s="113" t="s">
        <v>1433</v>
      </c>
      <c r="AA2300" s="120">
        <f>X2300+6</f>
        <v>36</v>
      </c>
      <c r="AB2300" s="114" t="s">
        <v>65</v>
      </c>
      <c r="AC2300" s="121" t="s">
        <v>59</v>
      </c>
      <c r="AD2300" s="121" t="s">
        <v>875</v>
      </c>
    </row>
    <row r="2301" spans="1:30" s="121" customFormat="1">
      <c r="A2301" s="114" t="s">
        <v>1431</v>
      </c>
      <c r="B2301" s="114" t="s">
        <v>1408</v>
      </c>
      <c r="C2301" s="114" t="s">
        <v>868</v>
      </c>
      <c r="D2301" s="114">
        <f t="shared" si="173"/>
        <v>4</v>
      </c>
      <c r="E2301" s="119">
        <f t="shared" si="171"/>
        <v>3984.6714726786954</v>
      </c>
      <c r="F2301" s="119">
        <v>437.03622294101802</v>
      </c>
      <c r="G2301" s="114">
        <v>23.251525999999998</v>
      </c>
      <c r="H2301" s="114">
        <v>76.071256000000005</v>
      </c>
      <c r="I2301" s="114" t="s">
        <v>1149</v>
      </c>
      <c r="J2301" s="114" t="s">
        <v>61</v>
      </c>
      <c r="K2301" s="121" t="s">
        <v>495</v>
      </c>
      <c r="L2301" s="121" t="s">
        <v>55</v>
      </c>
      <c r="M2301" s="114" t="s">
        <v>1397</v>
      </c>
      <c r="N2301" s="114" t="s">
        <v>65</v>
      </c>
      <c r="O2301" s="114" t="s">
        <v>518</v>
      </c>
      <c r="P2301" s="121" t="s">
        <v>1147</v>
      </c>
      <c r="Q2301" s="121">
        <v>4</v>
      </c>
      <c r="R2301" s="121" t="s">
        <v>881</v>
      </c>
      <c r="S2301" s="121" t="s">
        <v>59</v>
      </c>
      <c r="U2301" s="121" t="s">
        <v>874</v>
      </c>
      <c r="W2301" s="113" t="s">
        <v>65</v>
      </c>
      <c r="X2301" s="113">
        <v>6</v>
      </c>
      <c r="Y2301" s="113" t="s">
        <v>65</v>
      </c>
      <c r="Z2301" s="113" t="s">
        <v>65</v>
      </c>
      <c r="AA2301" s="120">
        <v>0</v>
      </c>
      <c r="AB2301" s="114" t="s">
        <v>65</v>
      </c>
      <c r="AC2301" s="121" t="s">
        <v>59</v>
      </c>
      <c r="AD2301" s="121" t="s">
        <v>875</v>
      </c>
    </row>
    <row r="2302" spans="1:30" s="121" customFormat="1">
      <c r="A2302" s="114" t="s">
        <v>879</v>
      </c>
      <c r="B2302" s="114" t="s">
        <v>871</v>
      </c>
      <c r="C2302" s="114" t="s">
        <v>868</v>
      </c>
      <c r="D2302" s="114">
        <f t="shared" si="173"/>
        <v>4</v>
      </c>
      <c r="E2302" s="119">
        <f t="shared" si="171"/>
        <v>4421.7076956197134</v>
      </c>
      <c r="F2302" s="119">
        <v>148.486825487955</v>
      </c>
      <c r="G2302" s="114">
        <v>23.25525</v>
      </c>
      <c r="H2302" s="114">
        <v>76.069851999999997</v>
      </c>
      <c r="I2302" s="114" t="s">
        <v>1149</v>
      </c>
      <c r="J2302" s="114" t="s">
        <v>61</v>
      </c>
      <c r="K2302" s="121" t="s">
        <v>495</v>
      </c>
      <c r="L2302" s="121" t="s">
        <v>55</v>
      </c>
      <c r="M2302" s="114" t="s">
        <v>1397</v>
      </c>
      <c r="N2302" s="114" t="s">
        <v>65</v>
      </c>
      <c r="O2302" s="114" t="s">
        <v>518</v>
      </c>
      <c r="P2302" s="121" t="s">
        <v>1147</v>
      </c>
      <c r="Q2302" s="121">
        <v>4</v>
      </c>
      <c r="R2302" s="121" t="s">
        <v>881</v>
      </c>
      <c r="S2302" s="121" t="s">
        <v>59</v>
      </c>
      <c r="U2302" s="121" t="s">
        <v>874</v>
      </c>
      <c r="W2302" s="113" t="s">
        <v>65</v>
      </c>
      <c r="X2302" s="113">
        <v>6</v>
      </c>
      <c r="Y2302" s="113" t="s">
        <v>65</v>
      </c>
      <c r="Z2302" s="113" t="s">
        <v>65</v>
      </c>
      <c r="AA2302" s="120">
        <v>0</v>
      </c>
      <c r="AB2302" s="114" t="s">
        <v>65</v>
      </c>
      <c r="AC2302" s="121" t="s">
        <v>59</v>
      </c>
      <c r="AD2302" s="121" t="s">
        <v>875</v>
      </c>
    </row>
    <row r="2303" spans="1:30" s="121" customFormat="1">
      <c r="A2303" s="114" t="s">
        <v>1432</v>
      </c>
      <c r="B2303" s="114" t="s">
        <v>1408</v>
      </c>
      <c r="C2303" s="114" t="s">
        <v>868</v>
      </c>
      <c r="D2303" s="114">
        <f t="shared" si="173"/>
        <v>4</v>
      </c>
      <c r="E2303" s="119">
        <f t="shared" si="171"/>
        <v>4570.1945211076682</v>
      </c>
      <c r="F2303" s="119">
        <v>88.168666891081699</v>
      </c>
      <c r="G2303" s="114">
        <v>23.256477</v>
      </c>
      <c r="H2303" s="114">
        <v>76.069280000000006</v>
      </c>
      <c r="I2303" s="114" t="s">
        <v>1149</v>
      </c>
      <c r="J2303" s="114" t="s">
        <v>61</v>
      </c>
      <c r="K2303" s="121" t="s">
        <v>495</v>
      </c>
      <c r="L2303" s="121" t="s">
        <v>55</v>
      </c>
      <c r="M2303" s="114" t="s">
        <v>1397</v>
      </c>
      <c r="N2303" s="114" t="s">
        <v>65</v>
      </c>
      <c r="O2303" s="114" t="s">
        <v>518</v>
      </c>
      <c r="P2303" s="121" t="s">
        <v>1147</v>
      </c>
      <c r="Q2303" s="121">
        <v>4</v>
      </c>
      <c r="R2303" s="121" t="s">
        <v>881</v>
      </c>
      <c r="S2303" s="121" t="s">
        <v>59</v>
      </c>
      <c r="U2303" s="121" t="s">
        <v>874</v>
      </c>
      <c r="W2303" s="113" t="s">
        <v>65</v>
      </c>
      <c r="X2303" s="113">
        <v>7</v>
      </c>
      <c r="Y2303" s="113" t="s">
        <v>65</v>
      </c>
      <c r="Z2303" s="113" t="s">
        <v>65</v>
      </c>
      <c r="AA2303" s="120">
        <v>0</v>
      </c>
      <c r="AB2303" s="114" t="s">
        <v>65</v>
      </c>
      <c r="AC2303" s="121" t="s">
        <v>59</v>
      </c>
      <c r="AD2303" s="121" t="s">
        <v>875</v>
      </c>
    </row>
    <row r="2304" spans="1:30" s="121" customFormat="1">
      <c r="A2304" s="114" t="s">
        <v>1432</v>
      </c>
      <c r="B2304" s="114" t="s">
        <v>1408</v>
      </c>
      <c r="C2304" s="114" t="s">
        <v>868</v>
      </c>
      <c r="D2304" s="114">
        <f t="shared" si="173"/>
        <v>4</v>
      </c>
      <c r="E2304" s="119">
        <f t="shared" si="171"/>
        <v>4658.3631879987497</v>
      </c>
      <c r="F2304" s="119">
        <v>38.819982987257497</v>
      </c>
      <c r="G2304" s="114">
        <v>23.257159000000001</v>
      </c>
      <c r="H2304" s="114">
        <v>76.068862999999993</v>
      </c>
      <c r="I2304" s="114" t="s">
        <v>1149</v>
      </c>
      <c r="J2304" s="114" t="s">
        <v>61</v>
      </c>
      <c r="K2304" s="121" t="s">
        <v>495</v>
      </c>
      <c r="L2304" s="121" t="s">
        <v>55</v>
      </c>
      <c r="M2304" s="114" t="s">
        <v>1397</v>
      </c>
      <c r="N2304" s="114" t="s">
        <v>65</v>
      </c>
      <c r="O2304" s="114" t="s">
        <v>518</v>
      </c>
      <c r="P2304" s="121" t="s">
        <v>1147</v>
      </c>
      <c r="Q2304" s="121">
        <v>4</v>
      </c>
      <c r="R2304" s="121" t="s">
        <v>881</v>
      </c>
      <c r="S2304" s="121" t="s">
        <v>59</v>
      </c>
      <c r="U2304" s="121" t="s">
        <v>874</v>
      </c>
      <c r="W2304" s="113" t="s">
        <v>65</v>
      </c>
      <c r="X2304" s="113">
        <v>10</v>
      </c>
      <c r="Y2304" s="113" t="s">
        <v>65</v>
      </c>
      <c r="Z2304" s="113" t="s">
        <v>65</v>
      </c>
      <c r="AA2304" s="120">
        <v>0</v>
      </c>
      <c r="AB2304" s="114" t="s">
        <v>65</v>
      </c>
      <c r="AC2304" s="121" t="s">
        <v>59</v>
      </c>
      <c r="AD2304" s="121" t="s">
        <v>875</v>
      </c>
    </row>
    <row r="2305" spans="1:30" s="121" customFormat="1">
      <c r="A2305" s="114" t="s">
        <v>1433</v>
      </c>
      <c r="B2305" s="114" t="s">
        <v>1537</v>
      </c>
      <c r="C2305" s="114" t="s">
        <v>868</v>
      </c>
      <c r="D2305" s="114">
        <f t="shared" si="173"/>
        <v>4</v>
      </c>
      <c r="E2305" s="119">
        <f t="shared" si="171"/>
        <v>4697.1831709860071</v>
      </c>
      <c r="F2305" s="119">
        <v>499.60995319554303</v>
      </c>
      <c r="G2305" s="114">
        <v>23.257096000000001</v>
      </c>
      <c r="H2305" s="114">
        <v>76.068494000000001</v>
      </c>
      <c r="I2305" s="114" t="s">
        <v>1149</v>
      </c>
      <c r="J2305" s="114" t="s">
        <v>61</v>
      </c>
      <c r="K2305" s="121" t="s">
        <v>495</v>
      </c>
      <c r="L2305" s="121" t="s">
        <v>55</v>
      </c>
      <c r="M2305" s="114" t="s">
        <v>1397</v>
      </c>
      <c r="N2305" s="114" t="s">
        <v>65</v>
      </c>
      <c r="O2305" s="114" t="s">
        <v>518</v>
      </c>
      <c r="P2305" s="121" t="s">
        <v>1147</v>
      </c>
      <c r="Q2305" s="121">
        <v>4</v>
      </c>
      <c r="R2305" s="121" t="s">
        <v>881</v>
      </c>
      <c r="S2305" s="121" t="s">
        <v>59</v>
      </c>
      <c r="U2305" s="121" t="s">
        <v>874</v>
      </c>
      <c r="W2305" s="149" t="s">
        <v>1433</v>
      </c>
      <c r="X2305" s="113">
        <v>7</v>
      </c>
      <c r="Y2305" s="113" t="s">
        <v>1413</v>
      </c>
      <c r="Z2305" s="113" t="s">
        <v>1433</v>
      </c>
      <c r="AA2305" s="120">
        <f>X2305+6</f>
        <v>13</v>
      </c>
      <c r="AB2305" s="114" t="s">
        <v>65</v>
      </c>
      <c r="AC2305" s="121" t="s">
        <v>59</v>
      </c>
      <c r="AD2305" s="121" t="s">
        <v>875</v>
      </c>
    </row>
    <row r="2306" spans="1:30" s="121" customFormat="1">
      <c r="A2306" s="114" t="s">
        <v>1432</v>
      </c>
      <c r="B2306" s="114" t="s">
        <v>1408</v>
      </c>
      <c r="C2306" s="114" t="s">
        <v>895</v>
      </c>
      <c r="D2306" s="114">
        <f t="shared" si="173"/>
        <v>4</v>
      </c>
      <c r="E2306" s="119">
        <f t="shared" si="171"/>
        <v>5196.7931241815504</v>
      </c>
      <c r="F2306" s="119">
        <v>21.5844248326596</v>
      </c>
      <c r="G2306" s="114">
        <v>23.261040000000001</v>
      </c>
      <c r="H2306" s="114">
        <v>76.066468</v>
      </c>
      <c r="I2306" s="114" t="s">
        <v>1149</v>
      </c>
      <c r="J2306" s="114" t="s">
        <v>61</v>
      </c>
      <c r="K2306" s="121" t="s">
        <v>495</v>
      </c>
      <c r="L2306" s="121" t="s">
        <v>55</v>
      </c>
      <c r="M2306" s="114" t="s">
        <v>1397</v>
      </c>
      <c r="N2306" s="114" t="s">
        <v>65</v>
      </c>
      <c r="O2306" s="114" t="s">
        <v>518</v>
      </c>
      <c r="P2306" s="121" t="s">
        <v>1147</v>
      </c>
      <c r="Q2306" s="121">
        <v>4</v>
      </c>
      <c r="R2306" s="121" t="s">
        <v>873</v>
      </c>
      <c r="S2306" s="121" t="s">
        <v>1535</v>
      </c>
      <c r="U2306" s="121" t="s">
        <v>874</v>
      </c>
      <c r="W2306" s="113" t="s">
        <v>65</v>
      </c>
      <c r="X2306" s="113">
        <v>5</v>
      </c>
      <c r="Y2306" s="113" t="s">
        <v>65</v>
      </c>
      <c r="Z2306" s="113" t="s">
        <v>65</v>
      </c>
      <c r="AA2306" s="120">
        <v>0</v>
      </c>
      <c r="AB2306" s="114" t="s">
        <v>65</v>
      </c>
      <c r="AC2306" s="121" t="s">
        <v>1535</v>
      </c>
      <c r="AD2306" s="121" t="s">
        <v>875</v>
      </c>
    </row>
    <row r="2307" spans="1:30" s="121" customFormat="1">
      <c r="A2307" s="114" t="s">
        <v>1433</v>
      </c>
      <c r="B2307" s="114" t="s">
        <v>1537</v>
      </c>
      <c r="C2307" s="114" t="s">
        <v>895</v>
      </c>
      <c r="D2307" s="114">
        <f t="shared" si="173"/>
        <v>4</v>
      </c>
      <c r="E2307" s="119">
        <f t="shared" si="171"/>
        <v>5218.3775490142098</v>
      </c>
      <c r="F2307" s="119">
        <v>91.6216712217023</v>
      </c>
      <c r="G2307" s="114">
        <v>23.261202000000001</v>
      </c>
      <c r="H2307" s="114">
        <v>76.066350999999997</v>
      </c>
      <c r="I2307" s="114" t="s">
        <v>1149</v>
      </c>
      <c r="J2307" s="114" t="s">
        <v>61</v>
      </c>
      <c r="K2307" s="121" t="s">
        <v>495</v>
      </c>
      <c r="L2307" s="121" t="s">
        <v>55</v>
      </c>
      <c r="M2307" s="114" t="s">
        <v>1397</v>
      </c>
      <c r="N2307" s="114" t="s">
        <v>65</v>
      </c>
      <c r="O2307" s="114" t="s">
        <v>518</v>
      </c>
      <c r="P2307" s="121" t="s">
        <v>1147</v>
      </c>
      <c r="Q2307" s="121">
        <v>4</v>
      </c>
      <c r="R2307" s="121" t="s">
        <v>873</v>
      </c>
      <c r="S2307" s="121" t="s">
        <v>1535</v>
      </c>
      <c r="U2307" s="121" t="s">
        <v>874</v>
      </c>
      <c r="W2307" s="149" t="s">
        <v>1433</v>
      </c>
      <c r="X2307" s="113">
        <v>24</v>
      </c>
      <c r="Y2307" s="113" t="s">
        <v>1413</v>
      </c>
      <c r="Z2307" s="113" t="s">
        <v>1433</v>
      </c>
      <c r="AA2307" s="120">
        <f>X2307+6</f>
        <v>30</v>
      </c>
      <c r="AB2307" s="114" t="s">
        <v>65</v>
      </c>
      <c r="AC2307" s="121" t="s">
        <v>1535</v>
      </c>
      <c r="AD2307" s="121" t="s">
        <v>875</v>
      </c>
    </row>
    <row r="2308" spans="1:30" s="121" customFormat="1">
      <c r="A2308" s="114" t="s">
        <v>1432</v>
      </c>
      <c r="B2308" s="114" t="s">
        <v>1408</v>
      </c>
      <c r="C2308" s="114" t="s">
        <v>895</v>
      </c>
      <c r="D2308" s="114">
        <f t="shared" si="173"/>
        <v>5</v>
      </c>
      <c r="E2308" s="119">
        <f t="shared" si="171"/>
        <v>5309.9992202359117</v>
      </c>
      <c r="F2308" s="119">
        <v>58.882110267676502</v>
      </c>
      <c r="G2308" s="114">
        <v>23.261941</v>
      </c>
      <c r="H2308" s="114">
        <v>76.066109999999995</v>
      </c>
      <c r="I2308" s="114" t="s">
        <v>1149</v>
      </c>
      <c r="J2308" s="114" t="s">
        <v>61</v>
      </c>
      <c r="K2308" s="121" t="s">
        <v>495</v>
      </c>
      <c r="L2308" s="121" t="s">
        <v>55</v>
      </c>
      <c r="M2308" s="114" t="s">
        <v>1397</v>
      </c>
      <c r="N2308" s="114" t="s">
        <v>65</v>
      </c>
      <c r="O2308" s="114" t="s">
        <v>518</v>
      </c>
      <c r="P2308" s="121" t="s">
        <v>884</v>
      </c>
      <c r="Q2308" s="121">
        <v>6</v>
      </c>
      <c r="R2308" s="121" t="s">
        <v>873</v>
      </c>
      <c r="S2308" s="121" t="s">
        <v>1535</v>
      </c>
      <c r="U2308" s="121" t="s">
        <v>886</v>
      </c>
      <c r="W2308" s="113" t="s">
        <v>65</v>
      </c>
      <c r="X2308" s="113">
        <v>10</v>
      </c>
      <c r="Y2308" s="113" t="s">
        <v>65</v>
      </c>
      <c r="Z2308" s="113" t="s">
        <v>65</v>
      </c>
      <c r="AA2308" s="120">
        <v>0</v>
      </c>
      <c r="AB2308" s="114" t="s">
        <v>65</v>
      </c>
      <c r="AC2308" s="121" t="s">
        <v>1535</v>
      </c>
      <c r="AD2308" s="121" t="s">
        <v>875</v>
      </c>
    </row>
    <row r="2309" spans="1:30" s="121" customFormat="1">
      <c r="A2309" s="114" t="s">
        <v>1432</v>
      </c>
      <c r="B2309" s="114" t="s">
        <v>1408</v>
      </c>
      <c r="C2309" s="114" t="s">
        <v>895</v>
      </c>
      <c r="D2309" s="114">
        <f t="shared" si="173"/>
        <v>5</v>
      </c>
      <c r="E2309" s="119">
        <f t="shared" si="171"/>
        <v>5368.8813305035883</v>
      </c>
      <c r="F2309" s="119">
        <v>243.12680957309601</v>
      </c>
      <c r="G2309" s="114">
        <v>23.262425</v>
      </c>
      <c r="H2309" s="114">
        <v>76.066349000000002</v>
      </c>
      <c r="I2309" s="114" t="s">
        <v>1149</v>
      </c>
      <c r="J2309" s="114" t="s">
        <v>61</v>
      </c>
      <c r="K2309" s="121" t="s">
        <v>495</v>
      </c>
      <c r="L2309" s="121" t="s">
        <v>55</v>
      </c>
      <c r="M2309" s="114" t="s">
        <v>1397</v>
      </c>
      <c r="N2309" s="114" t="s">
        <v>65</v>
      </c>
      <c r="O2309" s="114" t="s">
        <v>518</v>
      </c>
      <c r="P2309" s="121" t="s">
        <v>884</v>
      </c>
      <c r="Q2309" s="121">
        <v>6</v>
      </c>
      <c r="R2309" s="121" t="s">
        <v>873</v>
      </c>
      <c r="S2309" s="121" t="s">
        <v>1535</v>
      </c>
      <c r="U2309" s="121" t="s">
        <v>886</v>
      </c>
      <c r="W2309" s="113" t="s">
        <v>65</v>
      </c>
      <c r="X2309" s="113">
        <v>10</v>
      </c>
      <c r="Y2309" s="113" t="s">
        <v>65</v>
      </c>
      <c r="Z2309" s="113" t="s">
        <v>65</v>
      </c>
      <c r="AA2309" s="120">
        <v>0</v>
      </c>
      <c r="AB2309" s="114" t="s">
        <v>65</v>
      </c>
      <c r="AC2309" s="121" t="s">
        <v>1535</v>
      </c>
      <c r="AD2309" s="121" t="s">
        <v>875</v>
      </c>
    </row>
    <row r="2310" spans="1:30">
      <c r="W2310" s="115" t="s">
        <v>65</v>
      </c>
    </row>
  </sheetData>
  <autoFilter ref="A3:AF2310"/>
  <mergeCells count="7">
    <mergeCell ref="AE2:AE3"/>
    <mergeCell ref="A2:D2"/>
    <mergeCell ref="E2:O2"/>
    <mergeCell ref="P2:V2"/>
    <mergeCell ref="W2:AA2"/>
    <mergeCell ref="AB2:AC2"/>
    <mergeCell ref="AD2:AD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15"/>
  <sheetViews>
    <sheetView showGridLines="0" topLeftCell="A41" zoomScale="25" zoomScaleNormal="25" workbookViewId="0">
      <selection activeCell="AA53" sqref="AA53"/>
    </sheetView>
  </sheetViews>
  <sheetFormatPr defaultColWidth="23.7109375" defaultRowHeight="61.5" customHeight="1"/>
  <cols>
    <col min="1" max="1" width="23.7109375" style="178"/>
    <col min="2" max="16" width="20.7109375" style="178" customWidth="1"/>
    <col min="17" max="18" width="56.7109375" customWidth="1"/>
    <col min="19" max="19" width="56.7109375" style="185" customWidth="1"/>
    <col min="20" max="20" width="101.140625" style="185" customWidth="1"/>
    <col min="21" max="21" width="56.7109375" style="185" customWidth="1"/>
    <col min="22" max="22" width="95.42578125" style="185" customWidth="1"/>
    <col min="23" max="23" width="65.85546875" style="178" bestFit="1" customWidth="1"/>
    <col min="24" max="24" width="25.85546875" style="178" bestFit="1" customWidth="1"/>
    <col min="25" max="25" width="65.85546875" style="178" bestFit="1" customWidth="1"/>
    <col min="26" max="26" width="100.140625" style="178" bestFit="1" customWidth="1"/>
    <col min="27" max="38" width="31.7109375" style="178" customWidth="1"/>
    <col min="39" max="39" width="56.7109375" style="178" customWidth="1"/>
    <col min="40" max="40" width="64.7109375" style="178" customWidth="1"/>
    <col min="41" max="42" width="56.7109375" style="178" customWidth="1"/>
    <col min="43" max="16384" width="23.7109375" style="178"/>
  </cols>
  <sheetData>
    <row r="1" spans="1:26" ht="61.5" customHeight="1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  <c r="R1" s="190"/>
      <c r="S1" s="278" t="s">
        <v>509</v>
      </c>
      <c r="T1" s="278"/>
      <c r="U1" s="278"/>
      <c r="V1" s="278"/>
      <c r="W1" s="191"/>
    </row>
    <row r="2" spans="1:26" ht="61.5" customHeight="1">
      <c r="A2" s="192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93"/>
      <c r="R2" s="193"/>
      <c r="S2" s="180" t="s">
        <v>1416</v>
      </c>
      <c r="T2" s="180" t="s">
        <v>45</v>
      </c>
      <c r="U2" s="180" t="s">
        <v>190</v>
      </c>
      <c r="V2" s="180" t="s">
        <v>46</v>
      </c>
      <c r="W2" s="194"/>
      <c r="Z2"/>
    </row>
    <row r="3" spans="1:26" ht="61.5" customHeight="1">
      <c r="A3" s="192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93"/>
      <c r="R3" s="193"/>
      <c r="S3" s="181" t="s">
        <v>1417</v>
      </c>
      <c r="T3" s="181" t="s">
        <v>383</v>
      </c>
      <c r="U3" s="182">
        <v>4.9258559410995542</v>
      </c>
      <c r="V3" s="181" t="s">
        <v>384</v>
      </c>
      <c r="W3" s="194"/>
      <c r="Z3"/>
    </row>
    <row r="4" spans="1:26" ht="61.5" customHeight="1">
      <c r="A4" s="192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93"/>
      <c r="R4" s="193"/>
      <c r="S4" s="181" t="s">
        <v>1417</v>
      </c>
      <c r="T4" s="181" t="s">
        <v>384</v>
      </c>
      <c r="U4" s="182">
        <v>6.6726268888787343</v>
      </c>
      <c r="V4" s="181" t="s">
        <v>385</v>
      </c>
      <c r="W4" s="194"/>
      <c r="Z4"/>
    </row>
    <row r="5" spans="1:26" ht="61.5" customHeight="1">
      <c r="A5" s="192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93"/>
      <c r="R5" s="193"/>
      <c r="S5" s="181" t="s">
        <v>1417</v>
      </c>
      <c r="T5" s="181" t="s">
        <v>385</v>
      </c>
      <c r="U5" s="182">
        <v>3.7302538207105074</v>
      </c>
      <c r="V5" s="181" t="s">
        <v>386</v>
      </c>
      <c r="W5" s="194"/>
      <c r="Z5"/>
    </row>
    <row r="6" spans="1:26" ht="61.5" customHeight="1">
      <c r="A6" s="192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93"/>
      <c r="R6" s="193"/>
      <c r="S6" s="181" t="s">
        <v>1417</v>
      </c>
      <c r="T6" s="181" t="s">
        <v>386</v>
      </c>
      <c r="U6" s="182">
        <v>1.4465520882254796</v>
      </c>
      <c r="V6" s="181" t="s">
        <v>387</v>
      </c>
      <c r="W6" s="194"/>
      <c r="Z6"/>
    </row>
    <row r="7" spans="1:26" ht="61.5" customHeight="1">
      <c r="A7" s="192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93"/>
      <c r="R7" s="193"/>
      <c r="S7" s="181" t="s">
        <v>1417</v>
      </c>
      <c r="T7" s="181" t="s">
        <v>387</v>
      </c>
      <c r="U7" s="182">
        <v>3.6894548847082231</v>
      </c>
      <c r="V7" s="181" t="s">
        <v>388</v>
      </c>
      <c r="W7" s="194"/>
      <c r="Z7"/>
    </row>
    <row r="8" spans="1:26" ht="61.5" customHeight="1">
      <c r="A8" s="192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93"/>
      <c r="R8" s="193"/>
      <c r="S8" s="181" t="s">
        <v>1417</v>
      </c>
      <c r="T8" s="181" t="s">
        <v>388</v>
      </c>
      <c r="U8" s="182">
        <v>11.331344107275346</v>
      </c>
      <c r="V8" s="181" t="s">
        <v>389</v>
      </c>
      <c r="W8" s="194"/>
      <c r="Z8"/>
    </row>
    <row r="9" spans="1:26" ht="61.5" customHeight="1">
      <c r="A9" s="192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93"/>
      <c r="R9" s="193"/>
      <c r="S9" s="181" t="s">
        <v>1417</v>
      </c>
      <c r="T9" s="181" t="s">
        <v>389</v>
      </c>
      <c r="U9" s="182">
        <v>2.6142357675235783</v>
      </c>
      <c r="V9" s="181" t="s">
        <v>390</v>
      </c>
      <c r="W9" s="194"/>
      <c r="Z9"/>
    </row>
    <row r="10" spans="1:26" ht="61.5" customHeight="1">
      <c r="A10" s="192"/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93"/>
      <c r="R10" s="193"/>
      <c r="S10" s="181" t="s">
        <v>1417</v>
      </c>
      <c r="T10" s="181" t="s">
        <v>390</v>
      </c>
      <c r="U10" s="182">
        <v>5.9207461136399866</v>
      </c>
      <c r="V10" s="181" t="s">
        <v>391</v>
      </c>
      <c r="W10" s="194"/>
      <c r="Z10"/>
    </row>
    <row r="11" spans="1:26" ht="61.5" customHeight="1">
      <c r="A11" s="192"/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93"/>
      <c r="R11" s="193"/>
      <c r="S11" s="181" t="s">
        <v>1417</v>
      </c>
      <c r="T11" s="181" t="s">
        <v>391</v>
      </c>
      <c r="U11" s="182">
        <v>4.6225830730563837</v>
      </c>
      <c r="V11" s="181" t="s">
        <v>392</v>
      </c>
      <c r="W11" s="194"/>
      <c r="Z11"/>
    </row>
    <row r="12" spans="1:26" ht="61.5" customHeight="1">
      <c r="A12" s="192"/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93"/>
      <c r="R12" s="193"/>
      <c r="S12" s="181" t="s">
        <v>1417</v>
      </c>
      <c r="T12" s="181" t="s">
        <v>392</v>
      </c>
      <c r="U12" s="182">
        <v>8.1459953688251172</v>
      </c>
      <c r="V12" s="181" t="s">
        <v>393</v>
      </c>
      <c r="W12" s="194"/>
      <c r="Z12"/>
    </row>
    <row r="13" spans="1:26" ht="61.5" customHeight="1">
      <c r="A13" s="192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93"/>
      <c r="R13" s="193"/>
      <c r="S13" s="181" t="s">
        <v>1417</v>
      </c>
      <c r="T13" s="181" t="s">
        <v>393</v>
      </c>
      <c r="U13" s="182">
        <v>4.6490470451825097</v>
      </c>
      <c r="V13" s="181" t="s">
        <v>394</v>
      </c>
      <c r="W13" s="194"/>
      <c r="Z13"/>
    </row>
    <row r="14" spans="1:26" ht="61.5" customHeight="1">
      <c r="A14" s="192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93"/>
      <c r="R14" s="193"/>
      <c r="S14" s="181" t="s">
        <v>1417</v>
      </c>
      <c r="T14" s="181" t="s">
        <v>394</v>
      </c>
      <c r="U14" s="182">
        <v>7.6824463959603753</v>
      </c>
      <c r="V14" s="181" t="s">
        <v>395</v>
      </c>
      <c r="W14" s="194"/>
    </row>
    <row r="15" spans="1:26" ht="61.5" customHeight="1">
      <c r="A15" s="192"/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93"/>
      <c r="R15" s="193"/>
      <c r="S15" s="181" t="s">
        <v>1417</v>
      </c>
      <c r="T15" s="181" t="s">
        <v>395</v>
      </c>
      <c r="U15" s="182">
        <v>5.2114843356420728</v>
      </c>
      <c r="V15" s="181" t="s">
        <v>396</v>
      </c>
      <c r="W15" s="194"/>
    </row>
    <row r="16" spans="1:26" ht="61.5" customHeight="1">
      <c r="A16" s="192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93"/>
      <c r="R16" s="193"/>
      <c r="S16" s="181" t="s">
        <v>1417</v>
      </c>
      <c r="T16" s="181" t="s">
        <v>396</v>
      </c>
      <c r="U16" s="182">
        <v>8.4338944294791993</v>
      </c>
      <c r="V16" s="181" t="s">
        <v>383</v>
      </c>
      <c r="W16" s="194"/>
    </row>
    <row r="17" spans="1:23" ht="61.5" customHeight="1">
      <c r="A17" s="192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93"/>
      <c r="R17" s="193"/>
      <c r="S17" s="180" t="s">
        <v>1416</v>
      </c>
      <c r="T17" s="180" t="s">
        <v>45</v>
      </c>
      <c r="U17" s="180" t="s">
        <v>190</v>
      </c>
      <c r="V17" s="180" t="s">
        <v>46</v>
      </c>
      <c r="W17" s="194"/>
    </row>
    <row r="18" spans="1:23" ht="61.5" customHeight="1">
      <c r="A18" s="192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93"/>
      <c r="R18" s="193"/>
      <c r="S18" s="183" t="s">
        <v>74</v>
      </c>
      <c r="T18" s="183" t="s">
        <v>392</v>
      </c>
      <c r="U18" s="184">
        <v>8.2397531928602081</v>
      </c>
      <c r="V18" s="183" t="s">
        <v>397</v>
      </c>
      <c r="W18" s="194"/>
    </row>
    <row r="19" spans="1:23" ht="61.5" customHeight="1">
      <c r="A19" s="192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93"/>
      <c r="R19" s="193"/>
      <c r="S19" s="183" t="s">
        <v>74</v>
      </c>
      <c r="T19" s="183" t="s">
        <v>397</v>
      </c>
      <c r="U19" s="184">
        <v>5.3571452010355136</v>
      </c>
      <c r="V19" s="183" t="s">
        <v>398</v>
      </c>
      <c r="W19" s="194"/>
    </row>
    <row r="20" spans="1:23" ht="61.5" customHeight="1">
      <c r="A20" s="192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93"/>
      <c r="R20" s="193"/>
      <c r="S20" s="183" t="s">
        <v>74</v>
      </c>
      <c r="T20" s="183" t="s">
        <v>398</v>
      </c>
      <c r="U20" s="184">
        <v>3.3787749006249959</v>
      </c>
      <c r="V20" s="183" t="s">
        <v>399</v>
      </c>
      <c r="W20" s="194"/>
    </row>
    <row r="21" spans="1:23" ht="61.5" customHeight="1">
      <c r="A21" s="192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93"/>
      <c r="R21" s="193"/>
      <c r="S21" s="183" t="s">
        <v>74</v>
      </c>
      <c r="T21" s="183" t="s">
        <v>399</v>
      </c>
      <c r="U21" s="184">
        <v>3.7128776687409442</v>
      </c>
      <c r="V21" s="183" t="s">
        <v>400</v>
      </c>
      <c r="W21" s="194"/>
    </row>
    <row r="22" spans="1:23" ht="61.5" customHeight="1">
      <c r="A22" s="192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93"/>
      <c r="R22" s="193"/>
      <c r="S22" s="183" t="s">
        <v>74</v>
      </c>
      <c r="T22" s="183" t="s">
        <v>400</v>
      </c>
      <c r="U22" s="184">
        <v>3.1111510798405386</v>
      </c>
      <c r="V22" s="183" t="s">
        <v>401</v>
      </c>
      <c r="W22" s="194"/>
    </row>
    <row r="23" spans="1:23" ht="61.5" customHeight="1">
      <c r="A23" s="192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93"/>
      <c r="R23" s="193"/>
      <c r="S23" s="183" t="s">
        <v>74</v>
      </c>
      <c r="T23" s="183" t="s">
        <v>401</v>
      </c>
      <c r="U23" s="184">
        <v>3.9404520020144309</v>
      </c>
      <c r="V23" s="183" t="s">
        <v>402</v>
      </c>
      <c r="W23" s="194"/>
    </row>
    <row r="24" spans="1:23" ht="61.5" customHeight="1">
      <c r="A24" s="192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93"/>
      <c r="R24" s="193"/>
      <c r="S24" s="183" t="s">
        <v>74</v>
      </c>
      <c r="T24" s="183" t="s">
        <v>402</v>
      </c>
      <c r="U24" s="184">
        <v>0.75049619970987125</v>
      </c>
      <c r="V24" s="183" t="s">
        <v>403</v>
      </c>
      <c r="W24" s="194"/>
    </row>
    <row r="25" spans="1:23" ht="61.5" customHeight="1">
      <c r="A25" s="192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93"/>
      <c r="R25" s="193"/>
      <c r="S25" s="183" t="s">
        <v>74</v>
      </c>
      <c r="T25" s="183" t="s">
        <v>403</v>
      </c>
      <c r="U25" s="184">
        <v>5.4025840556142901</v>
      </c>
      <c r="V25" s="183" t="s">
        <v>404</v>
      </c>
      <c r="W25" s="194"/>
    </row>
    <row r="26" spans="1:23" ht="61.5" customHeight="1">
      <c r="A26" s="192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93"/>
      <c r="R26" s="193"/>
      <c r="S26" s="183" t="s">
        <v>74</v>
      </c>
      <c r="T26" s="183" t="s">
        <v>404</v>
      </c>
      <c r="U26" s="184">
        <v>7.6468893616868279</v>
      </c>
      <c r="V26" s="183" t="s">
        <v>405</v>
      </c>
      <c r="W26" s="194"/>
    </row>
    <row r="27" spans="1:23" ht="61.5" customHeight="1">
      <c r="A27" s="192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93"/>
      <c r="R27" s="193"/>
      <c r="S27" s="183" t="s">
        <v>74</v>
      </c>
      <c r="T27" s="183" t="s">
        <v>405</v>
      </c>
      <c r="U27" s="184">
        <v>2.4312096354968951</v>
      </c>
      <c r="V27" s="183" t="s">
        <v>1560</v>
      </c>
      <c r="W27" s="194"/>
    </row>
    <row r="28" spans="1:23" ht="61.5" customHeight="1">
      <c r="A28" s="192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93"/>
      <c r="R28" s="193"/>
      <c r="S28" s="195"/>
      <c r="T28" s="195"/>
      <c r="U28" s="195"/>
      <c r="V28" s="195"/>
      <c r="W28" s="194"/>
    </row>
    <row r="29" spans="1:23" ht="61.5" customHeight="1">
      <c r="A29" s="192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93"/>
      <c r="R29" s="193"/>
      <c r="S29" s="195"/>
      <c r="T29" s="195"/>
      <c r="U29" s="195"/>
      <c r="V29" s="195"/>
      <c r="W29" s="194"/>
    </row>
    <row r="30" spans="1:23" ht="61.5" customHeight="1">
      <c r="A30" s="192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93"/>
      <c r="R30" s="193"/>
      <c r="S30" s="195"/>
      <c r="T30" s="195"/>
      <c r="U30" s="195"/>
      <c r="V30" s="195"/>
      <c r="W30" s="194"/>
    </row>
    <row r="31" spans="1:23" ht="61.5" customHeight="1">
      <c r="A31" s="192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93"/>
      <c r="R31" s="193"/>
      <c r="S31" s="195"/>
      <c r="T31" s="195"/>
      <c r="U31" s="195"/>
      <c r="V31" s="195"/>
      <c r="W31" s="194"/>
    </row>
    <row r="32" spans="1:23" ht="61.5" customHeight="1">
      <c r="A32" s="192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93"/>
      <c r="R32" s="193"/>
      <c r="S32" s="195"/>
      <c r="T32" s="195"/>
      <c r="U32" s="195"/>
      <c r="V32" s="195"/>
      <c r="W32" s="194"/>
    </row>
    <row r="33" spans="1:23" ht="61.5" customHeight="1">
      <c r="A33" s="192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93"/>
      <c r="R33" s="193"/>
      <c r="S33" s="195"/>
      <c r="T33" s="195"/>
      <c r="U33" s="195"/>
      <c r="V33" s="195"/>
      <c r="W33" s="194"/>
    </row>
    <row r="34" spans="1:23" ht="61.5" customHeight="1" thickBot="1">
      <c r="A34" s="196"/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8"/>
      <c r="R34" s="198"/>
      <c r="S34" s="199"/>
      <c r="T34" s="199"/>
      <c r="U34" s="199"/>
      <c r="V34" s="199"/>
      <c r="W34" s="200"/>
    </row>
    <row r="39" spans="1:23" ht="61.5" customHeight="1" thickBot="1"/>
    <row r="40" spans="1:23" ht="61.5" customHeight="1">
      <c r="A40" s="188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90"/>
      <c r="R40" s="190"/>
      <c r="S40" s="201"/>
      <c r="T40" s="201"/>
      <c r="U40" s="201"/>
      <c r="V40" s="201"/>
      <c r="W40" s="191"/>
    </row>
    <row r="41" spans="1:23" ht="61.5" customHeight="1">
      <c r="A41" s="192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93"/>
      <c r="R41" s="193"/>
      <c r="S41" s="195"/>
      <c r="T41" s="195"/>
      <c r="U41" s="195"/>
      <c r="V41" s="195"/>
      <c r="W41" s="194"/>
    </row>
    <row r="42" spans="1:23" ht="61.5" customHeight="1">
      <c r="A42" s="192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93"/>
      <c r="R42" s="193"/>
      <c r="S42" s="195"/>
      <c r="T42" s="195"/>
      <c r="U42" s="195"/>
      <c r="V42" s="195"/>
      <c r="W42" s="194"/>
    </row>
    <row r="43" spans="1:23" ht="61.5" customHeight="1">
      <c r="A43" s="192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93"/>
      <c r="R43" s="193"/>
      <c r="S43" s="195"/>
      <c r="T43" s="195"/>
      <c r="U43" s="195"/>
      <c r="V43" s="195"/>
      <c r="W43" s="194"/>
    </row>
    <row r="44" spans="1:23" ht="61.5" customHeight="1" thickBot="1">
      <c r="A44" s="192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93"/>
      <c r="R44" s="193"/>
      <c r="S44" s="195"/>
      <c r="T44" s="195"/>
      <c r="U44" s="195"/>
      <c r="V44" s="195"/>
      <c r="W44" s="194"/>
    </row>
    <row r="45" spans="1:23" ht="61.5" customHeight="1">
      <c r="A45" s="192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93"/>
      <c r="R45" s="193"/>
      <c r="S45" s="278" t="s">
        <v>510</v>
      </c>
      <c r="T45" s="278"/>
      <c r="U45" s="278"/>
      <c r="V45" s="278"/>
      <c r="W45" s="194"/>
    </row>
    <row r="46" spans="1:23" ht="61.5" customHeight="1">
      <c r="A46" s="192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93"/>
      <c r="R46" s="193"/>
      <c r="S46" s="180" t="s">
        <v>1416</v>
      </c>
      <c r="T46" s="180" t="s">
        <v>45</v>
      </c>
      <c r="U46" s="180" t="s">
        <v>190</v>
      </c>
      <c r="V46" s="180" t="s">
        <v>46</v>
      </c>
      <c r="W46" s="194"/>
    </row>
    <row r="47" spans="1:23" ht="61.5" customHeight="1">
      <c r="A47" s="192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93"/>
      <c r="R47" s="193"/>
      <c r="S47" s="181" t="s">
        <v>1417</v>
      </c>
      <c r="T47" s="181" t="s">
        <v>383</v>
      </c>
      <c r="U47" s="182">
        <v>3.6699174316975003</v>
      </c>
      <c r="V47" s="181" t="s">
        <v>406</v>
      </c>
      <c r="W47" s="194"/>
    </row>
    <row r="48" spans="1:23" ht="61.5" customHeight="1">
      <c r="A48" s="192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93"/>
      <c r="R48" s="193"/>
      <c r="S48" s="181" t="s">
        <v>1417</v>
      </c>
      <c r="T48" s="181" t="s">
        <v>406</v>
      </c>
      <c r="U48" s="182">
        <v>5.4555975574572892</v>
      </c>
      <c r="V48" s="181" t="s">
        <v>407</v>
      </c>
      <c r="W48" s="194"/>
    </row>
    <row r="49" spans="1:23" ht="61.5" customHeight="1">
      <c r="A49" s="192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93"/>
      <c r="R49" s="193"/>
      <c r="S49" s="181" t="s">
        <v>1417</v>
      </c>
      <c r="T49" s="181" t="s">
        <v>407</v>
      </c>
      <c r="U49" s="182">
        <v>2.865650879834742</v>
      </c>
      <c r="V49" s="181" t="s">
        <v>408</v>
      </c>
      <c r="W49" s="194"/>
    </row>
    <row r="50" spans="1:23" ht="61.5" customHeight="1">
      <c r="A50" s="192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93"/>
      <c r="R50" s="193"/>
      <c r="S50" s="181" t="s">
        <v>1417</v>
      </c>
      <c r="T50" s="181" t="s">
        <v>408</v>
      </c>
      <c r="U50" s="182">
        <v>2.3305999487575058</v>
      </c>
      <c r="V50" s="181" t="s">
        <v>409</v>
      </c>
      <c r="W50" s="194"/>
    </row>
    <row r="51" spans="1:23" ht="61.5" customHeight="1">
      <c r="A51" s="192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93"/>
      <c r="R51" s="193"/>
      <c r="S51" s="181" t="s">
        <v>1417</v>
      </c>
      <c r="T51" s="181" t="s">
        <v>409</v>
      </c>
      <c r="U51" s="182">
        <v>3.4893606000694852</v>
      </c>
      <c r="V51" s="181" t="s">
        <v>410</v>
      </c>
      <c r="W51" s="194"/>
    </row>
    <row r="52" spans="1:23" ht="61.5" customHeight="1">
      <c r="A52" s="192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93"/>
      <c r="R52" s="193"/>
      <c r="S52" s="181" t="s">
        <v>1417</v>
      </c>
      <c r="T52" s="181" t="s">
        <v>410</v>
      </c>
      <c r="U52" s="182">
        <v>3.595531170034127</v>
      </c>
      <c r="V52" s="181" t="s">
        <v>411</v>
      </c>
      <c r="W52" s="194"/>
    </row>
    <row r="53" spans="1:23" ht="61.5" customHeight="1">
      <c r="A53" s="192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93"/>
      <c r="R53" s="193"/>
      <c r="S53" s="181" t="s">
        <v>1417</v>
      </c>
      <c r="T53" s="181" t="s">
        <v>411</v>
      </c>
      <c r="U53" s="182">
        <v>5.8483027633632014</v>
      </c>
      <c r="V53" s="181" t="s">
        <v>412</v>
      </c>
      <c r="W53" s="194"/>
    </row>
    <row r="54" spans="1:23" ht="61.5" customHeight="1">
      <c r="A54" s="192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93"/>
      <c r="R54" s="193"/>
      <c r="S54" s="181" t="s">
        <v>1417</v>
      </c>
      <c r="T54" s="181" t="s">
        <v>412</v>
      </c>
      <c r="U54" s="182">
        <v>7.6143533336079479</v>
      </c>
      <c r="V54" s="181" t="s">
        <v>413</v>
      </c>
      <c r="W54" s="194"/>
    </row>
    <row r="55" spans="1:23" ht="61.5" customHeight="1">
      <c r="A55" s="192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93"/>
      <c r="R55" s="193"/>
      <c r="S55" s="181" t="s">
        <v>1417</v>
      </c>
      <c r="T55" s="181" t="s">
        <v>413</v>
      </c>
      <c r="U55" s="182">
        <v>3.6761054720739628</v>
      </c>
      <c r="V55" s="181" t="s">
        <v>414</v>
      </c>
      <c r="W55" s="194"/>
    </row>
    <row r="56" spans="1:23" ht="61.5" customHeight="1">
      <c r="A56" s="192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93"/>
      <c r="R56" s="193"/>
      <c r="S56" s="181" t="s">
        <v>1417</v>
      </c>
      <c r="T56" s="181" t="s">
        <v>414</v>
      </c>
      <c r="U56" s="182">
        <v>6.8684909413798998</v>
      </c>
      <c r="V56" s="181" t="s">
        <v>417</v>
      </c>
      <c r="W56" s="194"/>
    </row>
    <row r="57" spans="1:23" ht="61.5" customHeight="1">
      <c r="A57" s="192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93"/>
      <c r="R57" s="193"/>
      <c r="S57" s="181" t="s">
        <v>1417</v>
      </c>
      <c r="T57" s="181" t="s">
        <v>417</v>
      </c>
      <c r="U57" s="182">
        <v>1.750244154260213</v>
      </c>
      <c r="V57" s="181" t="s">
        <v>418</v>
      </c>
      <c r="W57" s="194"/>
    </row>
    <row r="58" spans="1:23" ht="61.5" customHeight="1">
      <c r="A58" s="192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93"/>
      <c r="R58" s="193"/>
      <c r="S58" s="181" t="s">
        <v>1417</v>
      </c>
      <c r="T58" s="181" t="s">
        <v>418</v>
      </c>
      <c r="U58" s="182">
        <v>1.8843271973494946</v>
      </c>
      <c r="V58" s="181" t="s">
        <v>419</v>
      </c>
      <c r="W58" s="194"/>
    </row>
    <row r="59" spans="1:23" ht="61.5" customHeight="1">
      <c r="A59" s="192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93"/>
      <c r="R59" s="193"/>
      <c r="S59" s="181" t="s">
        <v>1417</v>
      </c>
      <c r="T59" s="181" t="s">
        <v>419</v>
      </c>
      <c r="U59" s="182">
        <v>7.3721640712016807</v>
      </c>
      <c r="V59" s="181" t="s">
        <v>420</v>
      </c>
      <c r="W59" s="194"/>
    </row>
    <row r="60" spans="1:23" ht="61.5" customHeight="1">
      <c r="A60" s="192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93"/>
      <c r="R60" s="193"/>
      <c r="S60" s="181" t="s">
        <v>1417</v>
      </c>
      <c r="T60" s="181" t="s">
        <v>420</v>
      </c>
      <c r="U60" s="182">
        <v>7.4285612124360654</v>
      </c>
      <c r="V60" s="181" t="s">
        <v>421</v>
      </c>
      <c r="W60" s="194"/>
    </row>
    <row r="61" spans="1:23" ht="61.5" customHeight="1">
      <c r="A61" s="192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93"/>
      <c r="R61" s="193"/>
      <c r="S61" s="181" t="s">
        <v>1417</v>
      </c>
      <c r="T61" s="181" t="s">
        <v>421</v>
      </c>
      <c r="U61" s="182">
        <v>3.4794816596788767</v>
      </c>
      <c r="V61" s="181" t="s">
        <v>422</v>
      </c>
      <c r="W61" s="194"/>
    </row>
    <row r="62" spans="1:23" ht="61.5" customHeight="1">
      <c r="A62" s="192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93"/>
      <c r="R62" s="193"/>
      <c r="S62" s="181" t="s">
        <v>1417</v>
      </c>
      <c r="T62" s="181" t="s">
        <v>422</v>
      </c>
      <c r="U62" s="182">
        <v>4.7800982692675085</v>
      </c>
      <c r="V62" s="181" t="s">
        <v>423</v>
      </c>
      <c r="W62" s="194"/>
    </row>
    <row r="63" spans="1:23" ht="61.5" customHeight="1">
      <c r="A63" s="192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93"/>
      <c r="R63" s="193"/>
      <c r="S63" s="181" t="s">
        <v>1417</v>
      </c>
      <c r="T63" s="181" t="s">
        <v>423</v>
      </c>
      <c r="U63" s="182">
        <v>5.2227744056227783</v>
      </c>
      <c r="V63" s="181" t="s">
        <v>424</v>
      </c>
      <c r="W63" s="194"/>
    </row>
    <row r="64" spans="1:23" ht="61.5" customHeight="1">
      <c r="A64" s="192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93"/>
      <c r="R64" s="193"/>
      <c r="S64" s="181" t="s">
        <v>1417</v>
      </c>
      <c r="T64" s="181" t="s">
        <v>424</v>
      </c>
      <c r="U64" s="182">
        <v>4.978340637079989</v>
      </c>
      <c r="V64" s="181" t="s">
        <v>425</v>
      </c>
      <c r="W64" s="194"/>
    </row>
    <row r="65" spans="1:23" ht="61.5" customHeight="1">
      <c r="A65" s="192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93"/>
      <c r="R65" s="193"/>
      <c r="S65" s="181" t="s">
        <v>1417</v>
      </c>
      <c r="T65" s="181" t="s">
        <v>425</v>
      </c>
      <c r="U65" s="182">
        <v>4.5978217108586303</v>
      </c>
      <c r="V65" s="181" t="s">
        <v>426</v>
      </c>
      <c r="W65" s="194"/>
    </row>
    <row r="66" spans="1:23" ht="61.5" customHeight="1">
      <c r="A66" s="192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93"/>
      <c r="R66" s="193"/>
      <c r="S66" s="181" t="s">
        <v>1417</v>
      </c>
      <c r="T66" s="181" t="s">
        <v>426</v>
      </c>
      <c r="U66" s="182">
        <v>3.87211918499598</v>
      </c>
      <c r="V66" s="181" t="s">
        <v>383</v>
      </c>
      <c r="W66" s="194"/>
    </row>
    <row r="67" spans="1:23" ht="61.5" customHeight="1">
      <c r="A67" s="192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93"/>
      <c r="R67" s="193"/>
      <c r="S67" s="181" t="s">
        <v>1417</v>
      </c>
      <c r="T67" s="181" t="s">
        <v>415</v>
      </c>
      <c r="U67" s="182">
        <v>2.1594882614359423</v>
      </c>
      <c r="V67" s="181" t="s">
        <v>416</v>
      </c>
      <c r="W67" s="194"/>
    </row>
    <row r="68" spans="1:23" ht="61.5" customHeight="1">
      <c r="A68" s="192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93"/>
      <c r="R68" s="193"/>
      <c r="S68" s="180" t="s">
        <v>1416</v>
      </c>
      <c r="T68" s="180" t="s">
        <v>45</v>
      </c>
      <c r="U68" s="180" t="s">
        <v>190</v>
      </c>
      <c r="V68" s="180" t="s">
        <v>46</v>
      </c>
      <c r="W68" s="194"/>
    </row>
    <row r="69" spans="1:23" ht="61.5" customHeight="1">
      <c r="A69" s="192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93"/>
      <c r="R69" s="193"/>
      <c r="S69" s="183" t="s">
        <v>1418</v>
      </c>
      <c r="T69" s="183" t="s">
        <v>1250</v>
      </c>
      <c r="U69" s="184">
        <v>1.4184726216779404</v>
      </c>
      <c r="V69" s="183" t="s">
        <v>427</v>
      </c>
      <c r="W69" s="194"/>
    </row>
    <row r="70" spans="1:23" ht="61.5" customHeight="1">
      <c r="A70" s="192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93"/>
      <c r="R70" s="193"/>
      <c r="S70" s="183" t="s">
        <v>1418</v>
      </c>
      <c r="T70" s="183" t="s">
        <v>427</v>
      </c>
      <c r="U70" s="184">
        <v>4.9637639393997768</v>
      </c>
      <c r="V70" s="183" t="s">
        <v>428</v>
      </c>
      <c r="W70" s="194"/>
    </row>
    <row r="71" spans="1:23" ht="61.5" customHeight="1">
      <c r="A71" s="192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93"/>
      <c r="R71" s="193"/>
      <c r="S71" s="183" t="s">
        <v>1418</v>
      </c>
      <c r="T71" s="183" t="s">
        <v>428</v>
      </c>
      <c r="U71" s="184">
        <v>0.99645419041597993</v>
      </c>
      <c r="V71" s="183" t="s">
        <v>429</v>
      </c>
      <c r="W71" s="194"/>
    </row>
    <row r="72" spans="1:23" ht="61.5" customHeight="1">
      <c r="A72" s="192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93"/>
      <c r="R72" s="193"/>
      <c r="S72" s="183" t="s">
        <v>1418</v>
      </c>
      <c r="T72" s="183" t="s">
        <v>429</v>
      </c>
      <c r="U72" s="184">
        <v>5.6699824515431416</v>
      </c>
      <c r="V72" s="183" t="s">
        <v>430</v>
      </c>
      <c r="W72" s="194"/>
    </row>
    <row r="73" spans="1:23" ht="61.5" customHeight="1">
      <c r="A73" s="192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93"/>
      <c r="R73" s="193"/>
      <c r="S73" s="183" t="s">
        <v>1418</v>
      </c>
      <c r="T73" s="183" t="s">
        <v>430</v>
      </c>
      <c r="U73" s="184">
        <v>5.1036396112368223</v>
      </c>
      <c r="V73" s="183" t="s">
        <v>431</v>
      </c>
      <c r="W73" s="194"/>
    </row>
    <row r="74" spans="1:23" ht="61.5" customHeight="1">
      <c r="A74" s="192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93"/>
      <c r="R74" s="193"/>
      <c r="S74" s="183" t="s">
        <v>1418</v>
      </c>
      <c r="T74" s="183" t="s">
        <v>431</v>
      </c>
      <c r="U74" s="184">
        <v>20.263879722053449</v>
      </c>
      <c r="V74" s="183" t="s">
        <v>417</v>
      </c>
      <c r="W74" s="194"/>
    </row>
    <row r="75" spans="1:23" ht="61.5" customHeight="1">
      <c r="A75" s="192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93"/>
      <c r="R75" s="193"/>
      <c r="S75" s="183"/>
      <c r="T75" s="183"/>
      <c r="U75" s="184"/>
      <c r="V75" s="183"/>
      <c r="W75" s="194"/>
    </row>
    <row r="76" spans="1:23" ht="61.5" customHeight="1">
      <c r="A76" s="192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93"/>
      <c r="R76" s="193"/>
      <c r="S76" s="195"/>
      <c r="T76" s="195"/>
      <c r="U76" s="195"/>
      <c r="V76" s="195"/>
      <c r="W76" s="194"/>
    </row>
    <row r="77" spans="1:23" ht="61.5" customHeight="1">
      <c r="A77" s="192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93"/>
      <c r="R77" s="193"/>
      <c r="S77" s="195"/>
      <c r="T77" s="195"/>
      <c r="U77" s="195"/>
      <c r="V77" s="195"/>
      <c r="W77" s="194"/>
    </row>
    <row r="78" spans="1:23" ht="61.5" customHeight="1">
      <c r="A78" s="192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93"/>
      <c r="R78" s="193"/>
      <c r="S78" s="195"/>
      <c r="T78" s="195"/>
      <c r="U78" s="195"/>
      <c r="V78" s="195"/>
      <c r="W78" s="194"/>
    </row>
    <row r="79" spans="1:23" ht="61.5" customHeight="1">
      <c r="A79" s="192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93"/>
      <c r="R79" s="193"/>
      <c r="S79" s="195"/>
      <c r="T79" s="195"/>
      <c r="U79" s="195"/>
      <c r="V79" s="195"/>
      <c r="W79" s="194"/>
    </row>
    <row r="80" spans="1:23" ht="61.5" customHeight="1" thickBot="1">
      <c r="A80" s="196"/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8"/>
      <c r="R80" s="198"/>
      <c r="S80" s="199"/>
      <c r="T80" s="199"/>
      <c r="U80" s="199"/>
      <c r="V80" s="199"/>
      <c r="W80" s="200"/>
    </row>
    <row r="83" spans="1:23" ht="61.5" customHeight="1" thickBot="1"/>
    <row r="84" spans="1:23" ht="61.5" customHeight="1">
      <c r="A84" s="188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90"/>
      <c r="R84" s="190"/>
      <c r="S84" s="201"/>
      <c r="T84" s="201"/>
      <c r="U84" s="201"/>
      <c r="V84" s="201"/>
      <c r="W84" s="191"/>
    </row>
    <row r="85" spans="1:23" ht="61.5" customHeight="1">
      <c r="A85" s="192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93"/>
      <c r="R85" s="193"/>
      <c r="S85" s="195"/>
      <c r="T85" s="195"/>
      <c r="U85" s="195"/>
      <c r="V85" s="195"/>
      <c r="W85" s="194"/>
    </row>
    <row r="86" spans="1:23" ht="61.5" customHeight="1" thickBot="1">
      <c r="A86" s="192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93"/>
      <c r="R86" s="193"/>
      <c r="S86" s="195"/>
      <c r="T86" s="195"/>
      <c r="U86" s="195"/>
      <c r="V86" s="195"/>
      <c r="W86" s="194"/>
    </row>
    <row r="87" spans="1:23" ht="61.5" customHeight="1">
      <c r="A87" s="192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93"/>
      <c r="R87" s="193"/>
      <c r="S87" s="278" t="s">
        <v>511</v>
      </c>
      <c r="T87" s="278"/>
      <c r="U87" s="278"/>
      <c r="V87" s="278"/>
      <c r="W87" s="194"/>
    </row>
    <row r="88" spans="1:23" ht="61.5" customHeight="1">
      <c r="A88" s="192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93"/>
      <c r="R88" s="193"/>
      <c r="S88" s="180" t="s">
        <v>1416</v>
      </c>
      <c r="T88" s="180" t="s">
        <v>45</v>
      </c>
      <c r="U88" s="180" t="s">
        <v>190</v>
      </c>
      <c r="V88" s="180" t="s">
        <v>46</v>
      </c>
      <c r="W88" s="194"/>
    </row>
    <row r="89" spans="1:23" ht="61.5" customHeight="1">
      <c r="A89" s="192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93"/>
      <c r="R89" s="193"/>
      <c r="S89" s="181" t="s">
        <v>1417</v>
      </c>
      <c r="T89" s="181" t="s">
        <v>383</v>
      </c>
      <c r="U89" s="182">
        <v>5.1353157033867323</v>
      </c>
      <c r="V89" s="181" t="s">
        <v>432</v>
      </c>
      <c r="W89" s="194"/>
    </row>
    <row r="90" spans="1:23" ht="61.5" customHeight="1">
      <c r="A90" s="192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93"/>
      <c r="R90" s="193"/>
      <c r="S90" s="181" t="s">
        <v>1417</v>
      </c>
      <c r="T90" s="181" t="s">
        <v>432</v>
      </c>
      <c r="U90" s="182">
        <v>10.376985847831934</v>
      </c>
      <c r="V90" s="181" t="s">
        <v>434</v>
      </c>
      <c r="W90" s="194"/>
    </row>
    <row r="91" spans="1:23" ht="61.5" customHeight="1">
      <c r="A91" s="192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93"/>
      <c r="R91" s="193"/>
      <c r="S91" s="181" t="s">
        <v>1417</v>
      </c>
      <c r="T91" s="181" t="s">
        <v>434</v>
      </c>
      <c r="U91" s="182">
        <v>4.7149471720559992</v>
      </c>
      <c r="V91" s="181" t="s">
        <v>435</v>
      </c>
      <c r="W91" s="194"/>
    </row>
    <row r="92" spans="1:23" ht="61.5" customHeight="1">
      <c r="A92" s="192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93"/>
      <c r="R92" s="193"/>
      <c r="S92" s="181" t="s">
        <v>1417</v>
      </c>
      <c r="T92" s="181" t="s">
        <v>435</v>
      </c>
      <c r="U92" s="182">
        <v>2.7706423905136104</v>
      </c>
      <c r="V92" s="181" t="s">
        <v>438</v>
      </c>
      <c r="W92" s="194"/>
    </row>
    <row r="93" spans="1:23" ht="61.5" customHeight="1">
      <c r="A93" s="192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93"/>
      <c r="R93" s="193"/>
      <c r="S93" s="181" t="s">
        <v>1417</v>
      </c>
      <c r="T93" s="181" t="s">
        <v>438</v>
      </c>
      <c r="U93" s="182">
        <v>3.2394211981479724</v>
      </c>
      <c r="V93" s="181" t="s">
        <v>439</v>
      </c>
      <c r="W93" s="194"/>
    </row>
    <row r="94" spans="1:23" ht="61.5" customHeight="1">
      <c r="A94" s="192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93"/>
      <c r="R94" s="193"/>
      <c r="S94" s="181" t="s">
        <v>1417</v>
      </c>
      <c r="T94" s="181" t="s">
        <v>439</v>
      </c>
      <c r="U94" s="182">
        <v>7.0272355516408638</v>
      </c>
      <c r="V94" s="181" t="s">
        <v>440</v>
      </c>
      <c r="W94" s="194"/>
    </row>
    <row r="95" spans="1:23" ht="61.5" customHeight="1">
      <c r="A95" s="192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93"/>
      <c r="R95" s="193"/>
      <c r="S95" s="181" t="s">
        <v>1417</v>
      </c>
      <c r="T95" s="181" t="s">
        <v>440</v>
      </c>
      <c r="U95" s="182">
        <v>2.1092214677052974</v>
      </c>
      <c r="V95" s="181" t="s">
        <v>441</v>
      </c>
      <c r="W95" s="194"/>
    </row>
    <row r="96" spans="1:23" ht="61.5" customHeight="1">
      <c r="A96" s="192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93"/>
      <c r="R96" s="193"/>
      <c r="S96" s="181" t="s">
        <v>1417</v>
      </c>
      <c r="T96" s="181" t="s">
        <v>441</v>
      </c>
      <c r="U96" s="182">
        <v>5.8661894391016602</v>
      </c>
      <c r="V96" s="181" t="s">
        <v>442</v>
      </c>
      <c r="W96" s="194"/>
    </row>
    <row r="97" spans="1:23" ht="61.5" customHeight="1">
      <c r="A97" s="192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93"/>
      <c r="R97" s="193"/>
      <c r="S97" s="181" t="s">
        <v>1417</v>
      </c>
      <c r="T97" s="181" t="s">
        <v>442</v>
      </c>
      <c r="U97" s="182">
        <v>10.009298854097457</v>
      </c>
      <c r="V97" s="181" t="s">
        <v>445</v>
      </c>
      <c r="W97" s="194"/>
    </row>
    <row r="98" spans="1:23" ht="61.5" customHeight="1">
      <c r="A98" s="192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93"/>
      <c r="R98" s="193"/>
      <c r="S98" s="181" t="s">
        <v>1417</v>
      </c>
      <c r="T98" s="181" t="s">
        <v>445</v>
      </c>
      <c r="U98" s="182">
        <v>5.9679874549148959</v>
      </c>
      <c r="V98" s="181" t="s">
        <v>383</v>
      </c>
      <c r="W98" s="194"/>
    </row>
    <row r="99" spans="1:23" ht="61.5" customHeight="1">
      <c r="A99" s="192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93"/>
      <c r="R99" s="193"/>
      <c r="S99" s="181" t="s">
        <v>1417</v>
      </c>
      <c r="T99" s="181" t="s">
        <v>1252</v>
      </c>
      <c r="U99" s="182">
        <v>2.6525065730643416</v>
      </c>
      <c r="V99" s="181" t="s">
        <v>433</v>
      </c>
      <c r="W99" s="194"/>
    </row>
    <row r="100" spans="1:23" ht="61.5" customHeight="1">
      <c r="A100" s="192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93"/>
      <c r="R100" s="193"/>
      <c r="S100" s="181" t="s">
        <v>1417</v>
      </c>
      <c r="T100" s="181" t="s">
        <v>443</v>
      </c>
      <c r="U100" s="182">
        <v>2.1208865414232072</v>
      </c>
      <c r="V100" s="181" t="s">
        <v>444</v>
      </c>
      <c r="W100" s="194"/>
    </row>
    <row r="101" spans="1:23" ht="61.5" customHeight="1">
      <c r="A101" s="192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93"/>
      <c r="R101" s="193"/>
      <c r="S101" s="180" t="s">
        <v>1416</v>
      </c>
      <c r="T101" s="180" t="s">
        <v>45</v>
      </c>
      <c r="U101" s="180" t="s">
        <v>190</v>
      </c>
      <c r="V101" s="180" t="s">
        <v>46</v>
      </c>
      <c r="W101" s="194"/>
    </row>
    <row r="102" spans="1:23" ht="61.5" customHeight="1">
      <c r="A102" s="192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93"/>
      <c r="R102" s="193"/>
      <c r="S102" s="183" t="s">
        <v>74</v>
      </c>
      <c r="T102" s="183" t="s">
        <v>435</v>
      </c>
      <c r="U102" s="184">
        <v>17.541286473260666</v>
      </c>
      <c r="V102" s="183" t="s">
        <v>446</v>
      </c>
      <c r="W102" s="194"/>
    </row>
    <row r="103" spans="1:23" ht="61.5" customHeight="1">
      <c r="A103" s="192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93"/>
      <c r="R103" s="193"/>
      <c r="S103" s="183" t="s">
        <v>74</v>
      </c>
      <c r="T103" s="183" t="s">
        <v>446</v>
      </c>
      <c r="U103" s="184">
        <v>2.9570881792357695</v>
      </c>
      <c r="V103" s="183" t="s">
        <v>447</v>
      </c>
      <c r="W103" s="194"/>
    </row>
    <row r="104" spans="1:23" ht="61.5" customHeight="1">
      <c r="A104" s="192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93"/>
      <c r="R104" s="193"/>
      <c r="S104" s="183" t="s">
        <v>74</v>
      </c>
      <c r="T104" s="183" t="s">
        <v>447</v>
      </c>
      <c r="U104" s="184">
        <v>12.113576992020597</v>
      </c>
      <c r="V104" s="183" t="s">
        <v>448</v>
      </c>
      <c r="W104" s="194"/>
    </row>
    <row r="105" spans="1:23" ht="61.5" customHeight="1">
      <c r="A105" s="192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93"/>
      <c r="R105" s="193"/>
      <c r="S105" s="183" t="s">
        <v>74</v>
      </c>
      <c r="T105" s="183" t="s">
        <v>448</v>
      </c>
      <c r="U105" s="184">
        <v>3.3404197017685195</v>
      </c>
      <c r="V105" s="183" t="s">
        <v>449</v>
      </c>
      <c r="W105" s="194"/>
    </row>
    <row r="106" spans="1:23" ht="61.5" customHeight="1">
      <c r="A106" s="192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93"/>
      <c r="R106" s="193"/>
      <c r="S106" s="183" t="s">
        <v>74</v>
      </c>
      <c r="T106" s="183" t="s">
        <v>449</v>
      </c>
      <c r="U106" s="184">
        <v>8.3629702127678875</v>
      </c>
      <c r="V106" s="183" t="s">
        <v>450</v>
      </c>
      <c r="W106" s="194"/>
    </row>
    <row r="107" spans="1:23" ht="61.5" customHeight="1">
      <c r="A107" s="192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93"/>
      <c r="R107" s="193"/>
      <c r="S107" s="183" t="s">
        <v>74</v>
      </c>
      <c r="T107" s="183" t="s">
        <v>450</v>
      </c>
      <c r="U107" s="184">
        <v>1.2667182744471739</v>
      </c>
      <c r="V107" s="183" t="s">
        <v>451</v>
      </c>
      <c r="W107" s="194"/>
    </row>
    <row r="108" spans="1:23" ht="61.5" customHeight="1">
      <c r="A108" s="192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93"/>
      <c r="R108" s="193"/>
      <c r="S108" s="183" t="s">
        <v>74</v>
      </c>
      <c r="T108" s="183" t="s">
        <v>451</v>
      </c>
      <c r="U108" s="184">
        <v>2.1052367123876361</v>
      </c>
      <c r="V108" s="183" t="s">
        <v>436</v>
      </c>
      <c r="W108" s="194"/>
    </row>
    <row r="109" spans="1:23" ht="61.5" customHeight="1">
      <c r="A109" s="192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93"/>
      <c r="R109" s="193"/>
      <c r="S109" s="183" t="s">
        <v>74</v>
      </c>
      <c r="T109" s="183" t="s">
        <v>436</v>
      </c>
      <c r="U109" s="184">
        <v>6.0893632359000733</v>
      </c>
      <c r="V109" s="183" t="s">
        <v>437</v>
      </c>
      <c r="W109" s="194"/>
    </row>
    <row r="110" spans="1:23" ht="61.5" customHeight="1">
      <c r="A110" s="192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93"/>
      <c r="R110" s="193"/>
      <c r="S110" s="183" t="s">
        <v>74</v>
      </c>
      <c r="T110" s="183" t="s">
        <v>437</v>
      </c>
      <c r="U110" s="184">
        <v>3.0741509649867207</v>
      </c>
      <c r="V110" s="183" t="s">
        <v>438</v>
      </c>
      <c r="W110" s="194"/>
    </row>
    <row r="111" spans="1:23" ht="61.5" customHeight="1">
      <c r="A111" s="192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93"/>
      <c r="R111" s="193"/>
      <c r="S111" s="186"/>
      <c r="T111" s="186"/>
      <c r="U111" s="187"/>
      <c r="V111" s="186"/>
      <c r="W111" s="194"/>
    </row>
    <row r="112" spans="1:23" ht="61.5" customHeight="1">
      <c r="A112" s="192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93"/>
      <c r="R112" s="193"/>
      <c r="S112" s="186"/>
      <c r="T112" s="186"/>
      <c r="U112" s="187"/>
      <c r="V112" s="186"/>
      <c r="W112" s="194"/>
    </row>
    <row r="113" spans="1:23" ht="61.5" customHeight="1">
      <c r="A113" s="192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93"/>
      <c r="R113" s="193"/>
      <c r="S113" s="195"/>
      <c r="T113" s="195"/>
      <c r="U113" s="195"/>
      <c r="V113" s="195"/>
      <c r="W113" s="194"/>
    </row>
    <row r="114" spans="1:23" ht="61.5" customHeight="1">
      <c r="A114" s="192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93"/>
      <c r="R114" s="193"/>
      <c r="S114" s="195"/>
      <c r="T114" s="195"/>
      <c r="U114" s="195"/>
      <c r="V114" s="195"/>
      <c r="W114" s="194"/>
    </row>
    <row r="115" spans="1:23" ht="61.5" customHeight="1">
      <c r="A115" s="192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93"/>
      <c r="R115" s="193"/>
      <c r="S115" s="195"/>
      <c r="T115" s="195"/>
      <c r="U115" s="195"/>
      <c r="V115" s="195"/>
      <c r="W115" s="194"/>
    </row>
    <row r="116" spans="1:23" ht="61.5" customHeight="1">
      <c r="A116" s="192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93"/>
      <c r="R116" s="193"/>
      <c r="S116" s="195"/>
      <c r="T116" s="195"/>
      <c r="U116" s="195"/>
      <c r="V116" s="195"/>
      <c r="W116" s="194"/>
    </row>
    <row r="117" spans="1:23" ht="61.5" customHeight="1">
      <c r="A117" s="192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93"/>
      <c r="R117" s="193"/>
      <c r="S117" s="195"/>
      <c r="T117" s="195"/>
      <c r="U117" s="195"/>
      <c r="V117" s="195"/>
      <c r="W117" s="194"/>
    </row>
    <row r="118" spans="1:23" ht="61.5" customHeight="1">
      <c r="A118" s="192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93"/>
      <c r="R118" s="193"/>
      <c r="S118" s="195"/>
      <c r="T118" s="195"/>
      <c r="U118" s="195"/>
      <c r="V118" s="195"/>
      <c r="W118" s="194"/>
    </row>
    <row r="119" spans="1:23" ht="61.5" customHeight="1">
      <c r="A119" s="192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93"/>
      <c r="R119" s="193"/>
      <c r="S119" s="195"/>
      <c r="T119" s="195"/>
      <c r="U119" s="195"/>
      <c r="V119" s="195"/>
      <c r="W119" s="194"/>
    </row>
    <row r="120" spans="1:23" ht="61.5" customHeight="1">
      <c r="A120" s="192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93"/>
      <c r="R120" s="193"/>
      <c r="S120" s="195"/>
      <c r="T120" s="195"/>
      <c r="U120" s="195"/>
      <c r="V120" s="195"/>
      <c r="W120" s="194"/>
    </row>
    <row r="121" spans="1:23" ht="61.5" customHeight="1">
      <c r="A121" s="192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93"/>
      <c r="R121" s="193"/>
      <c r="S121" s="195"/>
      <c r="T121" s="195"/>
      <c r="U121" s="195"/>
      <c r="V121" s="195"/>
      <c r="W121" s="194"/>
    </row>
    <row r="122" spans="1:23" ht="61.5" customHeight="1">
      <c r="A122" s="192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93"/>
      <c r="R122" s="193"/>
      <c r="S122" s="195"/>
      <c r="T122" s="195"/>
      <c r="U122" s="195"/>
      <c r="V122" s="195"/>
      <c r="W122" s="194"/>
    </row>
    <row r="123" spans="1:23" ht="61.5" customHeight="1">
      <c r="A123" s="192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93"/>
      <c r="R123" s="193"/>
      <c r="S123" s="195"/>
      <c r="T123" s="195"/>
      <c r="U123" s="195"/>
      <c r="V123" s="195"/>
      <c r="W123" s="194"/>
    </row>
    <row r="124" spans="1:23" ht="61.5" customHeight="1" thickBot="1">
      <c r="A124" s="196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8"/>
      <c r="R124" s="198"/>
      <c r="S124" s="199"/>
      <c r="T124" s="199"/>
      <c r="U124" s="199"/>
      <c r="V124" s="199"/>
      <c r="W124" s="200"/>
    </row>
    <row r="125" spans="1:23" ht="61.5" customHeight="1" thickBot="1"/>
    <row r="126" spans="1:23" ht="61.5" customHeight="1">
      <c r="A126" s="188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90"/>
      <c r="R126" s="190"/>
      <c r="S126" s="201"/>
      <c r="T126" s="201"/>
      <c r="U126" s="201"/>
      <c r="V126" s="201"/>
      <c r="W126" s="191"/>
    </row>
    <row r="127" spans="1:23" ht="61.5" customHeight="1">
      <c r="A127" s="192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93"/>
      <c r="R127" s="193"/>
      <c r="S127" s="195"/>
      <c r="T127" s="195"/>
      <c r="U127" s="195"/>
      <c r="V127" s="195"/>
      <c r="W127" s="194"/>
    </row>
    <row r="128" spans="1:23" ht="61.5" customHeight="1">
      <c r="A128" s="192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93"/>
      <c r="R128" s="193"/>
      <c r="S128" s="195"/>
      <c r="T128" s="195"/>
      <c r="U128" s="195"/>
      <c r="V128" s="195"/>
      <c r="W128" s="194"/>
    </row>
    <row r="129" spans="1:23" ht="61.5" customHeight="1">
      <c r="A129" s="192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93"/>
      <c r="R129" s="193"/>
      <c r="S129" s="195"/>
      <c r="T129" s="195"/>
      <c r="U129" s="195"/>
      <c r="V129" s="195"/>
      <c r="W129" s="194"/>
    </row>
    <row r="130" spans="1:23" ht="61.5" customHeight="1">
      <c r="A130" s="192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93"/>
      <c r="R130" s="193"/>
      <c r="S130" s="195"/>
      <c r="T130" s="195"/>
      <c r="U130" s="195"/>
      <c r="V130" s="195"/>
      <c r="W130" s="194"/>
    </row>
    <row r="131" spans="1:23" ht="61.5" customHeight="1">
      <c r="A131" s="192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93"/>
      <c r="R131" s="193"/>
      <c r="S131" s="195"/>
      <c r="T131" s="195"/>
      <c r="U131" s="195"/>
      <c r="V131" s="195"/>
      <c r="W131" s="194"/>
    </row>
    <row r="132" spans="1:23" ht="61.5" customHeight="1">
      <c r="A132" s="192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93"/>
      <c r="R132" s="193"/>
      <c r="S132" s="195"/>
      <c r="T132" s="195"/>
      <c r="U132" s="195"/>
      <c r="V132" s="195"/>
      <c r="W132" s="194"/>
    </row>
    <row r="133" spans="1:23" ht="61.5" customHeight="1">
      <c r="A133" s="192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93"/>
      <c r="R133" s="193"/>
      <c r="S133" s="195"/>
      <c r="T133" s="195"/>
      <c r="U133" s="195"/>
      <c r="V133" s="195"/>
      <c r="W133" s="194"/>
    </row>
    <row r="134" spans="1:23" ht="61.5" customHeight="1">
      <c r="A134" s="192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93"/>
      <c r="R134" s="193"/>
      <c r="S134" s="195"/>
      <c r="T134" s="195"/>
      <c r="U134" s="195"/>
      <c r="V134" s="195"/>
      <c r="W134" s="194"/>
    </row>
    <row r="135" spans="1:23" ht="61.5" customHeight="1" thickBot="1">
      <c r="A135" s="192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93"/>
      <c r="R135" s="193"/>
      <c r="S135" s="195"/>
      <c r="T135" s="195"/>
      <c r="U135" s="195"/>
      <c r="V135" s="195"/>
      <c r="W135" s="194"/>
    </row>
    <row r="136" spans="1:23" ht="61.5" customHeight="1">
      <c r="A136" s="192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93"/>
      <c r="R136" s="193"/>
      <c r="S136" s="278" t="s">
        <v>512</v>
      </c>
      <c r="T136" s="278"/>
      <c r="U136" s="278"/>
      <c r="V136" s="278"/>
      <c r="W136" s="194"/>
    </row>
    <row r="137" spans="1:23" ht="61.5" customHeight="1">
      <c r="A137" s="192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93"/>
      <c r="R137" s="193"/>
      <c r="S137" s="180" t="s">
        <v>1416</v>
      </c>
      <c r="T137" s="180" t="s">
        <v>45</v>
      </c>
      <c r="U137" s="180" t="s">
        <v>190</v>
      </c>
      <c r="V137" s="180" t="s">
        <v>46</v>
      </c>
      <c r="W137" s="194"/>
    </row>
    <row r="138" spans="1:23" ht="61.5" customHeight="1">
      <c r="A138" s="192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93"/>
      <c r="R138" s="193"/>
      <c r="S138" s="181" t="s">
        <v>1417</v>
      </c>
      <c r="T138" s="181" t="s">
        <v>383</v>
      </c>
      <c r="U138" s="182">
        <v>6.0786755859825066</v>
      </c>
      <c r="V138" s="181" t="s">
        <v>452</v>
      </c>
      <c r="W138" s="194"/>
    </row>
    <row r="139" spans="1:23" ht="61.5" customHeight="1">
      <c r="A139" s="192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93"/>
      <c r="R139" s="193"/>
      <c r="S139" s="181" t="s">
        <v>1417</v>
      </c>
      <c r="T139" s="181" t="s">
        <v>452</v>
      </c>
      <c r="U139" s="182">
        <v>2.1841198737448564</v>
      </c>
      <c r="V139" s="181" t="s">
        <v>453</v>
      </c>
      <c r="W139" s="194"/>
    </row>
    <row r="140" spans="1:23" ht="61.5" customHeight="1">
      <c r="A140" s="192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93"/>
      <c r="R140" s="193"/>
      <c r="S140" s="181" t="s">
        <v>1417</v>
      </c>
      <c r="T140" s="181" t="s">
        <v>453</v>
      </c>
      <c r="U140" s="182">
        <v>2.4150329309563805</v>
      </c>
      <c r="V140" s="181" t="s">
        <v>454</v>
      </c>
      <c r="W140" s="194"/>
    </row>
    <row r="141" spans="1:23" ht="61.5" customHeight="1">
      <c r="A141" s="192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93"/>
      <c r="R141" s="193"/>
      <c r="S141" s="181" t="s">
        <v>1417</v>
      </c>
      <c r="T141" s="181" t="s">
        <v>454</v>
      </c>
      <c r="U141" s="182">
        <v>8.6926741677325303</v>
      </c>
      <c r="V141" s="181" t="s">
        <v>455</v>
      </c>
      <c r="W141" s="194"/>
    </row>
    <row r="142" spans="1:23" ht="61.5" customHeight="1">
      <c r="A142" s="192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93"/>
      <c r="R142" s="193"/>
      <c r="S142" s="181" t="s">
        <v>1417</v>
      </c>
      <c r="T142" s="181" t="s">
        <v>455</v>
      </c>
      <c r="U142" s="182">
        <v>5.0126589746358308</v>
      </c>
      <c r="V142" s="181" t="s">
        <v>458</v>
      </c>
      <c r="W142" s="194"/>
    </row>
    <row r="143" spans="1:23" ht="61.5" customHeight="1">
      <c r="A143" s="192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93"/>
      <c r="R143" s="193"/>
      <c r="S143" s="181" t="s">
        <v>1417</v>
      </c>
      <c r="T143" s="181" t="s">
        <v>458</v>
      </c>
      <c r="U143" s="182">
        <v>3.2447259870393488</v>
      </c>
      <c r="V143" s="181" t="s">
        <v>459</v>
      </c>
      <c r="W143" s="194"/>
    </row>
    <row r="144" spans="1:23" ht="61.5" customHeight="1">
      <c r="A144" s="192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93"/>
      <c r="R144" s="193"/>
      <c r="S144" s="181" t="s">
        <v>1417</v>
      </c>
      <c r="T144" s="181" t="s">
        <v>459</v>
      </c>
      <c r="U144" s="182">
        <v>6.2944164156354798</v>
      </c>
      <c r="V144" s="181" t="s">
        <v>461</v>
      </c>
      <c r="W144" s="194"/>
    </row>
    <row r="145" spans="1:23" ht="61.5" customHeight="1">
      <c r="A145" s="192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93"/>
      <c r="R145" s="193"/>
      <c r="S145" s="181" t="s">
        <v>1417</v>
      </c>
      <c r="T145" s="181" t="s">
        <v>461</v>
      </c>
      <c r="U145" s="182">
        <v>10.183873295287</v>
      </c>
      <c r="V145" s="181" t="s">
        <v>468</v>
      </c>
      <c r="W145" s="194"/>
    </row>
    <row r="146" spans="1:23" ht="61.5" customHeight="1">
      <c r="A146" s="192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93"/>
      <c r="R146" s="193"/>
      <c r="S146" s="181" t="s">
        <v>1417</v>
      </c>
      <c r="T146" s="181" t="s">
        <v>468</v>
      </c>
      <c r="U146" s="182">
        <v>6.2148161813341911</v>
      </c>
      <c r="V146" s="181" t="s">
        <v>383</v>
      </c>
      <c r="W146" s="194"/>
    </row>
    <row r="147" spans="1:23" ht="61.5" customHeight="1">
      <c r="A147" s="192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93"/>
      <c r="R147" s="193"/>
      <c r="S147" s="181" t="s">
        <v>1609</v>
      </c>
      <c r="T147" s="181" t="s">
        <v>1335</v>
      </c>
      <c r="U147" s="182">
        <v>2.5373195954215122</v>
      </c>
      <c r="V147" s="181" t="s">
        <v>462</v>
      </c>
      <c r="W147" s="194"/>
    </row>
    <row r="148" spans="1:23" ht="61.5" customHeight="1">
      <c r="A148" s="192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93"/>
      <c r="R148" s="193"/>
      <c r="S148" s="181" t="s">
        <v>1609</v>
      </c>
      <c r="T148" s="181" t="s">
        <v>475</v>
      </c>
      <c r="U148" s="182">
        <v>3.1995814244839793</v>
      </c>
      <c r="V148" s="181" t="s">
        <v>460</v>
      </c>
      <c r="W148" s="202"/>
    </row>
    <row r="149" spans="1:23" ht="61.5" customHeight="1">
      <c r="A149" s="192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93"/>
      <c r="R149" s="193"/>
      <c r="S149" s="180" t="s">
        <v>1416</v>
      </c>
      <c r="T149" s="180" t="s">
        <v>45</v>
      </c>
      <c r="U149" s="180" t="s">
        <v>190</v>
      </c>
      <c r="V149" s="180" t="s">
        <v>46</v>
      </c>
      <c r="W149" s="202"/>
    </row>
    <row r="150" spans="1:23" ht="61.5" customHeight="1">
      <c r="A150" s="192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93"/>
      <c r="R150" s="193"/>
      <c r="S150" s="183" t="s">
        <v>74</v>
      </c>
      <c r="T150" s="183" t="s">
        <v>1275</v>
      </c>
      <c r="U150" s="184">
        <v>3.6156217933659183</v>
      </c>
      <c r="V150" s="183" t="s">
        <v>469</v>
      </c>
      <c r="W150" s="202"/>
    </row>
    <row r="151" spans="1:23" ht="61.5" customHeight="1">
      <c r="A151" s="192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93"/>
      <c r="R151" s="193"/>
      <c r="S151" s="183" t="s">
        <v>74</v>
      </c>
      <c r="T151" s="183" t="s">
        <v>469</v>
      </c>
      <c r="U151" s="184">
        <v>4.0353165258872137</v>
      </c>
      <c r="V151" s="183" t="s">
        <v>470</v>
      </c>
      <c r="W151" s="202"/>
    </row>
    <row r="152" spans="1:23" ht="61.5" customHeight="1">
      <c r="A152" s="192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93"/>
      <c r="R152" s="193"/>
      <c r="S152" s="183" t="s">
        <v>74</v>
      </c>
      <c r="T152" s="183" t="s">
        <v>470</v>
      </c>
      <c r="U152" s="184">
        <v>4.1464721639986024</v>
      </c>
      <c r="V152" s="183" t="s">
        <v>473</v>
      </c>
      <c r="W152" s="202"/>
    </row>
    <row r="153" spans="1:23" ht="61.5" customHeight="1">
      <c r="A153" s="192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93"/>
      <c r="R153" s="193"/>
      <c r="S153" s="183" t="s">
        <v>74</v>
      </c>
      <c r="T153" s="183" t="s">
        <v>473</v>
      </c>
      <c r="U153" s="184">
        <v>1.8286799716812898</v>
      </c>
      <c r="V153" s="183" t="s">
        <v>474</v>
      </c>
      <c r="W153" s="202"/>
    </row>
    <row r="154" spans="1:23" ht="61.5" customHeight="1">
      <c r="A154" s="192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93"/>
      <c r="R154" s="193"/>
      <c r="S154" s="183" t="s">
        <v>74</v>
      </c>
      <c r="T154" s="183" t="s">
        <v>474</v>
      </c>
      <c r="U154" s="184">
        <v>1.225805611947274</v>
      </c>
      <c r="V154" s="183" t="s">
        <v>475</v>
      </c>
      <c r="W154" s="202"/>
    </row>
    <row r="155" spans="1:23" ht="61.5" customHeight="1">
      <c r="A155" s="192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93"/>
      <c r="R155" s="193"/>
      <c r="S155" s="183" t="s">
        <v>1609</v>
      </c>
      <c r="T155" s="183" t="s">
        <v>471</v>
      </c>
      <c r="U155" s="184">
        <v>3.2789533079342692</v>
      </c>
      <c r="V155" s="183" t="s">
        <v>472</v>
      </c>
      <c r="W155" s="202"/>
    </row>
    <row r="156" spans="1:23" ht="61.5" customHeight="1">
      <c r="A156" s="192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93"/>
      <c r="R156" s="193"/>
      <c r="S156" s="193"/>
      <c r="T156" s="193"/>
      <c r="U156" s="193"/>
      <c r="V156" s="193"/>
      <c r="W156" s="202"/>
    </row>
    <row r="157" spans="1:23" ht="61.5" customHeight="1">
      <c r="A157" s="192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93"/>
      <c r="R157" s="193"/>
      <c r="S157" s="195"/>
      <c r="T157" s="195"/>
      <c r="U157" s="195"/>
      <c r="V157" s="195"/>
      <c r="W157" s="194"/>
    </row>
    <row r="158" spans="1:23" ht="61.5" customHeight="1">
      <c r="A158" s="192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93"/>
      <c r="R158" s="193"/>
      <c r="S158" s="195"/>
      <c r="T158" s="195"/>
      <c r="U158" s="195"/>
      <c r="V158" s="195"/>
      <c r="W158" s="194"/>
    </row>
    <row r="159" spans="1:23" ht="61.5" customHeight="1">
      <c r="A159" s="192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93"/>
      <c r="R159" s="193"/>
      <c r="S159" s="195"/>
      <c r="T159" s="195"/>
      <c r="U159" s="195"/>
      <c r="V159" s="195"/>
      <c r="W159" s="194"/>
    </row>
    <row r="160" spans="1:23" ht="61.5" customHeight="1">
      <c r="A160" s="192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93"/>
      <c r="R160" s="193"/>
      <c r="S160" s="195"/>
      <c r="T160" s="195"/>
      <c r="U160" s="195"/>
      <c r="V160" s="195"/>
      <c r="W160" s="194"/>
    </row>
    <row r="161" spans="1:26" ht="61.5" customHeight="1">
      <c r="A161" s="192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93"/>
      <c r="R161" s="193"/>
      <c r="S161" s="195"/>
      <c r="T161" s="195"/>
      <c r="U161" s="195"/>
      <c r="V161" s="195"/>
      <c r="W161" s="194"/>
    </row>
    <row r="162" spans="1:26" ht="61.5" customHeight="1">
      <c r="A162" s="192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93"/>
      <c r="R162" s="193"/>
      <c r="S162" s="195"/>
      <c r="T162" s="195"/>
      <c r="U162" s="195"/>
      <c r="V162" s="195"/>
      <c r="W162" s="194"/>
    </row>
    <row r="163" spans="1:26" ht="61.5" customHeight="1">
      <c r="A163" s="192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93"/>
      <c r="R163" s="193"/>
      <c r="S163" s="195"/>
      <c r="T163" s="195"/>
      <c r="U163" s="195"/>
      <c r="V163" s="195"/>
      <c r="W163" s="194"/>
    </row>
    <row r="164" spans="1:26" ht="61.5" customHeight="1">
      <c r="A164" s="192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93"/>
      <c r="R164" s="193"/>
      <c r="S164" s="195"/>
      <c r="T164" s="195"/>
      <c r="U164" s="195"/>
      <c r="V164" s="195"/>
      <c r="W164" s="194"/>
    </row>
    <row r="165" spans="1:26" ht="61.5" customHeight="1">
      <c r="A165" s="192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93"/>
      <c r="R165" s="193"/>
      <c r="S165" s="195"/>
      <c r="T165" s="195"/>
      <c r="U165" s="195"/>
      <c r="V165" s="195"/>
      <c r="W165" s="194"/>
    </row>
    <row r="166" spans="1:26" ht="61.5" customHeight="1">
      <c r="A166" s="192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93"/>
      <c r="R166" s="193"/>
      <c r="S166" s="195"/>
      <c r="T166" s="195"/>
      <c r="U166" s="195"/>
      <c r="V166" s="195"/>
      <c r="W166" s="194"/>
    </row>
    <row r="167" spans="1:26" ht="61.5" customHeight="1">
      <c r="A167" s="192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93"/>
      <c r="R167" s="193"/>
      <c r="S167" s="195"/>
      <c r="T167" s="195"/>
      <c r="U167" s="195"/>
      <c r="V167" s="195"/>
      <c r="W167" s="194"/>
    </row>
    <row r="168" spans="1:26" ht="61.5" customHeight="1" thickBot="1">
      <c r="A168" s="196"/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8"/>
      <c r="R168" s="198"/>
      <c r="S168" s="199"/>
      <c r="T168" s="199"/>
      <c r="U168" s="199"/>
      <c r="V168" s="199"/>
      <c r="W168" s="200"/>
    </row>
    <row r="169" spans="1:26" ht="61.5" customHeight="1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93"/>
      <c r="R169" s="193"/>
      <c r="S169" s="195"/>
      <c r="T169" s="195"/>
      <c r="U169" s="195"/>
      <c r="V169" s="195"/>
      <c r="W169" s="179"/>
    </row>
    <row r="170" spans="1:26" ht="61.5" customHeight="1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93"/>
      <c r="R170" s="193"/>
      <c r="S170" s="195"/>
      <c r="T170" s="195"/>
      <c r="U170" s="195"/>
      <c r="V170" s="195"/>
      <c r="W170" s="179"/>
    </row>
    <row r="171" spans="1:26" ht="61.5" customHeight="1" thickBot="1"/>
    <row r="172" spans="1:26" ht="61.5" customHeight="1">
      <c r="A172" s="188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90"/>
      <c r="R172" s="190"/>
      <c r="S172" s="201"/>
      <c r="T172" s="201"/>
      <c r="U172" s="201"/>
      <c r="V172" s="201"/>
      <c r="W172" s="189"/>
      <c r="X172" s="189"/>
      <c r="Y172" s="189"/>
      <c r="Z172" s="191"/>
    </row>
    <row r="173" spans="1:26" ht="61.5" customHeight="1">
      <c r="A173" s="192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93"/>
      <c r="R173" s="193"/>
      <c r="S173" s="195"/>
      <c r="T173" s="195"/>
      <c r="U173" s="195"/>
      <c r="V173" s="195"/>
      <c r="W173" s="179"/>
      <c r="X173" s="179"/>
      <c r="Y173" s="179"/>
      <c r="Z173" s="194"/>
    </row>
    <row r="174" spans="1:26" ht="61.5" customHeight="1" thickBot="1">
      <c r="A174" s="192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93"/>
      <c r="R174" s="193"/>
      <c r="S174" s="195"/>
      <c r="T174" s="195"/>
      <c r="U174" s="195"/>
      <c r="V174" s="195"/>
      <c r="W174" s="179"/>
      <c r="X174" s="179"/>
      <c r="Y174" s="179"/>
      <c r="Z174" s="194"/>
    </row>
    <row r="175" spans="1:26" ht="61.5" customHeight="1">
      <c r="A175" s="192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93"/>
      <c r="R175" s="193"/>
      <c r="S175" s="193"/>
      <c r="T175" s="193"/>
      <c r="U175" s="193"/>
      <c r="V175" s="278" t="s">
        <v>513</v>
      </c>
      <c r="W175" s="278"/>
      <c r="X175" s="278"/>
      <c r="Y175" s="278"/>
      <c r="Z175" s="194"/>
    </row>
    <row r="176" spans="1:26" ht="61.5" customHeight="1">
      <c r="A176" s="192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93"/>
      <c r="R176" s="193"/>
      <c r="S176" s="193"/>
      <c r="T176" s="193"/>
      <c r="U176" s="193"/>
      <c r="V176" s="180" t="s">
        <v>1416</v>
      </c>
      <c r="W176" s="180" t="s">
        <v>45</v>
      </c>
      <c r="X176" s="180" t="s">
        <v>190</v>
      </c>
      <c r="Y176" s="180" t="s">
        <v>46</v>
      </c>
      <c r="Z176" s="194"/>
    </row>
    <row r="177" spans="1:26" ht="61.5" customHeight="1">
      <c r="A177" s="192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93"/>
      <c r="R177" s="193"/>
      <c r="S177" s="193"/>
      <c r="T177" s="193"/>
      <c r="U177" s="193"/>
      <c r="V177" s="181" t="s">
        <v>1417</v>
      </c>
      <c r="W177" s="181" t="s">
        <v>383</v>
      </c>
      <c r="X177" s="182">
        <v>4.7107332196837497</v>
      </c>
      <c r="Y177" s="181" t="s">
        <v>476</v>
      </c>
      <c r="Z177" s="194"/>
    </row>
    <row r="178" spans="1:26" ht="61.5" customHeight="1">
      <c r="A178" s="192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93"/>
      <c r="R178" s="193"/>
      <c r="S178" s="193"/>
      <c r="T178" s="193"/>
      <c r="U178" s="193"/>
      <c r="V178" s="181" t="s">
        <v>1417</v>
      </c>
      <c r="W178" s="181" t="s">
        <v>476</v>
      </c>
      <c r="X178" s="182">
        <v>3.0117059752298241</v>
      </c>
      <c r="Y178" s="181" t="s">
        <v>477</v>
      </c>
      <c r="Z178" s="194"/>
    </row>
    <row r="179" spans="1:26" ht="61.5" customHeight="1">
      <c r="A179" s="192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93"/>
      <c r="R179" s="193"/>
      <c r="S179" s="193"/>
      <c r="T179" s="193"/>
      <c r="U179" s="193"/>
      <c r="V179" s="181" t="s">
        <v>1417</v>
      </c>
      <c r="W179" s="181" t="s">
        <v>477</v>
      </c>
      <c r="X179" s="182">
        <v>4.8758714057419619</v>
      </c>
      <c r="Y179" s="181" t="s">
        <v>1347</v>
      </c>
      <c r="Z179" s="194"/>
    </row>
    <row r="180" spans="1:26" ht="61.5" customHeight="1">
      <c r="A180" s="192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93"/>
      <c r="R180" s="193"/>
      <c r="S180" s="193"/>
      <c r="T180" s="193"/>
      <c r="U180" s="193"/>
      <c r="V180" s="181" t="s">
        <v>1417</v>
      </c>
      <c r="W180" s="181" t="s">
        <v>1347</v>
      </c>
      <c r="X180" s="182">
        <v>2.6458873237657499</v>
      </c>
      <c r="Y180" s="181" t="s">
        <v>478</v>
      </c>
      <c r="Z180" s="194"/>
    </row>
    <row r="181" spans="1:26" ht="61.5" customHeight="1">
      <c r="A181" s="192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93"/>
      <c r="R181" s="193"/>
      <c r="S181" s="193"/>
      <c r="T181" s="193"/>
      <c r="U181" s="193"/>
      <c r="V181" s="181" t="s">
        <v>1417</v>
      </c>
      <c r="W181" s="181" t="s">
        <v>478</v>
      </c>
      <c r="X181" s="182">
        <v>3.1768479523646884</v>
      </c>
      <c r="Y181" s="181" t="s">
        <v>479</v>
      </c>
      <c r="Z181" s="194"/>
    </row>
    <row r="182" spans="1:26" ht="61.5" customHeight="1">
      <c r="A182" s="192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93"/>
      <c r="R182" s="193"/>
      <c r="S182" s="193"/>
      <c r="T182" s="193"/>
      <c r="U182" s="193"/>
      <c r="V182" s="181" t="s">
        <v>1417</v>
      </c>
      <c r="W182" s="181" t="s">
        <v>479</v>
      </c>
      <c r="X182" s="182">
        <v>12.556065922048806</v>
      </c>
      <c r="Y182" s="181" t="s">
        <v>480</v>
      </c>
      <c r="Z182" s="194"/>
    </row>
    <row r="183" spans="1:26" ht="61.5" customHeight="1">
      <c r="A183" s="192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93"/>
      <c r="R183" s="193"/>
      <c r="S183" s="193"/>
      <c r="T183" s="193"/>
      <c r="U183" s="193"/>
      <c r="V183" s="181" t="s">
        <v>1417</v>
      </c>
      <c r="W183" s="181" t="s">
        <v>480</v>
      </c>
      <c r="X183" s="182">
        <v>3.046686339065146</v>
      </c>
      <c r="Y183" s="181" t="s">
        <v>481</v>
      </c>
      <c r="Z183" s="194"/>
    </row>
    <row r="184" spans="1:26" ht="61.5" customHeight="1">
      <c r="A184" s="192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93"/>
      <c r="R184" s="193"/>
      <c r="S184" s="193"/>
      <c r="T184" s="193"/>
      <c r="U184" s="193"/>
      <c r="V184" s="181" t="s">
        <v>1417</v>
      </c>
      <c r="W184" s="181" t="s">
        <v>481</v>
      </c>
      <c r="X184" s="182">
        <v>3.1213788624363183</v>
      </c>
      <c r="Y184" s="181" t="s">
        <v>482</v>
      </c>
      <c r="Z184" s="194"/>
    </row>
    <row r="185" spans="1:26" ht="61.5" customHeight="1">
      <c r="A185" s="192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93"/>
      <c r="R185" s="193"/>
      <c r="S185" s="193"/>
      <c r="T185" s="193"/>
      <c r="U185" s="193"/>
      <c r="V185" s="181" t="s">
        <v>1417</v>
      </c>
      <c r="W185" s="181" t="s">
        <v>482</v>
      </c>
      <c r="X185" s="182">
        <v>12.226312273036889</v>
      </c>
      <c r="Y185" s="181" t="s">
        <v>483</v>
      </c>
      <c r="Z185" s="194"/>
    </row>
    <row r="186" spans="1:26" ht="61.5" customHeight="1">
      <c r="A186" s="192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93"/>
      <c r="R186" s="193"/>
      <c r="S186" s="193"/>
      <c r="T186" s="193"/>
      <c r="U186" s="193"/>
      <c r="V186" s="181" t="s">
        <v>1417</v>
      </c>
      <c r="W186" s="181" t="s">
        <v>483</v>
      </c>
      <c r="X186" s="182">
        <v>3.3415942333834896</v>
      </c>
      <c r="Y186" s="181" t="s">
        <v>484</v>
      </c>
      <c r="Z186" s="194"/>
    </row>
    <row r="187" spans="1:26" ht="61.5" customHeight="1">
      <c r="A187" s="192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93"/>
      <c r="R187" s="193"/>
      <c r="S187" s="193"/>
      <c r="T187" s="193"/>
      <c r="U187" s="193"/>
      <c r="V187" s="181" t="s">
        <v>1417</v>
      </c>
      <c r="W187" s="181" t="s">
        <v>484</v>
      </c>
      <c r="X187" s="182">
        <v>2.8157727190439981</v>
      </c>
      <c r="Y187" s="181" t="s">
        <v>485</v>
      </c>
      <c r="Z187" s="194"/>
    </row>
    <row r="188" spans="1:26" ht="61.5" customHeight="1">
      <c r="A188" s="192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93"/>
      <c r="R188" s="193"/>
      <c r="S188" s="193"/>
      <c r="T188" s="193"/>
      <c r="U188" s="193"/>
      <c r="V188" s="181" t="s">
        <v>1417</v>
      </c>
      <c r="W188" s="181" t="s">
        <v>485</v>
      </c>
      <c r="X188" s="182">
        <v>5.0907998083557642</v>
      </c>
      <c r="Y188" s="181" t="s">
        <v>486</v>
      </c>
      <c r="Z188" s="194"/>
    </row>
    <row r="189" spans="1:26" ht="61.5" customHeight="1">
      <c r="A189" s="192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93"/>
      <c r="R189" s="193"/>
      <c r="S189" s="193"/>
      <c r="T189" s="193"/>
      <c r="U189" s="193"/>
      <c r="V189" s="181" t="s">
        <v>1417</v>
      </c>
      <c r="W189" s="181" t="s">
        <v>486</v>
      </c>
      <c r="X189" s="182">
        <v>5.8389894318679545</v>
      </c>
      <c r="Y189" s="181" t="s">
        <v>487</v>
      </c>
      <c r="Z189" s="194"/>
    </row>
    <row r="190" spans="1:26" ht="61.5" customHeight="1">
      <c r="A190" s="192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93"/>
      <c r="R190" s="193"/>
      <c r="S190" s="193"/>
      <c r="T190" s="193"/>
      <c r="U190" s="193"/>
      <c r="V190" s="181" t="s">
        <v>1417</v>
      </c>
      <c r="W190" s="181" t="s">
        <v>487</v>
      </c>
      <c r="X190" s="182">
        <v>3.9037189223712097</v>
      </c>
      <c r="Y190" s="181" t="s">
        <v>488</v>
      </c>
      <c r="Z190" s="194"/>
    </row>
    <row r="191" spans="1:26" ht="61.5" customHeight="1">
      <c r="A191" s="192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93"/>
      <c r="R191" s="193"/>
      <c r="S191" s="193"/>
      <c r="T191" s="193"/>
      <c r="U191" s="193"/>
      <c r="V191" s="181" t="s">
        <v>1417</v>
      </c>
      <c r="W191" s="181" t="s">
        <v>488</v>
      </c>
      <c r="X191" s="182">
        <v>3.0125004256475552</v>
      </c>
      <c r="Y191" s="181" t="s">
        <v>489</v>
      </c>
      <c r="Z191" s="194"/>
    </row>
    <row r="192" spans="1:26" ht="61.5" customHeight="1">
      <c r="A192" s="192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93"/>
      <c r="R192" s="193"/>
      <c r="S192" s="193"/>
      <c r="T192" s="193"/>
      <c r="U192" s="193"/>
      <c r="V192" s="181" t="s">
        <v>1417</v>
      </c>
      <c r="W192" s="181" t="s">
        <v>489</v>
      </c>
      <c r="X192" s="182">
        <v>4.4463165791071919</v>
      </c>
      <c r="Y192" s="181" t="s">
        <v>490</v>
      </c>
      <c r="Z192" s="194"/>
    </row>
    <row r="193" spans="1:26" ht="61.5" customHeight="1">
      <c r="A193" s="192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93"/>
      <c r="R193" s="193"/>
      <c r="S193" s="193"/>
      <c r="T193" s="193"/>
      <c r="U193" s="193"/>
      <c r="V193" s="181" t="s">
        <v>1417</v>
      </c>
      <c r="W193" s="181" t="s">
        <v>490</v>
      </c>
      <c r="X193" s="182">
        <v>3.0101155305969693</v>
      </c>
      <c r="Y193" s="181" t="s">
        <v>491</v>
      </c>
      <c r="Z193" s="194"/>
    </row>
    <row r="194" spans="1:26" ht="61.5" customHeight="1">
      <c r="A194" s="192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93"/>
      <c r="R194" s="193"/>
      <c r="S194" s="193"/>
      <c r="T194" s="193"/>
      <c r="U194" s="193"/>
      <c r="V194" s="181" t="s">
        <v>1417</v>
      </c>
      <c r="W194" s="181" t="s">
        <v>491</v>
      </c>
      <c r="X194" s="182">
        <v>4.648788352789623</v>
      </c>
      <c r="Y194" s="181" t="s">
        <v>492</v>
      </c>
      <c r="Z194" s="194"/>
    </row>
    <row r="195" spans="1:26" ht="61.5" customHeight="1">
      <c r="A195" s="192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93"/>
      <c r="R195" s="193"/>
      <c r="S195" s="193"/>
      <c r="T195" s="193"/>
      <c r="U195" s="193"/>
      <c r="V195" s="181" t="s">
        <v>1417</v>
      </c>
      <c r="W195" s="181" t="s">
        <v>492</v>
      </c>
      <c r="X195" s="182">
        <v>2.005697979217711</v>
      </c>
      <c r="Y195" s="181" t="s">
        <v>493</v>
      </c>
      <c r="Z195" s="194"/>
    </row>
    <row r="196" spans="1:26" ht="61.5" customHeight="1">
      <c r="A196" s="192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93"/>
      <c r="R196" s="193"/>
      <c r="S196" s="193"/>
      <c r="T196" s="193"/>
      <c r="U196" s="193"/>
      <c r="V196" s="181" t="s">
        <v>1417</v>
      </c>
      <c r="W196" s="181" t="s">
        <v>493</v>
      </c>
      <c r="X196" s="182">
        <v>6.4311712020906997</v>
      </c>
      <c r="Y196" s="181" t="s">
        <v>494</v>
      </c>
      <c r="Z196" s="194"/>
    </row>
    <row r="197" spans="1:26" ht="61.5" customHeight="1">
      <c r="A197" s="192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93"/>
      <c r="R197" s="193"/>
      <c r="S197" s="193"/>
      <c r="T197" s="193"/>
      <c r="U197" s="193"/>
      <c r="V197" s="181" t="s">
        <v>1417</v>
      </c>
      <c r="W197" s="181" t="s">
        <v>494</v>
      </c>
      <c r="X197" s="182">
        <v>6.3066639778816711</v>
      </c>
      <c r="Y197" s="181" t="s">
        <v>383</v>
      </c>
      <c r="Z197" s="194"/>
    </row>
    <row r="198" spans="1:26" ht="61.5" customHeight="1">
      <c r="A198" s="192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93"/>
      <c r="R198" s="193"/>
      <c r="S198" s="193"/>
      <c r="T198" s="193"/>
      <c r="U198" s="193"/>
      <c r="V198" s="180" t="s">
        <v>1416</v>
      </c>
      <c r="W198" s="180" t="s">
        <v>45</v>
      </c>
      <c r="X198" s="180" t="s">
        <v>190</v>
      </c>
      <c r="Y198" s="180" t="s">
        <v>46</v>
      </c>
      <c r="Z198" s="194"/>
    </row>
    <row r="199" spans="1:26" ht="61.5" customHeight="1">
      <c r="A199" s="192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93"/>
      <c r="R199" s="193"/>
      <c r="S199" s="193"/>
      <c r="T199" s="193"/>
      <c r="U199" s="193"/>
      <c r="V199" s="183" t="s">
        <v>74</v>
      </c>
      <c r="W199" s="183" t="s">
        <v>1607</v>
      </c>
      <c r="X199" s="184">
        <v>2.32011352705379</v>
      </c>
      <c r="Y199" s="183" t="s">
        <v>456</v>
      </c>
      <c r="Z199" s="194"/>
    </row>
    <row r="200" spans="1:26" ht="61.5" customHeight="1">
      <c r="A200" s="192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93"/>
      <c r="R200" s="193"/>
      <c r="S200" s="193"/>
      <c r="T200" s="193"/>
      <c r="U200" s="193"/>
      <c r="V200" s="183" t="s">
        <v>74</v>
      </c>
      <c r="W200" s="183" t="s">
        <v>456</v>
      </c>
      <c r="X200" s="184">
        <v>1.7556804426011228</v>
      </c>
      <c r="Y200" s="183" t="s">
        <v>457</v>
      </c>
      <c r="Z200" s="194"/>
    </row>
    <row r="201" spans="1:26" ht="61.5" customHeight="1">
      <c r="A201" s="192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93"/>
      <c r="R201" s="193"/>
      <c r="S201" s="193"/>
      <c r="T201" s="193"/>
      <c r="U201" s="193"/>
      <c r="V201" s="183" t="s">
        <v>74</v>
      </c>
      <c r="W201" s="183" t="s">
        <v>457</v>
      </c>
      <c r="X201" s="184">
        <v>2.2376135185585198</v>
      </c>
      <c r="Y201" s="183" t="s">
        <v>466</v>
      </c>
      <c r="Z201" s="194"/>
    </row>
    <row r="202" spans="1:26" ht="61.5" customHeight="1">
      <c r="A202" s="192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93"/>
      <c r="R202" s="193"/>
      <c r="S202" s="193"/>
      <c r="T202" s="193"/>
      <c r="U202" s="193"/>
      <c r="V202" s="183" t="s">
        <v>74</v>
      </c>
      <c r="W202" s="183" t="s">
        <v>466</v>
      </c>
      <c r="X202" s="184">
        <v>4.6159503935048685</v>
      </c>
      <c r="Y202" s="183" t="s">
        <v>467</v>
      </c>
      <c r="Z202" s="194"/>
    </row>
    <row r="203" spans="1:26" ht="61.5" customHeight="1">
      <c r="A203" s="192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93"/>
      <c r="R203" s="193"/>
      <c r="S203" s="193"/>
      <c r="T203" s="193"/>
      <c r="U203" s="193"/>
      <c r="V203" s="183" t="s">
        <v>74</v>
      </c>
      <c r="W203" s="183" t="s">
        <v>467</v>
      </c>
      <c r="X203" s="184">
        <v>9.9292888088454703</v>
      </c>
      <c r="Y203" s="183" t="s">
        <v>463</v>
      </c>
      <c r="Z203" s="194"/>
    </row>
    <row r="204" spans="1:26" ht="61.5" customHeight="1">
      <c r="A204" s="192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93"/>
      <c r="R204" s="193"/>
      <c r="S204" s="193"/>
      <c r="T204" s="193"/>
      <c r="U204" s="193"/>
      <c r="V204" s="183" t="s">
        <v>74</v>
      </c>
      <c r="W204" s="183" t="s">
        <v>463</v>
      </c>
      <c r="X204" s="184">
        <v>2.7528333706148178</v>
      </c>
      <c r="Y204" s="183" t="s">
        <v>464</v>
      </c>
      <c r="Z204" s="194"/>
    </row>
    <row r="205" spans="1:26" ht="61.5" customHeight="1">
      <c r="A205" s="192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93"/>
      <c r="R205" s="193"/>
      <c r="S205" s="193"/>
      <c r="T205" s="193"/>
      <c r="U205" s="193"/>
      <c r="V205" s="183" t="s">
        <v>74</v>
      </c>
      <c r="W205" s="183" t="s">
        <v>464</v>
      </c>
      <c r="X205" s="184">
        <v>5.6120081400766839</v>
      </c>
      <c r="Y205" s="183" t="s">
        <v>465</v>
      </c>
      <c r="Z205" s="194"/>
    </row>
    <row r="206" spans="1:26" ht="61.5" customHeight="1">
      <c r="A206" s="192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93"/>
      <c r="R206" s="193"/>
      <c r="S206" s="195"/>
      <c r="T206" s="195"/>
      <c r="U206" s="195"/>
      <c r="V206" s="195"/>
      <c r="W206" s="179"/>
      <c r="X206" s="179"/>
      <c r="Y206" s="179"/>
      <c r="Z206" s="194"/>
    </row>
    <row r="207" spans="1:26" ht="61.5" customHeight="1">
      <c r="A207" s="192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93"/>
      <c r="R207" s="193"/>
      <c r="S207" s="195"/>
      <c r="T207" s="195"/>
      <c r="U207" s="195"/>
      <c r="V207" s="195"/>
      <c r="W207" s="179"/>
      <c r="X207" s="179"/>
      <c r="Y207" s="179"/>
      <c r="Z207" s="194"/>
    </row>
    <row r="208" spans="1:26" ht="61.5" customHeight="1">
      <c r="A208" s="192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93"/>
      <c r="R208" s="193"/>
      <c r="S208" s="195"/>
      <c r="T208" s="195"/>
      <c r="U208" s="195"/>
      <c r="V208" s="195"/>
      <c r="W208" s="179"/>
      <c r="X208" s="179"/>
      <c r="Y208" s="179"/>
      <c r="Z208" s="194"/>
    </row>
    <row r="209" spans="1:26" ht="61.5" customHeight="1">
      <c r="A209" s="192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93"/>
      <c r="R209" s="193"/>
      <c r="S209" s="195"/>
      <c r="T209" s="195"/>
      <c r="U209" s="195"/>
      <c r="V209" s="195"/>
      <c r="W209" s="179"/>
      <c r="X209" s="179"/>
      <c r="Y209" s="179"/>
      <c r="Z209" s="194"/>
    </row>
    <row r="210" spans="1:26" ht="61.5" customHeight="1">
      <c r="A210" s="192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93"/>
      <c r="R210" s="193"/>
      <c r="S210" s="195"/>
      <c r="T210" s="195"/>
      <c r="U210" s="195"/>
      <c r="V210" s="195"/>
      <c r="W210" s="179"/>
      <c r="X210" s="179"/>
      <c r="Y210" s="179"/>
      <c r="Z210" s="194"/>
    </row>
    <row r="211" spans="1:26" ht="61.5" customHeight="1">
      <c r="A211" s="192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93"/>
      <c r="R211" s="193"/>
      <c r="S211" s="195"/>
      <c r="T211" s="195"/>
      <c r="U211" s="195"/>
      <c r="V211" s="195"/>
      <c r="W211" s="179"/>
      <c r="X211" s="179"/>
      <c r="Y211" s="179"/>
      <c r="Z211" s="194"/>
    </row>
    <row r="212" spans="1:26" ht="61.5" customHeight="1">
      <c r="A212" s="192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93"/>
      <c r="R212" s="193"/>
      <c r="S212" s="195"/>
      <c r="T212" s="195"/>
      <c r="U212" s="195"/>
      <c r="V212" s="195"/>
      <c r="W212" s="179"/>
      <c r="X212" s="179"/>
      <c r="Y212" s="179"/>
      <c r="Z212" s="194"/>
    </row>
    <row r="213" spans="1:26" ht="61.5" customHeight="1">
      <c r="A213" s="192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93"/>
      <c r="R213" s="193"/>
      <c r="S213" s="195"/>
      <c r="T213" s="195"/>
      <c r="U213" s="195"/>
      <c r="V213" s="195"/>
      <c r="W213" s="179"/>
      <c r="X213" s="179"/>
      <c r="Y213" s="179"/>
      <c r="Z213" s="194"/>
    </row>
    <row r="214" spans="1:26" ht="61.5" customHeight="1">
      <c r="A214" s="192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93"/>
      <c r="R214" s="193"/>
      <c r="S214" s="195"/>
      <c r="T214" s="195"/>
      <c r="U214" s="195"/>
      <c r="V214" s="195"/>
      <c r="W214" s="179"/>
      <c r="X214" s="179"/>
      <c r="Y214" s="179"/>
      <c r="Z214" s="194"/>
    </row>
    <row r="215" spans="1:26" ht="61.5" customHeight="1" thickBot="1">
      <c r="A215" s="196"/>
      <c r="B215" s="197"/>
      <c r="C215" s="197"/>
      <c r="D215" s="197"/>
      <c r="E215" s="197"/>
      <c r="F215" s="197"/>
      <c r="G215" s="197"/>
      <c r="H215" s="197"/>
      <c r="I215" s="197"/>
      <c r="J215" s="197"/>
      <c r="K215" s="197"/>
      <c r="L215" s="197"/>
      <c r="M215" s="197"/>
      <c r="N215" s="197"/>
      <c r="O215" s="197"/>
      <c r="P215" s="197"/>
      <c r="Q215" s="198"/>
      <c r="R215" s="198"/>
      <c r="S215" s="199"/>
      <c r="T215" s="199"/>
      <c r="U215" s="199"/>
      <c r="V215" s="199"/>
      <c r="W215" s="197"/>
      <c r="X215" s="197"/>
      <c r="Y215" s="197"/>
      <c r="Z215" s="200"/>
    </row>
  </sheetData>
  <mergeCells count="5">
    <mergeCell ref="V175:Y175"/>
    <mergeCell ref="S1:V1"/>
    <mergeCell ref="S45:V45"/>
    <mergeCell ref="S87:V87"/>
    <mergeCell ref="S136:V13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INDEX</vt:lpstr>
      <vt:lpstr>Asset Details</vt:lpstr>
      <vt:lpstr>ANNEXURE-X</vt:lpstr>
      <vt:lpstr>TABLE-B</vt:lpstr>
      <vt:lpstr>SPAN DETAILS</vt:lpstr>
      <vt:lpstr>ROW</vt:lpstr>
      <vt:lpstr>PROTECTION</vt:lpstr>
      <vt:lpstr>DETAILS SHEET</vt:lpstr>
      <vt:lpstr>LINE DIAGRAM</vt:lpstr>
      <vt:lpstr>BOM</vt:lpstr>
      <vt:lpstr>BOQ</vt:lpstr>
      <vt:lpstr>GPON</vt:lpstr>
      <vt:lpstr>GP LINEAR COUNT</vt:lpstr>
      <vt:lpstr>ROW Presurvey</vt:lpstr>
      <vt:lpstr>Gas X Crossing</vt:lpstr>
      <vt:lpstr>Railway Xing details</vt:lpstr>
      <vt:lpstr>ASSUMPTION</vt:lpstr>
      <vt:lpstr>SFP Calculation</vt:lpstr>
      <vt:lpstr>'ANNEXURE-X'!_Toc158903475</vt:lpstr>
      <vt:lpstr>'ANNEXURE-X'!_Toc158903476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Roy</dc:creator>
  <cp:lastModifiedBy>dell</cp:lastModifiedBy>
  <cp:lastPrinted>2025-05-08T03:57:15Z</cp:lastPrinted>
  <dcterms:created xsi:type="dcterms:W3CDTF">2025-04-30T03:06:15Z</dcterms:created>
  <dcterms:modified xsi:type="dcterms:W3CDTF">2025-06-27T11:08:35Z</dcterms:modified>
</cp:coreProperties>
</file>