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Sadik\Downloads\"/>
    </mc:Choice>
  </mc:AlternateContent>
  <xr:revisionPtr revIDLastSave="0" documentId="13_ncr:1_{6241D712-EDD8-4F48-80BC-5A67893D997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2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8" i="1" l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8" i="1" a="1"/>
  <c r="I8" i="1"/>
  <c r="I10" i="1" s="1"/>
  <c r="I7" i="1"/>
  <c r="I6" i="1"/>
  <c r="I5" i="1"/>
  <c r="I4" i="1"/>
  <c r="I3" i="1"/>
  <c r="I9" i="1" l="1"/>
</calcChain>
</file>

<file path=xl/sharedStrings.xml><?xml version="1.0" encoding="utf-8"?>
<sst xmlns="http://schemas.openxmlformats.org/spreadsheetml/2006/main" count="113" uniqueCount="44">
  <si>
    <t>Year</t>
  </si>
  <si>
    <t>Item</t>
  </si>
  <si>
    <t>Country</t>
  </si>
  <si>
    <t>Sales Amount</t>
  </si>
  <si>
    <t>Apple</t>
  </si>
  <si>
    <t>China</t>
  </si>
  <si>
    <t>What is the total sales amount ?</t>
  </si>
  <si>
    <t>Mango</t>
  </si>
  <si>
    <t>Calculate the total sales amount of Apple?</t>
  </si>
  <si>
    <t>India</t>
  </si>
  <si>
    <t>Calculate the total sales amount of Apple oroginated from china?</t>
  </si>
  <si>
    <t>Jackfruit</t>
  </si>
  <si>
    <t>what is the average sales amount?</t>
  </si>
  <si>
    <t>Liche</t>
  </si>
  <si>
    <t>Bangladesh</t>
  </si>
  <si>
    <t>5. calculate the average sales amount of Apple?</t>
  </si>
  <si>
    <t>calculate the average sales of Mango  ?</t>
  </si>
  <si>
    <t>USA</t>
  </si>
  <si>
    <t>Average sales amount of mango and apple</t>
  </si>
  <si>
    <t>find the total sales amount of average sales of mango and apple</t>
  </si>
  <si>
    <t>Calculate the average sales amount of Apple orininated from china?</t>
  </si>
  <si>
    <t>UK</t>
  </si>
  <si>
    <t>10 how many values there are in items coloum ?</t>
  </si>
  <si>
    <t>How many values there are in the entire table?</t>
  </si>
  <si>
    <t>How many apples are there in entire the coloum?</t>
  </si>
  <si>
    <t>How many Apples are in item coloum orininated from china?</t>
  </si>
  <si>
    <t>Find The midian sale amount of find the middle value of sales amt?</t>
  </si>
  <si>
    <t>what is the fequent sales amount?</t>
  </si>
  <si>
    <t>find the highest maximum max ?</t>
  </si>
  <si>
    <t>find the lowest /min ?</t>
  </si>
  <si>
    <t xml:space="preserve">Find the 4th largest sales amount </t>
  </si>
  <si>
    <t xml:space="preserve">Find the 4th lowest sales amount </t>
  </si>
  <si>
    <t>Find the difference between 6th highest sales amount and 9th lowest sales amount</t>
  </si>
  <si>
    <t>FInd the ratio  between 6th highest sales amount and 9th lowest sales amont</t>
  </si>
  <si>
    <t>Find the total value of 6th highest and 9th lowest sales amount</t>
  </si>
  <si>
    <t>How many blank cells are there in the country coloum</t>
  </si>
  <si>
    <t>student id</t>
  </si>
  <si>
    <t>attendance mark</t>
  </si>
  <si>
    <t>Mid</t>
  </si>
  <si>
    <t>Quiz</t>
  </si>
  <si>
    <t>Final</t>
  </si>
  <si>
    <t>Total marks</t>
  </si>
  <si>
    <t>Gp</t>
  </si>
  <si>
    <t>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</si>
</sst>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[$USD]\ * #,##0.00_);_([$USD]\ * \(#,##0.00\);_([$USD]\ * &quot;-&quot;??_);_(@_)"/>
    <numFmt numFmtId="165" formatCode="_([$$-409]* #,##0.00_);_([$$-409]* \(#,##0.00\);_([$$-409]* &quot;-&quot;??_);_(@_)"/>
  </numFmts>
  <fonts count="4" x14ac:knownFonts="1"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1"/>
      <name val="Calibri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2" fontId="1" fillId="0" borderId="0" xfId="0" applyNumberFormat="1" applyFont="1"/>
    <xf numFmtId="164" fontId="1" fillId="0" borderId="0" xfId="0" applyNumberFormat="1" applyFont="1"/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0" xfId="0" applyFont="1"/>
    <xf numFmtId="165" fontId="1" fillId="0" borderId="0" xfId="0" applyNumberFormat="1" applyFont="1"/>
    <xf numFmtId="165" fontId="3" fillId="0" borderId="0" xfId="0" applyNumberFormat="1" applyFont="1"/>
    <xf numFmtId="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000"/>
  <sheetViews>
    <sheetView tabSelected="1" workbookViewId="0">
      <selection activeCell="G13" sqref="G13"/>
    </sheetView>
  </sheetViews>
  <sheetFormatPr defaultColWidth="14.44140625" defaultRowHeight="15" customHeight="1" x14ac:dyDescent="0.3"/>
  <cols>
    <col min="1" max="1" width="8.6640625" customWidth="1"/>
    <col min="2" max="2" width="5" customWidth="1"/>
    <col min="3" max="3" width="8.44140625" customWidth="1"/>
    <col min="4" max="4" width="11.109375" customWidth="1"/>
    <col min="5" max="5" width="13.33203125" customWidth="1"/>
    <col min="6" max="6" width="8.6640625" customWidth="1"/>
    <col min="7" max="7" width="4.6640625" customWidth="1"/>
    <col min="8" max="8" width="71.6640625" customWidth="1"/>
    <col min="9" max="9" width="14.33203125" customWidth="1"/>
    <col min="10" max="26" width="8.6640625" customWidth="1"/>
  </cols>
  <sheetData>
    <row r="1" spans="2:9" ht="14.4" x14ac:dyDescent="0.3">
      <c r="H1" s="1"/>
      <c r="I1" s="2"/>
    </row>
    <row r="2" spans="2:9" ht="14.4" x14ac:dyDescent="0.3">
      <c r="B2" s="3" t="s">
        <v>0</v>
      </c>
      <c r="C2" s="3" t="s">
        <v>1</v>
      </c>
      <c r="D2" s="3" t="s">
        <v>2</v>
      </c>
      <c r="E2" s="3" t="s">
        <v>3</v>
      </c>
      <c r="H2" s="1"/>
      <c r="I2" s="2"/>
    </row>
    <row r="3" spans="2:9" ht="14.4" x14ac:dyDescent="0.3">
      <c r="B3" s="4">
        <v>2011</v>
      </c>
      <c r="C3" s="4" t="s">
        <v>4</v>
      </c>
      <c r="D3" s="4" t="s">
        <v>5</v>
      </c>
      <c r="E3" s="4">
        <v>28262</v>
      </c>
      <c r="G3" s="5">
        <v>1</v>
      </c>
      <c r="H3" s="1" t="s">
        <v>6</v>
      </c>
      <c r="I3" s="6">
        <f>SUM(E3:E41)</f>
        <v>1715940</v>
      </c>
    </row>
    <row r="4" spans="2:9" ht="14.4" x14ac:dyDescent="0.3">
      <c r="B4" s="4">
        <v>2012</v>
      </c>
      <c r="C4" s="4" t="s">
        <v>7</v>
      </c>
      <c r="D4" s="4" t="s">
        <v>5</v>
      </c>
      <c r="E4" s="4">
        <v>54219</v>
      </c>
      <c r="G4" s="5">
        <v>2</v>
      </c>
      <c r="H4" s="1" t="s">
        <v>8</v>
      </c>
      <c r="I4" s="6">
        <f>SUMIF(C3:C41,"Apple",E3:E41)</f>
        <v>541431</v>
      </c>
    </row>
    <row r="5" spans="2:9" ht="14.4" x14ac:dyDescent="0.3">
      <c r="B5" s="4">
        <v>2013</v>
      </c>
      <c r="C5" s="4" t="s">
        <v>7</v>
      </c>
      <c r="D5" s="4" t="s">
        <v>9</v>
      </c>
      <c r="E5" s="4">
        <v>69315</v>
      </c>
      <c r="G5" s="5">
        <v>3</v>
      </c>
      <c r="H5" s="1" t="s">
        <v>10</v>
      </c>
      <c r="I5" s="6">
        <f>SUMIFS(E3:E41,C3:C41,C3,D3:D41,D3)</f>
        <v>81187</v>
      </c>
    </row>
    <row r="6" spans="2:9" ht="14.4" x14ac:dyDescent="0.3">
      <c r="B6" s="4">
        <v>2014</v>
      </c>
      <c r="C6" s="4" t="s">
        <v>11</v>
      </c>
      <c r="D6" s="4" t="s">
        <v>9</v>
      </c>
      <c r="E6" s="4">
        <v>12993</v>
      </c>
      <c r="G6" s="5">
        <v>4</v>
      </c>
      <c r="H6" s="5" t="s">
        <v>12</v>
      </c>
      <c r="I6" s="6">
        <f>AVERAGE(E3:E41)</f>
        <v>43998.461538461539</v>
      </c>
    </row>
    <row r="7" spans="2:9" ht="14.4" x14ac:dyDescent="0.3">
      <c r="B7" s="4">
        <v>2015</v>
      </c>
      <c r="C7" s="4" t="s">
        <v>13</v>
      </c>
      <c r="D7" s="4" t="s">
        <v>14</v>
      </c>
      <c r="E7" s="4">
        <v>67748</v>
      </c>
      <c r="G7" s="5" t="s">
        <v>15</v>
      </c>
      <c r="I7" s="6">
        <f>AVERAGEIF(C3:C41,C15,E3:E41)</f>
        <v>49221</v>
      </c>
    </row>
    <row r="8" spans="2:9" ht="14.4" x14ac:dyDescent="0.3">
      <c r="B8" s="4">
        <v>2016</v>
      </c>
      <c r="C8" s="4" t="s">
        <v>4</v>
      </c>
      <c r="D8" s="4" t="s">
        <v>14</v>
      </c>
      <c r="E8" s="4">
        <v>62906</v>
      </c>
      <c r="G8" s="5">
        <v>6</v>
      </c>
      <c r="H8" s="5" t="s">
        <v>16</v>
      </c>
      <c r="I8" s="6">
        <f t="array" ref="I8">AVERAGEIF(C3:C41,C4,E3:E41)</f>
        <v>44945.8125</v>
      </c>
    </row>
    <row r="9" spans="2:9" ht="14.4" x14ac:dyDescent="0.3">
      <c r="B9" s="4">
        <v>2017</v>
      </c>
      <c r="C9" s="4" t="s">
        <v>7</v>
      </c>
      <c r="D9" s="4" t="s">
        <v>17</v>
      </c>
      <c r="E9" s="4">
        <v>69634</v>
      </c>
      <c r="G9" s="5">
        <v>7</v>
      </c>
      <c r="H9" s="5" t="s">
        <v>18</v>
      </c>
      <c r="I9" s="6">
        <f>AVERAGEA(I8,I7)</f>
        <v>47083.40625</v>
      </c>
    </row>
    <row r="10" spans="2:9" ht="14.4" x14ac:dyDescent="0.3">
      <c r="B10" s="4">
        <v>2018</v>
      </c>
      <c r="C10" s="4" t="s">
        <v>4</v>
      </c>
      <c r="D10" s="4" t="s">
        <v>17</v>
      </c>
      <c r="E10" s="4">
        <v>65818</v>
      </c>
      <c r="G10" s="5">
        <v>8</v>
      </c>
      <c r="H10" s="5" t="s">
        <v>19</v>
      </c>
      <c r="I10" s="7">
        <f>SUM(I8,I7)</f>
        <v>94166.8125</v>
      </c>
    </row>
    <row r="11" spans="2:9" ht="14.4" x14ac:dyDescent="0.3">
      <c r="B11" s="4">
        <v>2019</v>
      </c>
      <c r="C11" s="4" t="s">
        <v>7</v>
      </c>
      <c r="D11" s="4" t="s">
        <v>17</v>
      </c>
      <c r="E11" s="4">
        <v>52925</v>
      </c>
      <c r="G11" s="5">
        <v>9</v>
      </c>
      <c r="H11" s="5" t="s">
        <v>20</v>
      </c>
      <c r="I11" s="6">
        <f>AVERAGEIFS(E3:E41,C3:C41,C15,D3:D41,D14)</f>
        <v>40593.5</v>
      </c>
    </row>
    <row r="12" spans="2:9" ht="14.4" x14ac:dyDescent="0.3">
      <c r="B12" s="4">
        <v>2020</v>
      </c>
      <c r="C12" s="4" t="s">
        <v>7</v>
      </c>
      <c r="D12" s="4" t="s">
        <v>21</v>
      </c>
      <c r="E12" s="4">
        <v>31538</v>
      </c>
      <c r="G12" s="5" t="s">
        <v>22</v>
      </c>
      <c r="I12" s="6">
        <f>COUNTA(C3:C41)</f>
        <v>39</v>
      </c>
    </row>
    <row r="13" spans="2:9" ht="14.4" x14ac:dyDescent="0.3">
      <c r="B13" s="4">
        <v>2021</v>
      </c>
      <c r="C13" s="4" t="s">
        <v>11</v>
      </c>
      <c r="D13" s="4" t="s">
        <v>5</v>
      </c>
      <c r="E13" s="4">
        <v>33341</v>
      </c>
      <c r="G13" s="5">
        <v>11</v>
      </c>
      <c r="H13" s="5" t="s">
        <v>23</v>
      </c>
      <c r="I13" s="5">
        <f>COUNTA(B2:E1000)</f>
        <v>160</v>
      </c>
    </row>
    <row r="14" spans="2:9" ht="14.4" x14ac:dyDescent="0.3">
      <c r="B14" s="4">
        <v>2022</v>
      </c>
      <c r="C14" s="4" t="s">
        <v>13</v>
      </c>
      <c r="D14" s="4" t="s">
        <v>5</v>
      </c>
      <c r="E14" s="4">
        <v>12350</v>
      </c>
      <c r="H14" s="5" t="s">
        <v>24</v>
      </c>
      <c r="I14" s="5">
        <f>COUNTIF(C3:C41,C15)</f>
        <v>11</v>
      </c>
    </row>
    <row r="15" spans="2:9" ht="14.4" x14ac:dyDescent="0.3">
      <c r="B15" s="4">
        <v>2023</v>
      </c>
      <c r="C15" s="4" t="s">
        <v>4</v>
      </c>
      <c r="D15" s="4" t="s">
        <v>9</v>
      </c>
      <c r="E15" s="4">
        <v>10931</v>
      </c>
      <c r="H15" s="5" t="s">
        <v>25</v>
      </c>
      <c r="I15" s="5">
        <f>COUNTIFS(C3:C41,C15,D3:D41,D14)</f>
        <v>2</v>
      </c>
    </row>
    <row r="16" spans="2:9" ht="14.4" x14ac:dyDescent="0.3">
      <c r="B16" s="4">
        <v>2024</v>
      </c>
      <c r="C16" s="4" t="s">
        <v>7</v>
      </c>
      <c r="D16" s="4" t="s">
        <v>9</v>
      </c>
      <c r="E16" s="4">
        <v>28262</v>
      </c>
      <c r="H16" s="5" t="s">
        <v>26</v>
      </c>
      <c r="I16" s="5">
        <f>MEDIAN(E3:E41)</f>
        <v>52925</v>
      </c>
    </row>
    <row r="17" spans="2:10" ht="14.4" x14ac:dyDescent="0.3">
      <c r="B17" s="4">
        <v>2025</v>
      </c>
      <c r="C17" s="4" t="s">
        <v>4</v>
      </c>
      <c r="D17" s="4" t="s">
        <v>14</v>
      </c>
      <c r="E17" s="4">
        <v>54219</v>
      </c>
      <c r="H17" s="5" t="s">
        <v>27</v>
      </c>
      <c r="I17" s="5">
        <f>MODE(E3:E41)</f>
        <v>28262</v>
      </c>
    </row>
    <row r="18" spans="2:10" ht="14.4" x14ac:dyDescent="0.3">
      <c r="B18" s="4">
        <v>2026</v>
      </c>
      <c r="C18" s="4" t="s">
        <v>7</v>
      </c>
      <c r="D18" s="4" t="s">
        <v>14</v>
      </c>
      <c r="E18" s="4">
        <v>69315</v>
      </c>
      <c r="H18" s="5" t="s">
        <v>28</v>
      </c>
      <c r="I18" s="5">
        <f>MAX(E3:E41)</f>
        <v>69634</v>
      </c>
      <c r="J18">
        <f>LARGE(E3:E41,1)</f>
        <v>69634</v>
      </c>
    </row>
    <row r="19" spans="2:10" ht="14.4" x14ac:dyDescent="0.3">
      <c r="B19" s="4">
        <v>2027</v>
      </c>
      <c r="C19" s="4" t="s">
        <v>7</v>
      </c>
      <c r="D19" s="4" t="s">
        <v>17</v>
      </c>
      <c r="E19" s="4">
        <v>12993</v>
      </c>
      <c r="H19" s="5" t="s">
        <v>29</v>
      </c>
      <c r="I19" s="5">
        <f>MIN(E3:E41)</f>
        <v>10931</v>
      </c>
    </row>
    <row r="20" spans="2:10" ht="14.4" x14ac:dyDescent="0.3">
      <c r="B20" s="4">
        <v>2028</v>
      </c>
      <c r="C20" s="4" t="s">
        <v>11</v>
      </c>
      <c r="D20" s="4" t="s">
        <v>17</v>
      </c>
      <c r="E20" s="4">
        <v>67748</v>
      </c>
      <c r="H20" s="5" t="s">
        <v>30</v>
      </c>
      <c r="I20" s="5">
        <f>LARGE(E3:E41,4)</f>
        <v>69315</v>
      </c>
    </row>
    <row r="21" spans="2:10" ht="15.75" customHeight="1" x14ac:dyDescent="0.3">
      <c r="B21" s="4">
        <v>2029</v>
      </c>
      <c r="C21" s="4" t="s">
        <v>13</v>
      </c>
      <c r="D21" s="4" t="s">
        <v>17</v>
      </c>
      <c r="E21" s="4">
        <v>62906</v>
      </c>
      <c r="H21" s="5" t="s">
        <v>31</v>
      </c>
      <c r="I21" s="5">
        <f>SMALL(E3:E41,4)</f>
        <v>12350</v>
      </c>
    </row>
    <row r="22" spans="2:10" ht="15.75" customHeight="1" x14ac:dyDescent="0.3">
      <c r="B22" s="4">
        <v>2030</v>
      </c>
      <c r="C22" s="4" t="s">
        <v>4</v>
      </c>
      <c r="D22" s="4" t="s">
        <v>21</v>
      </c>
      <c r="E22" s="4">
        <v>69634</v>
      </c>
      <c r="H22" s="5" t="s">
        <v>32</v>
      </c>
      <c r="I22" s="5">
        <f>LARGE(E3:E41,6)-SMALL(E3:E41,9)</f>
        <v>56322</v>
      </c>
    </row>
    <row r="23" spans="2:10" ht="15.75" customHeight="1" x14ac:dyDescent="0.3">
      <c r="B23" s="4">
        <v>2031</v>
      </c>
      <c r="C23" s="4" t="s">
        <v>7</v>
      </c>
      <c r="D23" s="4" t="s">
        <v>5</v>
      </c>
      <c r="E23" s="4">
        <v>65818</v>
      </c>
      <c r="H23" s="5" t="s">
        <v>33</v>
      </c>
      <c r="I23" s="5">
        <f>LARGE(E3:E41,6)/SMALL(E3:E41,9)</f>
        <v>5.3347956592011085</v>
      </c>
    </row>
    <row r="24" spans="2:10" ht="15.75" customHeight="1" x14ac:dyDescent="0.3">
      <c r="B24" s="4">
        <v>2032</v>
      </c>
      <c r="C24" s="4" t="s">
        <v>4</v>
      </c>
      <c r="D24" s="4" t="s">
        <v>5</v>
      </c>
      <c r="E24" s="4">
        <v>52925</v>
      </c>
      <c r="H24" s="5" t="s">
        <v>34</v>
      </c>
      <c r="I24" s="5">
        <f>LARGE(E3:E41,6)+SMALL(E3:E41,9)</f>
        <v>82308</v>
      </c>
    </row>
    <row r="25" spans="2:10" ht="15.75" customHeight="1" x14ac:dyDescent="0.3">
      <c r="B25" s="4">
        <v>2033</v>
      </c>
      <c r="C25" s="4" t="s">
        <v>7</v>
      </c>
      <c r="D25" s="4" t="s">
        <v>9</v>
      </c>
      <c r="E25" s="4">
        <v>31538</v>
      </c>
      <c r="H25" s="5" t="s">
        <v>35</v>
      </c>
    </row>
    <row r="26" spans="2:10" ht="15.75" customHeight="1" x14ac:dyDescent="0.3">
      <c r="B26" s="4">
        <v>2034</v>
      </c>
      <c r="C26" s="4" t="s">
        <v>7</v>
      </c>
      <c r="D26" s="4" t="s">
        <v>9</v>
      </c>
      <c r="E26" s="4">
        <v>33341</v>
      </c>
    </row>
    <row r="27" spans="2:10" ht="15.75" customHeight="1" x14ac:dyDescent="0.3">
      <c r="B27" s="4">
        <v>2035</v>
      </c>
      <c r="C27" s="4" t="s">
        <v>11</v>
      </c>
      <c r="D27" s="4" t="s">
        <v>14</v>
      </c>
      <c r="E27" s="4">
        <v>12350</v>
      </c>
    </row>
    <row r="28" spans="2:10" ht="15.75" customHeight="1" x14ac:dyDescent="0.3">
      <c r="B28" s="4">
        <v>2036</v>
      </c>
      <c r="C28" s="4" t="s">
        <v>13</v>
      </c>
      <c r="D28" s="4" t="s">
        <v>14</v>
      </c>
      <c r="E28" s="4">
        <v>10931</v>
      </c>
    </row>
    <row r="29" spans="2:10" ht="15.75" customHeight="1" x14ac:dyDescent="0.3">
      <c r="B29" s="4">
        <v>2037</v>
      </c>
      <c r="C29" s="4" t="s">
        <v>4</v>
      </c>
      <c r="D29" s="4" t="s">
        <v>17</v>
      </c>
      <c r="E29" s="4">
        <v>28262</v>
      </c>
    </row>
    <row r="30" spans="2:10" ht="15.75" customHeight="1" x14ac:dyDescent="0.3">
      <c r="B30" s="4">
        <v>2038</v>
      </c>
      <c r="C30" s="4" t="s">
        <v>7</v>
      </c>
      <c r="D30" s="4" t="s">
        <v>17</v>
      </c>
      <c r="E30" s="4">
        <v>54219</v>
      </c>
    </row>
    <row r="31" spans="2:10" ht="15.75" customHeight="1" x14ac:dyDescent="0.3">
      <c r="B31" s="4">
        <v>2039</v>
      </c>
      <c r="C31" s="4" t="s">
        <v>4</v>
      </c>
      <c r="D31" s="4" t="s">
        <v>17</v>
      </c>
      <c r="E31" s="4">
        <v>69315</v>
      </c>
    </row>
    <row r="32" spans="2:10" ht="15.75" customHeight="1" x14ac:dyDescent="0.3">
      <c r="B32" s="4">
        <v>2040</v>
      </c>
      <c r="C32" s="4" t="s">
        <v>7</v>
      </c>
      <c r="D32" s="4" t="s">
        <v>21</v>
      </c>
      <c r="E32" s="4">
        <v>12993</v>
      </c>
    </row>
    <row r="33" spans="2:5" ht="15.75" customHeight="1" x14ac:dyDescent="0.3">
      <c r="B33" s="4">
        <v>2041</v>
      </c>
      <c r="C33" s="4" t="s">
        <v>7</v>
      </c>
      <c r="D33" s="4" t="s">
        <v>5</v>
      </c>
      <c r="E33" s="4">
        <v>67748</v>
      </c>
    </row>
    <row r="34" spans="2:5" ht="15.75" customHeight="1" x14ac:dyDescent="0.3">
      <c r="B34" s="4">
        <v>2042</v>
      </c>
      <c r="C34" s="4" t="s">
        <v>11</v>
      </c>
      <c r="D34" s="4" t="s">
        <v>5</v>
      </c>
      <c r="E34" s="4">
        <v>62906</v>
      </c>
    </row>
    <row r="35" spans="2:5" ht="15.75" customHeight="1" x14ac:dyDescent="0.3">
      <c r="B35" s="4">
        <v>2043</v>
      </c>
      <c r="C35" s="4" t="s">
        <v>13</v>
      </c>
      <c r="D35" s="4" t="s">
        <v>9</v>
      </c>
      <c r="E35" s="4">
        <v>69634</v>
      </c>
    </row>
    <row r="36" spans="2:5" ht="15.75" customHeight="1" x14ac:dyDescent="0.3">
      <c r="B36" s="4">
        <v>2044</v>
      </c>
      <c r="C36" s="4" t="s">
        <v>4</v>
      </c>
      <c r="D36" s="4" t="s">
        <v>9</v>
      </c>
      <c r="E36" s="4">
        <v>65818</v>
      </c>
    </row>
    <row r="37" spans="2:5" ht="15.75" customHeight="1" x14ac:dyDescent="0.3">
      <c r="B37" s="4">
        <v>2045</v>
      </c>
      <c r="C37" s="4" t="s">
        <v>7</v>
      </c>
      <c r="D37" s="4" t="s">
        <v>14</v>
      </c>
      <c r="E37" s="4">
        <v>52925</v>
      </c>
    </row>
    <row r="38" spans="2:5" ht="15.75" customHeight="1" x14ac:dyDescent="0.3">
      <c r="B38" s="4">
        <v>2046</v>
      </c>
      <c r="C38" s="4" t="s">
        <v>13</v>
      </c>
      <c r="D38" s="4" t="s">
        <v>14</v>
      </c>
      <c r="E38" s="4">
        <v>31538</v>
      </c>
    </row>
    <row r="39" spans="2:5" ht="15.75" customHeight="1" x14ac:dyDescent="0.3">
      <c r="B39" s="4">
        <v>2047</v>
      </c>
      <c r="C39" s="4" t="s">
        <v>4</v>
      </c>
      <c r="D39" s="4" t="s">
        <v>17</v>
      </c>
      <c r="E39" s="4">
        <v>33341</v>
      </c>
    </row>
    <row r="40" spans="2:5" ht="15.75" customHeight="1" x14ac:dyDescent="0.3">
      <c r="B40" s="4">
        <v>2048</v>
      </c>
      <c r="C40" s="4" t="s">
        <v>7</v>
      </c>
      <c r="D40" s="4" t="s">
        <v>17</v>
      </c>
      <c r="E40" s="4">
        <v>12350</v>
      </c>
    </row>
    <row r="41" spans="2:5" ht="15.75" customHeight="1" x14ac:dyDescent="0.3">
      <c r="B41" s="4">
        <v>2049</v>
      </c>
      <c r="C41" s="4" t="s">
        <v>13</v>
      </c>
      <c r="D41" s="4" t="s">
        <v>17</v>
      </c>
      <c r="E41" s="4">
        <v>10931</v>
      </c>
    </row>
    <row r="42" spans="2:5" ht="15.75" customHeight="1" x14ac:dyDescent="0.3"/>
    <row r="43" spans="2:5" ht="15.75" customHeight="1" x14ac:dyDescent="0.3"/>
    <row r="44" spans="2:5" ht="15.75" customHeight="1" x14ac:dyDescent="0.3"/>
    <row r="45" spans="2:5" ht="15.75" customHeight="1" x14ac:dyDescent="0.3"/>
    <row r="46" spans="2:5" ht="15.75" customHeight="1" x14ac:dyDescent="0.3"/>
    <row r="47" spans="2:5" ht="15.75" customHeight="1" x14ac:dyDescent="0.3"/>
    <row r="48" spans="2:5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14"/>
  <sheetViews>
    <sheetView workbookViewId="0"/>
  </sheetViews>
  <sheetFormatPr defaultColWidth="14.44140625" defaultRowHeight="15" customHeight="1" x14ac:dyDescent="0.3"/>
  <sheetData>
    <row r="1" spans="1:8" x14ac:dyDescent="0.3">
      <c r="B1" s="8">
        <v>0.2</v>
      </c>
      <c r="C1" s="8">
        <v>0.3</v>
      </c>
      <c r="D1" s="8">
        <v>0.2</v>
      </c>
      <c r="E1" s="8">
        <v>0.3</v>
      </c>
    </row>
    <row r="2" spans="1:8" x14ac:dyDescent="0.3">
      <c r="A2" s="5" t="s">
        <v>36</v>
      </c>
      <c r="B2" s="5" t="s">
        <v>37</v>
      </c>
      <c r="C2" s="5" t="s">
        <v>38</v>
      </c>
      <c r="D2" s="5" t="s">
        <v>39</v>
      </c>
      <c r="E2" s="5" t="s">
        <v>40</v>
      </c>
      <c r="F2" s="5" t="s">
        <v>41</v>
      </c>
      <c r="G2" s="5" t="s">
        <v>42</v>
      </c>
      <c r="H2" s="5" t="s">
        <v>43</v>
      </c>
    </row>
    <row r="3" spans="1:8" x14ac:dyDescent="0.3">
      <c r="A3" s="5">
        <v>101</v>
      </c>
      <c r="B3" s="5">
        <v>18</v>
      </c>
      <c r="C3" s="5">
        <v>28</v>
      </c>
      <c r="D3" s="5">
        <v>18</v>
      </c>
      <c r="E3" s="5">
        <v>30</v>
      </c>
      <c r="F3" s="5">
        <v>94</v>
      </c>
    </row>
    <row r="4" spans="1:8" x14ac:dyDescent="0.3">
      <c r="A4" s="5">
        <v>102</v>
      </c>
      <c r="B4" s="5">
        <v>17</v>
      </c>
      <c r="C4" s="5">
        <v>27</v>
      </c>
      <c r="D4" s="5">
        <v>17</v>
      </c>
      <c r="E4" s="5">
        <v>30</v>
      </c>
      <c r="F4" s="5">
        <v>91</v>
      </c>
    </row>
    <row r="5" spans="1:8" x14ac:dyDescent="0.3">
      <c r="A5" s="5">
        <v>103</v>
      </c>
      <c r="B5" s="5">
        <v>19</v>
      </c>
      <c r="C5" s="5">
        <v>24</v>
      </c>
      <c r="D5" s="5">
        <v>14</v>
      </c>
      <c r="E5" s="5">
        <v>15</v>
      </c>
      <c r="F5" s="5">
        <v>72</v>
      </c>
    </row>
    <row r="6" spans="1:8" x14ac:dyDescent="0.3">
      <c r="A6" s="5">
        <v>104</v>
      </c>
      <c r="B6" s="5">
        <v>17</v>
      </c>
      <c r="C6" s="5">
        <v>25</v>
      </c>
      <c r="D6" s="5">
        <v>15</v>
      </c>
      <c r="E6" s="5">
        <v>14</v>
      </c>
      <c r="F6" s="5">
        <v>71</v>
      </c>
    </row>
    <row r="7" spans="1:8" x14ac:dyDescent="0.3">
      <c r="A7" s="5">
        <v>105</v>
      </c>
      <c r="B7" s="5">
        <v>18</v>
      </c>
      <c r="C7" s="5">
        <v>25</v>
      </c>
      <c r="D7" s="5">
        <v>16</v>
      </c>
      <c r="E7" s="5">
        <v>25</v>
      </c>
      <c r="F7" s="5">
        <v>84</v>
      </c>
    </row>
    <row r="8" spans="1:8" x14ac:dyDescent="0.3">
      <c r="A8" s="5">
        <v>106</v>
      </c>
      <c r="B8" s="5">
        <v>15</v>
      </c>
      <c r="C8" s="5">
        <v>25</v>
      </c>
      <c r="D8" s="5">
        <v>17</v>
      </c>
      <c r="E8" s="5">
        <v>29</v>
      </c>
      <c r="F8" s="5">
        <v>86</v>
      </c>
    </row>
    <row r="9" spans="1:8" x14ac:dyDescent="0.3">
      <c r="A9" s="5">
        <v>107</v>
      </c>
      <c r="B9" s="5">
        <v>14</v>
      </c>
      <c r="C9" s="5">
        <v>24</v>
      </c>
      <c r="D9" s="5">
        <v>18</v>
      </c>
      <c r="E9" s="5">
        <v>28</v>
      </c>
      <c r="F9" s="5">
        <v>84</v>
      </c>
    </row>
    <row r="10" spans="1:8" x14ac:dyDescent="0.3">
      <c r="A10" s="5">
        <v>108</v>
      </c>
      <c r="B10" s="5">
        <v>10</v>
      </c>
      <c r="C10" s="5">
        <v>21</v>
      </c>
      <c r="D10" s="5">
        <v>19</v>
      </c>
      <c r="E10" s="5">
        <v>27</v>
      </c>
      <c r="F10" s="5">
        <v>77</v>
      </c>
    </row>
    <row r="11" spans="1:8" x14ac:dyDescent="0.3">
      <c r="A11" s="5">
        <v>109</v>
      </c>
      <c r="B11" s="5">
        <v>12</v>
      </c>
      <c r="C11" s="5">
        <v>21</v>
      </c>
      <c r="D11" s="5">
        <v>10</v>
      </c>
      <c r="E11" s="5">
        <v>21</v>
      </c>
      <c r="F11" s="5">
        <v>64</v>
      </c>
    </row>
    <row r="12" spans="1:8" x14ac:dyDescent="0.3">
      <c r="A12" s="5">
        <v>110</v>
      </c>
      <c r="B12" s="5">
        <v>19</v>
      </c>
      <c r="C12" s="5">
        <v>20</v>
      </c>
      <c r="D12" s="5">
        <v>12</v>
      </c>
      <c r="E12" s="5">
        <v>25</v>
      </c>
      <c r="F12" s="5">
        <v>76</v>
      </c>
    </row>
    <row r="13" spans="1:8" x14ac:dyDescent="0.3">
      <c r="A13" s="5">
        <v>111</v>
      </c>
      <c r="B13" s="5">
        <v>20</v>
      </c>
      <c r="C13" s="5">
        <v>20</v>
      </c>
      <c r="D13" s="5">
        <v>8</v>
      </c>
      <c r="E13" s="5">
        <v>25</v>
      </c>
      <c r="F13" s="5">
        <v>73</v>
      </c>
    </row>
    <row r="14" spans="1:8" x14ac:dyDescent="0.3">
      <c r="A14" s="5">
        <v>112</v>
      </c>
      <c r="B14" s="5">
        <v>20</v>
      </c>
      <c r="C14" s="5">
        <v>24</v>
      </c>
      <c r="D14" s="5">
        <v>17</v>
      </c>
      <c r="E14" s="5">
        <v>25</v>
      </c>
      <c r="F14" s="5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Safwan Sadik</cp:lastModifiedBy>
  <dcterms:modified xsi:type="dcterms:W3CDTF">2024-07-07T15:59:36Z</dcterms:modified>
</cp:coreProperties>
</file>